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g info" sheetId="1" r:id="rId4"/>
    <sheet state="visible" name="mutations" sheetId="2" r:id="rId5"/>
    <sheet state="visible" name="mutations info" sheetId="3" r:id="rId6"/>
    <sheet state="visible" name="missing coverage" sheetId="4" r:id="rId7"/>
    <sheet state="visible" name="MC full" sheetId="5" r:id="rId8"/>
    <sheet state="visible" name="new junctions" sheetId="6" r:id="rId9"/>
    <sheet state="visible" name="JC full" sheetId="7" r:id="rId10"/>
    <sheet state="visible" name="competition_raw" sheetId="8" r:id="rId11"/>
    <sheet state="visible" name="competition_result" sheetId="9" r:id="rId12"/>
    <sheet state="visible" name="Sample_names" sheetId="10" r:id="rId13"/>
  </sheets>
  <definedNames>
    <definedName hidden="1" localSheetId="1" name="_xlnm._FilterDatabase">mutations!$A$1:$BO$113</definedName>
  </definedNames>
  <calcPr/>
  <extLst>
    <ext uri="GoogleSheetsCustomDataVersion2">
      <go:sheetsCustomData xmlns:go="http://customooxmlschemas.google.com/" r:id="rId14" roundtripDataChecksum="rcdbFyuo4+l4DPQQysB7Vf9tofjuQ5+YBwO7M7LoraQ="/>
    </ext>
  </extLst>
</workbook>
</file>

<file path=xl/sharedStrings.xml><?xml version="1.0" encoding="utf-8"?>
<sst xmlns="http://schemas.openxmlformats.org/spreadsheetml/2006/main" count="137949" uniqueCount="5935">
  <si>
    <t>Seq ID</t>
  </si>
  <si>
    <t>Length</t>
  </si>
  <si>
    <t>1</t>
  </si>
  <si>
    <t>5352924</t>
  </si>
  <si>
    <t>2</t>
  </si>
  <si>
    <t>210844</t>
  </si>
  <si>
    <t>3</t>
  </si>
  <si>
    <t>65499</t>
  </si>
  <si>
    <t>4</t>
  </si>
  <si>
    <t>50985</t>
  </si>
  <si>
    <t>4225_10_S132</t>
  </si>
  <si>
    <t>Evidence</t>
  </si>
  <si>
    <t>Position</t>
  </si>
  <si>
    <t>Mutation</t>
  </si>
  <si>
    <t>Annotation</t>
  </si>
  <si>
    <t>Gene</t>
  </si>
  <si>
    <t>Description</t>
  </si>
  <si>
    <t>4225_11_S133</t>
  </si>
  <si>
    <t>4225_12_S134</t>
  </si>
  <si>
    <t>4225_13_S135</t>
  </si>
  <si>
    <t>4225_14_S136</t>
  </si>
  <si>
    <t>4225_15_S137</t>
  </si>
  <si>
    <t>4225_16_S138</t>
  </si>
  <si>
    <t>4225_17_S139</t>
  </si>
  <si>
    <t>4225_18_S140</t>
  </si>
  <si>
    <t>4225_19_S141</t>
  </si>
  <si>
    <t>4225_1_S123</t>
  </si>
  <si>
    <t>4225_20_S142</t>
  </si>
  <si>
    <t>4225_21_S143</t>
  </si>
  <si>
    <t>4225_22_S144</t>
  </si>
  <si>
    <t>4225_23_S145</t>
  </si>
  <si>
    <t>4225_24_S146</t>
  </si>
  <si>
    <t>4225_25_S147</t>
  </si>
  <si>
    <t>4225_26_S148</t>
  </si>
  <si>
    <t>4225_27_S149</t>
  </si>
  <si>
    <t>4225_28_S150</t>
  </si>
  <si>
    <t>4225_29_S151</t>
  </si>
  <si>
    <t>4225_2_S124</t>
  </si>
  <si>
    <t>4225_30_S152</t>
  </si>
  <si>
    <t>4225_31_S153</t>
  </si>
  <si>
    <t>4225_32_S154</t>
  </si>
  <si>
    <t>4225_33_S155</t>
  </si>
  <si>
    <t>4225_34_S156</t>
  </si>
  <si>
    <t>4225_35_S157</t>
  </si>
  <si>
    <t>4225_36_S158</t>
  </si>
  <si>
    <t>4225_37_S159</t>
  </si>
  <si>
    <t>4225_38_S160</t>
  </si>
  <si>
    <t>4225_39_S161</t>
  </si>
  <si>
    <t>4225_3_S125</t>
  </si>
  <si>
    <t>4225_40_S162</t>
  </si>
  <si>
    <t>4225_41_S163</t>
  </si>
  <si>
    <t>4225_42_S164</t>
  </si>
  <si>
    <t>4225_43_S165</t>
  </si>
  <si>
    <t>4225_44_S166</t>
  </si>
  <si>
    <t>4225_45_S167</t>
  </si>
  <si>
    <t>4225_46_S168</t>
  </si>
  <si>
    <t>4225_47_S169</t>
  </si>
  <si>
    <t>4225_48_S170</t>
  </si>
  <si>
    <t>4225_49_S171</t>
  </si>
  <si>
    <t>4225_4_S126</t>
  </si>
  <si>
    <t>4225_50_S172</t>
  </si>
  <si>
    <t>4225_51_S173</t>
  </si>
  <si>
    <t>4225_52_S174</t>
  </si>
  <si>
    <t>4225_53_S175</t>
  </si>
  <si>
    <t>4225_54_S176</t>
  </si>
  <si>
    <t>4225_55_S177</t>
  </si>
  <si>
    <t>4225_56_S178</t>
  </si>
  <si>
    <t>4225_57_S179</t>
  </si>
  <si>
    <t>4225_58_S180</t>
  </si>
  <si>
    <t>4225_59_S181</t>
  </si>
  <si>
    <t>4225_5_S127</t>
  </si>
  <si>
    <t>4225_6_S128</t>
  </si>
  <si>
    <t>4225_7_S129</t>
  </si>
  <si>
    <t>4225_8_S130</t>
  </si>
  <si>
    <t>4225_9_S131</t>
  </si>
  <si>
    <t>0</t>
  </si>
  <si>
    <t>RA</t>
  </si>
  <si>
    <t>4,491,400</t>
  </si>
  <si>
    <t>C→T</t>
  </si>
  <si>
    <t>V264V(GTG→GTA)</t>
  </si>
  <si>
    <t>araC←</t>
  </si>
  <si>
    <t>arabinose operon transcriptional regulator AraC</t>
  </si>
  <si>
    <t>4,491,403</t>
  </si>
  <si>
    <t>G→C</t>
  </si>
  <si>
    <t>R263R(CGC→CGG)</t>
  </si>
  <si>
    <t>4,491,406</t>
  </si>
  <si>
    <t>S262S(TCC→TCG)</t>
  </si>
  <si>
    <t>4,491,409</t>
  </si>
  <si>
    <t>A→G</t>
  </si>
  <si>
    <t>F261F(TTT→TTC)</t>
  </si>
  <si>
    <t>4,491,418</t>
  </si>
  <si>
    <t>Q258Q(CAG→CAA)</t>
  </si>
  <si>
    <t>4,491,424</t>
  </si>
  <si>
    <t>T→G</t>
  </si>
  <si>
    <t>E256D(GAA→GAC)</t>
  </si>
  <si>
    <t>4,491,427</t>
  </si>
  <si>
    <t>G→A</t>
  </si>
  <si>
    <t>F255F(TTC→TTT)</t>
  </si>
  <si>
    <t>4,491,430</t>
  </si>
  <si>
    <t>G254G(GGC→GGT)</t>
  </si>
  <si>
    <t>4,491,433</t>
  </si>
  <si>
    <t>V253V(GTC→GTT)</t>
  </si>
  <si>
    <t>4,491,436</t>
  </si>
  <si>
    <t>N252N(AAC→AAT)</t>
  </si>
  <si>
    <t>4,491,442</t>
  </si>
  <si>
    <t>C→A</t>
  </si>
  <si>
    <t>G250G(GGG→GGT)</t>
  </si>
  <si>
    <t>4,491,445</t>
  </si>
  <si>
    <t>V249V(GTT→GTC)</t>
  </si>
  <si>
    <t>4,491,457</t>
  </si>
  <si>
    <t>P245P(CCG→CCT)</t>
  </si>
  <si>
    <t>4,491,466</t>
  </si>
  <si>
    <t>C→G</t>
  </si>
  <si>
    <t>T242T(ACG→ACC)</t>
  </si>
  <si>
    <t>4,491,475</t>
  </si>
  <si>
    <t>L239L(CTC→CTG)</t>
  </si>
  <si>
    <t>4,491,477</t>
  </si>
  <si>
    <t>2 bp→AA</t>
  </si>
  <si>
    <t>coding (714‑715/846 nt)</t>
  </si>
  <si>
    <t>4,491,480</t>
  </si>
  <si>
    <t>L238L(TTG→CTG)</t>
  </si>
  <si>
    <t>4,491,484</t>
  </si>
  <si>
    <t>T→C</t>
  </si>
  <si>
    <t>K236K(AAA→AAG)</t>
  </si>
  <si>
    <t>4,491,487</t>
  </si>
  <si>
    <t>A235A(GCC→GCG)</t>
  </si>
  <si>
    <t>4,491,499</t>
  </si>
  <si>
    <t>R231R(CGC→CGT)</t>
  </si>
  <si>
    <t>4,491,502</t>
  </si>
  <si>
    <t>Q230Q(CAG→CAA)</t>
  </si>
  <si>
    <t>4,491,505</t>
  </si>
  <si>
    <t>D229D(GAT→GAC)</t>
  </si>
  <si>
    <t>4,491,511</t>
  </si>
  <si>
    <t>R227R(CGG→CGC)</t>
  </si>
  <si>
    <t>4,491,550</t>
  </si>
  <si>
    <t>L214L(CTG→CTT)</t>
  </si>
  <si>
    <t>4,491,553</t>
  </si>
  <si>
    <t>H213H(CAC→CAT)</t>
  </si>
  <si>
    <t>4,491,556</t>
  </si>
  <si>
    <t>S212S(TCG→TCA)</t>
  </si>
  <si>
    <t>4,491,568</t>
  </si>
  <si>
    <t>P208P(CCC→CCG)</t>
  </si>
  <si>
    <t>4,491,576</t>
  </si>
  <si>
    <t>L206L(CTG→TTG)</t>
  </si>
  <si>
    <t>4,491,583</t>
  </si>
  <si>
    <t>H203H(CAC→CAT)</t>
  </si>
  <si>
    <t>4,491,586</t>
  </si>
  <si>
    <t>Q202Q(CAA→CAG)</t>
  </si>
  <si>
    <t>4,491,589</t>
  </si>
  <si>
    <t>G→T</t>
  </si>
  <si>
    <t>A201A(GCC→GCA)</t>
  </si>
  <si>
    <t>4,491,612</t>
  </si>
  <si>
    <t>H194N(CAT→AAT)</t>
  </si>
  <si>
    <t>4,491,619</t>
  </si>
  <si>
    <t>A191A(GCG→GCA)</t>
  </si>
  <si>
    <t>4,491,625</t>
  </si>
  <si>
    <t>H189H(CAT→CAC)</t>
  </si>
  <si>
    <t>4,491,628</t>
  </si>
  <si>
    <t>D188D(GAC→GAT)</t>
  </si>
  <si>
    <t>4,491,643</t>
  </si>
  <si>
    <t>C183C(TGC→TGT)</t>
  </si>
  <si>
    <t>4,491,646</t>
  </si>
  <si>
    <t>A182A(GCC→GCT)</t>
  </si>
  <si>
    <t>4,491,655</t>
  </si>
  <si>
    <t>V179V(GTG→GTA)</t>
  </si>
  <si>
    <t>4,491,661</t>
  </si>
  <si>
    <t>N177N(AAC→AAT)</t>
  </si>
  <si>
    <t>4,491,664</t>
  </si>
  <si>
    <t>D176D(GAC→GAT)</t>
  </si>
  <si>
    <t>4,491,669</t>
  </si>
  <si>
    <t>L175M(CTG→ATG)</t>
  </si>
  <si>
    <t>4,491,673</t>
  </si>
  <si>
    <t>P173P(CCC→CCA)</t>
  </si>
  <si>
    <t>4,491,679</t>
  </si>
  <si>
    <t>L171L(CTG→CTC)</t>
  </si>
  <si>
    <t>1,725,702</t>
  </si>
  <si>
    <t>R402S(AGG→AGC)</t>
  </si>
  <si>
    <t>wcaJ→</t>
  </si>
  <si>
    <t>undecaprenyl‑phosphate glucose phosphotransferase</t>
  </si>
  <si>
    <t>4,491,358</t>
  </si>
  <si>
    <t>A278A(GCG→GCC)</t>
  </si>
  <si>
    <t>4,491,361</t>
  </si>
  <si>
    <t>R277R(CGC→CGT)</t>
  </si>
  <si>
    <t>4,491,367</t>
  </si>
  <si>
    <t>E275E(GAA→GAG)</t>
  </si>
  <si>
    <t>4,491,519</t>
  </si>
  <si>
    <t>2 bp→TT</t>
  </si>
  <si>
    <t>coding (672‑673/846 nt)</t>
  </si>
  <si>
    <t>4,491,522</t>
  </si>
  <si>
    <t>L224F(CTC→TTC)</t>
  </si>
  <si>
    <t>4,491,529</t>
  </si>
  <si>
    <t>V221I(GTC→ATT)</t>
  </si>
  <si>
    <t>4,491,531</t>
  </si>
  <si>
    <t>4,491,535</t>
  </si>
  <si>
    <t>L219L(CTG→TTA)</t>
  </si>
  <si>
    <t>4,491,537</t>
  </si>
  <si>
    <t>4,491,685</t>
  </si>
  <si>
    <t>E169E(GAA→GAG)</t>
  </si>
  <si>
    <t>4,491,691</t>
  </si>
  <si>
    <t>I167I(ATC→ATT)</t>
  </si>
  <si>
    <t>4,491,697</t>
  </si>
  <si>
    <t>E165E(GAG→GAA)</t>
  </si>
  <si>
    <t>4,687,749</t>
  </si>
  <si>
    <t>T→A</t>
  </si>
  <si>
    <t>intergenic (‑23/+160)</t>
  </si>
  <si>
    <t>pgaptmp_004627← / ←pgaptmp_004628</t>
  </si>
  <si>
    <t>23S ribosomal RNA/tRNA‑Glu</t>
  </si>
  <si>
    <t>4,687,751</t>
  </si>
  <si>
    <t>+A</t>
  </si>
  <si>
    <t>intergenic (‑25/+158)</t>
  </si>
  <si>
    <t>4,687,752</t>
  </si>
  <si>
    <t>+C</t>
  </si>
  <si>
    <t>intergenic (‑26/+157)</t>
  </si>
  <si>
    <t>4,687,754</t>
  </si>
  <si>
    <t>1 bp→TG</t>
  </si>
  <si>
    <t>intergenic (‑28/+155)</t>
  </si>
  <si>
    <t>4,687,756</t>
  </si>
  <si>
    <t>intergenic (‑30/+153)</t>
  </si>
  <si>
    <t>1,724,836</t>
  </si>
  <si>
    <t>+T</t>
  </si>
  <si>
    <t>coding (340/1398 nt)</t>
  </si>
  <si>
    <t>1,929,799</t>
  </si>
  <si>
    <t>P2L(CCA→CTA)</t>
  </si>
  <si>
    <t>ptrB→</t>
  </si>
  <si>
    <t>oligopeptidase B</t>
  </si>
  <si>
    <t>1,725,664</t>
  </si>
  <si>
    <t>E390*(GAG→TAG)</t>
  </si>
  <si>
    <t>1,725,575</t>
  </si>
  <si>
    <t>Δ1 bp</t>
  </si>
  <si>
    <t>coding (1079/1398 nt)</t>
  </si>
  <si>
    <t>V221I(GTC→ATC)</t>
  </si>
  <si>
    <t>L219L(CTG→TTG)</t>
  </si>
  <si>
    <t>1,718,509</t>
  </si>
  <si>
    <t>coding (993/2154 nt)</t>
  </si>
  <si>
    <t>pgaptmp_001675→</t>
  </si>
  <si>
    <t>polysaccharide biosynthesis tyrosine autokinase</t>
  </si>
  <si>
    <t>1,724,768</t>
  </si>
  <si>
    <t>coding (272/1398 nt)</t>
  </si>
  <si>
    <t>4,689,774</t>
  </si>
  <si>
    <t>intergenic (‑165/‑426)</t>
  </si>
  <si>
    <t>pgaptmp_004629← / →pgaptmp_004630</t>
  </si>
  <si>
    <t>16S ribosomal RNA/cupin domain‑containing protein</t>
  </si>
  <si>
    <t>1,716,435</t>
  </si>
  <si>
    <t>S170*(TCG→TAG)</t>
  </si>
  <si>
    <t>pgaptmp_001673→</t>
  </si>
  <si>
    <t>polysaccharide export protein</t>
  </si>
  <si>
    <t>1,725,644</t>
  </si>
  <si>
    <t>P383L(CCC→CTC)</t>
  </si>
  <si>
    <t>MCJC</t>
  </si>
  <si>
    <t>1,724,664</t>
  </si>
  <si>
    <t>Δ304 bp</t>
  </si>
  <si>
    <t>coding (168‑471/1398 nt)</t>
  </si>
  <si>
    <t>MC</t>
  </si>
  <si>
    <t>Δ5,352,924 bp</t>
  </si>
  <si>
    <t>[dnaA]–rpmH</t>
  </si>
  <si>
    <t>5271 genes: [dnaA],dnaN,recF,gyrB,yidA,pgaptmp_000006,pgaptmp_000007,dgoR,pgaptmp_000009,pgaptmp_000010,dgoD,pgaptmp_000012,pgaptmp_000013,pgaptmp_000014,ibpA,ibpB,dinD,pgaptmp_000018,pgaptmp_000019,pgaptmp_000020,pgaptmp_000021,pgaptmp_000022,pgaptmp_000023,pgaptmp_000024,dsdA,dsdX,pgaptmp_000027,dsdC,emrD,pgaptmp_000030,pgaptmp_000031,tisB,pgaptmp_000033,ivbL,ilvB,ilvN,uhpA,uhpB,pgaptmp_000039,uhpT,pgaptmp_000041,pgaptmp_000042,pgaptmp_000043,nepI,pgaptmp_000045,phnW,phnR,phnS,phnT,phnU,phnV,pgaptmp_000052,pgaptmp_000053,pgaptmp_000054,pgaptmp_000055,pgaptmp_000056,pgaptmp_000057,pgaptmp_000058,pgaptmp_000059,galB,pgaptmp_000061,pgaptmp_000062,pgaptmp_000063,pgaptmp_000064,pgaptmp_000065,murP,murQ,pgaptmp_000068,eefC,eefB,eefA,pgaptmp_000072,pgaptmp_000073,pgaptmp_000074,pgaptmp_000075,pgaptmp_000076,pgaptmp_000077,pgaptmp_000078,pgaptmp_000079,pgaptmp_000080,pgaptmp_000081,nlpA,pgaptmp_000083,pgaptmp_000084,pgaptmp_000085,pgaptmp_000086,pgaptmp_000087,pgaptmp_000088,pgaptmp_000089,pgaptmp_000090,pgaptmp_000091,pgaptmp_000092,pgaptmp_000093,yicI,pgaptmp_000095,pgaptmp_000096,pgaptmp_000097,pgaptmp_000098,pgaptmp_000099,gltS,glpK,pgaptmp_000102,zapB,pgaptmp_000104,pgaptmp_000105,pgaptmp_000106,tpiA,pgaptmp_000108,pgaptmp_000109,fpr,glpX,recG,trmH,spoT,rpoZ,gmk,ligB,pgaptmp_000118,pgaptmp_000119,pgaptmp_000120,pgaptmp_000121,pgaptmp_000122,pgaptmp_000123,pgaptmp_000124,pgaptmp_000125,pgaptmp_000126,pgaptmp_000127,rph,pyrE,slmA,dut,coaBC,radC,rpmB,rpmG,mutM,coaD,pgaptmp_000138,waaA,pgaptmp_000140,pgaptmp_000141,pgaptmp_000142,rfaQ,pgaptmp_000144,pgaptmp_000145,pgaptmp_000146,pgaptmp_000147,rfaC,rfaF,rfaD,kbl,tdh,pgaptmp_000153,pgaptmp_000154,envC,gpmM,pgaptmp_000157,grxC,secB,gpsA,cysE,trmL,lldD,lldR,lldP,pgaptmp_000166,pgaptmp_000167,mtlR,mtlD,mtlA,pgaptmp_000171,pgaptmp_000172,pgaptmp_000173,selA,selB,pgaptmp_000176,pgaptmp_000177,avtA,pgaptmp_000179,pgaptmp_000180,pgaptmp_000181,gguB,pgaptmp_000183,xylF,xylA,xylB,yiaB,yiaA,pgaptmp_000189,pgaptmp_000190,glyQ,glyS,hokA,pgaptmp_000194,cspA,pgaptmp_000196,pgaptmp_000197,pgaptmp_000198,ghrB,pgaptmp_000200,pgaptmp_000201,pgaptmp_000202,pgaptmp_000203,pgaptmp_000204,pgaptmp_000205,pgaptmp_000206,tag,pgaptmp_000208,pgaptmp_000209,eptB,pgaptmp_000211,pgaptmp_000212,pgaptmp_000213,pgaptmp_000214,pgaptmp_000214,pgaptmp_000215,dppB,dppC,dppD,dppF,pgaptmp_000220,bcsO,pgaptmp_000222,bcsA,bcsB,pgaptmp_000225,bcsD,pgaptmp_000227,bcsG,bcsF,bcsE,bcsR,bcsQ,bcsA,bcsB,bcsZ,bcsC,hmsP,pgaptmp_000238,pgaptmp_000239,pgaptmp_000240,pgaptmp_000241,pgaptmp_000242,yhjD,pgaptmp_000244,pgaptmp_000245,pgaptmp_000246,pgaptmp_000247,pgaptmp_000248,pgaptmp_000249,gorA,pgaptmp_000251,pgaptmp_000252,prlC,rsmJ,dtpB,uspA,uspB,pitA,pgaptmp_000259,pgaptmp_000260,nikR,nikE,pgaptmp_000263,nikC,nikB,nikA,pgaptmp_000267,pgaptmp_000268,arnB,arnC,arnA,arnD,arnT,arnE,arnF,pgaptmp_000276,pgaptmp_000277,pgaptmp_000278,pgaptmp_000279,tusA,zntA,pgaptmp_000282,pgaptmp_000283,pgaptmp_000284,rsmD,ftsY,ftsE,ftsX,rpoH,pgaptmp_000290,pgaptmp_000291,pgaptmp_000292,livJ,panM,livK,livH,livM,livG,livF,pgaptmp_000300,pgaptmp_000301,ugpB,ugpA,ugpE,pgaptmp_000305,ugpQ,pgaptmp_000307,ggt,yhhY,pgaptmp_000310,pgaptmp_000311,pgaptmp_000312,gntR,gntK,gntU,pgaptmp_000316,asd,glgB,glgX,glgC,glgA,glgP,pgaptmp_000323,pgaptmp_000324,glpD,glpE,glpG,pgaptmp_000328,malT,malP,malQ,gntT,nfuA,gntX,bioH,pgaptmp_000336,feoC,feoB,feoA,pgaptmp_000340,greB,ompR,envZ,pckA,hslO,hslR,yrfG,pgaptmp_000348,nudE,mrcA,pgaptmp_000351,pgaptmp_000352,pgaptmp_000353,pgaptmp_000354,hofQ,aroK,aroB,damX,dam,rpe,gph,trpS,cysG,nirD,nirB,pgaptmp_000366,tsgA,ppiA,pgaptmp_000369,pgaptmp_000370,pabA,pgaptmp_000372,pgaptmp_000373,crp,pgaptmp_000375,pgaptmp_000376,pgaptmp_000377,pgaptmp_000378,pgaptmp_000379,kefG,kefB,pgaptmp_000382,slyD,pgaptmp_000384,fkpA,pgaptmp_000386,tusD,tusC,tusB,rpsL,rpsG,fusA,tuf,bfd,bfr,pgaptmp_000396,rpsJ,rplC,rplD,rplW,rplB,rpsS,rplV,rpsC,rplP,rpmC,rpsQ,rplN,rplX,rplE,rpsN,rpsH,rplF,rplR,rpsE,rpmD,rplO,secY,rpmJ,rpsM,rpsK,rpsD,rpoA,rplQ,pgaptmp_000425,zntR,pgaptmp_000427,mscL,trkA,rsmB,fmt,def,dprA,smg,pgaptmp_000435,tsaC,aroE,pgaptmp_000438,pgaptmp_000439,pgaptmp_000440,pgaptmp_000441,rrf,pgaptmp_000443,rrf,pgaptmp_000445,pgaptmp_000446,pgaptmp_000447,envR,pgaptmp_000449,pgaptmp_000450,pgaptmp_000451,pgaptmp_000452,pgaptmp_000453,pgaptmp_000454,pgaptmp_000455,pgaptmp_000456,pgaptmp_000457,pgaptmp_000458,pgaptmp_000459,pgaptmp_000460,pgaptmp_000461,pgaptmp_000462,pgaptmp_000463,pgaptmp_000464,pgaptmp_000465,pgaptmp_000466,pgaptmp_000467,pgaptmp_000468,pgaptmp_000469,pgaptmp_000470,pgaptmp_000471,fis,dusB,prmA,panF,pgaptmp_000476,accC,accB,aroQ,msrQ,msrP,pgaptmp_000482,csrD,mreB,mreC,mreD,pgaptmp_000487,rng,yhdP,tldD,aaeR,aaeX,aaeA,aaeB,pgaptmp_000495,yhcN‑B,yhcN,argR,mdh,degS,degQ,zapG,zapE,rplM,rpsI,pgaptmp_000506,sspA,sspB,pgaptmp_000509,pgaptmp_000510,gltB,pgaptmp_000512,pgaptmp_000513,pgaptmp_000514,uxuA,arcB,elbB,mtgA,npr,rapZ,ptsN,hpf,rpoN,lptB,lptA,lptC,kdsC,kdsD,pgaptmp_000529,mlaF,mlaE,mlaD,mlaC,mlaB,ibaG,murA,sfsB,ispB,rplU,rpmA,pgaptmp_000541,cgtA,dacB,greA,yhbY,rlmE,ftsH,folP,glmM,secG,pgaptmp_000551,pgaptmp_000552,pgaptmp_000553,pgaptmp_000554,argG,pgaptmp_000556,rimP,nusA,infB,rbfA,truB,rpsO,pnp,nlpI,yrbN,deaD,mtr,pgaptmp_000568,pgaptmp_000569,pgaptmp_000570,pgaptmp_000571,pgaptmp_000572,pgaptmp_000573,pgaptmp_000574,pgaptmp_000575,pgaptmp_000576,pgaptmp_000577,dolP,diaA,pgaptmp_000580,pgaptmp_000581,rsmI,pgaptmp_000583,pgaptmp_000584,gatD,pgaptmp_000586,gatB,gatA,gatZ,pgaptmp_000590,pgaptmp_000591,pfkB,pgaptmp_000593,pgaptmp_000594,pgaptmp_000595,garD,pgaptmp_000597,garL,garR,garK,rnpB,pgaptmp_000602,pgaptmp_000603,pgaptmp_000604,pgaptmp_000605,yhaJ,pgaptmp_000607,pgaptmp_000608,pgaptmp_000609,pgaptmp_000610,pgaptmp_000611,pgaptmp_000612,pgaptmp_000613,mzrA,pgaptmp_000615,exuR,pgaptmp_000617,uxaC,pgaptmp_000619,pgaptmp_000620,sstT,pgaptmp_000622,pgaptmp_000623,pgaptmp_000624,pgaptmp_000625,pgaptmp_000626,rlmG,pgaptmp_000628,lsrK,lsrR,lsrA,lsrC,pgaptmp_000633,lsrB,lsrF,lsrG,ygjG,pgaptmp_000638,pgaptmp_000639,pgaptmp_000640,dhaM,dhaL,dhaK,pgaptmp_000644,pgaptmp_000645,dhaR,pgaptmp_000647,pgaptmp_000648,dhaT,pgaptmp_000650,pgaptmp_000651,pgaptmp_000652,pgaptmp_000653,pgaptmp_000654,pgaptmp_000655,hdeB,pgaptmp_000657,pgaptmp_000658,pgaptmp_000659,evgA,pgaptmp_000661,pgaptmp_000662,pgaptmp_000663,mug,rpoD,dnaG,rpsU,tsaD,pgaptmp_000669,ureG,pgaptmp_000671,ureE,pgaptmp_000673,ureC,pgaptmp_000675,pgaptmp_000676,pgaptmp_000677,pgaptmp_000678,pgaptmp_000679,plsY,folB,bacA,pgaptmp_000683,pgaptmp_000684,pgaptmp_000685,glnE,hldE,pgaptmp_000688,glgS,pgaptmp_000690,ribB,zupT,ygiD,pgaptmp_000694,pgaptmp_000695,tolC,nudF,pgaptmp_000698,cpdA,yqiA,parE,pgaptmp_000702,pgaptmp_000703,qseC,qseB,pgaptmp_000706,pgaptmp_000707,parC,plsC,ftsP,pgaptmp_000711,pgaptmp_000712,dkgA,yqhD,pgaptmp_000715,pgaptmp_000716,metC,exbB,exbD,pgaptmp_000720,pgaptmp_000721,pgaptmp_000722,pgaptmp_000723,pgaptmp_000724,yghU,pgaptmp_000726,pgaptmp_000727,gss,pgaptmp_000729,pgaptmp_000730,pgaptmp_000731,pgaptmp_000732,pgaptmp_000733,pgaptmp_000734,pgaptmp_000735,pgaptmp_000736,pgaptmp_000737,pgaptmp_000738,pgaptmp_000739,pgaptmp_000740,pgaptmp_000741,dnaB‑PI,pgaptmp_000743,pgaptmp_000744,pgaptmp_000745,pgaptmp_000746,pgaptmp_000747,pgaptmp_000748,pgaptmp_000749,pgaptmp_000750,pgaptmp_000751,pgaptmp_000752,pgaptmp_000753,pgaptmp_000754,pgaptmp_000755,pgaptmp_000756,pgaptmp_000757,pgaptmp_000758,pgaptmp_000759,traD,pgaptmp_000761,pgaptmp_000762,pgaptmp_000763,pgaptmp_000764,pgaptmp_000765,pgaptmp_000766,pgaptmp_000767,pgaptmp_000768,pgaptmp_000769,pgaptmp_000770,pgaptmp_000771,pgaptmp_000771,pgaptmp_000772,pgaptmp_000773,pgaptmp_000774,pgaptmp_000775,pgaptmp_000776,pgaptmp_000777,pgaptmp_000778,pgaptmp_000779,pgaptmp_000780,pgaptmp_000781,pgaptmp_000782,pgaptmp_000783,pgaptmp_000784,pgaptmp_000785,pgaptmp_000786,pgaptmp_000787,pgaptmp_000788,pgaptmp_000789,pgaptmp_000790,pgaptmp_000791,pgaptmp_000792,pgaptmp_000793,pgaptmp_000794,pgaptmp_000795,pgaptmp_000796,pgaptmp_000797,pgaptmp_000798,pgaptmp_000799,pgaptmp_000800,pgaptmp_000801,pgaptmp_000802,pgaptmp_000803,pgaptmp_000804,pgaptmp_000805,pgaptmp_000806,pgaptmp_000807,pgaptmp_000808,pgaptmp_000809,mltC,pgaptmp_000811,mutY,trmB,pgaptmp_000814,pgaptmp_000815,hemW,pgaptmp_000817,yggU,pgaptmp_000819,pgaptmp_000820,pgaptmp_000821,pgaptmp_000822,ruvX,pgaptmp_000824,gshB,rsmE,endA,pgaptmp_000828,pgaptmp_000829,metK,yqgB,speA,speB,pgaptmp_000834,pgaptmp_000835,pgaptmp_000836,pgaptmp_000837,pgaptmp_000838,pgaptmp_000839,pgaptmp_000840,pgaptmp_000841,pgaptmp_000842,pgaptmp_000843,pgaptmp_000844,pgaptmp_000845,pgaptmp_000846,pgaptmp_000847,pgaptmp_000848,pgaptmp_000849,pgaptmp_000850,tkt,epd,pgk,fbaA,pgaptmp_000855,argO,pgaptmp_000857,argP,rpiA,serA,pgaptmp_000861,ssrS,zapA,pgaptmp_000864,pepP,ubiH,ubiI,gcvT,gcvH,gcvP,pgaptmp_000871,pgaptmp_000872,pgaptmp_000873,pgaptmp_000874,pgaptmp_000875,bglA,pgaptmp_000877,yqfB,pgaptmp_000879,ygfZ,sdhE,pgaptmp_000882,fldB,xerD,dsbC,recJ,prfB,prfB,lysS,idi,actS,pgaptmp_000891,pgaptmp_000892,pgaptmp_000893,pgaptmp_000894,pgaptmp_000895,pgaptmp_000896,pgaptmp_000897,pgaptmp_000898,pgaptmp_000899,pgaptmp_000900,pgaptmp_000901,arsB,arsC,pgaptmp_000904,pgaptmp_000905,pgaptmp_000906,mdtO,mdtN,pgaptmp_000909,pgaptmp_000910,pgaptmp_000911,pgaptmp_000912,pgaptmp_000913,pgaptmp_000914,pgaptmp_000915,pgaptmp_000916,mrkA,mrkB,mrkC,mrkD,mrkF,mkrJ,mrkI,mrkH,pgaptmp_000925,pgaptmp_000926,pgaptmp_000927,pgaptmp_000928,pgaptmp_000929,ompK26,pgaptmp_000931,pgaptmp_000932,kduD,pgaptmp_000934,pgaptmp_000935,pgaptmp_000936,pgaptmp_000937,pgaptmp_000938,pgaptmp_000939,pgaptmp_000940,pgaptmp_000941,pgaptmp_000942,pgaptmp_000943,pgaptmp_000944,pgaptmp_000945,pgaptmp_000946,lysA,pgaptmp_000948,pgaptmp_000949,pgaptmp_000950,pgaptmp_000951,pgaptmp_000952,galR,pgaptmp_000954,aas,lplT,pgaptmp_000957,pgaptmp_000958,pgaptmp_000959,mutH,pgaptmp_000961,rppH,ptsP,lgt,thyA,pgaptmp_000966,pgaptmp_000967,pgaptmp_000968,pgaptmp_000969,recC,ptrA,recB,recD,pgaptmp_000974,argA,amiC,cobD,pgaptmp_000978,pgaptmp_000979,pduV,pduU,pduT,pgaptmp_000983,pduQ,pduP,pduO,pgaptmp_000987,pduM,pgaptmp_000989,pgaptmp_000990,pduJ,pgaptmp_000992,pgaptmp_000993,pduE,pduD,pduC,pduB,pduA,pduF,pocR,pgaptmp_001001,cbiB,pgaptmp_001003,cbiD,pgaptmp_001005,pgaptmp_001006,pgaptmp_001007,cbiG,pgaptmp_001009,pgaptmp_001010,pgaptmp_001011,pgaptmp_001012,cbiM,pgaptmp_001014,pgaptmp_001015,pgaptmp_001016,pgaptmp_001017,cobU,cobT,pgaptmp_001020,pgaptmp_001021,pgaptmp_001022,mltA,tcdA,csdE,csdA,pgaptmp_001027,gcvA,pgaptmp_001029,rlmM,fucR,fucU,fucK,fucI,fucP,fucA,fucO,xni,pgaptmp_001039,pgaptmp_001040,ssuD,pgaptmp_001042,pgaptmp_001043,pgaptmp_001044,pgaptmp_001045,pgaptmp_001046,pgaptmp_001047,pgaptmp_001048,pgaptmp_001049,pgaptmp_001050,pgaptmp_001051,ppnN,queF,syd,pgaptmp_001055,truC,pgaptmp_001057,pgaptmp_001058,pgaptmp_001059,gudD,pgaptmp_001061,barA,rlmD,relA,mazG,pyrG,eno,pgaptmp_001068,queE,queD,cysJ,cysI,cysH,pgaptmp_001074,cysG,cysD,cysN,cysC,pgaptmp_001079,ftsB,ispD,ispF,truD,surE,pgaptmp_001085,nlpD,rpoS,pgaptmp_001088,pgaptmp_001089,pgaptmp_001090,pgaptmp_001091,pgaptmp_001092,pgaptmp_001093,pgaptmp_001094,pgaptmp_001095,mutS,pgaptmp_001097,pgaptmp_001098,pgaptmp_001099,pgaptmp_001100,pgaptmp_001101,pgaptmp_001102,pgaptmp_001103,pgaptmp_001104,pgaptmp_001105,pgaptmp_001106,pgaptmp_001107,pgaptmp_001108,pgaptmp_001109,pgaptmp_001110,sitC,pgaptmp_001112,pgaptmp_001113,pgaptmp_001114,pgaptmp_001115,pgaptmp_001116,pgaptmp_001117,pgaptmp_001118,pgaptmp_001119,pgaptmp_001120,pgaptmp_001121,pgaptmp_001122,flhA,hypE,hypD,pgaptmp_001126,hypB,hypA,hycA,pgaptmp_001130,hycC,pgaptmp_001132,hycE,pgaptmp_001134,pgaptmp_001135,pgaptmp_001136,hycI,pgaptmp_001138,pgaptmp_001139,ascF,pgaptmp_001141,hydN,hypF,pgaptmp_001144,norW,norV,norR,gutQ,pgaptmp_001149,gutM,srlD,srlB,pgaptmp_001153,pgaptmp_001154,mltB,pgaptmp_001156,pgaptmp_001157,pgaptmp_001158,pncC,recA,recX,alaS,pgaptmp_001163,pgaptmp_001163,csrA,pgaptmp_001165,pgaptmp_001166,pgaptmp_001167,pgaptmp_001168,pgaptmp_001169,pgaptmp_001170,yqaB,pgaptmp_001172,gshA,luxS,pgaptmp_001175,leuA,emrB,emrA,mprA,ygaH,pgaptmp_001181,proX,proW,proV,nrdF,nrdE,nrdI,nrdH,pgaptmp_001189,pgaptmp_001190,pgaptmp_001191,pgaptmp_001192,alaE,stpA,pgaptmp_001195,lpxO,pgaptmp_001197,pgaptmp_001198,pgaptmp_001199,pgaptmp_001200,pgaptmp_001201,pgaptmp_001202,pgaptmp_001203,pgaptmp_001204,pgaptmp_001205,pgaptmp_001206,pgaptmp_001207,pgaptmp_001208,pgaptmp_001209,pgaptmp_001210,pgaptmp_001211,pgaptmp_001212,pgaptmp_001213,pgaptmp_001214,pgaptmp_001215,pgaptmp_001216,pgaptmp_001217,pgaptmp_001218,pgaptmp_001219,pgaptmp_001220,speB,pgaptmp_001222,pgaptmp_001223,oqxB,oqxA,pgaptmp_001226,pgaptmp_001227,pgaptmp_001228,pgaptmp_001229,smpB,pgaptmp_001232,pgaptmp_001233,bamE,recN,nadK,grpE,pgaptmp_001238,pgaptmp_001239,ffh,rpsP,rimM,trmD,rplS,pgaptmp_001245,pgaptmp_001246,pgaptmp_001247,dgcN,pgaptmp_001249,aroF,tyrA,pgaptmp_001252,pheA,pheL,raiA,bamD,rluD,yfiH,clpB,pgaptmp_001260,pgaptmp_001261,pgaptmp_001262,rrf,pgaptmp_001264,pgaptmp_001265,pssA,pat,tapT,trxC,pgaptmp_001270,ung,grcA,srmB,pgaptmp_001274,nadB,rpoE,rseA,rseB,rseC,lepA,lepB,rnc,era,recO,pdxJ,acpS,pgaptmp_001287,pgaptmp_001288,yfhb,tadA,mltF,purL,pgaptmp_001293,qseG,glrR,glnB,hmpA,pgaptmp_001298,pgaptmp_001299,pgaptmp_001300,pgaptmp_001301,pgaptmp_001302,pgaptmp_001303,pgaptmp_001304,csiE,pgaptmp_001306,pgaptmp_001307,pgaptmp_001308,suhB,trmJ,iscR,iscS,iscU,iscA,hscB,hscA,fdx,iscX,pepB,sseB,pgaptmp_001321,sseA,pgaptmp_001323,pbpC,ndk,pgaptmp_001326,rodZ,ispG,hisS,pgaptmp_001330,bamB,der,pgaptmp_001333,pgaptmp_001334,xseA,guaB,guaA,pgaptmp_001338,pgaptmp_001339,pgaptmp_001340,pgaptmp_001341,pgaptmp_001342,pgaptmp_001343,ppx,ppk1,purN,purM,pgaptmp_001348,pgaptmp_001349,upp,uraA,pgaptmp_001352,pgaptmp_001353,arsC,bepA,pgaptmp_001356,pgaptmp_001357,bcp,pgaptmp_001359,dapA,bamC,pgaptmp_001362,pgaptmp_001363,pgaptmp_001364,ypfH,pgaptmp_001366,dapE,pgaptmp_001368,ypfM,acrD,aegA,nudK,pgaptmp_001373,tkt,tal,maeB,eutS,eutP,eutQ,eutT,pta,eutM,eutN,pgaptmp_001384,eutJ,eutG,eutH,eutA,eutB,eutC,eutL,eutK,eutR,hemF,amiA,pgaptmp_001396,pgaptmp_001397,pgaptmp_001398,pgaptmp_001399,pgaptmp_001400,cysP,cysT,cysW,cysA,cysM,pgaptmp_001406,ptsJ,pdxK,pgaptmp_001409,crr,ptsI,ptsH,cysK,cysZ,zipA,ligA,pgaptmp_001417,pgaptmp_001418,pgaptmp_001419,pgaptmp_001420,pgaptmp_001421,pgaptmp_001422,pgaptmp_001423,gltX,pgaptmp_001425,pgaptmp_001426,pgaptmp_001427,pgaptmp_001428,pgaptmp_001429,nupC,pgaptmp_001431,pgaptmp_001432,pgaptmp_001433,pgaptmp_001434,pgaptmp_001435,glk,pgaptmp_001437,pgaptmp_001438,pgaptmp_001439,pgaptmp_001440,alaC,ypdK,pgaptmp_001443,pgaptmp_001444,cynR,pgaptmp_001446,pgaptmp_001447,pgaptmp_001448,pgaptmp_001449,mlaA,fadL,pgaptmp_001452,fadI,fadJ,sixA,smrB,prmB,aroC,mepA,pgaptmp_001460,pgaptmp_001461,pgaptmp_001462,mnmC,fabB,pgaptmp_001465,flk,pdxB,pgaptmp_001468,truA,pgaptmp_001470,accD,folC,dedD,cvpA,purF,pgaptmp_001476,pgaptmp_001477,argT,hisJ,pgaptmp_001480,hisM,hisP,pgaptmp_001483,pgaptmp_001484,pgaptmp_001485,folX,yfcG,yfcF,yfcE,yfcD,pta,ackA,pgaptmp_001493,pgaptmp_001494,pgaptmp_001495,pgaptmp_001496,yfbR,alaA,pgaptmp_001499,nuoA,nuoB,nuoC,nuoE,nuoF,nuoG,nuoH,nuoI,nuoJ,nuoK,nuoL,nuoM,nuoN,rnz,pgaptmp_001514,menF,menD,menH,menB,menC,menE,nudI,pgaptmp_001522,pgaptmp_001523,pgaptmp_001524,pgaptmp_001525,rhmD,pgaptmp_001527,yfaU,glpC,glpB,glpA,glpT,glpQ,yfaE,nrdB,nrdA,pgaptmp_001537,gyrA,rcsC,rcsB,rcsD,pgaptmp_001542,apbE,ada,alkB,pgaptmp_001546,mgtE,pgaptmp_001548,mqo,eco,pgaptmp_001551,pgaptmp_001552,pgaptmp_001553,pgaptmp_001554,pgaptmp_001555,pgaptmp_001556,pgaptmp_001557,pgaptmp_001558,pgaptmp_001559,pgaptmp_001560,pgaptmp_001561,pgaptmp_001562,pgaptmp_001563,yejM,pgaptmp_001565,yejK,pgaptmp_001567,pgaptmp_001568,pgaptmp_001569,pgaptmp_001570,rplY,pgaptmp_001572,rsuA,pgaptmp_001574,pgaptmp_001575,yejF,pgaptmp_001577,pgaptmp_001578,pgaptmp_001579,pgaptmp_001580,mepS,pgaptmp_001582,pgaptmp_001583,pgaptmp_001584,uxuA,yeiP,pgaptmp_001587,setB,fruB,fruK,fruA,nfo,pgaptmp_001593,yieE,pgaptmp_001595,cirA,fghA,folE,pgaptmp_001599,galS,mglB,mglA,mglC,sanA,cdd,pgaptmp_001606,pgaptmp_001607,dusC,pgaptmp_001609,bglG,bglF,ascB,pgaptmp_001613,mdtQ,pgaptmp_001615,pgaptmp_001616,pbpG,pgaptmp_001618,dld,bglX,pgaptmp_001621,pgaptmp_001622,pgaptmp_001623,pgaptmp_001624,pgaptmp_001625,pgaptmp_001626,btsR,pgaptmp_001628,metG,apbC,pgaptmp_001631,pgaptmp_001632,pgaptmp_001633,pgaptmp_001634,pgaptmp_001635,pgaptmp_001636,pgaptmp_001637,thiM,thiD,fbaB,pgaptmp_001641,pgaptmp_001642,pgaptmp_001643,pgaptmp_001644,pgaptmp_001645,pgaptmp_001646,xylB,dalT,pgaptmp_001649,yegS,yegQ,baeR,baeS,pgaptmp_001654,mdtC,pgaptmp_001656,pgaptmp_001657,pgaptmp_001658,pgaptmp_001659,pgaptmp_001660,pgaptmp_001661,pgaptmp_001662,yegD,alkA,udk,dcd,asmA,pgaptmp_001668,galF,pgaptmp_001670,pgaptmp_001671,pgaptmp_001672,pgaptmp_001673,pgaptmp_001674,pgaptmp_001675,pgaptmp_001676,pgaptmp_001677,pgaptmp_001678,pgaptmp_001679,wcaJ,pgaptmp_001681,pgaptmp_001682,pgaptmp_001683,pgaptmp_001684,gndA,pgaptmp_001686,rfbK1,ugd,pgaptmp_001689,pgaptmp_001690,rfbA,rfbB,pgaptmp_001693,rfbD,pgaptmp_001695,pgaptmp_001696,pgaptmp_001697,hisIE,hisF,hisA,hisH,hisB,hisC,hisD,hisG,hisL,pgaptmp_001707,pgaptmp_001708,plaP,pgaptmp_001710,fusA,sbcB,dacD,ltrA,sbmC,pgaptmp_001716,pgaptmp_001717,cobS,cobT,pgaptmp_001720,pgaptmp_001721,pgaptmp_001722,pgaptmp_001723,pgaptmp_001724,shiA,pgaptmp_001726,pgaptmp_001727,pgaptmp_001728,pgaptmp_001729,pgaptmp_001730,pgaptmp_001731,pgaptmp_001732,pgaptmp_001733,pgaptmp_001734,pgaptmp_001735,pgaptmp_001736,pgaptmp_001737,pgaptmp_001738,pgaptmp_001739,pgaptmp_001740,pmrD,pgaptmp_001742,pgaptmp_001743,pgaptmp_001744,pgaptmp_001745,pgaptmp_001746,pgaptmp_001747,pgaptmp_001748,pgaptmp_001749,pgaptmp_001750,pgaptmp_001751,pgaptmp_001752,pgaptmp_001753,pgaptmp_001754,pgaptmp_001755,pgaptmp_001756,pgaptmp_001757,pgaptmp_001758,virB11,pgaptmp_001760,virB9,pgaptmp_001762,pgaptmp_001763,pgaptmp_001764,pgaptmp_001765,pgaptmp_001766,pgaptmp_001767,pgaptmp_001768,pgaptmp_001769,pgaptmp_001770,pgaptmp_001771,pgaptmp_001772,pgaptmp_001773,pgaptmp_001774,pgaptmp_001775,fyuA,ybtE,ybtT,ybtU,irp1,irp2,ybtA,ybtP,ybtQ,ybtX,ybtS,pgaptmp_001787,pgaptmp_001788,nac,cbl,ldtA,pgaptmp_001792,pgaptmp_001793,pgaptmp_001794,mtfA,pgaptmp_001796,ompC,drpB,pgaptmp_001799,pgaptmp_001800,pgaptmp_001801,yedA,pgaptmp_001803,dgcQ,pgaptmp_001805,dsrB,rcsA,pgaptmp_001808,amyA,tcyJ,dcyD,tcyL,yecC,sdiA,pgaptmp_001815,pgaptmp_001816,uvrY,uvrC,pgsA,pgaptmp_001820,pgaptmp_001821,pgaptmp_001822,pgaptmp_001823,pgaptmp_001824,tyrP,pgaptmp_001826,ftnA,pgaptmp_001828,pgaptmp_001829,pgaptmp_001830,pgaptmp_001831,pgaptmp_001832,pgaptmp_001833,pgaptmp_001834,pgaptmp_001835,pgaptmp_001836,araG,araH,otsB,otsA,uspC,pgaptmp_001842,pgaptmp_001843,argS,pgaptmp_001845,cutC,cmoB,cmoA,pgaptmp_001849,pgaptmp_001850,pgaptmp_001851,aspS,nudB,pgaptmp_001854,ruvC,ruvA,ruvB,znuB,znuC,znuA,mepM,lpxM,pyk,pgaptmp_001864,pgaptmp_001865,zwf,edd,pgaptmp_001868,purT,pgaptmp_001870,pgaptmp_001871,ptrB,exoX,pgaptmp_001874,yobA,copD,pgaptmp_001877,pgaptmp_001878,pgaptmp_001879,pgaptmp_001880,pgaptmp_001881,pgaptmp_001882,pgaptmp_001883,pgaptmp_001884,pgaptmp_001885,pphA,pgaptmp_001887,pgaptmp_001888,rsmF,pgaptmp_001890,yebS,pgaptmp_001892,proQ,prc,htpX,pgaptmp_001896,kdgR,pgaptmp_001898,mgrB,pgaptmp_001900,pgaptmp_001901,pgaptmp_001902,cspE,ftsI,rlmA,mntP,pgaptmp_001907,pgaptmp_001908,pgaptmp_001909,manX,yoaE,pgaptmp_001912,sdaA,pgaptmp_001914,pabB,pgaptmp_001916,pgaptmp_001917,pgaptmp_001918,tsaB,pgaptmp_001920,fadD,rnd,minE,minD,minC,pgaptmp_001926,pgaptmp_001927,pgaptmp_001928,pgaptmp_001929,dsbB,nhaB,pgaptmp_001932,fadR,pgaptmp_001934,pgaptmp_001935,pgaptmp_001936,dadX,pgaptmp_001938,ldcA,emtA,pgaptmp_001941,pgaptmp_001942,pgaptmp_001943,pgaptmp_001944,pgaptmp_001945,pgaptmp_001946,pgaptmp_001947,pgaptmp_001948,pgaptmp_001949,pgaptmp_001950,pgaptmp_001951,pgaptmp_001952,tdcA,tdcB,tdcC,tdcD,pflB,pgaptmp_001958,pgaptmp_001959,pgaptmp_001960,livM,pgaptmp_001962,pgaptmp_001963,pgaptmp_001964,pckA,pgaptmp_001966,pgaptmp_001967,pgaptmp_001968,pgaptmp_001969,pgaptmp_001970,pgaptmp_001971,pgaptmp_001972,pgaptmp_001973,pgaptmp_001974,tssK,tssL,pgaptmp_001977,pgaptmp_001978,vgrG,pgaptmp_001980,pgaptmp_001981,pgaptmp_001982,pgaptmp_001983,pgaptmp_001984,pgaptmp_001985,pgaptmp_001986,pgaptmp_001987,pgaptmp_001988,pgaptmp_001989,pgaptmp_001990,pgaptmp_001991,pgaptmp_001992,pgaptmp_001993,pgaptmp_001994,pgaptmp_001995,pgaptmp_001996,pgaptmp_001997,pgaptmp_001998,pgaptmp_001999,pgaptmp_002000,pgaptmp_002001,pgaptmp_002002,tssF,tssG,tssJ,tssE,pgaptmp_002007,pgaptmp_002008,pgaptmp_002009,ychF,pth,ychH,pgaptmp_002013,dauA,prs,ispE,lolB,hemA,prfA,prmC,sirB2,sirB1,kdsA,chaA,chaB,pgaptmp_002026,pgaptmp_002027,pgaptmp_002028,nasR,pgaptmp_002030,ntrB,pgaptmp_002032,nirB,pgaptmp_002034,pgaptmp_002035,narL,narX,pgaptmp_002038,pgaptmp_002039,pgaptmp_002040,narH,narJ,narI,pgaptmp_002044,pgaptmp_002045,pgaptmp_002046,pgaptmp_002047,pgaptmp_002048,pgaptmp_002049,pgaptmp_002050,pgaptmp_002051,purU,pgaptmp_002053,rssA,rssB,galU,hns,pgaptmp_002058,tdk,adhE,pgaptmp_002061,pgaptmp_002062,oppA,oppB,oppC,pgaptmp_002066,oppF,pgaptmp_002068,pgaptmp_002069,cls,pgaptmp_002071,pgaptmp_002072,pgaptmp_002073,pgaptmp_002074,tonB,pgaptmp_002076,ghoS,pfkB,pgaptmp_002079,pgaptmp_002080,thrS,infC,rpmI,rplT,pheM,pheS,pheT,ihfA,pgaptmp_002089,pgaptmp_002090,pgaptmp_002091,pgaptmp_002092,btuC,pgaptmp_002094,pgaptmp_002095,btuD,pgaptmp_002097,selO,hemP,aroH,pgaptmp_002101,pgaptmp_002102,ppsA,rprA,ydiK,pgaptmp_002106,menI,pgaptmp_002108,pgaptmp_002109,pgaptmp_002110,pgaptmp_002111,pgaptmp_002112,pgaptmp_002113,pgaptmp_002114,pgaptmp_002115,pgaptmp_002116,pgaptmp_002117,pgaptmp_002118,pgaptmp_002119,pgaptmp_002120,lldD,pgaptmp_002122,pgaptmp_002123,pgaptmp_002124,pgaptmp_002125,pgaptmp_002126,pgaptmp_002127,pgaptmp_002128,sufA,sufB,sufC,sufD,sufS,sufE,pgaptmp_002135,pgaptmp_002136,pykF,pgaptmp_002138,pgaptmp_002139,fumD,pgaptmp_002141,pgaptmp_002142,pgaptmp_002143,pgaptmp_002144,pgaptmp_002145,pgaptmp_002146,pgaptmp_002147,pgaptmp_002148,pgaptmp_002149,pgaptmp_002150,mhpB,pgaptmp_002152,mhpD,pgaptmp_002154,dmpG,mhpT,pgaptmp_002157,pgaptmp_002158,pgaptmp_002159,pgaptmp_002160,pgaptmp_002161,pgaptmp_002162,pgaptmp_002163,pgaptmp_002164,pgaptmp_002165,pgaptmp_002166,pgaptmp_002167,pgaptmp_002168,pgaptmp_002169,pgaptmp_002170,pgaptmp_002171,pgaptmp_002172,pgaptmp_002173,pgaptmp_002174,pgaptmp_002175,pgaptmp_002176,pgaptmp_002177,pgaptmp_002178,pgaptmp_002179,pgaptmp_002180,pgaptmp_002181,fdhF,pgaptmp_002183,pgaptmp_002184,pgaptmp_002185,pgaptmp_002186,pgaptmp_002187,pgaptmp_002188,pgaptmp_002189,pgaptmp_002190,ccmA,ccmB,pgaptmp_002193,ccmD,ccmE,pgaptmp_002196,pgaptmp_002197,pgaptmp_002198,ccmI,pgaptmp_002200,pgaptmp_002201,pgaptmp_002202,pgaptmp_002203,pgaptmp_002204,ccrB,pgaptmp_002206,pgaptmp_002207,pgaptmp_002208,kexD,pgaptmp_002210,pgaptmp_002211,pgaptmp_002212,alsS,budA,pgaptmp_002215,pgaptmp_002216,pgaptmp_002217,pgaptmp_002218,pgaptmp_002219,pgaptmp_002220,pgaptmp_002221,pgaptmp_002222,pgaptmp_002223,pgaptmp_002224,pgaptmp_002225,pgaptmp_002226,pgaptmp_002227,pgaptmp_002228,pgaptmp_002229,pgaptmp_002230,pgaptmp_002231,pgaptmp_002232,pgaptmp_002233,pgaptmp_002234,pgaptmp_002235,pgaptmp_002236,pgaptmp_002237,pgaptmp_002238,pgaptmp_002239,pgaptmp_002240,pgaptmp_002241,pgaptmp_002242,pgaptmp_002243,pgaptmp_002244,pgaptmp_002245,pgaptmp_002246,pgaptmp_002247,pgaptmp_002248,pgaptmp_002249,pgaptmp_002250,pgaptmp_002251,pgaptmp_002252,pgaptmp_002253,pgaptmp_002254,pgaptmp_002255,pgaptmp_002256,pgaptmp_002257,pgaptmp_002258,pgaptmp_002259,pgaptmp_002260,pgaptmp_002261,pgaptmp_002262,pgaptmp_002263,pgaptmp_002264,pgaptmp_002265,pgaptmp_002266,pgaptmp_002267,pgaptmp_002268,asr,mdtK,pgaptmp_002271,cfa,punC,punR,purR,pgaptmp_002276,pgaptmp_002277,sodB,pgaptmp_002279,pgaptmp_002280,pgaptmp_002281,rnt,gloA,pgaptmp_002284,pgaptmp_002285,pgaptmp_002286,pgaptmp_002287,sodC,pgaptmp_002289,pgaptmp_002290,pgaptmp_002291,slyA,pgaptmp_002293,slyB,anmK,mliC,pdxH,tyrS,pdxY,gstA,dtpA,nth,pgaptmp_002303,rsxG,rsxD,rsxC,rsxB,rsxA,pgaptmp_002309,ydgT,pgaptmp_002311,blr,pgaptmp_002313,add,pgaptmp_002315,pgaptmp_002316,pgaptmp_002317,pgaptmp_002318,cybB,pgaptmp_002320,pgaptmp_002321,pgaptmp_002322,pgaptmp_002323,pcaG,pcaH,pgaptmp_002326,pgaptmp_002327,pgaptmp_002328,pgaptmp_002329,rimL,ydcK,tehA,tehB,pgaptmp_002334,pgaptmp_002335,pgaptmp_002336,pgaptmp_002337,pgaptmp_002338,pgaptmp_002339,pgaptmp_002340,pgaptmp_002341,pgaptmp_002342,pgaptmp_002343,cydB,pgaptmp_002345,pgaptmp_002346,pgaptmp_002347,pgaptmp_002348,pgaptmp_002349,pgaptmp_002350,patD,pgaptmp_002352,pgaptmp_002353,pgaptmp_002354,yncL,pgaptmp_002356,pgaptmp_002357,pgaptmp_002358,pgaptmp_002359,pgaptmp_002360,pgaptmp_002361,pgaptmp_002362,pgaptmp_002363,pgaptmp_002364,rihA,pgaptmp_002366,pgaptmp_002367,pgaptmp_002368,pgaptmp_002369,pgaptmp_002370,pgaptmp_002371,ansP,pgaptmp_002373,pgaptmp_002374,pgaptmp_002375,pgaptmp_002376,pgaptmp_002377,pgaptmp_002378,pgaptmp_002379,pgaptmp_002380,pgaptmp_002381,pgaptmp_002382,pptA,nadS,pgaptmp_002385,pgaptmp_002386,pgaptmp_002387,pgaptmp_002388,pgaptmp_002389,pgaptmp_002390,pgaptmp_002391,pgaptmp_002392,nhoA,narI,narW,narH,pgaptmp_002397,pgaptmp_002398,pgaptmp_002399,kmrA,pgaptmp_002401,pgaptmp_002402,catC,catA,pgaptmp_002405,benB,benC,benD,yddG,fdnG,fdxH,fdnI,pgaptmp_002413,pgaptmp_002414,ppk2,pgaptmp_002416,araJ,pgaptmp_002418,pgaptmp_002419,pgaptmp_002420,pgaptmp_002421,pgaptmp_002422,pgaptmp_002423,adhP,pgaptmp_002425,pgaptmp_002426,pgaptmp_002427,pgaptmp_002428,pgaptmp_002429,pgaptmp_002430,pgaptmp_002431,pgaptmp_002432,pgaptmp_002433,sra,pgaptmp_002435,pgaptmp_002436,pgaptmp_002437,pgaptmp_002438,pgaptmp_002439,pgaptmp_002440,pgaptmp_002441,pgaptmp_002442,pgaptmp_002443,pgaptmp_002444,pgaptmp_002445,pgaptmp_002446,pgaptmp_002447,pgaptmp_002448,pgaptmp_002449,pgaptmp_002450,pgaptmp_002451,pgaptmp_002452,pgaptmp_002453,pgaptmp_002454,pgaptmp_002455,pgaptmp_002456,pgaptmp_002457,pgaptmp_002458,pgaptmp_002459,pgaptmp_002460,pgaptmp_002461,pgaptmp_002462,pgaptmp_002463,pgaptmp_002464,pgaptmp_002465,pgaptmp_002466,zapE,katG,pgaptmp_002469,pgaptmp_002470,pgaptmp_002471,mrdA,pgaptmp_002473,pqqF,pqqE,pqqD,pqqC,pqqB,pqqA,pgaptmp_002480,pgaptmp_002481,pgaptmp_002482,pgaptmp_002483,pgaptmp_002484,pgaptmp_002485,pgaptmp_002486,pgaptmp_002487,pgaptmp_002488,pgaptmp_002489,pgaptmp_002490,tenA,pgaptmp_002492,pgaptmp_002493,pgaptmp_002494,pgaptmp_002495,pgaptmp_002496,pgaptmp_002497,guaD,pgaptmp_002499,pgaptmp_002500,hpxA,puuE,pgaptmp_002503,pgaptmp_002504,pgaptmp_002505,pgaptmp_002506,pgaptmp_002507,pgaptmp_002508,pgaptmp_002509,pgaptmp_002510,pgaptmp_002511,pgaptmp_002512,pgaptmp_002513,pgaptmp_002514,pgaptmp_002515,fabF,pgaptmp_002517,pgaptmp_002518,pgaptmp_002519,pgaptmp_002520,asd,pgaptmp_002522,hpxZ,pgaptmp_002524,hpxX,hpxW,hpxU,pgaptmp_002528,pgaptmp_002529,pgaptmp_002530,pgaptmp_002531,pgaptmp_002532,hpxK,pgaptmp_002534,pgaptmp_002535,pgaptmp_002536,pgaptmp_002537,pgaptmp_002538,pgaptmp_002539,pgaptmp_002540,pgaptmp_002541,pgaptmp_002542,pgaptmp_002543,pgaptmp_002544,oxlT,pgaptmp_002546,pgaptmp_002547,pgaptmp_002548,pgaptmp_002549,pgaptmp_002550,alsE,pgaptmp_002552,pgaptmp_002553,pgaptmp_002554,pgaptmp_002555,pgaptmp_002556,pgaptmp_002557,pgaptmp_002558,pgaptmp_002559,pgaptmp_002560,pgaptmp_002561,pgaptmp_002562,pgaptmp_002563,pgaptmp_002564,pgaptmp_002565,pgaptmp_002566,pgaptmp_002567,pgaptmp_002568,pgaptmp_002569,pgaptmp_002570,pgaptmp_002571,lysM,pgtP,pgaptmp_002574,pgaptmp_002575,pgtP,pgtC,pgtB,pgtA,pgaptmp_002580,pgaptmp_002581,pgaptmp_002582,pgaptmp_002583,pgaptmp_002584,pgaptmp_002585,pgaptmp_002586,pgaptmp_002587,pgaptmp_002588,gap,pgaptmp_002590,pgaptmp_002591,pgaptmp_002592,pgaptmp_002593,pgaptmp_002594,pgaptmp_002595,pgaptmp_002596,deoC,pgaptmp_002598,alsE,pgaptmp_002600,fucP,pgaptmp_002602,pgaptmp_002603,pgaptmp_002604,fabG,pgaptmp_002606,pgaptmp_002607,pgaptmp_002608,pgaptmp_002609,pgaptmp_002610,pgaptmp_002611,pgaptmp_002612,pgaptmp_002613,pgaptmp_002614,pgaptmp_002615,pgaptmp_002616,pgaptmp_002617,pgaptmp_002618,pgaptmp_002619,pgaptmp_002620,pgaptmp_002621,iroE,pgaptmp_002623,pgaptmp_002624,pgaptmp_002625,map,pgaptmp_002627,pgaptmp_002628,pgaptmp_002629,pgaptmp_002630,pgaptmp_002631,pgaptmp_002632,pgaptmp_002633,hipB,uraH,uraD,pgaptmp_002637,hpxO,hpxR,hpxD,hpxE,pgaptmp_002642,pgaptmp_002643,pgaptmp_002644,pgaptmp_002645,pgaptmp_002646,pgaptmp_002647,pgaptmp_002648,pgaptmp_002649,pgaptmp_002650,pgaptmp_002651,pgaptmp_002652,pgaptmp_002653,pgaptmp_002654,pgaptmp_002655,pgaptmp_002656,tam,pgaptmp_002658,pgaptmp_002659,tssD,pgaptmp_002661,pgaptmp_002662,pgaptmp_002663,pgaptmp_002664,pgaptmp_002665,pgaptmp_002666,pgaptmp_002667,pgaptmp_002668,glsB,sad,pgaptmp_002671,pgaptmp_002672,pgaptmp_002673,pgaptmp_002674,pgaptmp_002675,pgaptmp_002676,pgaptmp_002677,pgaptmp_002678,pgaptmp_002679,pgaptmp_002680,pgaptmp_002681,pgaptmp_002682,pgaptmp_002683,pgaptmp_002684,pgaptmp_002685,pgaptmp_002686,marR,marA,marB,eamA,ydeE,pgaptmp_002692,urtE,urtD,urtC,urtB,urtA,pgaptmp_002698,pgaptmp_002699,ftrA,pgaptmp_002701,pgaptmp_002702,pgaptmp_002703,pgaptmp_002704,pgaptmp_002705,pgaptmp_002706,pgaptmp_002707,pgaptmp_002708,pgaptmp_002709,pgaptmp_002710,pgaptmp_002711,pgaptmp_002712,pgaptmp_002713,pgaptmp_002714,pgaptmp_002715,kbvR,pgaptmp_002717,pgaptmp_002718,pgaptmp_002719,pgaptmp_002720,pgaptmp_002721,pgaptmp_002722,pgaptmp_002723,pgaptmp_002724,pgaptmp_002725,pgaptmp_002726,pgaptmp_002727,dcp,ydfG,pgaptmp_002730,pgaptmp_002731,pgaptmp_002732,pgaptmp_002733,pgaptmp_002734,pgaptmp_002735,speG,pgaptmp_002737,pgaptmp_002738,pgaptmp_002739,dmsB,pgaptmp_002741,dmsD,clcB,bioD,pgaptmp_002745,pgaptmp_002746,pgaptmp_002747,pgaptmp_002748,pgaptmp_002749,asr,pgaptmp_002751,pgaptmp_002752,kpnF,kpnE,pgaptmp_002755,mdcA,pgaptmp_002757,mdcC,pgaptmp_002759,mdcE,pgaptmp_002761,pgaptmp_002762,mdcH,pgaptmp_002764,mqo,pgaptmp_002766,pgaptmp_002767,pgaptmp_002768,dcuR,pgaptmp_002770,pgaptmp_002771,pgaptmp_002772,fumA,pgaptmp_002774,pcaC,pcaD,pgaptmp_002777,pcaF,pgaptmp_002779,pgaptmp_002780,pgaptmp_002781,smrA,pgaptmp_002783,pgaptmp_002784,pgaptmp_002785,abgT,pgaptmp_002787,ogt,fnr,uspE,pgaptmp_002791,pntB,pntA,pgaptmp_002794,ydgH,pgaptmp_002796,folM,pgaptmp_002798,rstA,pgaptmp_002800,rstB,tus,fumC,fumA,manA,pgaptmp_002806,pgaptmp_002807,malX,pgaptmp_002809,pgaptmp_002810,ydfZ,pgaptmp_002812,pgaptmp_002813,yedE,yedF,pgaptmp_002816,pgaptmp_002817,gap,aldA,pgaptmp_002820,pgaptmp_002821,pgaptmp_002822,pgaptmp_002823,astE,astB,astD,astA,pgaptmp_002828,pgaptmp_002829,pgaptmp_002830,pgaptmp_002831,pgaptmp_002832,pgaptmp_002833,pgaptmp_002834,pgaptmp_002835,pgaptmp_002836,pgaptmp_002837,hrpA,azoR,pgaptmp_002840,paaY,paaX,paaF,pcaF,paaI,pgaptmp_002846,paaG,pgaptmp_002848,paaK,paaJ,paaC,paaB,paaA,paaZ,tynA,pgaptmp_002856,pgaptmp_002857,pgaptmp_002858,feaR,pgaptmp_002860,pgaptmp_002861,pgaptmp_002862,pgaptmp_002863,pgaptmp_002864,hslJ,pgaptmp_002866,nifJ,ompK37,pgaptmp_002869,uspF,ttcA,dbpA,pgaptmp_002873,zntB,pgaptmp_002875,pgaptmp_002876,pgaptmp_002877,pgaptmp_002878,pgaptmp_002879,pgaptmp_002880,pgaptmp_002881,pgaptmp_002882,pgaptmp_002883,pgaptmp_002884,pgaptmp_002885,pgaptmp_002886,pgaptmp_002887,pgaptmp_002888,pgaptmp_002889,pgaptmp_002890,pgaptmp_002891,pgaptmp_002892,pgaptmp_002893,pgaptmp_002894,pgaptmp_002895,pgaptmp_002896,pgaptmp_002897,bdcA,pgaptmp_002899,tssJ,tssG,tssF,tssA,pgaptmp_002904,pgaptmp_002905,pgaptmp_002906,pgaptmp_002907,tli1,tli1,tli1,tli1,tli1,pgaptmp_002913,vgrG,tssH,hcp,pgaptmp_002917,tssL,tssK,tssC,tssB,pgaptmp_002922,pgaptmp_002923,pgaptmp_002924,pgaptmp_002925,pgaptmp_002926,pgaptmp_002927,pgaptmp_002928,pgaptmp_002929,pgaptmp_002930,pgaptmp_002931,pgaptmp_002932,pgaptmp_002933,pgaptmp_002934,pgaptmp_002935,pgaptmp_002936,pgaptmp_002937,pgaptmp_002938,pgaptmp_002939,pgaptmp_002940,pgaptmp_002941,pgaptmp_002942,pgaptmp_002943,pgaptmp_002944,pgaptmp_002945,pgaptmp_002946,pgaptmp_002947,pgaptmp_002948,pgaptmp_002949,pgaptmp_002950,pgaptmp_002951,pgaptmp_002952,pgaptmp_002953,pgaptmp_002954,pgaptmp_002955,pgaptmp_002956,pgaptmp_002957,pgaptmp_002958,pgaptmp_002959,pgaptmp_002960,pgaptmp_002961,pgaptmp_002962,pgaptmp_002963,pgaptmp_002964,pgaptmp_002965,pgaptmp_002966,pgaptmp_002967,pgaptmp_002968,pgaptmp_002969,pgaptmp_002970,pgaptmp_002971,pgaptmp_002972,pgaptmp_002973,pgaptmp_002974,pgaptmp_002975,pgaptmp_002976,pgaptmp_002977,pgaptmp_002978,pgaptmp_002979,pgaptmp_002980,pgaptmp_002981,pgaptmp_002982,pgaptmp_002983,pgaptmp_002984,pgaptmp_002985,pgaptmp_002986,pgaptmp_002987,pgaptmp_002988,pgaptmp_002989,pgaptmp_002990,pgaptmp_002991,pgaptmp_002992,pgaptmp_002993,pgaptmp_002994,pgaptmp_002995,pgaptmp_002996,pgaptmp_002997,mpaA,ycjG,tpx,pgaptmp_003001,tyrR,pgaptmp_003003,pgaptmp_003004,pgaptmp_003005,pgaptmp_003006,pspD,pspC,pspB,pspA,pspF,pgaptmp_003012,pgaptmp_003013,pgaptmp_003014,pgaptmp_003015,pgaptmp_003016,sapA,sapB,pgaptmp_003019,pgaptmp_003020,pgaptmp_003021,pgaptmp_003022,ltrA,pgaptmp_003024,pgaptmp_003025,pgaptmp</t>
  </si>
  <si>
    <t>1,979,891</t>
  </si>
  <si>
    <t>T80P(ACC→CCC)</t>
  </si>
  <si>
    <t>minE←</t>
  </si>
  <si>
    <t>cell division topological specificity factor MinE</t>
  </si>
  <si>
    <t>1,725,578</t>
  </si>
  <si>
    <t>S361*(TCA→TAA)</t>
  </si>
  <si>
    <t>394,322</t>
  </si>
  <si>
    <t>S208P(TCT→CCT)</t>
  </si>
  <si>
    <t>gph→</t>
  </si>
  <si>
    <t>phosphoglycolate phosphatase</t>
  </si>
  <si>
    <t>1,719,269</t>
  </si>
  <si>
    <t>Q585*(CAG→TAG)</t>
  </si>
  <si>
    <t>1,722,794</t>
  </si>
  <si>
    <t>F275I(TTT→ATT)</t>
  </si>
  <si>
    <t>pgaptmp_001678→</t>
  </si>
  <si>
    <t>hypothetical protein</t>
  </si>
  <si>
    <t>1,728,246</t>
  </si>
  <si>
    <t>(A)7→8</t>
  </si>
  <si>
    <t>coding (274/1014 nt)</t>
  </si>
  <si>
    <t>pgaptmp_001683→</t>
  </si>
  <si>
    <t>4,491,703</t>
  </si>
  <si>
    <t>R163R(CGG→CGC)</t>
  </si>
  <si>
    <t>3,648,884</t>
  </si>
  <si>
    <t>(A)9→10</t>
  </si>
  <si>
    <t>intergenic (‑202/‑129)</t>
  </si>
  <si>
    <t>pgaptmp_003610← / →ycgZ</t>
  </si>
  <si>
    <t>diguanylate phosphodiesterase/regulatory protein YcgZ</t>
  </si>
  <si>
    <t>4,491,730</t>
  </si>
  <si>
    <t>N154N(AAC→AAT)</t>
  </si>
  <si>
    <t>4,491,478</t>
  </si>
  <si>
    <t>L238L(TTG→CTT)</t>
  </si>
  <si>
    <t>2,703,478</t>
  </si>
  <si>
    <t>K30M(AAG→ATG)</t>
  </si>
  <si>
    <t>pgaptmp_002662←</t>
  </si>
  <si>
    <t>1,725,757</t>
  </si>
  <si>
    <t>(G)6→5</t>
  </si>
  <si>
    <t>coding (1261/1398 nt)</t>
  </si>
  <si>
    <t>1,045,861</t>
  </si>
  <si>
    <t>intergenic (+42/‑590)</t>
  </si>
  <si>
    <t>syd→ / →pgaptmp_001055</t>
  </si>
  <si>
    <t>SecY‑interacting protein/YqcC family protein</t>
  </si>
  <si>
    <t>1,728,613</t>
  </si>
  <si>
    <t>(A)6→7</t>
  </si>
  <si>
    <t>coding (641/1014 nt)</t>
  </si>
  <si>
    <t>1,725,603</t>
  </si>
  <si>
    <t>(T)6→5</t>
  </si>
  <si>
    <t>coding (1107/1398 nt)</t>
  </si>
  <si>
    <t>1,718,501</t>
  </si>
  <si>
    <t>Δ10 bp</t>
  </si>
  <si>
    <t>coding (985‑994/2154 nt)</t>
  </si>
  <si>
    <t>128,662</t>
  </si>
  <si>
    <t>T337A(ACC→GCC)</t>
  </si>
  <si>
    <t>lacI→</t>
  </si>
  <si>
    <t>DNA‑binding transcriptional repressor LacI</t>
  </si>
  <si>
    <t>128,674</t>
  </si>
  <si>
    <t>T341A(ACG→GCG)</t>
  </si>
  <si>
    <t>128,682</t>
  </si>
  <si>
    <t>A→C</t>
  </si>
  <si>
    <t>A343A(GCA→GCC)</t>
  </si>
  <si>
    <t>128,688</t>
  </si>
  <si>
    <t>S345S(TCC→TCA)</t>
  </si>
  <si>
    <t>128,709</t>
  </si>
  <si>
    <t>Q352Q(CAA→CAG)</t>
  </si>
  <si>
    <t>128,721</t>
  </si>
  <si>
    <t>L356L(CTT→CTG)</t>
  </si>
  <si>
    <t>128,759</t>
  </si>
  <si>
    <t>intergenic (+23/‑99)</t>
  </si>
  <si>
    <t>lacI→ / →lacZ</t>
  </si>
  <si>
    <t>DNA‑binding transcriptional repressor LacI/beta‑galactosidase</t>
  </si>
  <si>
    <t>128,793</t>
  </si>
  <si>
    <t>intergenic (+57/‑65)</t>
  </si>
  <si>
    <t>128,798</t>
  </si>
  <si>
    <t>2 bp→CT</t>
  </si>
  <si>
    <t>intergenic (+62/‑59)</t>
  </si>
  <si>
    <t>128,815</t>
  </si>
  <si>
    <t>intergenic (+79/‑43)</t>
  </si>
  <si>
    <t>128,818</t>
  </si>
  <si>
    <t>intergenic (+82/‑40)</t>
  </si>
  <si>
    <t>128,820</t>
  </si>
  <si>
    <t>intergenic (+84/‑38)</t>
  </si>
  <si>
    <t>128,823</t>
  </si>
  <si>
    <t>A→T</t>
  </si>
  <si>
    <t>intergenic (+87/‑35)</t>
  </si>
  <si>
    <t>128,841</t>
  </si>
  <si>
    <t>intergenic (+105/‑17)</t>
  </si>
  <si>
    <t>128,851</t>
  </si>
  <si>
    <t>intergenic (+115/‑7)</t>
  </si>
  <si>
    <t>128,855</t>
  </si>
  <si>
    <t>intergenic (+119/‑3)</t>
  </si>
  <si>
    <t>128,864</t>
  </si>
  <si>
    <t>coding (7/3075 nt)</t>
  </si>
  <si>
    <t>lacZ→</t>
  </si>
  <si>
    <t>beta‑galactosidase</t>
  </si>
  <si>
    <t>128,873</t>
  </si>
  <si>
    <t>D6N(GAT→AAT)</t>
  </si>
  <si>
    <t>Δ210,844 bp</t>
  </si>
  <si>
    <t>[pgaptmp_005263]–sopA</t>
  </si>
  <si>
    <t>230 genes: [pgaptmp_005263],pgaptmp_005264,pgaptmp_005265,pgaptmp_005266,pgaptmp_005267,pgaptmp_005268,pgaptmp_005269,pgaptmp_005270,pgaptmp_005271,betT,pgaptmp_005273,pgaptmp_005273,pgaptmp_005274,pgaptmp_005274,pgaptmp_005275,pgaptmp_005276,silE,silS,silR,silC,cusF,silB,silA,pgaptmp_005284,silP,pgaptmp_005286,pgaptmp_005287,pgaptmp_005288,pcoA,pcoB,pcoC,pcoD,pcoR,pcoS,pcoE,pgaptmp_005296,pgaptmp_005297,pgaptmp_005298,pgaptmp_005299,pgaptmp_005300,arsH,pgaptmp_005302,pgaptmp_005303,arsA,pgaptmp_005305,arsC,arsB,arsA,arsD,arsR,pgaptmp_005311,pgaptmp_005312,pgaptmp_005313,pgaptmp_005314,pgaptmp_005315,pgaptmp_005316,pgaptmp_005317,pgaptmp_005318,pgaptmp_005319,pgaptmp_005320,pgaptmp_005321,pgaptmp_005322,pgaptmp_005323,pgaptmp_005324,pgaptmp_005325,pgaptmp_005326,clpK,hsp20,pgaptmp_005329,pgaptmp_005330,pgaptmp_005331,pgaptmp_005332,pgaptmp_005333,pgaptmp_005333,pgaptmp_005334,pgaptmp_005335,pgaptmp_005336,ptxD,phnE,phnD,phnC,pgaptmp_005341,pgaptmp_005342,pgaptmp_005343,pgaptmp_005344,pgaptmp_005345,sul1,pgaptmp_005347,pgaptmp_005348,pgaptmp_005349,dfrA12,intI1,pgaptmp_005352,pgaptmp_005353,pgaptmp_005354,pgaptmp_005355,pgaptmp_005356,pgaptmp_005357,pgaptmp_005357,pgaptmp_005358,pgaptmp_005359,pgaptmp_005360,pgaptmp_005361,pgaptmp_005362,merE,merD,merA,merC,merP,merT,merR,pgaptmp_005370,hxsD,hxsB,hxsC,hxsA,pgaptmp_005375,tnpB,pgaptmp_005377,pgaptmp_005378,pgaptmp_005379,pgaptmp_005380,pgaptmp_005381,pgaptmp_005382,pgaptmp_005383,pgaptmp_005384,pgaptmp_005385,pgaptmp_005386,pgaptmp_005387,pgaptmp_005388,pgaptmp_005389,fecI,fecR,fecA,fecB,fecC,fecD,fecE,tnpB,pgaptmp_005398,pgaptmp_005399,pgaptmp_005400,pgaptmp_005401,lacI,lacZ,lacY,pgaptmp_005405,pgaptmp_005406,pgaptmp_005407,pgaptmp_005408,repA,repA,pgaptmp_005411,pgaptmp_005412,pgaptmp_005413,pgaptmp_005414,pgaptmp_005415,pgaptmp_005416,pgaptmp_005417,traX,pgaptmp_005419,pgaptmp_005420,traD,pgaptmp_005422,pgaptmp_005423,traG,pgaptmp_005425,pgaptmp_005426,trbB,traQ,traF,pgaptmp_005430,trbE,traN,trbC,pgaptmp_005434,traW,trbI,traC,pgaptmp_005438,pgaptmp_005439,pgaptmp_005440,pgaptmp_005441,pgaptmp_005442,pgaptmp_005443,traV,traP,pgaptmp_005446,traK,traE,traL,traA,pgaptmp_005451,pgaptmp_005452,pgaptmp_005453,pgaptmp_005454,pgaptmp_005455,pgaptmp_005456,pgaptmp_005457,pgaptmp_005458,pgaptmp_005459,pgaptmp_005460,pgaptmp_005461,pgaptmp_005462,pgaptmp_005463,pgaptmp_005464,pgaptmp_005465,pgaptmp_005466,pgaptmp_005467,pgaptmp_005468,pgaptmp_005469,psiB,pgaptmp_005471,pgaptmp_005472,pgaptmp_005473,pgaptmp_005474,pgaptmp_005475,pgaptmp_005476,pgaptmp_005477,pgaptmp_005478,pgaptmp_005479,pgaptmp_005480,pgaptmp_005481,ltrA,umuD,pgaptmp_005484,pgaptmp_005485,pgaptmp_005486,pgaptmp_005487,sopA[pgaptmp_005263],pgaptmp_005264,pgaptmp_005265,pgaptmp_005266,pgaptmp_005267,pgaptmp_005268,pgaptmp_005269,pgaptmp_005270,pgaptmp_005271,betT,pgaptmp_005273,pgaptmp_005273,pgaptmp_005274,pgaptmp_005274,pgaptmp_005275,pgaptmp_005276,silE,silS,silR,silC,cusF,silB,silA,pgaptmp_005284,silP,pgaptmp_005286,pgaptmp_005287,pgaptmp_005288,pcoA,pcoB,pcoC,pcoD,pcoR,pcoS,pcoE,pgaptmp_005296,pgaptmp_005297,pgaptmp_005298,pgaptmp_005299,pgaptmp_005300,arsH,pgaptmp_005302,pgaptmp_005303,arsA,pgaptmp_005305,arsC,arsB,arsA,arsD,arsR,pgaptmp_005311,pgaptmp_005312,pgaptmp_005313,pgaptmp_005314,pgaptmp_005315,pgaptmp_005316,pgaptmp_005317,pgaptmp_005318,pgaptmp_005319,pgaptmp_005320,pgaptmp_005321,pgaptmp_005322,pgaptmp_005323,pgaptmp_005324,pgaptmp_005325,pgaptmp_005326,clpK,hsp20,pgaptmp_005329,pgaptmp_005330,pgaptmp_005331,pgaptmp_005332,pgaptmp_005333,pgaptmp_005333,pgaptmp_005334,pgaptmp_005335,pgaptmp_005336,ptxD,phnE,phnD,phnC,pgaptmp_005341,pgaptmp_005342,pgaptmp_005343,pgaptmp_005344,pgaptmp_005345,sul1,pgaptmp_005347,pgaptmp_005348,pgaptmp_005349,dfrA12,intI1,pgaptmp_005352,pgaptmp_005353,pgaptmp_005354,pgaptmp_005355,pgaptmp_005356,pgaptmp_005357,pgaptmp_005357,pgaptmp_005358,pgaptmp_005359,pgaptmp_005360,pgaptmp_005361,pgaptmp_005362,merE,merD,merA,merC,merP,merT,merR,pgaptmp_005370,hxsD,hxsB,hxsC,hxsA,pgaptmp_005375,tnpB,pgaptmp_005377,pgaptmp_005378,pgaptmp_005379,pgaptmp_005380,pgaptmp_005381,pgaptmp_005382,pgaptmp_005383,pgaptmp_005384,pgaptmp_005385,pgaptmp_005386,pgaptmp_005387,pgaptmp_005388,pgaptmp_005389,fecI,fecR,fecA,fecB,fecC,fecD,fecE,tnpB,pgaptmp_005398,pgaptmp_005399,pgaptmp_005400,pgaptmp_005401,lacI,lacZ,lacY,pgaptmp_005405,pgaptmp_005406,pgaptmp_005407,pgaptmp_005408,repA,repA,pgaptmp_005411,pgaptmp_005412,pgaptmp_005413,pgaptmp_005414,pgaptmp_005415,pgaptmp_005416,pgaptmp_005417,traX,pgaptmp_005419,pgaptmp_005420,traD,pgaptmp_005422,pgaptmp_005423,traG,pgaptmp_005425,pgaptmp_005426,trbB,traQ,traF,pgaptmp_005430,trbE,traN,trbC,pgaptmp_005434,traW,trbI,traC,pgaptmp_005438,pgaptmp_005439,pgaptmp_005440,pgaptmp_005441,pgaptmp_005442,pgaptmp_005443,traV,traP,pgaptmp_005446,traK,traE,traL,traA,pgaptmp_005451,pgaptmp_005452,pgaptmp_005453,pgaptmp_005454,pgaptmp_005455,pgaptmp_005456,pgaptmp_005457,pgaptmp_005458,pgaptmp_005459,pgaptmp_005460,pgaptmp_005461,pgaptmp_005462,pgaptmp_005463,pgaptmp_005464,pgaptmp_005465,pgaptmp_005466,pgaptmp_005467,pgaptmp_005468,pgaptmp_005469,psiB,pgaptmp_005471,pgaptmp_005472,pgaptmp_005473,pgaptmp_005474,pgaptmp_005475,pgaptmp_005476,pgaptmp_005477,pgaptmp_005478,pgaptmp_005479,pgaptmp_005480,pgaptmp_005481,ltrA,umuD,pgaptmp_005484,pgaptmp_005485,pgaptmp_005486,pgaptmp_005487,sopA</t>
  </si>
  <si>
    <t>Δ65,499 bp</t>
  </si>
  <si>
    <t>[repA]–repC</t>
  </si>
  <si>
    <t>85 genes: [repA],pgaptmp_005490,pgaptmp_005491,pgaptmp_005492,pgaptmp_005493,pgaptmp_005494,pgaptmp_005495,pgaptmp_005496,pgaptmp_005497,pgaptmp_005497,pgaptmp_005498,pgaptmp_005499,pgaptmp_005500,pgaptmp_005501,pemI,pemK,ltrA,umuD,umuC,pgaptmp_005507,pgaptmp_005508,pgaptmp_005509,pgaptmp_005510,pgaptmp_005511,pgaptmp_005512,pgaptmp_005513,pgaptmp_005514,pgaptmp_005515,pgaptmp_005516,pgaptmp_005517,pgaptmp_005518,pgaptmp_005519,pgaptmp_005520,pgaptmp_005521,pgaptmp_005522,pgaptmp_005523,pgaptmp_005524,pgaptmp_005525,pgaptmp_005526,pgaptmp_005527,pgaptmp_005528,pgaptmp_005529,pgaptmp_005530,pgaptmp_005531,pgaptmp_005532,pgaptmp_005533,pgaptmp_005533,pgaptmp_005534,pgaptmp_005535,pgaptmp_005536,pgaptmp_005537,pgaptmp_005538,pgaptmp_005539,pgaptmp_005540,pgaptmp_005541,pgaptmp_005542,pgaptmp_005543,pgaptmp_005544,ssb,pgaptmp_005546,pgaptmp_005547,pgaptmp_005548,mobA,pgaptmp_005550,pgaptmp_005551,pgaptmp_005552,traJ,icmT,pgaptmp_005555,pgaptmp_005556,pgaptmp_005557,pgaptmp_005558,pgaptmp_005559,pgaptmp_005560,traO,traP,traQ,pgaptmp_005564,pgaptmp_005565,pgaptmp_005566,traW,pgaptmp_005568,pgaptmp_005569,pgaptmp_005570,repC[repA],pgaptmp_005490,pgaptmp_005491,pgaptmp_005492,pgaptmp_005493,pgaptmp_005494,pgaptmp_005495,pgaptmp_005496,pgaptmp_005497,pgaptmp_005497,pgaptmp_005498,pgaptmp_005499,pgaptmp_005500,pgaptmp_005501,pemI,pemK,ltrA,umuD,umuC,pgaptmp_005507,pgaptmp_005508,pgaptmp_005509,pgaptmp_005510,pgaptmp_005511,pgaptmp_005512,pgaptmp_005513,pgaptmp_005514,pgaptmp_005515,pgaptmp_005516,pgaptmp_005517,pgaptmp_005518,pgaptmp_005519,pgaptmp_005520,pgaptmp_005521,pgaptmp_005522,pgaptmp_005523,pgaptmp_005524,pgaptmp_005525,pgaptmp_005526,pgaptmp_005527,pgaptmp_005528,pgaptmp_005529,pgaptmp_005530,pgaptmp_005531,pgaptmp_005532,pgaptmp_005533,pgaptmp_005533,pgaptmp_005534,pgaptmp_005535,pgaptmp_005536,pgaptmp_005537,pgaptmp_005538,pgaptmp_005539,pgaptmp_005540,pgaptmp_005541,pgaptmp_005542,pgaptmp_005543,pgaptmp_005544,ssb,pgaptmp_005546,pgaptmp_005547,pgaptmp_005548,mobA,pgaptmp_005550,pgaptmp_005551,pgaptmp_005552,traJ,icmT,pgaptmp_005555,pgaptmp_005556,pgaptmp_005557,pgaptmp_005558,pgaptmp_005559,pgaptmp_005560,traO,traP,traQ,pgaptmp_005564,pgaptmp_005565,pgaptmp_005566,traW,pgaptmp_005568,pgaptmp_005569,pgaptmp_005570,repC</t>
  </si>
  <si>
    <t>Δ50,985 bp</t>
  </si>
  <si>
    <t>umuD–ltrA</t>
  </si>
  <si>
    <t>55 genes: umuD,pgaptmp_005573,pgaptmp_005574,pgaptmp_005575,pgaptmp_005576,pgaptmp_005577,pgaptmp_005578,pgaptmp_005579,pgaptmp_005580,pgaptmp_005581,pgaptmp_005582,vapB,pgaptmp_005584,pgaptmp_005585,pgaptmp_005586,pgaptmp_005587,pgaptmp_005588,pgaptmp_005589,pgaptmp_005590,pgaptmp_005591,pgaptmp_005592,pgaptmp_005593,pgaptmp_005594,pgaptmp_005595,pgaptmp_005596,pgaptmp_005597,pgaptmp_005598,pgaptmp_005599,pgaptmp_005600,pgaptmp_005601,pgaptmp_005602,pgaptmp_005603,pgaptmp_005604,pgaptmp_005605,pgaptmp_005606,pgaptmp_005607,pspF,pgaptmp_005609,pgaptmp_005610,pgaptmp_005611,aac(3)‑IIe,pgaptmp_005613,pgaptmp_005614,pgaptmp_005615,pgaptmp_005616,pgaptmp_005617,pgaptmp_005618,pgaptmp_005619,pgaptmp_005620,stbA,pgaptmp_005622,pgaptmp_005623,pgaptmp_005624,pgaptmp_005624,ltrAumuD,pgaptmp_005573,pgaptmp_005574,pgaptmp_005575,pgaptmp_005576,pgaptmp_005577,pgaptmp_005578,pgaptmp_005579,pgaptmp_005580,pgaptmp_005581,pgaptmp_005582,vapB,pgaptmp_005584,pgaptmp_005585,pgaptmp_005586,pgaptmp_005587,pgaptmp_005588,pgaptmp_005589,pgaptmp_005590,pgaptmp_005591,pgaptmp_005592,pgaptmp_005593,pgaptmp_005594,pgaptmp_005595,pgaptmp_005596,pgaptmp_005597,pgaptmp_005598,pgaptmp_005599,pgaptmp_005600,pgaptmp_005601,pgaptmp_005602,pgaptmp_005603,pgaptmp_005604,pgaptmp_005605,pgaptmp_005606,pgaptmp_005607,pspF,pgaptmp_005609,pgaptmp_005610,pgaptmp_005611,aac(3)‑IIe,pgaptmp_005613,pgaptmp_005614,pgaptmp_005615,pgaptmp_005616,pgaptmp_005617,pgaptmp_005618,pgaptmp_005619,pgaptmp_005620,stbA,pgaptmp_005622,pgaptmp_005623,pgaptmp_005624,pgaptmp_005624,ltrA</t>
  </si>
  <si>
    <t>Allele Depth 4225_10_S132</t>
  </si>
  <si>
    <t>Total Depth 4225_10_S132</t>
  </si>
  <si>
    <t>Ref</t>
  </si>
  <si>
    <t>Alt</t>
  </si>
  <si>
    <t>Allele Depth 4225_11_S133</t>
  </si>
  <si>
    <t>Total Depth 4225_11_S133</t>
  </si>
  <si>
    <t>Allele Depth 4225_12_S134</t>
  </si>
  <si>
    <t>Total Depth 4225_12_S134</t>
  </si>
  <si>
    <t>Allele Depth 4225_13_S135</t>
  </si>
  <si>
    <t>Total Depth 4225_13_S135</t>
  </si>
  <si>
    <t>Allele Depth 4225_14_S136</t>
  </si>
  <si>
    <t>Total Depth 4225_14_S136</t>
  </si>
  <si>
    <t>Allele Depth 4225_15_S137</t>
  </si>
  <si>
    <t>Total Depth 4225_15_S137</t>
  </si>
  <si>
    <t>Allele Depth 4225_16_S138</t>
  </si>
  <si>
    <t>Total Depth 4225_16_S138</t>
  </si>
  <si>
    <t>Allele Depth 4225_17_S139</t>
  </si>
  <si>
    <t>Total Depth 4225_17_S139</t>
  </si>
  <si>
    <t>Allele Depth 4225_18_S140</t>
  </si>
  <si>
    <t>Total Depth 4225_18_S140</t>
  </si>
  <si>
    <t>Allele Depth 4225_19_S141</t>
  </si>
  <si>
    <t>Total Depth 4225_19_S141</t>
  </si>
  <si>
    <t>Allele Depth 4225_1_S123</t>
  </si>
  <si>
    <t>Total Depth 4225_1_S123</t>
  </si>
  <si>
    <t>Allele Depth 4225_20_S142</t>
  </si>
  <si>
    <t>Total Depth 4225_20_S142</t>
  </si>
  <si>
    <t>Allele Depth 4225_21_S143</t>
  </si>
  <si>
    <t>Total Depth 4225_21_S143</t>
  </si>
  <si>
    <t>Allele Depth 4225_22_S144</t>
  </si>
  <si>
    <t>Total Depth 4225_22_S144</t>
  </si>
  <si>
    <t>Allele Depth 4225_23_S145</t>
  </si>
  <si>
    <t>Total Depth 4225_23_S145</t>
  </si>
  <si>
    <t>Allele Depth 4225_24_S146</t>
  </si>
  <si>
    <t>Total Depth 4225_24_S146</t>
  </si>
  <si>
    <t>Allele Depth 4225_25_S147</t>
  </si>
  <si>
    <t>Total Depth 4225_25_S147</t>
  </si>
  <si>
    <t>Allele Depth 4225_26_S148</t>
  </si>
  <si>
    <t>Total Depth 4225_26_S148</t>
  </si>
  <si>
    <t>Allele Depth 4225_27_S149</t>
  </si>
  <si>
    <t>Total Depth 4225_27_S149</t>
  </si>
  <si>
    <t>Allele Depth 4225_28_S150</t>
  </si>
  <si>
    <t>Total Depth 4225_28_S150</t>
  </si>
  <si>
    <t>Allele Depth 4225_29_S151</t>
  </si>
  <si>
    <t>Total Depth 4225_29_S151</t>
  </si>
  <si>
    <t>Allele Depth 4225_2_S124</t>
  </si>
  <si>
    <t>Total Depth 4225_2_S124</t>
  </si>
  <si>
    <t>Allele Depth 4225_30_S152</t>
  </si>
  <si>
    <t>Total Depth 4225_30_S152</t>
  </si>
  <si>
    <t>Allele Depth 4225_31_S153</t>
  </si>
  <si>
    <t>Total Depth 4225_31_S153</t>
  </si>
  <si>
    <t>Allele Depth 4225_32_S154</t>
  </si>
  <si>
    <t>Total Depth 4225_32_S154</t>
  </si>
  <si>
    <t>Allele Depth 4225_33_S155</t>
  </si>
  <si>
    <t>Total Depth 4225_33_S155</t>
  </si>
  <si>
    <t>Allele Depth 4225_34_S156</t>
  </si>
  <si>
    <t>Total Depth 4225_34_S156</t>
  </si>
  <si>
    <t>Allele Depth 4225_35_S157</t>
  </si>
  <si>
    <t>Total Depth 4225_35_S157</t>
  </si>
  <si>
    <t>Allele Depth 4225_36_S158</t>
  </si>
  <si>
    <t>Total Depth 4225_36_S158</t>
  </si>
  <si>
    <t>Allele Depth 4225_37_S159</t>
  </si>
  <si>
    <t>Total Depth 4225_37_S159</t>
  </si>
  <si>
    <t>Allele Depth 4225_38_S160</t>
  </si>
  <si>
    <t>Total Depth 4225_38_S160</t>
  </si>
  <si>
    <t>Allele Depth 4225_39_S161</t>
  </si>
  <si>
    <t>Total Depth 4225_39_S161</t>
  </si>
  <si>
    <t>Allele Depth 4225_3_S125</t>
  </si>
  <si>
    <t>Total Depth 4225_3_S125</t>
  </si>
  <si>
    <t>Allele Depth 4225_40_S162</t>
  </si>
  <si>
    <t>Total Depth 4225_40_S162</t>
  </si>
  <si>
    <t>Allele Depth 4225_41_S163</t>
  </si>
  <si>
    <t>Total Depth 4225_41_S163</t>
  </si>
  <si>
    <t>Allele Depth 4225_42_S164</t>
  </si>
  <si>
    <t>Total Depth 4225_42_S164</t>
  </si>
  <si>
    <t>Allele Depth 4225_43_S165</t>
  </si>
  <si>
    <t>Total Depth 4225_43_S165</t>
  </si>
  <si>
    <t>Allele Depth 4225_44_S166</t>
  </si>
  <si>
    <t>Total Depth 4225_44_S166</t>
  </si>
  <si>
    <t>Allele Depth 4225_45_S167</t>
  </si>
  <si>
    <t>Total Depth 4225_45_S167</t>
  </si>
  <si>
    <t>Allele Depth 4225_46_S168</t>
  </si>
  <si>
    <t>Total Depth 4225_46_S168</t>
  </si>
  <si>
    <t>Allele Depth 4225_47_S169</t>
  </si>
  <si>
    <t>Total Depth 4225_47_S169</t>
  </si>
  <si>
    <t>Allele Depth 4225_48_S170</t>
  </si>
  <si>
    <t>Total Depth 4225_48_S170</t>
  </si>
  <si>
    <t>Allele Depth 4225_49_S171</t>
  </si>
  <si>
    <t>Total Depth 4225_49_S171</t>
  </si>
  <si>
    <t>Allele Depth 4225_4_S126</t>
  </si>
  <si>
    <t>Total Depth 4225_4_S126</t>
  </si>
  <si>
    <t>Allele Depth 4225_50_S172</t>
  </si>
  <si>
    <t>Total Depth 4225_50_S172</t>
  </si>
  <si>
    <t>Allele Depth 4225_51_S173</t>
  </si>
  <si>
    <t>Total Depth 4225_51_S173</t>
  </si>
  <si>
    <t>Allele Depth 4225_52_S174</t>
  </si>
  <si>
    <t>Total Depth 4225_52_S174</t>
  </si>
  <si>
    <t>Allele Depth 4225_53_S175</t>
  </si>
  <si>
    <t>Total Depth 4225_53_S175</t>
  </si>
  <si>
    <t>Allele Depth 4225_54_S176</t>
  </si>
  <si>
    <t>Total Depth 4225_54_S176</t>
  </si>
  <si>
    <t>Allele Depth 4225_55_S177</t>
  </si>
  <si>
    <t>Total Depth 4225_55_S177</t>
  </si>
  <si>
    <t>Allele Depth 4225_56_S178</t>
  </si>
  <si>
    <t>Total Depth 4225_56_S178</t>
  </si>
  <si>
    <t>Allele Depth 4225_57_S179</t>
  </si>
  <si>
    <t>Total Depth 4225_57_S179</t>
  </si>
  <si>
    <t>Allele Depth 4225_58_S180</t>
  </si>
  <si>
    <t>Total Depth 4225_58_S180</t>
  </si>
  <si>
    <t>Allele Depth 4225_59_S181</t>
  </si>
  <si>
    <t>Total Depth 4225_59_S181</t>
  </si>
  <si>
    <t>Allele Depth 4225_5_S127</t>
  </si>
  <si>
    <t>Total Depth 4225_5_S127</t>
  </si>
  <si>
    <t>Allele Depth 4225_6_S128</t>
  </si>
  <si>
    <t>Total Depth 4225_6_S128</t>
  </si>
  <si>
    <t>Allele Depth 4225_7_S129</t>
  </si>
  <si>
    <t>Total Depth 4225_7_S129</t>
  </si>
  <si>
    <t>Allele Depth 4225_8_S130</t>
  </si>
  <si>
    <t>Total Depth 4225_8_S130</t>
  </si>
  <si>
    <t>Allele Depth 4225_9_S131</t>
  </si>
  <si>
    <t>Total Depth 4225_9_S131</t>
  </si>
  <si>
    <t>4491400</t>
  </si>
  <si>
    <t>C</t>
  </si>
  <si>
    <t>T</t>
  </si>
  <si>
    <t>540</t>
  </si>
  <si>
    <t>647</t>
  </si>
  <si>
    <t>514</t>
  </si>
  <si>
    <t>620</t>
  </si>
  <si>
    <t>1285</t>
  </si>
  <si>
    <t>1371</t>
  </si>
  <si>
    <t>723</t>
  </si>
  <si>
    <t>787</t>
  </si>
  <si>
    <t>639</t>
  </si>
  <si>
    <t>724</t>
  </si>
  <si>
    <t>574</t>
  </si>
  <si>
    <t>659</t>
  </si>
  <si>
    <t>388</t>
  </si>
  <si>
    <t>451</t>
  </si>
  <si>
    <t>3149</t>
  </si>
  <si>
    <t>3257</t>
  </si>
  <si>
    <t>1027</t>
  </si>
  <si>
    <t>1145</t>
  </si>
  <si>
    <t>1336</t>
  </si>
  <si>
    <t>1474</t>
  </si>
  <si>
    <t>3687</t>
  </si>
  <si>
    <t>3764</t>
  </si>
  <si>
    <t>3168</t>
  </si>
  <si>
    <t>3294</t>
  </si>
  <si>
    <t>392</t>
  </si>
  <si>
    <t>487</t>
  </si>
  <si>
    <t>3515</t>
  </si>
  <si>
    <t>3627</t>
  </si>
  <si>
    <t>1649</t>
  </si>
  <si>
    <t>1726</t>
  </si>
  <si>
    <t>1121</t>
  </si>
  <si>
    <t>1231</t>
  </si>
  <si>
    <t>1060</t>
  </si>
  <si>
    <t>1178</t>
  </si>
  <si>
    <t>4491403</t>
  </si>
  <si>
    <t>G</t>
  </si>
  <si>
    <t>646</t>
  </si>
  <si>
    <t>622</t>
  </si>
  <si>
    <t>1289</t>
  </si>
  <si>
    <t>1370</t>
  </si>
  <si>
    <t>721</t>
  </si>
  <si>
    <t>641</t>
  </si>
  <si>
    <t>725</t>
  </si>
  <si>
    <t>576</t>
  </si>
  <si>
    <t>389</t>
  </si>
  <si>
    <t>453</t>
  </si>
  <si>
    <t>3144</t>
  </si>
  <si>
    <t>3253</t>
  </si>
  <si>
    <t>1028</t>
  </si>
  <si>
    <t>1148</t>
  </si>
  <si>
    <t>1337</t>
  </si>
  <si>
    <t>1473</t>
  </si>
  <si>
    <t>3691</t>
  </si>
  <si>
    <t>3765</t>
  </si>
  <si>
    <t>3293</t>
  </si>
  <si>
    <t>488</t>
  </si>
  <si>
    <t>3626</t>
  </si>
  <si>
    <t>1651</t>
  </si>
  <si>
    <t>1725</t>
  </si>
  <si>
    <t>1116</t>
  </si>
  <si>
    <t>1233</t>
  </si>
  <si>
    <t>1059</t>
  </si>
  <si>
    <t>1179</t>
  </si>
  <si>
    <t>4491406</t>
  </si>
  <si>
    <t>543</t>
  </si>
  <si>
    <t>649</t>
  </si>
  <si>
    <t>789</t>
  </si>
  <si>
    <t>658</t>
  </si>
  <si>
    <t>3146</t>
  </si>
  <si>
    <t>3259</t>
  </si>
  <si>
    <t>1338</t>
  </si>
  <si>
    <t>1472</t>
  </si>
  <si>
    <t>3685</t>
  </si>
  <si>
    <t>391</t>
  </si>
  <si>
    <t>1655</t>
  </si>
  <si>
    <t>1728</t>
  </si>
  <si>
    <t>1240</t>
  </si>
  <si>
    <t>4491409</t>
  </si>
  <si>
    <t>A</t>
  </si>
  <si>
    <t>542</t>
  </si>
  <si>
    <t>650</t>
  </si>
  <si>
    <t>512</t>
  </si>
  <si>
    <t>1368</t>
  </si>
  <si>
    <t>722</t>
  </si>
  <si>
    <t>792</t>
  </si>
  <si>
    <t>640</t>
  </si>
  <si>
    <t>575</t>
  </si>
  <si>
    <t>661</t>
  </si>
  <si>
    <t>387</t>
  </si>
  <si>
    <t>454</t>
  </si>
  <si>
    <t>3145</t>
  </si>
  <si>
    <t>3260</t>
  </si>
  <si>
    <t>1023</t>
  </si>
  <si>
    <t>1151</t>
  </si>
  <si>
    <t>1335</t>
  </si>
  <si>
    <t>3678</t>
  </si>
  <si>
    <t>3767</t>
  </si>
  <si>
    <t>3159</t>
  </si>
  <si>
    <t>3297</t>
  </si>
  <si>
    <t>489</t>
  </si>
  <si>
    <t>3510</t>
  </si>
  <si>
    <t>3630</t>
  </si>
  <si>
    <t>1650</t>
  </si>
  <si>
    <t>1734</t>
  </si>
  <si>
    <t>1118</t>
  </si>
  <si>
    <t>1243</t>
  </si>
  <si>
    <t>1054</t>
  </si>
  <si>
    <t>1174</t>
  </si>
  <si>
    <t>4491418</t>
  </si>
  <si>
    <t>541</t>
  </si>
  <si>
    <t>655</t>
  </si>
  <si>
    <t>509</t>
  </si>
  <si>
    <t>604</t>
  </si>
  <si>
    <t>1374</t>
  </si>
  <si>
    <t>709</t>
  </si>
  <si>
    <t>780</t>
  </si>
  <si>
    <t>633</t>
  </si>
  <si>
    <t>727</t>
  </si>
  <si>
    <t>662</t>
  </si>
  <si>
    <t>385</t>
  </si>
  <si>
    <t>448</t>
  </si>
  <si>
    <t>3125</t>
  </si>
  <si>
    <t>3243</t>
  </si>
  <si>
    <t>1143</t>
  </si>
  <si>
    <t>1332</t>
  </si>
  <si>
    <t>1466</t>
  </si>
  <si>
    <t>3650</t>
  </si>
  <si>
    <t>3744</t>
  </si>
  <si>
    <t>3287</t>
  </si>
  <si>
    <t>483</t>
  </si>
  <si>
    <t>3477</t>
  </si>
  <si>
    <t>3613</t>
  </si>
  <si>
    <t>1644</t>
  </si>
  <si>
    <t>1107</t>
  </si>
  <si>
    <t>1238</t>
  </si>
  <si>
    <t>1050</t>
  </si>
  <si>
    <t>1172</t>
  </si>
  <si>
    <t>4491424</t>
  </si>
  <si>
    <t>653</t>
  </si>
  <si>
    <t>511</t>
  </si>
  <si>
    <t>605</t>
  </si>
  <si>
    <t>1288</t>
  </si>
  <si>
    <t>1377</t>
  </si>
  <si>
    <t>716</t>
  </si>
  <si>
    <t>781</t>
  </si>
  <si>
    <t>638</t>
  </si>
  <si>
    <t>726</t>
  </si>
  <si>
    <t>665</t>
  </si>
  <si>
    <t>446</t>
  </si>
  <si>
    <t>3136</t>
  </si>
  <si>
    <t>3246</t>
  </si>
  <si>
    <t>1026</t>
  </si>
  <si>
    <t>1142</t>
  </si>
  <si>
    <t>1459</t>
  </si>
  <si>
    <t>3665</t>
  </si>
  <si>
    <t>3745</t>
  </si>
  <si>
    <t>3153</t>
  </si>
  <si>
    <t>3278</t>
  </si>
  <si>
    <t>485</t>
  </si>
  <si>
    <t>3491</t>
  </si>
  <si>
    <t>3614</t>
  </si>
  <si>
    <t>1730</t>
  </si>
  <si>
    <t>1113</t>
  </si>
  <si>
    <t>1241</t>
  </si>
  <si>
    <t>1058</t>
  </si>
  <si>
    <t>1164</t>
  </si>
  <si>
    <t>4491427</t>
  </si>
  <si>
    <t>715</t>
  </si>
  <si>
    <t>443</t>
  </si>
  <si>
    <t>3139</t>
  </si>
  <si>
    <t>1024</t>
  </si>
  <si>
    <t>1460</t>
  </si>
  <si>
    <t>3664</t>
  </si>
  <si>
    <t>3155</t>
  </si>
  <si>
    <t>3492</t>
  </si>
  <si>
    <t>3615</t>
  </si>
  <si>
    <t>1648</t>
  </si>
  <si>
    <t>1729</t>
  </si>
  <si>
    <t>1114</t>
  </si>
  <si>
    <t>1057</t>
  </si>
  <si>
    <t>4491430</t>
  </si>
  <si>
    <t>1376</t>
  </si>
  <si>
    <t>714</t>
  </si>
  <si>
    <t>779</t>
  </si>
  <si>
    <t>719</t>
  </si>
  <si>
    <t>573</t>
  </si>
  <si>
    <t>442</t>
  </si>
  <si>
    <t>3132</t>
  </si>
  <si>
    <t>3240</t>
  </si>
  <si>
    <t>1025</t>
  </si>
  <si>
    <t>1139</t>
  </si>
  <si>
    <t>3661</t>
  </si>
  <si>
    <t>3738</t>
  </si>
  <si>
    <t>3151</t>
  </si>
  <si>
    <t>3267</t>
  </si>
  <si>
    <t>3487</t>
  </si>
  <si>
    <t>3611</t>
  </si>
  <si>
    <t>1645</t>
  </si>
  <si>
    <t>1724</t>
  </si>
  <si>
    <t>1234</t>
  </si>
  <si>
    <t>1165</t>
  </si>
  <si>
    <t>4491433</t>
  </si>
  <si>
    <t>1291</t>
  </si>
  <si>
    <t>1378</t>
  </si>
  <si>
    <t>386</t>
  </si>
  <si>
    <t>3140</t>
  </si>
  <si>
    <t>3244</t>
  </si>
  <si>
    <t>3670</t>
  </si>
  <si>
    <t>3743</t>
  </si>
  <si>
    <t>3264</t>
  </si>
  <si>
    <t>3493</t>
  </si>
  <si>
    <t>3612</t>
  </si>
  <si>
    <t>1112</t>
  </si>
  <si>
    <t>1235</t>
  </si>
  <si>
    <t>4491436</t>
  </si>
  <si>
    <t>642</t>
  </si>
  <si>
    <t>510</t>
  </si>
  <si>
    <t>777</t>
  </si>
  <si>
    <t>637</t>
  </si>
  <si>
    <t>668</t>
  </si>
  <si>
    <t>3238</t>
  </si>
  <si>
    <t>1137</t>
  </si>
  <si>
    <t>1462</t>
  </si>
  <si>
    <t>3150</t>
  </si>
  <si>
    <t>3268</t>
  </si>
  <si>
    <t>390</t>
  </si>
  <si>
    <t>1721</t>
  </si>
  <si>
    <t>1230</t>
  </si>
  <si>
    <t>1055</t>
  </si>
  <si>
    <t>1166</t>
  </si>
  <si>
    <t>4491442</t>
  </si>
  <si>
    <t>636</t>
  </si>
  <si>
    <t>596</t>
  </si>
  <si>
    <t>1292</t>
  </si>
  <si>
    <t>1372</t>
  </si>
  <si>
    <t>776</t>
  </si>
  <si>
    <t>664</t>
  </si>
  <si>
    <t>444</t>
  </si>
  <si>
    <t>3141</t>
  </si>
  <si>
    <t>1135</t>
  </si>
  <si>
    <t>1458</t>
  </si>
  <si>
    <t>3741</t>
  </si>
  <si>
    <t>3263</t>
  </si>
  <si>
    <t>477</t>
  </si>
  <si>
    <t>1719</t>
  </si>
  <si>
    <t>1226</t>
  </si>
  <si>
    <t>4491445</t>
  </si>
  <si>
    <t>728</t>
  </si>
  <si>
    <t>673</t>
  </si>
  <si>
    <t>458</t>
  </si>
  <si>
    <t>3138</t>
  </si>
  <si>
    <t>1141</t>
  </si>
  <si>
    <t>1334</t>
  </si>
  <si>
    <t>1453</t>
  </si>
  <si>
    <t>3663</t>
  </si>
  <si>
    <t>475</t>
  </si>
  <si>
    <t>1718</t>
  </si>
  <si>
    <t>1232</t>
  </si>
  <si>
    <t>4491457</t>
  </si>
  <si>
    <t>701</t>
  </si>
  <si>
    <t>773</t>
  </si>
  <si>
    <t>629</t>
  </si>
  <si>
    <t>569</t>
  </si>
  <si>
    <t>666</t>
  </si>
  <si>
    <t>3122</t>
  </si>
  <si>
    <t>3234</t>
  </si>
  <si>
    <t>1321</t>
  </si>
  <si>
    <t>1441</t>
  </si>
  <si>
    <t>3641</t>
  </si>
  <si>
    <t>3732</t>
  </si>
  <si>
    <t>3128</t>
  </si>
  <si>
    <t>3251</t>
  </si>
  <si>
    <t>469</t>
  </si>
  <si>
    <t>3455</t>
  </si>
  <si>
    <t>3584</t>
  </si>
  <si>
    <t>1638</t>
  </si>
  <si>
    <t>1717</t>
  </si>
  <si>
    <t>1101</t>
  </si>
  <si>
    <t>1223</t>
  </si>
  <si>
    <t>4491466</t>
  </si>
  <si>
    <t>677</t>
  </si>
  <si>
    <t>630</t>
  </si>
  <si>
    <t>1373</t>
  </si>
  <si>
    <t>1457</t>
  </si>
  <si>
    <t>748</t>
  </si>
  <si>
    <t>815</t>
  </si>
  <si>
    <t>644</t>
  </si>
  <si>
    <t>731</t>
  </si>
  <si>
    <t>617</t>
  </si>
  <si>
    <t>704</t>
  </si>
  <si>
    <t>410</t>
  </si>
  <si>
    <t>476</t>
  </si>
  <si>
    <t>3327</t>
  </si>
  <si>
    <t>3421</t>
  </si>
  <si>
    <t>1064</t>
  </si>
  <si>
    <t>1176</t>
  </si>
  <si>
    <t>1383</t>
  </si>
  <si>
    <t>1491</t>
  </si>
  <si>
    <t>3851</t>
  </si>
  <si>
    <t>3930</t>
  </si>
  <si>
    <t>3349</t>
  </si>
  <si>
    <t>402</t>
  </si>
  <si>
    <t>486</t>
  </si>
  <si>
    <t>3728</t>
  </si>
  <si>
    <t>1704</t>
  </si>
  <si>
    <t>1776</t>
  </si>
  <si>
    <t>1170</t>
  </si>
  <si>
    <t>1280</t>
  </si>
  <si>
    <t>1115</t>
  </si>
  <si>
    <t>1218</t>
  </si>
  <si>
    <t>4491475</t>
  </si>
  <si>
    <t>554</t>
  </si>
  <si>
    <t>528</t>
  </si>
  <si>
    <t>632</t>
  </si>
  <si>
    <t>1341</t>
  </si>
  <si>
    <t>1426</t>
  </si>
  <si>
    <t>795</t>
  </si>
  <si>
    <t>600</t>
  </si>
  <si>
    <t>697</t>
  </si>
  <si>
    <t>399</t>
  </si>
  <si>
    <t>473</t>
  </si>
  <si>
    <t>3271</t>
  </si>
  <si>
    <t>3361</t>
  </si>
  <si>
    <t>1031</t>
  </si>
  <si>
    <t>1348</t>
  </si>
  <si>
    <t>3787</t>
  </si>
  <si>
    <t>3877</t>
  </si>
  <si>
    <t>3480</t>
  </si>
  <si>
    <t>3591</t>
  </si>
  <si>
    <t>1643</t>
  </si>
  <si>
    <t>1716</t>
  </si>
  <si>
    <t>1119</t>
  </si>
  <si>
    <t>1083</t>
  </si>
  <si>
    <t>4491477</t>
  </si>
  <si>
    <t>GC</t>
  </si>
  <si>
    <t>AA</t>
  </si>
  <si>
    <t>556</t>
  </si>
  <si>
    <t>669.5</t>
  </si>
  <si>
    <t>628.5</t>
  </si>
  <si>
    <t>1340.5</t>
  </si>
  <si>
    <t>1425</t>
  </si>
  <si>
    <t>790.5</t>
  </si>
  <si>
    <t>631.5</t>
  </si>
  <si>
    <t>600.5</t>
  </si>
  <si>
    <t>693</t>
  </si>
  <si>
    <t>3269</t>
  </si>
  <si>
    <t>3355</t>
  </si>
  <si>
    <t>1032</t>
  </si>
  <si>
    <t>1146</t>
  </si>
  <si>
    <t>1347</t>
  </si>
  <si>
    <t>1465.5</t>
  </si>
  <si>
    <t>3786</t>
  </si>
  <si>
    <t>3875.5</t>
  </si>
  <si>
    <t>3142</t>
  </si>
  <si>
    <t>3249</t>
  </si>
  <si>
    <t>3483.5</t>
  </si>
  <si>
    <t>3586.5</t>
  </si>
  <si>
    <t>1641.5</t>
  </si>
  <si>
    <t>1712.5</t>
  </si>
  <si>
    <t>1238.5</t>
  </si>
  <si>
    <t>1081.5</t>
  </si>
  <si>
    <t>1175</t>
  </si>
  <si>
    <t>4491480</t>
  </si>
  <si>
    <t>667</t>
  </si>
  <si>
    <t>527</t>
  </si>
  <si>
    <t>624</t>
  </si>
  <si>
    <t>1340</t>
  </si>
  <si>
    <t>1420</t>
  </si>
  <si>
    <t>784</t>
  </si>
  <si>
    <t>631</t>
  </si>
  <si>
    <t>717</t>
  </si>
  <si>
    <t>601</t>
  </si>
  <si>
    <t>688</t>
  </si>
  <si>
    <t>398</t>
  </si>
  <si>
    <t>3350</t>
  </si>
  <si>
    <t>1033</t>
  </si>
  <si>
    <t>1345</t>
  </si>
  <si>
    <t>3872</t>
  </si>
  <si>
    <t>3147</t>
  </si>
  <si>
    <t>3248</t>
  </si>
  <si>
    <t>479</t>
  </si>
  <si>
    <t>3484</t>
  </si>
  <si>
    <t>3582</t>
  </si>
  <si>
    <t>1715</t>
  </si>
  <si>
    <t>1173</t>
  </si>
  <si>
    <t>4491484</t>
  </si>
  <si>
    <t>671</t>
  </si>
  <si>
    <t>626</t>
  </si>
  <si>
    <t>687</t>
  </si>
  <si>
    <t>478</t>
  </si>
  <si>
    <t>3272</t>
  </si>
  <si>
    <t>3352</t>
  </si>
  <si>
    <t>1349</t>
  </si>
  <si>
    <t>3581</t>
  </si>
  <si>
    <t>1120</t>
  </si>
  <si>
    <t>1082</t>
  </si>
  <si>
    <t>1169</t>
  </si>
  <si>
    <t>4491487</t>
  </si>
  <si>
    <t>670</t>
  </si>
  <si>
    <t>623</t>
  </si>
  <si>
    <t>790</t>
  </si>
  <si>
    <t>686</t>
  </si>
  <si>
    <t>1034</t>
  </si>
  <si>
    <t>1138</t>
  </si>
  <si>
    <t>3789</t>
  </si>
  <si>
    <t>3876</t>
  </si>
  <si>
    <t>3250</t>
  </si>
  <si>
    <t>472</t>
  </si>
  <si>
    <t>3481</t>
  </si>
  <si>
    <t>3583</t>
  </si>
  <si>
    <t>1161</t>
  </si>
  <si>
    <t>4491499</t>
  </si>
  <si>
    <t>786</t>
  </si>
  <si>
    <t>753</t>
  </si>
  <si>
    <t>1497</t>
  </si>
  <si>
    <t>1588</t>
  </si>
  <si>
    <t>891</t>
  </si>
  <si>
    <t>962</t>
  </si>
  <si>
    <t>877</t>
  </si>
  <si>
    <t>652</t>
  </si>
  <si>
    <t>746</t>
  </si>
  <si>
    <t>529</t>
  </si>
  <si>
    <t>615</t>
  </si>
  <si>
    <t>4106</t>
  </si>
  <si>
    <t>4219</t>
  </si>
  <si>
    <t>1207</t>
  </si>
  <si>
    <t>1319</t>
  </si>
  <si>
    <t>1633</t>
  </si>
  <si>
    <t>1755</t>
  </si>
  <si>
    <t>4579</t>
  </si>
  <si>
    <t>4695</t>
  </si>
  <si>
    <t>3707</t>
  </si>
  <si>
    <t>3850</t>
  </si>
  <si>
    <t>425</t>
  </si>
  <si>
    <t>4162</t>
  </si>
  <si>
    <t>4270</t>
  </si>
  <si>
    <t>1948</t>
  </si>
  <si>
    <t>2036</t>
  </si>
  <si>
    <t>1358</t>
  </si>
  <si>
    <t>1478</t>
  </si>
  <si>
    <t>1213</t>
  </si>
  <si>
    <t>1308</t>
  </si>
  <si>
    <t>4491502</t>
  </si>
  <si>
    <t>645</t>
  </si>
  <si>
    <t>1492</t>
  </si>
  <si>
    <t>1587</t>
  </si>
  <si>
    <t>4107</t>
  </si>
  <si>
    <t>1210</t>
  </si>
  <si>
    <t>1635</t>
  </si>
  <si>
    <t>4583</t>
  </si>
  <si>
    <t>3709</t>
  </si>
  <si>
    <t>422</t>
  </si>
  <si>
    <t>4157</t>
  </si>
  <si>
    <t>1936</t>
  </si>
  <si>
    <t>2035</t>
  </si>
  <si>
    <t>1361</t>
  </si>
  <si>
    <t>1214</t>
  </si>
  <si>
    <t>4491505</t>
  </si>
  <si>
    <t>675</t>
  </si>
  <si>
    <t>758</t>
  </si>
  <si>
    <t>1500</t>
  </si>
  <si>
    <t>1590</t>
  </si>
  <si>
    <t>895</t>
  </si>
  <si>
    <t>965</t>
  </si>
  <si>
    <t>791</t>
  </si>
  <si>
    <t>881</t>
  </si>
  <si>
    <t>656</t>
  </si>
  <si>
    <t>749</t>
  </si>
  <si>
    <t>533</t>
  </si>
  <si>
    <t>616</t>
  </si>
  <si>
    <t>4133</t>
  </si>
  <si>
    <t>4223</t>
  </si>
  <si>
    <t>1325</t>
  </si>
  <si>
    <t>1642</t>
  </si>
  <si>
    <t>1759</t>
  </si>
  <si>
    <t>4605</t>
  </si>
  <si>
    <t>4694</t>
  </si>
  <si>
    <t>3734</t>
  </si>
  <si>
    <t>3854</t>
  </si>
  <si>
    <t>427</t>
  </si>
  <si>
    <t>4173</t>
  </si>
  <si>
    <t>4267</t>
  </si>
  <si>
    <t>1955</t>
  </si>
  <si>
    <t>1481</t>
  </si>
  <si>
    <t>1311</t>
  </si>
  <si>
    <t>4491511</t>
  </si>
  <si>
    <t>594</t>
  </si>
  <si>
    <t>710</t>
  </si>
  <si>
    <t>590</t>
  </si>
  <si>
    <t>699</t>
  </si>
  <si>
    <t>1312</t>
  </si>
  <si>
    <t>1405</t>
  </si>
  <si>
    <t>801</t>
  </si>
  <si>
    <t>871</t>
  </si>
  <si>
    <t>796</t>
  </si>
  <si>
    <t>581</t>
  </si>
  <si>
    <t>672</t>
  </si>
  <si>
    <t>557</t>
  </si>
  <si>
    <t>3703</t>
  </si>
  <si>
    <t>3802</t>
  </si>
  <si>
    <t>1068</t>
  </si>
  <si>
    <t>1451</t>
  </si>
  <si>
    <t>1575</t>
  </si>
  <si>
    <t>4059</t>
  </si>
  <si>
    <t>4146</t>
  </si>
  <si>
    <t>3366</t>
  </si>
  <si>
    <t>3475</t>
  </si>
  <si>
    <t>376</t>
  </si>
  <si>
    <t>460</t>
  </si>
  <si>
    <t>3692</t>
  </si>
  <si>
    <t>3790</t>
  </si>
  <si>
    <t>1764</t>
  </si>
  <si>
    <t>1849</t>
  </si>
  <si>
    <t>1216</t>
  </si>
  <si>
    <t>1327</t>
  </si>
  <si>
    <t>1067</t>
  </si>
  <si>
    <t>1159</t>
  </si>
  <si>
    <t>4491550</t>
  </si>
  <si>
    <t>544</t>
  </si>
  <si>
    <t>563</t>
  </si>
  <si>
    <t>669</t>
  </si>
  <si>
    <t>1254</t>
  </si>
  <si>
    <t>769</t>
  </si>
  <si>
    <t>852</t>
  </si>
  <si>
    <t>609</t>
  </si>
  <si>
    <t>705</t>
  </si>
  <si>
    <t>500</t>
  </si>
  <si>
    <t>586</t>
  </si>
  <si>
    <t>438</t>
  </si>
  <si>
    <t>530</t>
  </si>
  <si>
    <t>3357</t>
  </si>
  <si>
    <t>3430</t>
  </si>
  <si>
    <t>980</t>
  </si>
  <si>
    <t>1102</t>
  </si>
  <si>
    <t>1266</t>
  </si>
  <si>
    <t>1364</t>
  </si>
  <si>
    <t>3620</t>
  </si>
  <si>
    <t>3714</t>
  </si>
  <si>
    <t>3119</t>
  </si>
  <si>
    <t>3229</t>
  </si>
  <si>
    <t>309</t>
  </si>
  <si>
    <t>379</t>
  </si>
  <si>
    <t>3322</t>
  </si>
  <si>
    <t>3415</t>
  </si>
  <si>
    <t>1578</t>
  </si>
  <si>
    <t>1664</t>
  </si>
  <si>
    <t>963</t>
  </si>
  <si>
    <t>4491553</t>
  </si>
  <si>
    <t>545</t>
  </si>
  <si>
    <t>657</t>
  </si>
  <si>
    <t>560</t>
  </si>
  <si>
    <t>1257</t>
  </si>
  <si>
    <t>768</t>
  </si>
  <si>
    <t>854</t>
  </si>
  <si>
    <t>606</t>
  </si>
  <si>
    <t>501</t>
  </si>
  <si>
    <t>3342</t>
  </si>
  <si>
    <t>3427</t>
  </si>
  <si>
    <t>1265</t>
  </si>
  <si>
    <t>1363</t>
  </si>
  <si>
    <t>3715</t>
  </si>
  <si>
    <t>3114</t>
  </si>
  <si>
    <t>3230</t>
  </si>
  <si>
    <t>310</t>
  </si>
  <si>
    <t>3312</t>
  </si>
  <si>
    <t>3417</t>
  </si>
  <si>
    <t>1569</t>
  </si>
  <si>
    <t>1663</t>
  </si>
  <si>
    <t>1156</t>
  </si>
  <si>
    <t>1070</t>
  </si>
  <si>
    <t>4491556</t>
  </si>
  <si>
    <t>674</t>
  </si>
  <si>
    <t>1350</t>
  </si>
  <si>
    <t>857</t>
  </si>
  <si>
    <t>607</t>
  </si>
  <si>
    <t>711</t>
  </si>
  <si>
    <t>584</t>
  </si>
  <si>
    <t>436</t>
  </si>
  <si>
    <t>531</t>
  </si>
  <si>
    <t>3346</t>
  </si>
  <si>
    <t>3429</t>
  </si>
  <si>
    <t>973</t>
  </si>
  <si>
    <t>3625</t>
  </si>
  <si>
    <t>3716</t>
  </si>
  <si>
    <t>3111</t>
  </si>
  <si>
    <t>3228</t>
  </si>
  <si>
    <t>384</t>
  </si>
  <si>
    <t>3315</t>
  </si>
  <si>
    <t>3416</t>
  </si>
  <si>
    <t>1574</t>
  </si>
  <si>
    <t>1053</t>
  </si>
  <si>
    <t>1157</t>
  </si>
  <si>
    <t>1071</t>
  </si>
  <si>
    <t>4491568</t>
  </si>
  <si>
    <t>807</t>
  </si>
  <si>
    <t>829</t>
  </si>
  <si>
    <t>1665</t>
  </si>
  <si>
    <t>935</t>
  </si>
  <si>
    <t>1020</t>
  </si>
  <si>
    <t>804</t>
  </si>
  <si>
    <t>903</t>
  </si>
  <si>
    <t>349</t>
  </si>
  <si>
    <t>558</t>
  </si>
  <si>
    <t>4329</t>
  </si>
  <si>
    <t>4404</t>
  </si>
  <si>
    <t>1259</t>
  </si>
  <si>
    <t>1386</t>
  </si>
  <si>
    <t>1631</t>
  </si>
  <si>
    <t>1733</t>
  </si>
  <si>
    <t>4661</t>
  </si>
  <si>
    <t>4741</t>
  </si>
  <si>
    <t>3971</t>
  </si>
  <si>
    <t>4073</t>
  </si>
  <si>
    <t>420</t>
  </si>
  <si>
    <t>494</t>
  </si>
  <si>
    <t>4316</t>
  </si>
  <si>
    <t>4400</t>
  </si>
  <si>
    <t>2123</t>
  </si>
  <si>
    <t>1353</t>
  </si>
  <si>
    <t>1448</t>
  </si>
  <si>
    <t>4491576</t>
  </si>
  <si>
    <t>744</t>
  </si>
  <si>
    <t>853</t>
  </si>
  <si>
    <t>800</t>
  </si>
  <si>
    <t>1750</t>
  </si>
  <si>
    <t>1836</t>
  </si>
  <si>
    <t>1022</t>
  </si>
  <si>
    <t>1108</t>
  </si>
  <si>
    <t>874</t>
  </si>
  <si>
    <t>976</t>
  </si>
  <si>
    <t>375</t>
  </si>
  <si>
    <t>450</t>
  </si>
  <si>
    <t>766</t>
  </si>
  <si>
    <t>700</t>
  </si>
  <si>
    <t>4673</t>
  </si>
  <si>
    <t>4748</t>
  </si>
  <si>
    <t>1512</t>
  </si>
  <si>
    <t>1803</t>
  </si>
  <si>
    <t>1905</t>
  </si>
  <si>
    <t>5059</t>
  </si>
  <si>
    <t>5142</t>
  </si>
  <si>
    <t>4323</t>
  </si>
  <si>
    <t>4429</t>
  </si>
  <si>
    <t>464</t>
  </si>
  <si>
    <t>4753</t>
  </si>
  <si>
    <t>4840</t>
  </si>
  <si>
    <t>2241</t>
  </si>
  <si>
    <t>2328</t>
  </si>
  <si>
    <t>1568</t>
  </si>
  <si>
    <t>1367</t>
  </si>
  <si>
    <t>4491583</t>
  </si>
  <si>
    <t>817</t>
  </si>
  <si>
    <t>926</t>
  </si>
  <si>
    <t>1788</t>
  </si>
  <si>
    <t>1879</t>
  </si>
  <si>
    <t>1052</t>
  </si>
  <si>
    <t>1136</t>
  </si>
  <si>
    <t>904</t>
  </si>
  <si>
    <t>1001</t>
  </si>
  <si>
    <t>463</t>
  </si>
  <si>
    <t>713</t>
  </si>
  <si>
    <t>793</t>
  </si>
  <si>
    <t>4813</t>
  </si>
  <si>
    <t>4892</t>
  </si>
  <si>
    <t>1563</t>
  </si>
  <si>
    <t>1856</t>
  </si>
  <si>
    <t>1958</t>
  </si>
  <si>
    <t>5216</t>
  </si>
  <si>
    <t>5308</t>
  </si>
  <si>
    <t>4453</t>
  </si>
  <si>
    <t>4559</t>
  </si>
  <si>
    <t>474</t>
  </si>
  <si>
    <t>4918</t>
  </si>
  <si>
    <t>5014</t>
  </si>
  <si>
    <t>2326</t>
  </si>
  <si>
    <t>2415</t>
  </si>
  <si>
    <t>1503</t>
  </si>
  <si>
    <t>1595</t>
  </si>
  <si>
    <t>1421</t>
  </si>
  <si>
    <t>1530</t>
  </si>
  <si>
    <t>4491586</t>
  </si>
  <si>
    <t>820</t>
  </si>
  <si>
    <t>1790</t>
  </si>
  <si>
    <t>383</t>
  </si>
  <si>
    <t>4816</t>
  </si>
  <si>
    <t>1427</t>
  </si>
  <si>
    <t>1857</t>
  </si>
  <si>
    <t>5221</t>
  </si>
  <si>
    <t>5307</t>
  </si>
  <si>
    <t>4456</t>
  </si>
  <si>
    <t>5016</t>
  </si>
  <si>
    <t>2325</t>
  </si>
  <si>
    <t>1504</t>
  </si>
  <si>
    <t>1597</t>
  </si>
  <si>
    <t>1529</t>
  </si>
  <si>
    <t>4491589</t>
  </si>
  <si>
    <t>883</t>
  </si>
  <si>
    <t>925</t>
  </si>
  <si>
    <t>1789</t>
  </si>
  <si>
    <t>1884</t>
  </si>
  <si>
    <t>995</t>
  </si>
  <si>
    <t>621</t>
  </si>
  <si>
    <t>703</t>
  </si>
  <si>
    <t>4812</t>
  </si>
  <si>
    <t>4897</t>
  </si>
  <si>
    <t>1428</t>
  </si>
  <si>
    <t>1562</t>
  </si>
  <si>
    <t>1858</t>
  </si>
  <si>
    <t>1961</t>
  </si>
  <si>
    <t>5226</t>
  </si>
  <si>
    <t>4462</t>
  </si>
  <si>
    <t>4563</t>
  </si>
  <si>
    <t>4922</t>
  </si>
  <si>
    <t>5017</t>
  </si>
  <si>
    <t>2411</t>
  </si>
  <si>
    <t>1506</t>
  </si>
  <si>
    <t>1604</t>
  </si>
  <si>
    <t>1422</t>
  </si>
  <si>
    <t>4491612</t>
  </si>
  <si>
    <t>899</t>
  </si>
  <si>
    <t>838</t>
  </si>
  <si>
    <t>940</t>
  </si>
  <si>
    <t>1793</t>
  </si>
  <si>
    <t>1904</t>
  </si>
  <si>
    <t>1062</t>
  </si>
  <si>
    <t>1155</t>
  </si>
  <si>
    <t>913</t>
  </si>
  <si>
    <t>380</t>
  </si>
  <si>
    <t>613</t>
  </si>
  <si>
    <t>4803</t>
  </si>
  <si>
    <t>4895</t>
  </si>
  <si>
    <t>1440</t>
  </si>
  <si>
    <t>1583</t>
  </si>
  <si>
    <t>1893</t>
  </si>
  <si>
    <t>2014</t>
  </si>
  <si>
    <t>5274</t>
  </si>
  <si>
    <t>5377</t>
  </si>
  <si>
    <t>4509</t>
  </si>
  <si>
    <t>4623</t>
  </si>
  <si>
    <t>5027</t>
  </si>
  <si>
    <t>5139</t>
  </si>
  <si>
    <t>2354</t>
  </si>
  <si>
    <t>2447</t>
  </si>
  <si>
    <t>1510</t>
  </si>
  <si>
    <t>1616</t>
  </si>
  <si>
    <t>1412</t>
  </si>
  <si>
    <t>1521</t>
  </si>
  <si>
    <t>4491619</t>
  </si>
  <si>
    <t>898</t>
  </si>
  <si>
    <t>939</t>
  </si>
  <si>
    <t>1795</t>
  </si>
  <si>
    <t>1903</t>
  </si>
  <si>
    <t>914</t>
  </si>
  <si>
    <t>455</t>
  </si>
  <si>
    <t>676</t>
  </si>
  <si>
    <t>4802</t>
  </si>
  <si>
    <t>4890</t>
  </si>
  <si>
    <t>1438</t>
  </si>
  <si>
    <t>1582</t>
  </si>
  <si>
    <t>1894</t>
  </si>
  <si>
    <t>2011</t>
  </si>
  <si>
    <t>5278</t>
  </si>
  <si>
    <t>5376</t>
  </si>
  <si>
    <t>4515</t>
  </si>
  <si>
    <t>4625</t>
  </si>
  <si>
    <t>565</t>
  </si>
  <si>
    <t>5034</t>
  </si>
  <si>
    <t>5138</t>
  </si>
  <si>
    <t>2352</t>
  </si>
  <si>
    <t>2440</t>
  </si>
  <si>
    <t>1611</t>
  </si>
  <si>
    <t>1414</t>
  </si>
  <si>
    <t>1524</t>
  </si>
  <si>
    <t>4491625</t>
  </si>
  <si>
    <t>822</t>
  </si>
  <si>
    <t>739</t>
  </si>
  <si>
    <t>828</t>
  </si>
  <si>
    <t>1607</t>
  </si>
  <si>
    <t>1711</t>
  </si>
  <si>
    <t>933</t>
  </si>
  <si>
    <t>1021</t>
  </si>
  <si>
    <t>798</t>
  </si>
  <si>
    <t>893</t>
  </si>
  <si>
    <t>329</t>
  </si>
  <si>
    <t>602</t>
  </si>
  <si>
    <t>4224</t>
  </si>
  <si>
    <t>4306</t>
  </si>
  <si>
    <t>1278</t>
  </si>
  <si>
    <t>1401</t>
  </si>
  <si>
    <t>1753</t>
  </si>
  <si>
    <t>4680</t>
  </si>
  <si>
    <t>4766</t>
  </si>
  <si>
    <t>3886</t>
  </si>
  <si>
    <t>3997</t>
  </si>
  <si>
    <t>496</t>
  </si>
  <si>
    <t>4458</t>
  </si>
  <si>
    <t>4565</t>
  </si>
  <si>
    <t>2071</t>
  </si>
  <si>
    <t>2157</t>
  </si>
  <si>
    <t>1333</t>
  </si>
  <si>
    <t>1423</t>
  </si>
  <si>
    <t>1260</t>
  </si>
  <si>
    <t>1362</t>
  </si>
  <si>
    <t>4491628</t>
  </si>
  <si>
    <t>821</t>
  </si>
  <si>
    <t>738</t>
  </si>
  <si>
    <t>1608</t>
  </si>
  <si>
    <t>1710</t>
  </si>
  <si>
    <t>932</t>
  </si>
  <si>
    <t>797</t>
  </si>
  <si>
    <t>892</t>
  </si>
  <si>
    <t>400</t>
  </si>
  <si>
    <t>589</t>
  </si>
  <si>
    <t>595</t>
  </si>
  <si>
    <t>4229</t>
  </si>
  <si>
    <t>4310</t>
  </si>
  <si>
    <t>1277</t>
  </si>
  <si>
    <t>1404</t>
  </si>
  <si>
    <t>1752</t>
  </si>
  <si>
    <t>4682</t>
  </si>
  <si>
    <t>4768</t>
  </si>
  <si>
    <t>3996</t>
  </si>
  <si>
    <t>4460</t>
  </si>
  <si>
    <t>2072</t>
  </si>
  <si>
    <t>2156</t>
  </si>
  <si>
    <t>1263</t>
  </si>
  <si>
    <t>4491643</t>
  </si>
  <si>
    <t>459</t>
  </si>
  <si>
    <t>568</t>
  </si>
  <si>
    <t>518</t>
  </si>
  <si>
    <t>1127</t>
  </si>
  <si>
    <t>720</t>
  </si>
  <si>
    <t>611</t>
  </si>
  <si>
    <t>452</t>
  </si>
  <si>
    <t>348</t>
  </si>
  <si>
    <t>415</t>
  </si>
  <si>
    <t>2867</t>
  </si>
  <si>
    <t>2942</t>
  </si>
  <si>
    <t>872</t>
  </si>
  <si>
    <t>1007</t>
  </si>
  <si>
    <t>3212</t>
  </si>
  <si>
    <t>2714</t>
  </si>
  <si>
    <t>2812</t>
  </si>
  <si>
    <t>3085</t>
  </si>
  <si>
    <t>3199</t>
  </si>
  <si>
    <t>1419</t>
  </si>
  <si>
    <t>1498</t>
  </si>
  <si>
    <t>884</t>
  </si>
  <si>
    <t>979</t>
  </si>
  <si>
    <t>1014</t>
  </si>
  <si>
    <t>4491646</t>
  </si>
  <si>
    <t>564</t>
  </si>
  <si>
    <t>1128</t>
  </si>
  <si>
    <t>1227</t>
  </si>
  <si>
    <t>519</t>
  </si>
  <si>
    <t>347</t>
  </si>
  <si>
    <t>412</t>
  </si>
  <si>
    <t>2864</t>
  </si>
  <si>
    <t>2940</t>
  </si>
  <si>
    <t>870</t>
  </si>
  <si>
    <t>999</t>
  </si>
  <si>
    <t>3216</t>
  </si>
  <si>
    <t>2716</t>
  </si>
  <si>
    <t>2811</t>
  </si>
  <si>
    <t>3084</t>
  </si>
  <si>
    <t>3197</t>
  </si>
  <si>
    <t>1494</t>
  </si>
  <si>
    <t>970</t>
  </si>
  <si>
    <t>1016</t>
  </si>
  <si>
    <t>4491655</t>
  </si>
  <si>
    <t>562</t>
  </si>
  <si>
    <t>517</t>
  </si>
  <si>
    <t>1222</t>
  </si>
  <si>
    <t>634</t>
  </si>
  <si>
    <t>610</t>
  </si>
  <si>
    <t>447</t>
  </si>
  <si>
    <t>344</t>
  </si>
  <si>
    <t>414</t>
  </si>
  <si>
    <t>2861</t>
  </si>
  <si>
    <t>2934</t>
  </si>
  <si>
    <t>867</t>
  </si>
  <si>
    <t>993</t>
  </si>
  <si>
    <t>1140</t>
  </si>
  <si>
    <t>1229</t>
  </si>
  <si>
    <t>3213</t>
  </si>
  <si>
    <t>2707</t>
  </si>
  <si>
    <t>2798</t>
  </si>
  <si>
    <t>3071</t>
  </si>
  <si>
    <t>3185</t>
  </si>
  <si>
    <t>1418</t>
  </si>
  <si>
    <t>1499</t>
  </si>
  <si>
    <t>882</t>
  </si>
  <si>
    <t>971</t>
  </si>
  <si>
    <t>901</t>
  </si>
  <si>
    <t>1004</t>
  </si>
  <si>
    <t>4491661</t>
  </si>
  <si>
    <t>559</t>
  </si>
  <si>
    <t>515</t>
  </si>
  <si>
    <t>1122</t>
  </si>
  <si>
    <t>612</t>
  </si>
  <si>
    <t>342</t>
  </si>
  <si>
    <t>2857</t>
  </si>
  <si>
    <t>2927</t>
  </si>
  <si>
    <t>864</t>
  </si>
  <si>
    <t>997</t>
  </si>
  <si>
    <t>1134</t>
  </si>
  <si>
    <t>3126</t>
  </si>
  <si>
    <t>3206</t>
  </si>
  <si>
    <t>2686</t>
  </si>
  <si>
    <t>2786</t>
  </si>
  <si>
    <t>3027</t>
  </si>
  <si>
    <t>1409</t>
  </si>
  <si>
    <t>1493</t>
  </si>
  <si>
    <t>975</t>
  </si>
  <si>
    <t>1011</t>
  </si>
  <si>
    <t>4491664</t>
  </si>
  <si>
    <t>592</t>
  </si>
  <si>
    <t>628</t>
  </si>
  <si>
    <t>2852</t>
  </si>
  <si>
    <t>2925</t>
  </si>
  <si>
    <t>1000</t>
  </si>
  <si>
    <t>3204</t>
  </si>
  <si>
    <t>2681</t>
  </si>
  <si>
    <t>2787</t>
  </si>
  <si>
    <t>3029</t>
  </si>
  <si>
    <t>1488</t>
  </si>
  <si>
    <t>977</t>
  </si>
  <si>
    <t>897</t>
  </si>
  <si>
    <t>1010</t>
  </si>
  <si>
    <t>4491669</t>
  </si>
  <si>
    <t>553</t>
  </si>
  <si>
    <t>587</t>
  </si>
  <si>
    <t>1228</t>
  </si>
  <si>
    <t>378</t>
  </si>
  <si>
    <t>411</t>
  </si>
  <si>
    <t>2850</t>
  </si>
  <si>
    <t>862</t>
  </si>
  <si>
    <t>994</t>
  </si>
  <si>
    <t>3123</t>
  </si>
  <si>
    <t>2684</t>
  </si>
  <si>
    <t>2779</t>
  </si>
  <si>
    <t>3034</t>
  </si>
  <si>
    <t>1400</t>
  </si>
  <si>
    <t>1484</t>
  </si>
  <si>
    <t>1002</t>
  </si>
  <si>
    <t>4491673</t>
  </si>
  <si>
    <t>435</t>
  </si>
  <si>
    <t>532</t>
  </si>
  <si>
    <t>1065</t>
  </si>
  <si>
    <t>1163</t>
  </si>
  <si>
    <t>591</t>
  </si>
  <si>
    <t>681</t>
  </si>
  <si>
    <t>504</t>
  </si>
  <si>
    <t>364</t>
  </si>
  <si>
    <t>432</t>
  </si>
  <si>
    <t>324</t>
  </si>
  <si>
    <t>2728</t>
  </si>
  <si>
    <t>2801</t>
  </si>
  <si>
    <t>825</t>
  </si>
  <si>
    <t>958</t>
  </si>
  <si>
    <t>1092</t>
  </si>
  <si>
    <t>1181</t>
  </si>
  <si>
    <t>2990</t>
  </si>
  <si>
    <t>3055</t>
  </si>
  <si>
    <t>2574</t>
  </si>
  <si>
    <t>2674</t>
  </si>
  <si>
    <t>2910</t>
  </si>
  <si>
    <t>3016</t>
  </si>
  <si>
    <t>1329</t>
  </si>
  <si>
    <t>841</t>
  </si>
  <si>
    <t>942</t>
  </si>
  <si>
    <t>961</t>
  </si>
  <si>
    <t>128662</t>
  </si>
  <si>
    <t>322</t>
  </si>
  <si>
    <t>360</t>
  </si>
  <si>
    <t>341</t>
  </si>
  <si>
    <t>417</t>
  </si>
  <si>
    <t>407</t>
  </si>
  <si>
    <t>470</t>
  </si>
  <si>
    <t>153</t>
  </si>
  <si>
    <t>188</t>
  </si>
  <si>
    <t>320</t>
  </si>
  <si>
    <t>394</t>
  </si>
  <si>
    <t>282</t>
  </si>
  <si>
    <t>312</t>
  </si>
  <si>
    <t>663</t>
  </si>
  <si>
    <t>803</t>
  </si>
  <si>
    <t>869</t>
  </si>
  <si>
    <t>2342</t>
  </si>
  <si>
    <t>2464</t>
  </si>
  <si>
    <t>1821</t>
  </si>
  <si>
    <t>1940</t>
  </si>
  <si>
    <t>1757</t>
  </si>
  <si>
    <t>1825</t>
  </si>
  <si>
    <t>888</t>
  </si>
  <si>
    <t>978</t>
  </si>
  <si>
    <t>651</t>
  </si>
  <si>
    <t>597</t>
  </si>
  <si>
    <t>128674</t>
  </si>
  <si>
    <t>465</t>
  </si>
  <si>
    <t>503</t>
  </si>
  <si>
    <t>537</t>
  </si>
  <si>
    <t>599</t>
  </si>
  <si>
    <t>1126</t>
  </si>
  <si>
    <t>1184</t>
  </si>
  <si>
    <t>614</t>
  </si>
  <si>
    <t>237</t>
  </si>
  <si>
    <t>286</t>
  </si>
  <si>
    <t>204</t>
  </si>
  <si>
    <t>251</t>
  </si>
  <si>
    <t>218</t>
  </si>
  <si>
    <t>252</t>
  </si>
  <si>
    <t>429</t>
  </si>
  <si>
    <t>2829</t>
  </si>
  <si>
    <t>941</t>
  </si>
  <si>
    <t>1013</t>
  </si>
  <si>
    <t>1287</t>
  </si>
  <si>
    <t>3574</t>
  </si>
  <si>
    <t>3134</t>
  </si>
  <si>
    <t>1433</t>
  </si>
  <si>
    <t>1525</t>
  </si>
  <si>
    <t>905</t>
  </si>
  <si>
    <t>943</t>
  </si>
  <si>
    <t>128682</t>
  </si>
  <si>
    <t>548</t>
  </si>
  <si>
    <t>582</t>
  </si>
  <si>
    <t>1324</t>
  </si>
  <si>
    <t>750</t>
  </si>
  <si>
    <t>772</t>
  </si>
  <si>
    <t>278</t>
  </si>
  <si>
    <t>325</t>
  </si>
  <si>
    <t>230</t>
  </si>
  <si>
    <t>277</t>
  </si>
  <si>
    <t>276</t>
  </si>
  <si>
    <t>3391</t>
  </si>
  <si>
    <t>3451</t>
  </si>
  <si>
    <t>1094</t>
  </si>
  <si>
    <t>1435</t>
  </si>
  <si>
    <t>1486</t>
  </si>
  <si>
    <t>4049</t>
  </si>
  <si>
    <t>4131</t>
  </si>
  <si>
    <t>3449</t>
  </si>
  <si>
    <t>3546</t>
  </si>
  <si>
    <t>3410</t>
  </si>
  <si>
    <t>1804</t>
  </si>
  <si>
    <t>1123</t>
  </si>
  <si>
    <t>1089</t>
  </si>
  <si>
    <t>128688</t>
  </si>
  <si>
    <t>567</t>
  </si>
  <si>
    <t>1390</t>
  </si>
  <si>
    <t>1442</t>
  </si>
  <si>
    <t>751</t>
  </si>
  <si>
    <t>299</t>
  </si>
  <si>
    <t>346</t>
  </si>
  <si>
    <t>245</t>
  </si>
  <si>
    <t>292</t>
  </si>
  <si>
    <t>280</t>
  </si>
  <si>
    <t>566</t>
  </si>
  <si>
    <t>502</t>
  </si>
  <si>
    <t>3526</t>
  </si>
  <si>
    <t>3588</t>
  </si>
  <si>
    <t>1546</t>
  </si>
  <si>
    <t>4198</t>
  </si>
  <si>
    <t>4280</t>
  </si>
  <si>
    <t>3680</t>
  </si>
  <si>
    <t>3507</t>
  </si>
  <si>
    <t>3558</t>
  </si>
  <si>
    <t>1870</t>
  </si>
  <si>
    <t>128709</t>
  </si>
  <si>
    <t>757</t>
  </si>
  <si>
    <t>1845</t>
  </si>
  <si>
    <t>952</t>
  </si>
  <si>
    <t>319</t>
  </si>
  <si>
    <t>368</t>
  </si>
  <si>
    <t>358</t>
  </si>
  <si>
    <t>846</t>
  </si>
  <si>
    <t>4751</t>
  </si>
  <si>
    <t>1495</t>
  </si>
  <si>
    <t>1594</t>
  </si>
  <si>
    <t>1890</t>
  </si>
  <si>
    <t>1944</t>
  </si>
  <si>
    <t>5397</t>
  </si>
  <si>
    <t>5482</t>
  </si>
  <si>
    <t>4646</t>
  </si>
  <si>
    <t>4746</t>
  </si>
  <si>
    <t>4593</t>
  </si>
  <si>
    <t>4654</t>
  </si>
  <si>
    <t>2309</t>
  </si>
  <si>
    <t>2413</t>
  </si>
  <si>
    <t>1502</t>
  </si>
  <si>
    <t>1468</t>
  </si>
  <si>
    <t>128721</t>
  </si>
  <si>
    <t>937</t>
  </si>
  <si>
    <t>1096</t>
  </si>
  <si>
    <t>2172</t>
  </si>
  <si>
    <t>2233</t>
  </si>
  <si>
    <t>1276</t>
  </si>
  <si>
    <t>1303</t>
  </si>
  <si>
    <t>1168</t>
  </si>
  <si>
    <t>467</t>
  </si>
  <si>
    <t>920</t>
  </si>
  <si>
    <t>5795</t>
  </si>
  <si>
    <t>5880</t>
  </si>
  <si>
    <t>1852</t>
  </si>
  <si>
    <t>1957</t>
  </si>
  <si>
    <t>2391</t>
  </si>
  <si>
    <t>2450</t>
  </si>
  <si>
    <t>6791</t>
  </si>
  <si>
    <t>6884</t>
  </si>
  <si>
    <t>5709</t>
  </si>
  <si>
    <t>5819</t>
  </si>
  <si>
    <t>754</t>
  </si>
  <si>
    <t>5683</t>
  </si>
  <si>
    <t>5744</t>
  </si>
  <si>
    <t>2935</t>
  </si>
  <si>
    <t>1742</t>
  </si>
  <si>
    <t>1817</t>
  </si>
  <si>
    <t>1780</t>
  </si>
  <si>
    <t>1818</t>
  </si>
  <si>
    <t>128759</t>
  </si>
  <si>
    <t>1117</t>
  </si>
  <si>
    <t>1270</t>
  </si>
  <si>
    <t>2557</t>
  </si>
  <si>
    <t>2615</t>
  </si>
  <si>
    <t>1501</t>
  </si>
  <si>
    <t>1445</t>
  </si>
  <si>
    <t>457</t>
  </si>
  <si>
    <t>526</t>
  </si>
  <si>
    <t>1158</t>
  </si>
  <si>
    <t>6679</t>
  </si>
  <si>
    <t>6754</t>
  </si>
  <si>
    <t>2165</t>
  </si>
  <si>
    <t>2268</t>
  </si>
  <si>
    <t>2759</t>
  </si>
  <si>
    <t>2822</t>
  </si>
  <si>
    <t>7762</t>
  </si>
  <si>
    <t>7853</t>
  </si>
  <si>
    <t>6810</t>
  </si>
  <si>
    <t>6911</t>
  </si>
  <si>
    <t>702</t>
  </si>
  <si>
    <t>816</t>
  </si>
  <si>
    <t>6748</t>
  </si>
  <si>
    <t>3345</t>
  </si>
  <si>
    <t>2051</t>
  </si>
  <si>
    <t>2117</t>
  </si>
  <si>
    <t>2111</t>
  </si>
  <si>
    <t>2148</t>
  </si>
  <si>
    <t>128793</t>
  </si>
  <si>
    <t>959</t>
  </si>
  <si>
    <t>2043</t>
  </si>
  <si>
    <t>2090</t>
  </si>
  <si>
    <t>1244</t>
  </si>
  <si>
    <t>484</t>
  </si>
  <si>
    <t>338</t>
  </si>
  <si>
    <t>433</t>
  </si>
  <si>
    <t>811</t>
  </si>
  <si>
    <t>730</t>
  </si>
  <si>
    <t>5304</t>
  </si>
  <si>
    <t>5379</t>
  </si>
  <si>
    <t>1824</t>
  </si>
  <si>
    <t>2223</t>
  </si>
  <si>
    <t>5919</t>
  </si>
  <si>
    <t>6003</t>
  </si>
  <si>
    <t>5549</t>
  </si>
  <si>
    <t>5654</t>
  </si>
  <si>
    <t>5473</t>
  </si>
  <si>
    <t>5522</t>
  </si>
  <si>
    <t>2575</t>
  </si>
  <si>
    <t>2670</t>
  </si>
  <si>
    <t>1619</t>
  </si>
  <si>
    <t>1694</t>
  </si>
  <si>
    <t>1677</t>
  </si>
  <si>
    <t>128798</t>
  </si>
  <si>
    <t>TG</t>
  </si>
  <si>
    <t>CT</t>
  </si>
  <si>
    <t>806.5</t>
  </si>
  <si>
    <t>875</t>
  </si>
  <si>
    <t>1875.5</t>
  </si>
  <si>
    <t>1919</t>
  </si>
  <si>
    <t>1152</t>
  </si>
  <si>
    <t>983</t>
  </si>
  <si>
    <t>418</t>
  </si>
  <si>
    <t>456</t>
  </si>
  <si>
    <t>303</t>
  </si>
  <si>
    <t>345</t>
  </si>
  <si>
    <t>377.5</t>
  </si>
  <si>
    <t>742.5</t>
  </si>
  <si>
    <t>834.5</t>
  </si>
  <si>
    <t>648.5</t>
  </si>
  <si>
    <t>678</t>
  </si>
  <si>
    <t>4856.5</t>
  </si>
  <si>
    <t>4923</t>
  </si>
  <si>
    <t>1598.5</t>
  </si>
  <si>
    <t>1967</t>
  </si>
  <si>
    <t>2038</t>
  </si>
  <si>
    <t>5457.5</t>
  </si>
  <si>
    <t>5536</t>
  </si>
  <si>
    <t>4996.5</t>
  </si>
  <si>
    <t>5099.5</t>
  </si>
  <si>
    <t>523.5</t>
  </si>
  <si>
    <t>5018.5</t>
  </si>
  <si>
    <t>5067</t>
  </si>
  <si>
    <t>2342.5</t>
  </si>
  <si>
    <t>2434</t>
  </si>
  <si>
    <t>1478.5</t>
  </si>
  <si>
    <t>1551.5</t>
  </si>
  <si>
    <t>1538.5</t>
  </si>
  <si>
    <t>1576</t>
  </si>
  <si>
    <t>128815</t>
  </si>
  <si>
    <t>561</t>
  </si>
  <si>
    <t>755</t>
  </si>
  <si>
    <t>740</t>
  </si>
  <si>
    <t>267</t>
  </si>
  <si>
    <t>302</t>
  </si>
  <si>
    <t>222</t>
  </si>
  <si>
    <t>262</t>
  </si>
  <si>
    <t>234</t>
  </si>
  <si>
    <t>254</t>
  </si>
  <si>
    <t>588</t>
  </si>
  <si>
    <t>441</t>
  </si>
  <si>
    <t>471</t>
  </si>
  <si>
    <t>3311</t>
  </si>
  <si>
    <t>1081</t>
  </si>
  <si>
    <t>1196</t>
  </si>
  <si>
    <t>1318</t>
  </si>
  <si>
    <t>3655</t>
  </si>
  <si>
    <t>3727</t>
  </si>
  <si>
    <t>3305</t>
  </si>
  <si>
    <t>3408</t>
  </si>
  <si>
    <t>3394</t>
  </si>
  <si>
    <t>1042</t>
  </si>
  <si>
    <t>1030</t>
  </si>
  <si>
    <t>128818</t>
  </si>
  <si>
    <t>1245</t>
  </si>
  <si>
    <t>1279</t>
  </si>
  <si>
    <t>300</t>
  </si>
  <si>
    <t>221</t>
  </si>
  <si>
    <t>585</t>
  </si>
  <si>
    <t>1080</t>
  </si>
  <si>
    <t>1188</t>
  </si>
  <si>
    <t>1317</t>
  </si>
  <si>
    <t>3659</t>
  </si>
  <si>
    <t>3725</t>
  </si>
  <si>
    <t>3301</t>
  </si>
  <si>
    <t>3402</t>
  </si>
  <si>
    <t>3348</t>
  </si>
  <si>
    <t>1523</t>
  </si>
  <si>
    <t>1600</t>
  </si>
  <si>
    <t>974</t>
  </si>
  <si>
    <t>1029</t>
  </si>
  <si>
    <t>128820</t>
  </si>
  <si>
    <t>301</t>
  </si>
  <si>
    <t>233</t>
  </si>
  <si>
    <t>440</t>
  </si>
  <si>
    <t>3306</t>
  </si>
  <si>
    <t>1190</t>
  </si>
  <si>
    <t>3658</t>
  </si>
  <si>
    <t>3726</t>
  </si>
  <si>
    <t>3400</t>
  </si>
  <si>
    <t>3393</t>
  </si>
  <si>
    <t>128823</t>
  </si>
  <si>
    <t>1242</t>
  </si>
  <si>
    <t>508</t>
  </si>
  <si>
    <t>1315</t>
  </si>
  <si>
    <t>3657</t>
  </si>
  <si>
    <t>3300</t>
  </si>
  <si>
    <t>3397</t>
  </si>
  <si>
    <t>3343</t>
  </si>
  <si>
    <t>3388</t>
  </si>
  <si>
    <t>992</t>
  </si>
  <si>
    <t>128841</t>
  </si>
  <si>
    <t>TT</t>
  </si>
  <si>
    <t>915</t>
  </si>
  <si>
    <t>462</t>
  </si>
  <si>
    <t>535</t>
  </si>
  <si>
    <t>180</t>
  </si>
  <si>
    <t>220</t>
  </si>
  <si>
    <t>181</t>
  </si>
  <si>
    <t>199</t>
  </si>
  <si>
    <t>424</t>
  </si>
  <si>
    <t>2205</t>
  </si>
  <si>
    <t>2290</t>
  </si>
  <si>
    <t>858</t>
  </si>
  <si>
    <t>919</t>
  </si>
  <si>
    <t>2596</t>
  </si>
  <si>
    <t>2678</t>
  </si>
  <si>
    <t>2403</t>
  </si>
  <si>
    <t>2517</t>
  </si>
  <si>
    <t>2460</t>
  </si>
  <si>
    <t>2515</t>
  </si>
  <si>
    <t>1125</t>
  </si>
  <si>
    <t>745</t>
  </si>
  <si>
    <t>128851</t>
  </si>
  <si>
    <t>416</t>
  </si>
  <si>
    <t>158</t>
  </si>
  <si>
    <t>182</t>
  </si>
  <si>
    <t>256</t>
  </si>
  <si>
    <t>306</t>
  </si>
  <si>
    <t>2000</t>
  </si>
  <si>
    <t>2075</t>
  </si>
  <si>
    <t>967</t>
  </si>
  <si>
    <t>2351</t>
  </si>
  <si>
    <t>2430</t>
  </si>
  <si>
    <t>2193</t>
  </si>
  <si>
    <t>2305</t>
  </si>
  <si>
    <t>2207</t>
  </si>
  <si>
    <t>2269</t>
  </si>
  <si>
    <t>956</t>
  </si>
  <si>
    <t>1045</t>
  </si>
  <si>
    <t>128855</t>
  </si>
  <si>
    <t>263</t>
  </si>
  <si>
    <t>321</t>
  </si>
  <si>
    <t>369</t>
  </si>
  <si>
    <t>396</t>
  </si>
  <si>
    <t>119</t>
  </si>
  <si>
    <t>144</t>
  </si>
  <si>
    <t>1555</t>
  </si>
  <si>
    <t>654</t>
  </si>
  <si>
    <t>1771</t>
  </si>
  <si>
    <t>1691</t>
  </si>
  <si>
    <t>1799</t>
  </si>
  <si>
    <t>1692</t>
  </si>
  <si>
    <t>1758</t>
  </si>
  <si>
    <t>832</t>
  </si>
  <si>
    <t>516</t>
  </si>
  <si>
    <t>4491679</t>
  </si>
  <si>
    <t>365</t>
  </si>
  <si>
    <t>863</t>
  </si>
  <si>
    <t>1978</t>
  </si>
  <si>
    <t>2054</t>
  </si>
  <si>
    <t>593</t>
  </si>
  <si>
    <t>736</t>
  </si>
  <si>
    <t>894</t>
  </si>
  <si>
    <t>2187</t>
  </si>
  <si>
    <t>2252</t>
  </si>
  <si>
    <t>2133</t>
  </si>
  <si>
    <t>708</t>
  </si>
  <si>
    <t>743</t>
  </si>
  <si>
    <t>1725702</t>
  </si>
  <si>
    <t>94</t>
  </si>
  <si>
    <t>4491358</t>
  </si>
  <si>
    <t>763</t>
  </si>
  <si>
    <t>834</t>
  </si>
  <si>
    <t>741</t>
  </si>
  <si>
    <t>847</t>
  </si>
  <si>
    <t>374</t>
  </si>
  <si>
    <t>4491361</t>
  </si>
  <si>
    <t>401</t>
  </si>
  <si>
    <t>756</t>
  </si>
  <si>
    <t>770</t>
  </si>
  <si>
    <t>839</t>
  </si>
  <si>
    <t>4491367</t>
  </si>
  <si>
    <t>1074</t>
  </si>
  <si>
    <t>482</t>
  </si>
  <si>
    <t>1246</t>
  </si>
  <si>
    <t>1299</t>
  </si>
  <si>
    <t>498</t>
  </si>
  <si>
    <t>4491519</t>
  </si>
  <si>
    <t>CG</t>
  </si>
  <si>
    <t>744.5</t>
  </si>
  <si>
    <t>838.5</t>
  </si>
  <si>
    <t>540.5</t>
  </si>
  <si>
    <t>505.5</t>
  </si>
  <si>
    <t>2101.5</t>
  </si>
  <si>
    <t>2183.5</t>
  </si>
  <si>
    <t>710.5</t>
  </si>
  <si>
    <t>802</t>
  </si>
  <si>
    <t>915.5</t>
  </si>
  <si>
    <t>2317.5</t>
  </si>
  <si>
    <t>2399</t>
  </si>
  <si>
    <t>1905.5</t>
  </si>
  <si>
    <t>2015</t>
  </si>
  <si>
    <t>2073</t>
  </si>
  <si>
    <t>2168</t>
  </si>
  <si>
    <t>1002.5</t>
  </si>
  <si>
    <t>1087.5</t>
  </si>
  <si>
    <t>680.5</t>
  </si>
  <si>
    <t>785</t>
  </si>
  <si>
    <t>4491522</t>
  </si>
  <si>
    <t>507</t>
  </si>
  <si>
    <t>2101</t>
  </si>
  <si>
    <t>2182</t>
  </si>
  <si>
    <t>598</t>
  </si>
  <si>
    <t>916</t>
  </si>
  <si>
    <t>2320</t>
  </si>
  <si>
    <t>2402</t>
  </si>
  <si>
    <t>2020</t>
  </si>
  <si>
    <t>2167</t>
  </si>
  <si>
    <t>1005</t>
  </si>
  <si>
    <t>1090</t>
  </si>
  <si>
    <t>679</t>
  </si>
  <si>
    <t>4491529</t>
  </si>
  <si>
    <t>2175</t>
  </si>
  <si>
    <t>799</t>
  </si>
  <si>
    <t>906</t>
  </si>
  <si>
    <t>2316</t>
  </si>
  <si>
    <t>2404</t>
  </si>
  <si>
    <t>2013</t>
  </si>
  <si>
    <t>2076</t>
  </si>
  <si>
    <t>2169</t>
  </si>
  <si>
    <t>1009</t>
  </si>
  <si>
    <t>577</t>
  </si>
  <si>
    <t>4491531</t>
  </si>
  <si>
    <t>742</t>
  </si>
  <si>
    <t>466</t>
  </si>
  <si>
    <t>337</t>
  </si>
  <si>
    <t>2099</t>
  </si>
  <si>
    <t>900</t>
  </si>
  <si>
    <t>2407</t>
  </si>
  <si>
    <t>1899</t>
  </si>
  <si>
    <t>2007</t>
  </si>
  <si>
    <t>2069</t>
  </si>
  <si>
    <t>2164</t>
  </si>
  <si>
    <t>782</t>
  </si>
  <si>
    <t>4491535</t>
  </si>
  <si>
    <t>413</t>
  </si>
  <si>
    <t>2094</t>
  </si>
  <si>
    <t>2313</t>
  </si>
  <si>
    <t>1898</t>
  </si>
  <si>
    <t>2010</t>
  </si>
  <si>
    <t>2070</t>
  </si>
  <si>
    <t>1088</t>
  </si>
  <si>
    <t>4491537</t>
  </si>
  <si>
    <t>335</t>
  </si>
  <si>
    <t>419</t>
  </si>
  <si>
    <t>2102</t>
  </si>
  <si>
    <t>2177</t>
  </si>
  <si>
    <t>2009</t>
  </si>
  <si>
    <t>2160</t>
  </si>
  <si>
    <t>1006</t>
  </si>
  <si>
    <t>680</t>
  </si>
  <si>
    <t>578</t>
  </si>
  <si>
    <t>4491685</t>
  </si>
  <si>
    <t>357</t>
  </si>
  <si>
    <t>445</t>
  </si>
  <si>
    <t>1697</t>
  </si>
  <si>
    <t>1767</t>
  </si>
  <si>
    <t>1881</t>
  </si>
  <si>
    <t>1942</t>
  </si>
  <si>
    <t>1548</t>
  </si>
  <si>
    <t>1871</t>
  </si>
  <si>
    <t>1986</t>
  </si>
  <si>
    <t>929</t>
  </si>
  <si>
    <t>4491691</t>
  </si>
  <si>
    <t>1672</t>
  </si>
  <si>
    <t>771</t>
  </si>
  <si>
    <t>1806</t>
  </si>
  <si>
    <t>1868</t>
  </si>
  <si>
    <t>1461</t>
  </si>
  <si>
    <t>1564</t>
  </si>
  <si>
    <t>1784</t>
  </si>
  <si>
    <t>1901</t>
  </si>
  <si>
    <t>603</t>
  </si>
  <si>
    <t>505</t>
  </si>
  <si>
    <t>4491697</t>
  </si>
  <si>
    <t>1271</t>
  </si>
  <si>
    <t>1343</t>
  </si>
  <si>
    <t>538</t>
  </si>
  <si>
    <t>1171</t>
  </si>
  <si>
    <t>1269</t>
  </si>
  <si>
    <t>1535</t>
  </si>
  <si>
    <t>4687749</t>
  </si>
  <si>
    <t>58</t>
  </si>
  <si>
    <t>40</t>
  </si>
  <si>
    <t>66</t>
  </si>
  <si>
    <t>67</t>
  </si>
  <si>
    <t>70</t>
  </si>
  <si>
    <t>71</t>
  </si>
  <si>
    <t>52</t>
  </si>
  <si>
    <t>53</t>
  </si>
  <si>
    <t>80</t>
  </si>
  <si>
    <t>69</t>
  </si>
  <si>
    <t>50</t>
  </si>
  <si>
    <t>63</t>
  </si>
  <si>
    <t>61</t>
  </si>
  <si>
    <t>59</t>
  </si>
  <si>
    <t>37</t>
  </si>
  <si>
    <t>51</t>
  </si>
  <si>
    <t>45</t>
  </si>
  <si>
    <t>60</t>
  </si>
  <si>
    <t>64</t>
  </si>
  <si>
    <t>38</t>
  </si>
  <si>
    <t>47</t>
  </si>
  <si>
    <t>76</t>
  </si>
  <si>
    <t>77</t>
  </si>
  <si>
    <t>49</t>
  </si>
  <si>
    <t>83</t>
  </si>
  <si>
    <t>74</t>
  </si>
  <si>
    <t>75</t>
  </si>
  <si>
    <t>84</t>
  </si>
  <si>
    <t>4687751</t>
  </si>
  <si>
    <t>CA</t>
  </si>
  <si>
    <t>68</t>
  </si>
  <si>
    <t>62</t>
  </si>
  <si>
    <t>57</t>
  </si>
  <si>
    <t>48</t>
  </si>
  <si>
    <t>4687752</t>
  </si>
  <si>
    <t>TC</t>
  </si>
  <si>
    <t>4687754</t>
  </si>
  <si>
    <t>56</t>
  </si>
  <si>
    <t>66.5</t>
  </si>
  <si>
    <t>37.5</t>
  </si>
  <si>
    <t>58.5</t>
  </si>
  <si>
    <t>4687756</t>
  </si>
  <si>
    <t>128863</t>
  </si>
  <si>
    <t>340</t>
  </si>
  <si>
    <t>382</t>
  </si>
  <si>
    <t>196</t>
  </si>
  <si>
    <t>219</t>
  </si>
  <si>
    <t>842</t>
  </si>
  <si>
    <t>910</t>
  </si>
  <si>
    <t>909</t>
  </si>
  <si>
    <t>968</t>
  </si>
  <si>
    <t>434</t>
  </si>
  <si>
    <t>268</t>
  </si>
  <si>
    <t>316</t>
  </si>
  <si>
    <t>128873</t>
  </si>
  <si>
    <t>247</t>
  </si>
  <si>
    <t>289</t>
  </si>
  <si>
    <t>133</t>
  </si>
  <si>
    <t>155</t>
  </si>
  <si>
    <t>579</t>
  </si>
  <si>
    <t>625</t>
  </si>
  <si>
    <t>684</t>
  </si>
  <si>
    <t>193</t>
  </si>
  <si>
    <t>241</t>
  </si>
  <si>
    <t>1724836</t>
  </si>
  <si>
    <t>79</t>
  </si>
  <si>
    <t>1929799</t>
  </si>
  <si>
    <t>46</t>
  </si>
  <si>
    <t>1725664</t>
  </si>
  <si>
    <t>91</t>
  </si>
  <si>
    <t>1725574</t>
  </si>
  <si>
    <t>AC</t>
  </si>
  <si>
    <t>100</t>
  </si>
  <si>
    <t>1718509</t>
  </si>
  <si>
    <t>AT</t>
  </si>
  <si>
    <t>1724767</t>
  </si>
  <si>
    <t>AG</t>
  </si>
  <si>
    <t>4689774</t>
  </si>
  <si>
    <t>11</t>
  </si>
  <si>
    <t>7</t>
  </si>
  <si>
    <t>8</t>
  </si>
  <si>
    <t>1716435</t>
  </si>
  <si>
    <t>1725644</t>
  </si>
  <si>
    <t>99</t>
  </si>
  <si>
    <t>108</t>
  </si>
  <si>
    <t>1724663</t>
  </si>
  <si>
    <t>TTGTTTGTTTCCAGATGATTGGTGGTATTACAGATTTTTATAGATCCTGGCGCGGGGTGAAAATTTCTACGGAATTGAAGATTATAATTCAAAATTGGACATTAAGTATTGTATTTACGTCAGGTATTTTATCATTTCTAGCAGGTAATGATTTAGAAATAGAGTTTTTCTTTTGTTGGTATATTATTGTAAGCCTTTTCCTTATTGTCAGTCGTTTTTCCATTCGGGCACTAATGAATGTTATTAGGAAATTAGGCTATAACACGCGTATTGTAGCTCTAGCGGGAAATATACCTGTTGGTATT</t>
  </si>
  <si>
    <t>104</t>
  </si>
  <si>
    <t>1979891</t>
  </si>
  <si>
    <t>1725578</t>
  </si>
  <si>
    <t>394322</t>
  </si>
  <si>
    <t>1719269</t>
  </si>
  <si>
    <t>1722794</t>
  </si>
  <si>
    <t>85</t>
  </si>
  <si>
    <t>1728246</t>
  </si>
  <si>
    <t>44</t>
  </si>
  <si>
    <t>4491703</t>
  </si>
  <si>
    <t>868</t>
  </si>
  <si>
    <t>409</t>
  </si>
  <si>
    <t>3648884</t>
  </si>
  <si>
    <t>117</t>
  </si>
  <si>
    <t>4491730</t>
  </si>
  <si>
    <t>228</t>
  </si>
  <si>
    <t>285</t>
  </si>
  <si>
    <t>4491478</t>
  </si>
  <si>
    <t>2703478</t>
  </si>
  <si>
    <t>1725756</t>
  </si>
  <si>
    <t>GG</t>
  </si>
  <si>
    <t>1045861</t>
  </si>
  <si>
    <t>65</t>
  </si>
  <si>
    <t>1728613</t>
  </si>
  <si>
    <t>1725602</t>
  </si>
  <si>
    <t>1718500</t>
  </si>
  <si>
    <t>GATTTCACAAC</t>
  </si>
  <si>
    <t>90</t>
  </si>
  <si>
    <t>ltrA</t>
  </si>
  <si>
    <t>[ltrA]</t>
  </si>
  <si>
    <t>[pgaptmp_005604]–[pgaptmp_005611]</t>
  </si>
  <si>
    <t>[pgaptmp_005604],pgaptmp_005605,pgaptmp_005606,pgaptmp_005607,pspF,pgaptmp_005609,pgaptmp_005610,[pgaptmp_005611]</t>
  </si>
  <si>
    <t>pgaptmp_005575</t>
  </si>
  <si>
    <t>AAA family ATPase</t>
  </si>
  <si>
    <t>pgaptmp_005592</t>
  </si>
  <si>
    <t>[pgaptmp_005611]–pgaptmp_005615</t>
  </si>
  <si>
    <t>[pgaptmp_005611],aac(3)‑IIe,pgaptmp_005613,pgaptmp_005614,pgaptmp_005615</t>
  </si>
  <si>
    <t>–/umuD</t>
  </si>
  <si>
    <t>–/translesion error‑prone DNA polymerase V autoproteolytic subunit</t>
  </si>
  <si>
    <t>pgaptmp_005574</t>
  </si>
  <si>
    <t>ParB/RepB/Spo0J family partition protein</t>
  </si>
  <si>
    <t>pgaptmp_005575/pgaptmp_005576</t>
  </si>
  <si>
    <t>AAA family ATPase/hypothetical protein</t>
  </si>
  <si>
    <t>[vapB]–[pgaptmp_005584]</t>
  </si>
  <si>
    <t>[vapB],[pgaptmp_005584]</t>
  </si>
  <si>
    <t>pgaptmp_005584/pgaptmp_005585</t>
  </si>
  <si>
    <t>type II toxin‑antitoxin system VapC family toxin/IS3‑like element ISEc15 family transposase</t>
  </si>
  <si>
    <t>pgaptmp_005585</t>
  </si>
  <si>
    <t>IS3‑like element ISEc15 family transposase</t>
  </si>
  <si>
    <t>pgaptmp_005585/pgaptmp_005586</t>
  </si>
  <si>
    <t>IS3‑like element ISEc15 family transposase/transposase</t>
  </si>
  <si>
    <t>pgaptmp_005587</t>
  </si>
  <si>
    <t>pgaptmp_005589/pgaptmp_005590</t>
  </si>
  <si>
    <t>Tn3 family transposase/N‑6 DNA methylase</t>
  </si>
  <si>
    <t>pgaptmp_005590</t>
  </si>
  <si>
    <t>N‑6 DNA methylase</t>
  </si>
  <si>
    <t>pgaptmp_005591</t>
  </si>
  <si>
    <t>pgaptmp_005593</t>
  </si>
  <si>
    <t>pgaptmp_005593/pgaptmp_005594</t>
  </si>
  <si>
    <t>hypothetical protein/hypothetical protein</t>
  </si>
  <si>
    <t>[pgaptmp_005594]</t>
  </si>
  <si>
    <t>pgaptmp_005598</t>
  </si>
  <si>
    <t>Tn3‑like element TnAs1 family transposase</t>
  </si>
  <si>
    <t>[pgaptmp_005598]–[pgaptmp_005599]</t>
  </si>
  <si>
    <t>[pgaptmp_005598],[pgaptmp_005599]</t>
  </si>
  <si>
    <t>pgaptmp_005601</t>
  </si>
  <si>
    <t>fluoroquinolone‑acetylating aminoglycoside 6'‑N‑acetyltransferase AAC(6')‑Ib‑cr5</t>
  </si>
  <si>
    <t>pgaptmp_005603</t>
  </si>
  <si>
    <t>CatB‑related O‑acetyltransferase</t>
  </si>
  <si>
    <t>pspF</t>
  </si>
  <si>
    <t>phage shock protein operon transcriptional activator</t>
  </si>
  <si>
    <t>pgaptmp_005609</t>
  </si>
  <si>
    <t>quinolone resistance pentapeptide repeat protein QnrB1</t>
  </si>
  <si>
    <t>pgaptmp_005617</t>
  </si>
  <si>
    <t>FipA</t>
  </si>
  <si>
    <t>pgaptmp_005618</t>
  </si>
  <si>
    <t>conjugative relaxase</t>
  </si>
  <si>
    <t>pgaptmp_005619</t>
  </si>
  <si>
    <t>type IV secretion system DNA‑binding domain‑containing protein</t>
  </si>
  <si>
    <t>pgaptmp_005620</t>
  </si>
  <si>
    <t>traK protein</t>
  </si>
  <si>
    <t>pgaptmp_005620/stbA</t>
  </si>
  <si>
    <t>traK protein/plasmid stabilization protein StbA</t>
  </si>
  <si>
    <t>pgaptmp_005622</t>
  </si>
  <si>
    <t>IS5 family transposase</t>
  </si>
  <si>
    <t>pgaptmp_005622/pgaptmp_005623</t>
  </si>
  <si>
    <t>IS5 family transposase/replication initiation protein</t>
  </si>
  <si>
    <t>pgaptmp_005624</t>
  </si>
  <si>
    <t>IS1‑like element IS1X3 family transposase</t>
  </si>
  <si>
    <t>[pgaptmp_005528]–[pgaptmp_005533]</t>
  </si>
  <si>
    <t>[pgaptmp_005528],pgaptmp_005529,pgaptmp_005530,pgaptmp_005531,pgaptmp_005532,pgaptmp_005533,[pgaptmp_005533]</t>
  </si>
  <si>
    <t>[repA]–[pgaptmp_005530]</t>
  </si>
  <si>
    <t>[repA],pgaptmp_005490,pgaptmp_005491,pgaptmp_005492,pgaptmp_005493,pgaptmp_005494,pgaptmp_005495,pgaptmp_005496,pgaptmp_005497,pgaptmp_005497,pgaptmp_005498,pgaptmp_005499,pgaptmp_005500,pgaptmp_005501,pemI,pemK,ltrA,umuD,umuC,pgaptmp_005507,pgaptmp_005508,pgaptmp_005509,pgaptmp_005510,pgaptmp_005511,pgaptmp_005512,pgaptmp_005513,pgaptmp_005514,pgaptmp_005515,pgaptmp_005516,pgaptmp_005517,pgaptmp_005518,pgaptmp_005519,pgaptmp_005520,pgaptmp_005521,pgaptmp_005522,pgaptmp_005523,pgaptmp_005524,pgaptmp_005525,pgaptmp_005526,pgaptmp_005527,pgaptmp_005528,pgaptmp_005529,[pgaptmp_005530]</t>
  </si>
  <si>
    <t>[pgaptmp_005530]–[traP]</t>
  </si>
  <si>
    <t>[pgaptmp_005530],pgaptmp_005531,pgaptmp_005532,pgaptmp_005533,pgaptmp_005533,pgaptmp_005534,pgaptmp_005535,pgaptmp_005536,pgaptmp_005537,pgaptmp_005538,pgaptmp_005539,pgaptmp_005540,pgaptmp_005541,pgaptmp_005542,pgaptmp_005543,pgaptmp_005544,ssb,pgaptmp_005546,pgaptmp_005547,pgaptmp_005548,mobA,pgaptmp_005550,pgaptmp_005551,pgaptmp_005552,traJ,icmT,pgaptmp_005555,pgaptmp_005556,pgaptmp_005557,pgaptmp_005558,pgaptmp_005559,pgaptmp_005560,traO,[traP]</t>
  </si>
  <si>
    <t>[traP]–repC</t>
  </si>
  <si>
    <t>[traP],traQ,pgaptmp_005564,pgaptmp_005565,pgaptmp_005566,traW,pgaptmp_005568,pgaptmp_005569,pgaptmp_005570,repC</t>
  </si>
  <si>
    <t>[repA]–[pgaptmp_005491]</t>
  </si>
  <si>
    <t>[repA],pgaptmp_005490,[pgaptmp_005491]</t>
  </si>
  <si>
    <t>pgaptmp_005492</t>
  </si>
  <si>
    <t>conjugal transfer protein TrbA</t>
  </si>
  <si>
    <t>[pgaptmp_005492]–[pgaptmp_005520]</t>
  </si>
  <si>
    <t>[pgaptmp_005492],pgaptmp_005493,pgaptmp_005494,pgaptmp_005495,pgaptmp_005496,pgaptmp_005497,pgaptmp_005497,pgaptmp_005498,pgaptmp_005499,pgaptmp_005500,pgaptmp_005501,pemI,pemK,ltrA,umuD,umuC,pgaptmp_005507,pgaptmp_005508,pgaptmp_005509,pgaptmp_005510,pgaptmp_005511,pgaptmp_005512,pgaptmp_005513,pgaptmp_005514,pgaptmp_005515,pgaptmp_005516,pgaptmp_005517,pgaptmp_005518,pgaptmp_005519,[pgaptmp_005520]</t>
  </si>
  <si>
    <t>[pgaptmp_005520]–[pgaptmp_005521]</t>
  </si>
  <si>
    <t>[pgaptmp_005520],[pgaptmp_005521]</t>
  </si>
  <si>
    <t>[pgaptmp_005521]–repC</t>
  </si>
  <si>
    <t>[pgaptmp_005521],pgaptmp_005522,pgaptmp_005523,pgaptmp_005524,pgaptmp_005525,pgaptmp_005526,pgaptmp_005527,pgaptmp_005528,pgaptmp_005529,pgaptmp_005530,pgaptmp_005531,pgaptmp_005532,pgaptmp_005533,pgaptmp_005533,pgaptmp_005534,pgaptmp_005535,pgaptmp_005536,pgaptmp_005537,pgaptmp_005538,pgaptmp_005539,pgaptmp_005540,pgaptmp_005541,pgaptmp_005542,pgaptmp_005543,pgaptmp_005544,ssb,pgaptmp_005546,pgaptmp_005547,pgaptmp_005548,mobA,pgaptmp_005550,pgaptmp_005551,pgaptmp_005552,traJ,icmT,pgaptmp_005555,pgaptmp_005556,pgaptmp_005557,pgaptmp_005558,pgaptmp_005559,pgaptmp_005560,traO,traP,traQ,pgaptmp_005564,pgaptmp_005565,pgaptmp_005566,traW,pgaptmp_005568,pgaptmp_005569,pgaptmp_005570,repC</t>
  </si>
  <si>
    <t>pgaptmp_005490</t>
  </si>
  <si>
    <t>conjugal transfer protein TrbC</t>
  </si>
  <si>
    <t>[pgaptmp_005499]</t>
  </si>
  <si>
    <t>umuD</t>
  </si>
  <si>
    <t>translesion error‑prone DNA polymerase V autoproteolytic subunit</t>
  </si>
  <si>
    <t>pgaptmp_005509</t>
  </si>
  <si>
    <t>pgaptmp_005511</t>
  </si>
  <si>
    <t>type II toxin‑antitoxin system RelB/DinJ family antitoxin</t>
  </si>
  <si>
    <t>pgaptmp_005516</t>
  </si>
  <si>
    <t>pgaptmp_005518</t>
  </si>
  <si>
    <t>restriction endonuclease</t>
  </si>
  <si>
    <t>pgaptmp_005522</t>
  </si>
  <si>
    <t>plasmid segregation protein ParM</t>
  </si>
  <si>
    <t>pgaptmp_005523</t>
  </si>
  <si>
    <t>plasmid partitioning/stability family protein</t>
  </si>
  <si>
    <t>pgaptmp_005525</t>
  </si>
  <si>
    <t>pgaptmp_005527</t>
  </si>
  <si>
    <t>pgaptmp_005534</t>
  </si>
  <si>
    <t>DGQHR domain‑containing protein</t>
  </si>
  <si>
    <t>pgaptmp_005536</t>
  </si>
  <si>
    <t>DUF4942 domain‑containing protein</t>
  </si>
  <si>
    <t>pgaptmp_005541/pgaptmp_005542</t>
  </si>
  <si>
    <t>hypothetical protein/antirestriction protein</t>
  </si>
  <si>
    <t>pgaptmp_005543</t>
  </si>
  <si>
    <t>ssb</t>
  </si>
  <si>
    <t>single‑stranded DNA‑binding protein</t>
  </si>
  <si>
    <t>pgaptmp_005547/pgaptmp_005548</t>
  </si>
  <si>
    <t>hypothetical protein/MobC</t>
  </si>
  <si>
    <t>[pgaptmp_005548]</t>
  </si>
  <si>
    <t>pgaptmp_005552</t>
  </si>
  <si>
    <t>type IV secretory system conjugative DNA transfer family protein</t>
  </si>
  <si>
    <t>pgaptmp_005558</t>
  </si>
  <si>
    <t>H‑NS family nucleoid‑associated regulatory protein</t>
  </si>
  <si>
    <t>pgaptmp_005560</t>
  </si>
  <si>
    <t>[pgaptmp_005565]</t>
  </si>
  <si>
    <t>pgaptmp_005566</t>
  </si>
  <si>
    <t>conjugal transfer protein</t>
  </si>
  <si>
    <t>pgaptmp_005569</t>
  </si>
  <si>
    <t>DotA/TraY family protein</t>
  </si>
  <si>
    <t>repC/–</t>
  </si>
  <si>
    <t>IncL/M type plasmid replication protein RepC/–</t>
  </si>
  <si>
    <t>pgaptmp_005357–pgaptmp_005378</t>
  </si>
  <si>
    <t>pgaptmp_005357,pgaptmp_005357,pgaptmp_005358,pgaptmp_005359,pgaptmp_005360,pgaptmp_005361,pgaptmp_005362,merE,merD,merA,merC,merP,merT,merR,pgaptmp_005370,hxsD,hxsB,hxsC,hxsA,pgaptmp_005375,tnpB,pgaptmp_005377,pgaptmp_005378</t>
  </si>
  <si>
    <t>pgaptmp_005263</t>
  </si>
  <si>
    <t>RepB family plasmid replication initiator protein</t>
  </si>
  <si>
    <t>[pgaptmp_005263]</t>
  </si>
  <si>
    <t>pgaptmp_005264</t>
  </si>
  <si>
    <t>tyrosine‑type recombinase/integrase</t>
  </si>
  <si>
    <t>pgaptmp_005264/pgaptmp_005265</t>
  </si>
  <si>
    <t>tyrosine‑type recombinase/integrase/sensor domain‑containing diguanylate cyclase</t>
  </si>
  <si>
    <t>[pgaptmp_005265]</t>
  </si>
  <si>
    <t>pgaptmp_005265</t>
  </si>
  <si>
    <t>sensor domain‑containing diguanylate cyclase</t>
  </si>
  <si>
    <t>[pgaptmp_005265]–[pgaptmp_005266]</t>
  </si>
  <si>
    <t>[pgaptmp_005265],[pgaptmp_005266]</t>
  </si>
  <si>
    <t>[pgaptmp_005267]</t>
  </si>
  <si>
    <t>[pgaptmp_005268]</t>
  </si>
  <si>
    <t>pgaptmp_005268/pgaptmp_005269</t>
  </si>
  <si>
    <t>hypothetical protein/CSS‑motif domain‑containing protein</t>
  </si>
  <si>
    <t>[pgaptmp_005269]</t>
  </si>
  <si>
    <t>pgaptmp_005269</t>
  </si>
  <si>
    <t>CSS‑motif domain‑containing protein</t>
  </si>
  <si>
    <t>pgaptmp_005270</t>
  </si>
  <si>
    <t>EAL domain‑containing protein</t>
  </si>
  <si>
    <t>[pgaptmp_005270]</t>
  </si>
  <si>
    <t>pgaptmp_005270/pgaptmp_005271</t>
  </si>
  <si>
    <t>EAL domain‑containing protein/DUF2254 domain‑containing protein</t>
  </si>
  <si>
    <t>pgaptmp_005271</t>
  </si>
  <si>
    <t>DUF2254 domain‑containing protein</t>
  </si>
  <si>
    <t>betT</t>
  </si>
  <si>
    <t>choline BCCT transporter BetT</t>
  </si>
  <si>
    <t>betT/pgaptmp_005273</t>
  </si>
  <si>
    <t>choline BCCT transporter BetT/IS1 family transposase</t>
  </si>
  <si>
    <t>[pgaptmp_005273]–[pgaptmp_005273]</t>
  </si>
  <si>
    <t>[pgaptmp_005273],[pgaptmp_005273]</t>
  </si>
  <si>
    <t>pgaptmp_005273</t>
  </si>
  <si>
    <t>IS1 family transposase</t>
  </si>
  <si>
    <t>pgaptmp_005274</t>
  </si>
  <si>
    <t>IS3 family transposase</t>
  </si>
  <si>
    <t>silE/silS</t>
  </si>
  <si>
    <t>silver‑binding protein SilE/copper/silver sensor histidine kinase SilS</t>
  </si>
  <si>
    <t>silC</t>
  </si>
  <si>
    <t>Cu(+)/Ag(+) efflux RND transporter outer membrane channel SilC</t>
  </si>
  <si>
    <t>cusF</t>
  </si>
  <si>
    <t>cation efflux system protein CusF</t>
  </si>
  <si>
    <t>silB</t>
  </si>
  <si>
    <t>Cu(+)/Ag(+) efflux RND transporter periplasmic adaptor subunit SilB</t>
  </si>
  <si>
    <t>silA</t>
  </si>
  <si>
    <t>Cu(+)/Ag(+) efflux RND transporter permease subunit SilA</t>
  </si>
  <si>
    <t>pgaptmp_005284</t>
  </si>
  <si>
    <t>silP</t>
  </si>
  <si>
    <t>Ag(+)‑translocating P‑type ATPase SilP</t>
  </si>
  <si>
    <t>pgaptmp_005287/pgaptmp_005288</t>
  </si>
  <si>
    <t>peptidoglycan DD‑metalloendopeptidase family protein/copper resistance protein</t>
  </si>
  <si>
    <t>pcoA</t>
  </si>
  <si>
    <t>multicopper oxidase PcoA</t>
  </si>
  <si>
    <t>pcoB</t>
  </si>
  <si>
    <t>copper resistance outer membrane transporter PcoB</t>
  </si>
  <si>
    <t>[pcoC]</t>
  </si>
  <si>
    <t>pcoC</t>
  </si>
  <si>
    <t>copper resistance system metallochaperone PcoC</t>
  </si>
  <si>
    <t>pcoR</t>
  </si>
  <si>
    <t>copper response regulator transcription factor PcoR</t>
  </si>
  <si>
    <t>pcoS</t>
  </si>
  <si>
    <t>copper resistance membrane spanning protein PcoS</t>
  </si>
  <si>
    <t>pcoE</t>
  </si>
  <si>
    <t>copper resistance system metallochaperone PcoE</t>
  </si>
  <si>
    <t>pgaptmp_005297</t>
  </si>
  <si>
    <t>ISL3 family transposase</t>
  </si>
  <si>
    <t>[pgaptmp_005297]</t>
  </si>
  <si>
    <t>pgaptmp_005298</t>
  </si>
  <si>
    <t>aquaporin</t>
  </si>
  <si>
    <t>pgaptmp_005299</t>
  </si>
  <si>
    <t>GNAT family N‑acetyltransferase</t>
  </si>
  <si>
    <t>pgaptmp_005302</t>
  </si>
  <si>
    <t>sigma‑70 family RNA polymerase sigma factor</t>
  </si>
  <si>
    <t>[pgaptmp_005302]–[pgaptmp_005303]</t>
  </si>
  <si>
    <t>[pgaptmp_005302],[pgaptmp_005303]</t>
  </si>
  <si>
    <t>[pgaptmp_005303]–[arsA]</t>
  </si>
  <si>
    <t>[pgaptmp_005303],[arsA]</t>
  </si>
  <si>
    <t>arsA</t>
  </si>
  <si>
    <t>arsenical pump‑driving ATPase</t>
  </si>
  <si>
    <t>arsC</t>
  </si>
  <si>
    <t>glutaredoxin‑dependent arsenate reductase</t>
  </si>
  <si>
    <t>arsB</t>
  </si>
  <si>
    <t>arsenite efflux transporter membrane subunit ArsB</t>
  </si>
  <si>
    <t>arsenite efflux transporter ATPase subunit ArsA</t>
  </si>
  <si>
    <t>arsD</t>
  </si>
  <si>
    <t>arsenite efflux transporter metallochaperone ArsD</t>
  </si>
  <si>
    <t>[arsR]</t>
  </si>
  <si>
    <t>[pgaptmp_005311]–[pgaptmp_005312]</t>
  </si>
  <si>
    <t>[pgaptmp_005311],[pgaptmp_005312]</t>
  </si>
  <si>
    <t>pgaptmp_005317/pgaptmp_005318</t>
  </si>
  <si>
    <t>hypothetical protein/DUF1778 domain‑containing protein</t>
  </si>
  <si>
    <t>pgaptmp_005319</t>
  </si>
  <si>
    <t>pgaptmp_005320</t>
  </si>
  <si>
    <t>ISNCY family transposase</t>
  </si>
  <si>
    <t>pgaptmp_005322</t>
  </si>
  <si>
    <t>pgaptmp_005323</t>
  </si>
  <si>
    <t>zinc metalloprotease HtpX</t>
  </si>
  <si>
    <t>pgaptmp_005324</t>
  </si>
  <si>
    <t>phosphate‑starvation‑inducible PsiE family protein</t>
  </si>
  <si>
    <t>[pgaptmp_005325]</t>
  </si>
  <si>
    <t>clpK</t>
  </si>
  <si>
    <t>heat shock survival AAA family ATPase ClpK</t>
  </si>
  <si>
    <t>[clpK]–[hsp20]</t>
  </si>
  <si>
    <t>[clpK],[hsp20]</t>
  </si>
  <si>
    <t>hsp20</t>
  </si>
  <si>
    <t>small heat shock protein sHSP20</t>
  </si>
  <si>
    <t>pgaptmp_005331</t>
  </si>
  <si>
    <t>transposase</t>
  </si>
  <si>
    <t>[pgaptmp_005333]</t>
  </si>
  <si>
    <t>pgaptmp_005334</t>
  </si>
  <si>
    <t>pgaptmp_005334/pgaptmp_005335</t>
  </si>
  <si>
    <t>IS5‑like element ISKpn26 family transposase/IS5‑like element ISPst7 family transposase</t>
  </si>
  <si>
    <t>pgaptmp_005335</t>
  </si>
  <si>
    <t>IS5‑like element ISPst7 family transposase</t>
  </si>
  <si>
    <t>pgaptmp_005336</t>
  </si>
  <si>
    <t>LysR family transcriptional regulator</t>
  </si>
  <si>
    <t>ptxD</t>
  </si>
  <si>
    <t>phosphonate dehydrogenase PtxD</t>
  </si>
  <si>
    <t>phnD</t>
  </si>
  <si>
    <t>phosphate/phosphite/phosphonate ABC transporter substrate‑binding protein</t>
  </si>
  <si>
    <t>phnC</t>
  </si>
  <si>
    <t>phosphonate ABC transporter ATP‑binding protein</t>
  </si>
  <si>
    <t>pgaptmp_005343</t>
  </si>
  <si>
    <t>Tn3 family transposase</t>
  </si>
  <si>
    <t>[pgaptmp_005344]–[pgaptmp_005345]</t>
  </si>
  <si>
    <t>[pgaptmp_005344],[pgaptmp_005345]</t>
  </si>
  <si>
    <t>sul1</t>
  </si>
  <si>
    <t>sulfonamide‑resistant dihydropteroate synthase Sul1</t>
  </si>
  <si>
    <t>[sul1]–[pgaptmp_005347]</t>
  </si>
  <si>
    <t>[sul1],[pgaptmp_005347]</t>
  </si>
  <si>
    <t>[pgaptmp_005352]</t>
  </si>
  <si>
    <t>pgaptmp_005354</t>
  </si>
  <si>
    <t>Tn3‑like element TnAs3 family transposase</t>
  </si>
  <si>
    <t>[pgaptmp_005354]–[pgaptmp_005355]</t>
  </si>
  <si>
    <t>[pgaptmp_005354],[pgaptmp_005355]</t>
  </si>
  <si>
    <t>[pgaptmp_005355]</t>
  </si>
  <si>
    <t>[pgaptmp_005356]</t>
  </si>
  <si>
    <t>pgaptmp_005358</t>
  </si>
  <si>
    <t>recombinase family protein</t>
  </si>
  <si>
    <t>pgaptmp_005359</t>
  </si>
  <si>
    <t>TniQ family protein</t>
  </si>
  <si>
    <t>pgaptmp_005360</t>
  </si>
  <si>
    <t>TniB family NTP‑binding protein</t>
  </si>
  <si>
    <t>pgaptmp_005361</t>
  </si>
  <si>
    <t>transposase family protein</t>
  </si>
  <si>
    <t>merD</t>
  </si>
  <si>
    <t>mercury resistance co‑regulator MerD</t>
  </si>
  <si>
    <t>merA</t>
  </si>
  <si>
    <t>mercury(II) reductase</t>
  </si>
  <si>
    <t>merC</t>
  </si>
  <si>
    <t>organomercurial transporter MerC</t>
  </si>
  <si>
    <t>merP</t>
  </si>
  <si>
    <t>mercury resistance system periplasmic binding protein MerP</t>
  </si>
  <si>
    <t>merT</t>
  </si>
  <si>
    <t>mercuric ion transporter MerT</t>
  </si>
  <si>
    <t>[merT]–[merR]</t>
  </si>
  <si>
    <t>[merT],[merR]</t>
  </si>
  <si>
    <t>pgaptmp_005370/hxsD</t>
  </si>
  <si>
    <t>IS3 family transposase/His‑Xaa‑Ser system protein HxsD</t>
  </si>
  <si>
    <t>hxsD</t>
  </si>
  <si>
    <t>His‑Xaa‑Ser system protein HxsD</t>
  </si>
  <si>
    <t>hxsB</t>
  </si>
  <si>
    <t>His‑Xaa‑Ser system radical SAM maturase HxsB</t>
  </si>
  <si>
    <t>hxsC</t>
  </si>
  <si>
    <t>His‑Xaa‑Ser system radical SAM maturase HxsC</t>
  </si>
  <si>
    <t>[hxsC]–[hxsA]</t>
  </si>
  <si>
    <t>[hxsC],[hxsA]</t>
  </si>
  <si>
    <t>hxsA/pgaptmp_005375</t>
  </si>
  <si>
    <t>His‑Xaa‑Ser repeat protein HxsA/transposase</t>
  </si>
  <si>
    <t>pgaptmp_005375</t>
  </si>
  <si>
    <t>tnpB</t>
  </si>
  <si>
    <t>IS66 family insertion sequence element accessory protein TnpB</t>
  </si>
  <si>
    <t>pgaptmp_005377</t>
  </si>
  <si>
    <t>IS66 family transposase</t>
  </si>
  <si>
    <t>pgaptmp_005379</t>
  </si>
  <si>
    <t>ABC transporter ATP‑binding protein</t>
  </si>
  <si>
    <t>pgaptmp_005380</t>
  </si>
  <si>
    <t>acetamidase/formamidase family protein</t>
  </si>
  <si>
    <t>pgaptmp_005381</t>
  </si>
  <si>
    <t>ABC transporter substrate‑binding protein</t>
  </si>
  <si>
    <t>[pgaptmp_005382]–[pgaptmp_005383]</t>
  </si>
  <si>
    <t>[pgaptmp_005382],[pgaptmp_005383]</t>
  </si>
  <si>
    <t>pgaptmp_005383</t>
  </si>
  <si>
    <t>ABC transporter permease</t>
  </si>
  <si>
    <t>pgaptmp_005384</t>
  </si>
  <si>
    <t>ANTAR domain‑containing protein</t>
  </si>
  <si>
    <t>pgaptmp_005385/pgaptmp_005386</t>
  </si>
  <si>
    <t>transporter substrate‑binding protein/integrase</t>
  </si>
  <si>
    <t>pgaptmp_005389</t>
  </si>
  <si>
    <t>fecI</t>
  </si>
  <si>
    <t>RNA polymerase sigma factor FecI</t>
  </si>
  <si>
    <t>fecR</t>
  </si>
  <si>
    <t>fec operon regulator FecR</t>
  </si>
  <si>
    <t>fecA</t>
  </si>
  <si>
    <t>Fe(3+) dicitrate transport protein FecA</t>
  </si>
  <si>
    <t>fecB</t>
  </si>
  <si>
    <t>Fe(3+) dicitrate ABC transporter substrate‑binding protein FecB</t>
  </si>
  <si>
    <t>fecC</t>
  </si>
  <si>
    <t>iron‑dicitrate ABC transporter permease FecC</t>
  </si>
  <si>
    <t>fecE</t>
  </si>
  <si>
    <t>Fe(3+) dicitrate ABC transporter ATP‑binding protein FecE</t>
  </si>
  <si>
    <t>[tnpB]</t>
  </si>
  <si>
    <t>pgaptmp_005401/lacI</t>
  </si>
  <si>
    <t>zinc‑binding alcohol dehydrogenase family protein/DNA‑binding transcriptional repressor LacI</t>
  </si>
  <si>
    <t>lacI</t>
  </si>
  <si>
    <t>lacZ</t>
  </si>
  <si>
    <t>pgaptmp_005405</t>
  </si>
  <si>
    <t>IS5‑like element IS903B family transposase</t>
  </si>
  <si>
    <t>pgaptmp_005407</t>
  </si>
  <si>
    <t>ATP‑binding protein</t>
  </si>
  <si>
    <t>pgaptmp_005408</t>
  </si>
  <si>
    <t>DEAD/DEAH box helicase</t>
  </si>
  <si>
    <t>pgaptmp_005408/repA</t>
  </si>
  <si>
    <t>DEAD/DEAH box helicase/incFII family plasmid replication initiator RepA</t>
  </si>
  <si>
    <t>repA</t>
  </si>
  <si>
    <t>incFII family plasmid replication initiator RepA</t>
  </si>
  <si>
    <t>[repA]</t>
  </si>
  <si>
    <t>[pgaptmp_005413]</t>
  </si>
  <si>
    <t>pgaptmp_005414</t>
  </si>
  <si>
    <t>klebicin B‑related nuclease bacteriocin</t>
  </si>
  <si>
    <t>pgaptmp_005415</t>
  </si>
  <si>
    <t>pgaptmp_005417</t>
  </si>
  <si>
    <t>fertility inhibition protein FinO</t>
  </si>
  <si>
    <t>[pgaptmp_005417]</t>
  </si>
  <si>
    <t>traX</t>
  </si>
  <si>
    <t>type‑F conjugative transfer system pilin acetylase TraX</t>
  </si>
  <si>
    <t>pgaptmp_005419</t>
  </si>
  <si>
    <t>conjugative transfer relaxase/helicase TraI</t>
  </si>
  <si>
    <t>[pgaptmp_005420]–[traD]</t>
  </si>
  <si>
    <t>[pgaptmp_005420],[traD]</t>
  </si>
  <si>
    <t>traD</t>
  </si>
  <si>
    <t>type IV conjugative transfer system coupling protein TraD</t>
  </si>
  <si>
    <t>pgaptmp_005422</t>
  </si>
  <si>
    <t>complement resistance protein TraT</t>
  </si>
  <si>
    <t>traG</t>
  </si>
  <si>
    <t>conjugal transfer mating pair stabilization protein TraG</t>
  </si>
  <si>
    <t>[traG]–[pgaptmp_005425]</t>
  </si>
  <si>
    <t>[traG],[pgaptmp_005425]</t>
  </si>
  <si>
    <t>pgaptmp_005425</t>
  </si>
  <si>
    <t>conjugal transfer protein TraH</t>
  </si>
  <si>
    <t>[pgaptmp_005425]–[pgaptmp_005426]</t>
  </si>
  <si>
    <t>[pgaptmp_005425],[pgaptmp_005426]</t>
  </si>
  <si>
    <t>[traQ]–[traF]</t>
  </si>
  <si>
    <t>[traQ],[traF]</t>
  </si>
  <si>
    <t>[traF]–[pgaptmp_005430]</t>
  </si>
  <si>
    <t>[traF],[pgaptmp_005430]</t>
  </si>
  <si>
    <t>trbE</t>
  </si>
  <si>
    <t>conjugal transfer protein TrbE</t>
  </si>
  <si>
    <t>traN</t>
  </si>
  <si>
    <t>type‑F conjugative transfer system mating‑pair stabilization protein TraN</t>
  </si>
  <si>
    <t>pgaptmp_005434</t>
  </si>
  <si>
    <t>conjugal transfer pilus assembly protein TraU</t>
  </si>
  <si>
    <t>traW</t>
  </si>
  <si>
    <t>type‑F conjugative transfer system protein TraW</t>
  </si>
  <si>
    <t>traC</t>
  </si>
  <si>
    <t>type IV secretion system protein TraC</t>
  </si>
  <si>
    <t>pgaptmp_005438/pgaptmp_005439</t>
  </si>
  <si>
    <t>pgaptmp_005440</t>
  </si>
  <si>
    <t>pgaptmp_005443</t>
  </si>
  <si>
    <t>lipase chaperone</t>
  </si>
  <si>
    <t>[traV]–[traP]</t>
  </si>
  <si>
    <t>[traV],[traP]</t>
  </si>
  <si>
    <t>pgaptmp_005446</t>
  </si>
  <si>
    <t>conjugal transfer protein TraB</t>
  </si>
  <si>
    <t>traK</t>
  </si>
  <si>
    <t>type‑F conjugative transfer system secretin TraK</t>
  </si>
  <si>
    <t>traA</t>
  </si>
  <si>
    <t>type IV conjugative transfer system pilin TraA</t>
  </si>
  <si>
    <t>pgaptmp_005451</t>
  </si>
  <si>
    <t>TraY domain‑containing protein</t>
  </si>
  <si>
    <t>pgaptmp_005452</t>
  </si>
  <si>
    <t>transcriptional regulator TraJ family protein</t>
  </si>
  <si>
    <t>pgaptmp_005453</t>
  </si>
  <si>
    <t>relaxosome protein TraM</t>
  </si>
  <si>
    <t>pgaptmp_005455</t>
  </si>
  <si>
    <t>DUF5983 family protein</t>
  </si>
  <si>
    <t>pgaptmp_005456/pgaptmp_005457</t>
  </si>
  <si>
    <t>DUF932 domain‑containing protein/helix‑turn‑helix domain‑containing protein</t>
  </si>
  <si>
    <t>[pgaptmp_005457]</t>
  </si>
  <si>
    <t>[pgaptmp_005459]</t>
  </si>
  <si>
    <t>pgaptmp_005460</t>
  </si>
  <si>
    <t>pgaptmp_005462/pgaptmp_005463</t>
  </si>
  <si>
    <t>[pgaptmp_005469]–[psiB]</t>
  </si>
  <si>
    <t>[pgaptmp_005469],[psiB]</t>
  </si>
  <si>
    <t>pgaptmp_005471</t>
  </si>
  <si>
    <t>[pgaptmp_005472]</t>
  </si>
  <si>
    <t>pgaptmp_005473/pgaptmp_005474</t>
  </si>
  <si>
    <t>single‑stranded DNA‑binding protein/methyltransferase</t>
  </si>
  <si>
    <t>pgaptmp_005474</t>
  </si>
  <si>
    <t>methyltransferase</t>
  </si>
  <si>
    <t>pgaptmp_005475</t>
  </si>
  <si>
    <t>DUF3560 domain‑containing protein</t>
  </si>
  <si>
    <t>pgaptmp_005476</t>
  </si>
  <si>
    <t>pgaptmp_005484</t>
  </si>
  <si>
    <t>Y‑family DNA polymerase</t>
  </si>
  <si>
    <t>[pgaptmp_005485]–[pgaptmp_005486]</t>
  </si>
  <si>
    <t>[pgaptmp_005485],[pgaptmp_005486]</t>
  </si>
  <si>
    <t>pgaptmp_005486</t>
  </si>
  <si>
    <t>pgaptmp_005486/pgaptmp_005487</t>
  </si>
  <si>
    <t>transposase/ParB/RepB/Spo0J family plasmid partition protein</t>
  </si>
  <si>
    <t>pgaptmp_005487</t>
  </si>
  <si>
    <t>ParB/RepB/Spo0J family plasmid partition protein</t>
  </si>
  <si>
    <t>sopA</t>
  </si>
  <si>
    <t>plasmid‑partitioning protein SopA</t>
  </si>
  <si>
    <t>pgaptmp_001962</t>
  </si>
  <si>
    <t>ATP‑binding cassette domain‑containing protein</t>
  </si>
  <si>
    <t>pgaptmp_000039</t>
  </si>
  <si>
    <t>MFS transporter</t>
  </si>
  <si>
    <t>murP</t>
  </si>
  <si>
    <t>PTS N‑acetylmuramic acid transporter subunit IIBC</t>
  </si>
  <si>
    <t>yicI</t>
  </si>
  <si>
    <t>alpha‑xylosidase</t>
  </si>
  <si>
    <t>pyrE</t>
  </si>
  <si>
    <t>orotate phosphoribosyltransferase</t>
  </si>
  <si>
    <t>rfaC</t>
  </si>
  <si>
    <t>lipopolysaccharide heptosyltransferase RfaC</t>
  </si>
  <si>
    <t>bcsA</t>
  </si>
  <si>
    <t>UDP‑forming cellulose synthase catalytic subunit</t>
  </si>
  <si>
    <t>bcsC</t>
  </si>
  <si>
    <t>cellulose synthase complex outer membrane protein BcsC</t>
  </si>
  <si>
    <t>pgaptmp_000247</t>
  </si>
  <si>
    <t>alpha,alpha‑trehalase</t>
  </si>
  <si>
    <t>dtpB/uspA</t>
  </si>
  <si>
    <t>dipeptide/tripeptide permease DtpB/universal stress protein UspA</t>
  </si>
  <si>
    <t>pgaptmp_000260</t>
  </si>
  <si>
    <t>magnesium transporter</t>
  </si>
  <si>
    <t>nikE</t>
  </si>
  <si>
    <t>nickel import ATP‑binding protein NikE</t>
  </si>
  <si>
    <t>pgaptmp_000310</t>
  </si>
  <si>
    <t>polymer‑forming cytoskeletal protein</t>
  </si>
  <si>
    <t>malP</t>
  </si>
  <si>
    <t>maltodextrin phosphorylase</t>
  </si>
  <si>
    <t>hslO</t>
  </si>
  <si>
    <t>Hsp33 family molecular chaperone HslO</t>
  </si>
  <si>
    <t>pgaptmp_000378</t>
  </si>
  <si>
    <t>hydrolase</t>
  </si>
  <si>
    <t>rpsH</t>
  </si>
  <si>
    <t>30S ribosomal protein S8</t>
  </si>
  <si>
    <t>trkA</t>
  </si>
  <si>
    <t>Trk system potassium transporter TrkA</t>
  </si>
  <si>
    <t>rsmB</t>
  </si>
  <si>
    <t>16S rRNA (cytosine(967)‑C(5))‑methyltransferase RsmB</t>
  </si>
  <si>
    <t>pgaptmp_000446</t>
  </si>
  <si>
    <t>efflux RND transporter permease subunit</t>
  </si>
  <si>
    <t>aroQ</t>
  </si>
  <si>
    <t>type II 3‑dehydroquinate dehydratase</t>
  </si>
  <si>
    <t>msrP</t>
  </si>
  <si>
    <t>protein‑methionine‑sulfoxide reductase catalytic subunit MsrP</t>
  </si>
  <si>
    <t>aaeA</t>
  </si>
  <si>
    <t>p‑hydroxybenzoic acid efflux pump subunit AaeA</t>
  </si>
  <si>
    <t>zapE</t>
  </si>
  <si>
    <t>cell division protein ZapE</t>
  </si>
  <si>
    <t>pgaptmp_000506</t>
  </si>
  <si>
    <t>gltB/pgaptmp_000512</t>
  </si>
  <si>
    <t>glutamate synthase large subunit/TIGR01212 family radical SAM protein</t>
  </si>
  <si>
    <t>arcB</t>
  </si>
  <si>
    <t>aerobic respiration two‑component sensor histidine kinase ArcB</t>
  </si>
  <si>
    <t>[ptsN]</t>
  </si>
  <si>
    <t>infB</t>
  </si>
  <si>
    <t>translation initiation factor IF‑2</t>
  </si>
  <si>
    <t>gatZ</t>
  </si>
  <si>
    <t>tagatose‑bisphosphate aldolase subunit GatZ</t>
  </si>
  <si>
    <t>[pgaptmp_000651]</t>
  </si>
  <si>
    <t>[ygiD]</t>
  </si>
  <si>
    <t>yqiA</t>
  </si>
  <si>
    <t>esterase YqiA</t>
  </si>
  <si>
    <t>dkgA</t>
  </si>
  <si>
    <t>2,5‑didehydrogluconate reductase DkgA</t>
  </si>
  <si>
    <t>pgaptmp_000729/pgaptmp_000730</t>
  </si>
  <si>
    <t>PLP‑dependent aminotransferase family protein/hypothetical protein</t>
  </si>
  <si>
    <t>pgaptmp_000733</t>
  </si>
  <si>
    <t>pgaptmp_000763</t>
  </si>
  <si>
    <t>pgaptmp_000798/pgaptmp_000799</t>
  </si>
  <si>
    <t>endA</t>
  </si>
  <si>
    <t>deoxyribonuclease I</t>
  </si>
  <si>
    <t>pgaptmp_000844</t>
  </si>
  <si>
    <t>alpha/beta hydrolase</t>
  </si>
  <si>
    <t>recJ</t>
  </si>
  <si>
    <t>single‑stranded‑DNA‑specific exonuclease RecJ</t>
  </si>
  <si>
    <t>lysS</t>
  </si>
  <si>
    <t>lysine‑‑tRNA ligase</t>
  </si>
  <si>
    <t>idi</t>
  </si>
  <si>
    <t>isopentenyl‑diphosphate Delta‑isomerase</t>
  </si>
  <si>
    <t>pgaptmp_000946</t>
  </si>
  <si>
    <t>pgaptmp_000951</t>
  </si>
  <si>
    <t>GntR family transcriptional regulator</t>
  </si>
  <si>
    <t>recD</t>
  </si>
  <si>
    <t>exodeoxyribonuclease V subunit alpha</t>
  </si>
  <si>
    <t>[pduB]–[pduA]</t>
  </si>
  <si>
    <t>[pduB],[pduA]</t>
  </si>
  <si>
    <t>pduF</t>
  </si>
  <si>
    <t>propanediol diffusion facilitator PduF</t>
  </si>
  <si>
    <t>pgaptmp_001042</t>
  </si>
  <si>
    <t>FAD/NAD(P)‑binding protein</t>
  </si>
  <si>
    <t>rlmD</t>
  </si>
  <si>
    <t>23S rRNA (uracil(1939)‑C(5))‑methyltransferase RlmD</t>
  </si>
  <si>
    <t>relA</t>
  </si>
  <si>
    <t>GTP diphosphokinase</t>
  </si>
  <si>
    <t>mazG</t>
  </si>
  <si>
    <t>nucleoside triphosphate pyrophosphohydrolase</t>
  </si>
  <si>
    <t>queE</t>
  </si>
  <si>
    <t>7‑carboxy‑7‑deazaguanine synthase QueE</t>
  </si>
  <si>
    <t>cysJ</t>
  </si>
  <si>
    <t>NADPH‑dependent assimilatory sulfite reductase flavoprotein subunit</t>
  </si>
  <si>
    <t>emrB</t>
  </si>
  <si>
    <t>multidrug efflux MFS transporter permease subunit EmrB</t>
  </si>
  <si>
    <t>pgaptmp_001202/pgaptmp_001203</t>
  </si>
  <si>
    <t>aldehyde dehydrogenase/fimbrial protein</t>
  </si>
  <si>
    <t>[pgaptmp_001203]</t>
  </si>
  <si>
    <t>pgaptmp_001204</t>
  </si>
  <si>
    <t>molecular chaperone</t>
  </si>
  <si>
    <t>pgaptmp_001214</t>
  </si>
  <si>
    <t>SDR family NAD(P)‑dependent oxidoreductase</t>
  </si>
  <si>
    <t>pgaptmp_001217</t>
  </si>
  <si>
    <t>amino acid ABC transporter permease/ATP‑binding protein</t>
  </si>
  <si>
    <t>oqxB</t>
  </si>
  <si>
    <t>multidrug efflux RND transporter permease subunit OqxB</t>
  </si>
  <si>
    <t>[smpB]</t>
  </si>
  <si>
    <t>rpsP</t>
  </si>
  <si>
    <t>30S ribosomal protein S16</t>
  </si>
  <si>
    <t>tapT</t>
  </si>
  <si>
    <t>tRNA‑uridine aminocarboxypropyltransferase</t>
  </si>
  <si>
    <t>rseA</t>
  </si>
  <si>
    <t>anti‑sigma‑E factor RseA</t>
  </si>
  <si>
    <t>era</t>
  </si>
  <si>
    <t>GTPase Era</t>
  </si>
  <si>
    <t>pgaptmp_001293</t>
  </si>
  <si>
    <t>HAMP domain‑containing sensor histidine kinase</t>
  </si>
  <si>
    <t>qseG</t>
  </si>
  <si>
    <t>two‑component system QseEF‑associated lipoprotein QseG</t>
  </si>
  <si>
    <t>pgaptmp_001303</t>
  </si>
  <si>
    <t>aldose 1‑epimerase</t>
  </si>
  <si>
    <t>iscS</t>
  </si>
  <si>
    <t>cysteine desulfurase</t>
  </si>
  <si>
    <t>hscB</t>
  </si>
  <si>
    <t>co‑chaperone HscB</t>
  </si>
  <si>
    <t>hscA</t>
  </si>
  <si>
    <t>Fe‑S protein assembly chaperone HscA</t>
  </si>
  <si>
    <t>bamB</t>
  </si>
  <si>
    <t>outer membrane protein assembly factor BamB</t>
  </si>
  <si>
    <t>purM</t>
  </si>
  <si>
    <t>phosphoribosylformylglycinamidine cyclo‑ligase</t>
  </si>
  <si>
    <t>hemF</t>
  </si>
  <si>
    <t>oxygen‑dependent coproporphyrinogen oxidase</t>
  </si>
  <si>
    <t>zipA/ligA</t>
  </si>
  <si>
    <t>cell division protein ZipA/NAD‑dependent DNA ligase LigA</t>
  </si>
  <si>
    <t>pgaptmp_001419</t>
  </si>
  <si>
    <t>alaC</t>
  </si>
  <si>
    <t>alanine transaminase</t>
  </si>
  <si>
    <t>fabB</t>
  </si>
  <si>
    <t>beta‑ketoacyl‑ACP synthase I</t>
  </si>
  <si>
    <t>pgaptmp_001465</t>
  </si>
  <si>
    <t>flk</t>
  </si>
  <si>
    <t>flagella biosynthesis regulator Flk</t>
  </si>
  <si>
    <t>truA</t>
  </si>
  <si>
    <t>tRNA pseudouridine(38‑40) synthase TruA</t>
  </si>
  <si>
    <t>pgaptmp_001493</t>
  </si>
  <si>
    <t>DUF412 domain‑containing protein</t>
  </si>
  <si>
    <t>pgaptmp_001495</t>
  </si>
  <si>
    <t>sugar phosphatase</t>
  </si>
  <si>
    <t>nuoH</t>
  </si>
  <si>
    <t>NADH‑quinone oxidoreductase subunit NuoH</t>
  </si>
  <si>
    <t>nuoL/nuoM</t>
  </si>
  <si>
    <t>NADH‑quinone oxidoreductase subunit L/NADH‑quinone oxidoreductase subunit M</t>
  </si>
  <si>
    <t>menH</t>
  </si>
  <si>
    <t>2‑succinyl‑6‑hydroxy‑2, 4‑cyclohexadiene‑1‑carboxylate synthase</t>
  </si>
  <si>
    <t>pgaptmp_001524</t>
  </si>
  <si>
    <t>nicotinamide mononucleotide deamidase‑related protein YfaY</t>
  </si>
  <si>
    <t>[glpA]</t>
  </si>
  <si>
    <t>rcsC</t>
  </si>
  <si>
    <t>two‑component system sensor histidine kinase RcsC</t>
  </si>
  <si>
    <t>alkB</t>
  </si>
  <si>
    <t>DNA oxidative demethylase AlkB</t>
  </si>
  <si>
    <t>mqo</t>
  </si>
  <si>
    <t>malate dehydrogenase (quinone)</t>
  </si>
  <si>
    <t>[mqo]–[eco]</t>
  </si>
  <si>
    <t>[mqo],[eco]</t>
  </si>
  <si>
    <t>eco</t>
  </si>
  <si>
    <t>serine protease inhibitor ecotin</t>
  </si>
  <si>
    <t>pgaptmp_001552</t>
  </si>
  <si>
    <t>DUF6387 family protein</t>
  </si>
  <si>
    <t>[yejM]</t>
  </si>
  <si>
    <t>yejF</t>
  </si>
  <si>
    <t>microcin C ABC transporter ATP‑binding protein YejF</t>
  </si>
  <si>
    <t>pgaptmp_001584</t>
  </si>
  <si>
    <t>fructuronate reductase</t>
  </si>
  <si>
    <t>setB/fruB</t>
  </si>
  <si>
    <t>sugar efflux transporter SetB/fused PTS fructose transporter subunit IIA/HPr protein</t>
  </si>
  <si>
    <t>fruB</t>
  </si>
  <si>
    <t>fused PTS fructose transporter subunit IIA/HPr protein</t>
  </si>
  <si>
    <t>fghA</t>
  </si>
  <si>
    <t>S‑formylglutathione hydrolase</t>
  </si>
  <si>
    <t>galS</t>
  </si>
  <si>
    <t>HTH‑type transcriptional regulator GalS</t>
  </si>
  <si>
    <t>bglG</t>
  </si>
  <si>
    <t>transcriptional antiterminator BglG</t>
  </si>
  <si>
    <t>mdtQ</t>
  </si>
  <si>
    <t>multidrug resistance outer membrane protein MdtQ</t>
  </si>
  <si>
    <t>bglX</t>
  </si>
  <si>
    <t>beta‑glucosidase BglX</t>
  </si>
  <si>
    <t>apbC</t>
  </si>
  <si>
    <t>iron‑sulfur cluster carrier protein ApbC</t>
  </si>
  <si>
    <t>pgaptmp_001635</t>
  </si>
  <si>
    <t>amidohydrolase family protein</t>
  </si>
  <si>
    <t>thiM</t>
  </si>
  <si>
    <t>hydroxyethylthiazole kinase</t>
  </si>
  <si>
    <t>pgaptmp_001645</t>
  </si>
  <si>
    <t>helix‑turn‑helix domain‑containing protein</t>
  </si>
  <si>
    <t>mdtC</t>
  </si>
  <si>
    <t>multidrug efflux RND transporter permease subunit MdtC</t>
  </si>
  <si>
    <t>pgaptmp_001677/pgaptmp_001678</t>
  </si>
  <si>
    <t>pgaptmp_001679</t>
  </si>
  <si>
    <t>glycosyltransferase family 4 protein</t>
  </si>
  <si>
    <t>pgaptmp_001679/wcaJ</t>
  </si>
  <si>
    <t>glycosyltransferase family 4 protein/undecaprenyl‑phosphate glucose phosphotransferase</t>
  </si>
  <si>
    <t>shiA</t>
  </si>
  <si>
    <t>shikimate transporter</t>
  </si>
  <si>
    <t>pgaptmp_001730</t>
  </si>
  <si>
    <t>DUF1869 domain‑containing protein</t>
  </si>
  <si>
    <t>pgaptmp_001750</t>
  </si>
  <si>
    <t>restriction system‑associated AAA family ATPase</t>
  </si>
  <si>
    <t>pgaptmp_001753</t>
  </si>
  <si>
    <t>zincin‑like metallopeptidase domain‑containing protein</t>
  </si>
  <si>
    <t>pgaptmp_001755/pgaptmp_001756</t>
  </si>
  <si>
    <t>type IV secretion system DNA‑binding domain‑containing protein/dpoa decarboxylase</t>
  </si>
  <si>
    <t>irp1</t>
  </si>
  <si>
    <t>yersiniabactin polyketide synthase HMWP1</t>
  </si>
  <si>
    <t>ybtQ</t>
  </si>
  <si>
    <t>yersiniabactin ABC transporter ATP‑binding/permease protein YbtQ</t>
  </si>
  <si>
    <t>pgaptmp_001796/ompC</t>
  </si>
  <si>
    <t>tRNA‑Ser/porin OmpC</t>
  </si>
  <si>
    <t>ompC</t>
  </si>
  <si>
    <t>porin OmpC</t>
  </si>
  <si>
    <t>pgaptmp_001800</t>
  </si>
  <si>
    <t>DNA cytosine methyltransferase</t>
  </si>
  <si>
    <t>yecC</t>
  </si>
  <si>
    <t>L‑cystine ABC transporter ATP‑binding protein YecC</t>
  </si>
  <si>
    <t>pgaptmp_001823</t>
  </si>
  <si>
    <t>dihydrodipicolinate synthase family protein</t>
  </si>
  <si>
    <t>pgaptmp_001830</t>
  </si>
  <si>
    <t>otsA</t>
  </si>
  <si>
    <t>alpha,alpha‑trehalose‑phosphate synthase</t>
  </si>
  <si>
    <t>rsmF</t>
  </si>
  <si>
    <t>16S rRNA (cytosine(1407)‑C(5))‑methyltransferase RsmF</t>
  </si>
  <si>
    <t>manX</t>
  </si>
  <si>
    <t>PTS mannose transporter subunit IIAB</t>
  </si>
  <si>
    <t>sdaA</t>
  </si>
  <si>
    <t>L‑serine ammonia‑lyase</t>
  </si>
  <si>
    <t>[pgaptmp_001917]</t>
  </si>
  <si>
    <t>pgaptmp_001918</t>
  </si>
  <si>
    <t>ATP‑dependent DNA helicase</t>
  </si>
  <si>
    <t>minD</t>
  </si>
  <si>
    <t>septum site‑determining protein MinD</t>
  </si>
  <si>
    <t>pflB</t>
  </si>
  <si>
    <t>formate C‑acetyltransferase</t>
  </si>
  <si>
    <t>[pgaptmp_001974]</t>
  </si>
  <si>
    <t>pgaptmp_001974/tssK</t>
  </si>
  <si>
    <t>gamma‑glutamylcyclotransferase/type VI secretion system baseplate subunit TssK</t>
  </si>
  <si>
    <t>pgaptmp_002002</t>
  </si>
  <si>
    <t>type VI secretion protein VasK</t>
  </si>
  <si>
    <t>hemA</t>
  </si>
  <si>
    <t>glutamyl‑tRNA reductase</t>
  </si>
  <si>
    <t>pgaptmp_002051/purU</t>
  </si>
  <si>
    <t>tRNA‑Tyr/formyltetrahydrofolate deformylase</t>
  </si>
  <si>
    <t>oppA</t>
  </si>
  <si>
    <t>oligopeptide ABC transporter substrate‑binding protein OppA</t>
  </si>
  <si>
    <t>pgaptmp_002071/pgaptmp_002072</t>
  </si>
  <si>
    <t>YciY family protein/YceI family protein</t>
  </si>
  <si>
    <t>pgaptmp_002074/tonB</t>
  </si>
  <si>
    <t>YciI family protein/TonB system transport protein TonB</t>
  </si>
  <si>
    <t>ppsA</t>
  </si>
  <si>
    <t>phosphoenolpyruvate synthase</t>
  </si>
  <si>
    <t>pgaptmp_002111</t>
  </si>
  <si>
    <t>methionine synthase</t>
  </si>
  <si>
    <t>pgaptmp_002118</t>
  </si>
  <si>
    <t>TetR/AcrR family transcriptional regulator</t>
  </si>
  <si>
    <t>pgaptmp_002119</t>
  </si>
  <si>
    <t>efflux RND transporter periplasmic adaptor subunit</t>
  </si>
  <si>
    <t>pgaptmp_002120</t>
  </si>
  <si>
    <t>pgaptmp_002127</t>
  </si>
  <si>
    <t>extended‑spectrum class A beta‑lactamase CTX‑M‑15</t>
  </si>
  <si>
    <t>pgaptmp_002142</t>
  </si>
  <si>
    <t>TIM barrel protein</t>
  </si>
  <si>
    <t>pgaptmp_002150</t>
  </si>
  <si>
    <t>bifunctional 3‑(3‑hydroxy‑phenyl)propionate/3‑hydroxycinnamic acid hydroxylase</t>
  </si>
  <si>
    <t>pgaptmp_002152</t>
  </si>
  <si>
    <t>alpha/beta fold hydrolase</t>
  </si>
  <si>
    <t>pgaptmp_002176</t>
  </si>
  <si>
    <t>DUF1062 domain‑containing protein</t>
  </si>
  <si>
    <t>[pgaptmp_002181]–[fdhF]</t>
  </si>
  <si>
    <t>[pgaptmp_002181],[fdhF]</t>
  </si>
  <si>
    <t>pgaptmp_002187/pgaptmp_002188</t>
  </si>
  <si>
    <t>VOC family protein/gluconate 2‑dehydrogenase subunit 3 family protein</t>
  </si>
  <si>
    <t>pgaptmp_002188</t>
  </si>
  <si>
    <t>gluconate 2‑dehydrogenase subunit 3 family protein</t>
  </si>
  <si>
    <t>ccmB</t>
  </si>
  <si>
    <t>heme exporter protein CcmB</t>
  </si>
  <si>
    <t>kexD</t>
  </si>
  <si>
    <t>multidrug efflux RND transporter permease subunit KexD</t>
  </si>
  <si>
    <t>pgaptmp_002216</t>
  </si>
  <si>
    <t>3‑hydroxybutyrate dehydrogenase</t>
  </si>
  <si>
    <t>pgaptmp_002219</t>
  </si>
  <si>
    <t>acetyl‑CoA C‑acetyltransferase</t>
  </si>
  <si>
    <t>pgaptmp_002224</t>
  </si>
  <si>
    <t>DUF535 family protein</t>
  </si>
  <si>
    <t>pgaptmp_002230</t>
  </si>
  <si>
    <t>pgaptmp_002250</t>
  </si>
  <si>
    <t>[pgaptmp_002250]</t>
  </si>
  <si>
    <t>pgaptmp_002261</t>
  </si>
  <si>
    <t>MBL fold metallo‑hydrolase</t>
  </si>
  <si>
    <t>pgaptmp_002277</t>
  </si>
  <si>
    <t>[pgaptmp_002279]–[pgaptmp_002280]</t>
  </si>
  <si>
    <t>[pgaptmp_002279],[pgaptmp_002280]</t>
  </si>
  <si>
    <t>pgaptmp_002315</t>
  </si>
  <si>
    <t>tehA</t>
  </si>
  <si>
    <t>dicarboxylate transporter/tellurite‑resistance protein TehA</t>
  </si>
  <si>
    <t>pgaptmp_002359</t>
  </si>
  <si>
    <t>pgaptmp_002362</t>
  </si>
  <si>
    <t>pgaptmp_002364</t>
  </si>
  <si>
    <t>NADP‑dependent oxidoreductase</t>
  </si>
  <si>
    <t>[rihA]</t>
  </si>
  <si>
    <t>[pgaptmp_002371]–[ansP]</t>
  </si>
  <si>
    <t>[pgaptmp_002371],[ansP]</t>
  </si>
  <si>
    <t>[ansP]</t>
  </si>
  <si>
    <t>pgaptmp_002377</t>
  </si>
  <si>
    <t>NtaA/DmoA family FMN‑dependent monooxygenase</t>
  </si>
  <si>
    <t>pgaptmp_002387</t>
  </si>
  <si>
    <t>family 78 glycoside hydrolase catalytic domain</t>
  </si>
  <si>
    <t>pgaptmp_002392</t>
  </si>
  <si>
    <t>iron ABC transporter permease</t>
  </si>
  <si>
    <t>nhoA/narI</t>
  </si>
  <si>
    <t>N‑hydroxyarylamine O‑acetyltransferase/respiratory nitrate reductase subunit gamma</t>
  </si>
  <si>
    <t>narH</t>
  </si>
  <si>
    <t>nitrate reductase subunit beta</t>
  </si>
  <si>
    <t>fdnG</t>
  </si>
  <si>
    <t>formate dehydrogenase‑N subunit alpha</t>
  </si>
  <si>
    <t>pgaptmp_002448</t>
  </si>
  <si>
    <t>pgaptmp_002449</t>
  </si>
  <si>
    <t>OsmC family protein</t>
  </si>
  <si>
    <t>pgaptmp_002453/pgaptmp_002454</t>
  </si>
  <si>
    <t>cation diffusion facilitator family transporter/bestrophin family ion channel</t>
  </si>
  <si>
    <t>pgaptmp_002458</t>
  </si>
  <si>
    <t>[mrdA]</t>
  </si>
  <si>
    <t>mrdA</t>
  </si>
  <si>
    <t>penicillin‑binding protein 2</t>
  </si>
  <si>
    <t>pgaptmp_002485</t>
  </si>
  <si>
    <t>LysR substrate‑binding domain‑containing protein</t>
  </si>
  <si>
    <t>guaD</t>
  </si>
  <si>
    <t>guanine deaminase</t>
  </si>
  <si>
    <t>pgaptmp_002512/pgaptmp_002513</t>
  </si>
  <si>
    <t>helix‑turn‑helix transcriptional regulator/hypothetical protein</t>
  </si>
  <si>
    <t>pgaptmp_002524</t>
  </si>
  <si>
    <t>AtzE family amidohydrolase</t>
  </si>
  <si>
    <t>pgaptmp_002539</t>
  </si>
  <si>
    <t>pgaptmp_002566</t>
  </si>
  <si>
    <t>LacI family DNA‑binding transcriptional regulator</t>
  </si>
  <si>
    <t>pgaptmp_002569</t>
  </si>
  <si>
    <t>BtpA/SgcQ family protein</t>
  </si>
  <si>
    <t>pgaptmp_002581</t>
  </si>
  <si>
    <t>pgaptmp_002600</t>
  </si>
  <si>
    <t>ribokinase</t>
  </si>
  <si>
    <t>pgaptmp_002608</t>
  </si>
  <si>
    <t>SMP‑30/gluconolactonase/LRE family protein</t>
  </si>
  <si>
    <t>pgaptmp_002630</t>
  </si>
  <si>
    <t>fimbrial biogenesis outer membrane usher protein</t>
  </si>
  <si>
    <t>pgaptmp_002637</t>
  </si>
  <si>
    <t>nucleobase:cation symporter‑2 family protein</t>
  </si>
  <si>
    <t>hpxD</t>
  </si>
  <si>
    <t>molybdenum cofactor‑independent xanthine hydroxylase subunit HpxD</t>
  </si>
  <si>
    <t>pgaptmp_002643</t>
  </si>
  <si>
    <t>AraC family transcriptional regulator</t>
  </si>
  <si>
    <t>pgaptmp_002647</t>
  </si>
  <si>
    <t>isopenicillin N synthase family oxygenase</t>
  </si>
  <si>
    <t>pgaptmp_002707</t>
  </si>
  <si>
    <t>pgaptmp_002709</t>
  </si>
  <si>
    <t>DeoR/GlpR family DNA‑binding transcription regulator</t>
  </si>
  <si>
    <t>pgaptmp_002719/pgaptmp_002720</t>
  </si>
  <si>
    <t>Hsp20 family protein/hypothetical protein</t>
  </si>
  <si>
    <t>clcB</t>
  </si>
  <si>
    <t>voltage‑gated ClC‑type chloride channel ClcB</t>
  </si>
  <si>
    <t>[pgaptmp_002772]</t>
  </si>
  <si>
    <t>pgaptmp_002787/ogt</t>
  </si>
  <si>
    <t>phosphatidate cytidylyltransferase/methylated‑DNA‑‑[protein]‑cysteine S‑methyltransferase</t>
  </si>
  <si>
    <t>fumC</t>
  </si>
  <si>
    <t>class II fumarate hydratase</t>
  </si>
  <si>
    <t>malX</t>
  </si>
  <si>
    <t>maltose/glucose‑specific PTS transporter subunit IIBC</t>
  </si>
  <si>
    <t>astD</t>
  </si>
  <si>
    <t>succinylglutamate‑semialdehyde dehydrogenase</t>
  </si>
  <si>
    <t>pgaptmp_002834</t>
  </si>
  <si>
    <t>pgaptmp_002836</t>
  </si>
  <si>
    <t>efflux transporter outer membrane subunit</t>
  </si>
  <si>
    <t>hrpA</t>
  </si>
  <si>
    <t>ATP‑dependent RNA helicase HrpA</t>
  </si>
  <si>
    <t>paaF</t>
  </si>
  <si>
    <t>phenylacetate‑‑CoA ligase</t>
  </si>
  <si>
    <t>paaI</t>
  </si>
  <si>
    <t>hydroxyphenylacetyl‑CoA thioesterase PaaI</t>
  </si>
  <si>
    <t>paaC</t>
  </si>
  <si>
    <t>phenylacetate‑CoA oxygenase subunit PaaC</t>
  </si>
  <si>
    <t>tynA</t>
  </si>
  <si>
    <t>primary‑amine oxidase</t>
  </si>
  <si>
    <t>pgaptmp_002857</t>
  </si>
  <si>
    <t>oxidoreductase</t>
  </si>
  <si>
    <t>nifJ</t>
  </si>
  <si>
    <t>pyruvate:ferredoxin (flavodoxin) oxidoreductase</t>
  </si>
  <si>
    <t>pgaptmp_002888</t>
  </si>
  <si>
    <t>helix‑turn‑helix domain containing protein</t>
  </si>
  <si>
    <t>tli1</t>
  </si>
  <si>
    <t>T6SS immunity phospholipase A1‑binding lipoprotein Tli1‑KP</t>
  </si>
  <si>
    <t>[hcp]</t>
  </si>
  <si>
    <t>pgaptmp_002917</t>
  </si>
  <si>
    <t>OmpA family protein</t>
  </si>
  <si>
    <t>tssK</t>
  </si>
  <si>
    <t>type VI secretion system baseplate subunit TssK</t>
  </si>
  <si>
    <t>[pgaptmp_002992]</t>
  </si>
  <si>
    <t>pgaptmp_003004</t>
  </si>
  <si>
    <t>pspC</t>
  </si>
  <si>
    <t>envelope stress response membrane protein PspC</t>
  </si>
  <si>
    <t>fabI</t>
  </si>
  <si>
    <t>enoyl‑ACP reductase FabI</t>
  </si>
  <si>
    <t>pgaptmp_003053</t>
  </si>
  <si>
    <t>exoribonuclease II</t>
  </si>
  <si>
    <t>acnA</t>
  </si>
  <si>
    <t>aconitate hydratase AcnA</t>
  </si>
  <si>
    <t>pgaptmp_003067/sohB</t>
  </si>
  <si>
    <t>YciN family protein/protease SohB</t>
  </si>
  <si>
    <t>[trpA]</t>
  </si>
  <si>
    <t>ybiX</t>
  </si>
  <si>
    <t>PKHD‑type hydroxylase YbiX</t>
  </si>
  <si>
    <t>chbG</t>
  </si>
  <si>
    <t>chitin disaccharide deacetylase</t>
  </si>
  <si>
    <t>cho</t>
  </si>
  <si>
    <t>excinuclease Cho</t>
  </si>
  <si>
    <t>pgaptmp_003128</t>
  </si>
  <si>
    <t>sulfurtransferase</t>
  </si>
  <si>
    <t>gdhA</t>
  </si>
  <si>
    <t>NADP‑specific glutamate dehydrogenase</t>
  </si>
  <si>
    <t>selD</t>
  </si>
  <si>
    <t>selenide, water dikinase SelD</t>
  </si>
  <si>
    <t>sppA</t>
  </si>
  <si>
    <t>signal peptide peptidase SppA</t>
  </si>
  <si>
    <t>pncA</t>
  </si>
  <si>
    <t>bifunctional nicotinamidase/pyrazinamidase</t>
  </si>
  <si>
    <t>pgaptmp_003149</t>
  </si>
  <si>
    <t>glycoside hydrolase family 18 protein</t>
  </si>
  <si>
    <t>pgaptmp_003167</t>
  </si>
  <si>
    <t>pgaptmp_003181</t>
  </si>
  <si>
    <t>pgaptmp_003203</t>
  </si>
  <si>
    <t>glutathione‑dependent formaldehyde dehydrogenase</t>
  </si>
  <si>
    <t>[pgaptmp_003215]</t>
  </si>
  <si>
    <t>pgaptmp_003240</t>
  </si>
  <si>
    <t>TonB‑dependent siderophore receptor</t>
  </si>
  <si>
    <t>thiK</t>
  </si>
  <si>
    <t>thiamine kinase</t>
  </si>
  <si>
    <t>hinT/ptsG</t>
  </si>
  <si>
    <t>purine nucleoside phosphoramidase/PTS glucose transporter subunit IIBC</t>
  </si>
  <si>
    <t>ptsG</t>
  </si>
  <si>
    <t>PTS glucose transporter subunit IIBC</t>
  </si>
  <si>
    <t>plsX</t>
  </si>
  <si>
    <t>phosphate acyltransferase PlsX</t>
  </si>
  <si>
    <t>rluC/rne</t>
  </si>
  <si>
    <t>23S rRNA pseudouridine(955/2504/2580) synthase RluC/ribonuclease E</t>
  </si>
  <si>
    <t>pgaptmp_003266</t>
  </si>
  <si>
    <t>pgaptmp_003280/mdtG</t>
  </si>
  <si>
    <t>LpxL/LpxP family Kdo(2)‑lipid IV(A) lauroyl/palmitoleoyl acyltransferasee/multidrug efflux MFS transporter MdtG</t>
  </si>
  <si>
    <t>pgaptmp_003287</t>
  </si>
  <si>
    <t>[pgaptmp_003289]</t>
  </si>
  <si>
    <t>ghrA</t>
  </si>
  <si>
    <t>glyoxylate/hydroxypyruvate reductase GhrA</t>
  </si>
  <si>
    <t>efeB</t>
  </si>
  <si>
    <t>iron uptake transporter deferrochelatase/peroxidase subunit</t>
  </si>
  <si>
    <t>putP</t>
  </si>
  <si>
    <t>sodium/proline symporter PutP</t>
  </si>
  <si>
    <t>[rutC]–[rutD]</t>
  </si>
  <si>
    <t>[rutC],[rutD]</t>
  </si>
  <si>
    <t>pgaptmp_003328</t>
  </si>
  <si>
    <t>glutamine synthetase family protein</t>
  </si>
  <si>
    <t>rlmKL</t>
  </si>
  <si>
    <t>bifunctional 23S rRNA (guanine(2069)‑N(7))‑methyltransferase RlmK/23S rRNA (guanine(2445)‑N(2))‑methyltransferase RlmL</t>
  </si>
  <si>
    <t>pgaptmp_003382</t>
  </si>
  <si>
    <t>Lrp/AsnC family transcriptional regulator</t>
  </si>
  <si>
    <t>mukF</t>
  </si>
  <si>
    <t>chromosome partition protein MukF</t>
  </si>
  <si>
    <t>serC</t>
  </si>
  <si>
    <t>3‑phosphoserine/phosphohydroxythreonine transaminase</t>
  </si>
  <si>
    <t>[serS]</t>
  </si>
  <si>
    <t>macB</t>
  </si>
  <si>
    <t>macrolide ABC transporter ATP‑binding protein/permease MacB</t>
  </si>
  <si>
    <t>macA</t>
  </si>
  <si>
    <t>macrolide transporter subunit MacA</t>
  </si>
  <si>
    <t>pgaptmp_003441/pgaptmp_003442</t>
  </si>
  <si>
    <t>GGDEF domain‑containing protein/lipoprotein</t>
  </si>
  <si>
    <t>[potI]</t>
  </si>
  <si>
    <t>pgaptmp_003456</t>
  </si>
  <si>
    <t>YbjN domain‑containing protein</t>
  </si>
  <si>
    <t>iaaA</t>
  </si>
  <si>
    <t>beta‑aspartyl‑peptidase</t>
  </si>
  <si>
    <t>pgaptmp_003533</t>
  </si>
  <si>
    <t>Cof‑type HAD‑IIB family hydrolase</t>
  </si>
  <si>
    <t>rlmF</t>
  </si>
  <si>
    <t>23S rRNA (adenine(1618)‑N(6))‑methyltransferase RlmF</t>
  </si>
  <si>
    <t>pgaptmp_003557/ybiJ</t>
  </si>
  <si>
    <t>DksA/TraR family C4‑type zinc finger protein/DUF1471 family protein YbiJ</t>
  </si>
  <si>
    <t>pgaptmp_003563</t>
  </si>
  <si>
    <t>transketolase</t>
  </si>
  <si>
    <t>uvrB</t>
  </si>
  <si>
    <t>excinuclease ABC subunit UvrB</t>
  </si>
  <si>
    <t>bioA</t>
  </si>
  <si>
    <t>adenosylmethionine‑‑8‑amino‑7‑oxononanoate transaminase</t>
  </si>
  <si>
    <t>pgaptmp_003610/ycgZ</t>
  </si>
  <si>
    <t>galT</t>
  </si>
  <si>
    <t>galactose‑1‑phosphate uridylyltransferase</t>
  </si>
  <si>
    <t>[ybgE]–[cydX]</t>
  </si>
  <si>
    <t>[ybgE],[cydX]</t>
  </si>
  <si>
    <t>sdhC</t>
  </si>
  <si>
    <t>succinate dehydrogenase cytochrome b556 subunit</t>
  </si>
  <si>
    <t>pcp</t>
  </si>
  <si>
    <t>pyroglutamyl‑peptidase I</t>
  </si>
  <si>
    <t>kdpD</t>
  </si>
  <si>
    <t>two‑component system sensor histidine kinase KdpD</t>
  </si>
  <si>
    <t>glnS</t>
  </si>
  <si>
    <t>glutamine‑‑tRNA ligase</t>
  </si>
  <si>
    <t>ubiF</t>
  </si>
  <si>
    <t>3‑demethoxyubiquinol 3‑hydroxylase</t>
  </si>
  <si>
    <t>pgaptmp_003712</t>
  </si>
  <si>
    <t>ShlB/FhaC/HecB family hemolysin secretion/activation protein</t>
  </si>
  <si>
    <t>pgaptmp_003719</t>
  </si>
  <si>
    <t>adenosylcobalamin/alpha‑ribazole phosphatase</t>
  </si>
  <si>
    <t>ahpC</t>
  </si>
  <si>
    <t>alkyl hydroperoxide reductase subunit C</t>
  </si>
  <si>
    <t>pgaptmp_003762</t>
  </si>
  <si>
    <t>pgaptmp_003769</t>
  </si>
  <si>
    <t>sugar ABC transporter ATP‑binding protein</t>
  </si>
  <si>
    <t>cstA/entH</t>
  </si>
  <si>
    <t>pyruvate/proton symporter CstA/proofreading thioesterase EntH</t>
  </si>
  <si>
    <t>entF</t>
  </si>
  <si>
    <t>enterobactin non‑ribosomal peptide synthetase EntF</t>
  </si>
  <si>
    <t>entD</t>
  </si>
  <si>
    <t>enterobactin synthase subunit EntD</t>
  </si>
  <si>
    <t>pgaptmp_003792</t>
  </si>
  <si>
    <t>pgaptmp_003804/ivy</t>
  </si>
  <si>
    <t>hypothetical protein/Ivy family C‑type lysozyme inhibitor</t>
  </si>
  <si>
    <t>pgaptmp_003817</t>
  </si>
  <si>
    <t>pgaptmp_003842</t>
  </si>
  <si>
    <t>SIS domain‑containing protein</t>
  </si>
  <si>
    <t>[pgaptmp_003886]</t>
  </si>
  <si>
    <t>pgaptmp_003891</t>
  </si>
  <si>
    <t>sucrose‑specific PTS transporter subunit IIBC</t>
  </si>
  <si>
    <t>pgaptmp_003897</t>
  </si>
  <si>
    <t>sugar ABC transporter substrate‑binding protein</t>
  </si>
  <si>
    <t>pgaptmp_003897/pgaptmp_003898</t>
  </si>
  <si>
    <t>sugar ABC transporter substrate‑binding protein/LacI family DNA‑binding transcriptional regulator</t>
  </si>
  <si>
    <t>cadC</t>
  </si>
  <si>
    <t>lysine decarboxylation/transport transcriptional activator CadC</t>
  </si>
  <si>
    <t>pgaptmp_003930</t>
  </si>
  <si>
    <t>MoaD/ThiS family protein</t>
  </si>
  <si>
    <t>pgaptmp_003944</t>
  </si>
  <si>
    <t>Ig‑like domain‑containing protein</t>
  </si>
  <si>
    <t>pgaptmp_003966</t>
  </si>
  <si>
    <t>YlcG family protein</t>
  </si>
  <si>
    <t>copA/pgaptmp_004018</t>
  </si>
  <si>
    <t>copper‑exporting P‑type ATPase CopA/TraB/GumN family protein</t>
  </si>
  <si>
    <t>pgaptmp_004018/ybaK</t>
  </si>
  <si>
    <t>TraB/GumN family protein/Cys‑tRNA(Pro)/Cys‑tRNA(Cys) deacylase YbaK</t>
  </si>
  <si>
    <t>ushA</t>
  </si>
  <si>
    <t>bifunctional UDP‑sugar hydrolase/5'‑nucleotidase UshA</t>
  </si>
  <si>
    <t>[hemH]</t>
  </si>
  <si>
    <t>[priC]</t>
  </si>
  <si>
    <t>pgaptmp_004034</t>
  </si>
  <si>
    <t>Rpn family recombination‑promoting nuclease/putative transposase</t>
  </si>
  <si>
    <t>pgaptmp_004059</t>
  </si>
  <si>
    <t>nickel/cobalt efflux protein RcnA</t>
  </si>
  <si>
    <t>pgaptmp_004072</t>
  </si>
  <si>
    <t>SmdA family multidrug ABC transporter permease/ATP‑binding protein</t>
  </si>
  <si>
    <t>pgaptmp_004074/cof</t>
  </si>
  <si>
    <t>PLP‑dependent cysteine synthase family protein/HMP‑PP phosphatase</t>
  </si>
  <si>
    <t>pgaptmp_004095/pgaptmp_004096</t>
  </si>
  <si>
    <t>helix‑turn‑helix domain‑containing protein/shikimate dehydrogenase</t>
  </si>
  <si>
    <t>pgaptmp_004096</t>
  </si>
  <si>
    <t>shikimate dehydrogenase</t>
  </si>
  <si>
    <t>[pgaptmp_004134]</t>
  </si>
  <si>
    <t>brnQ</t>
  </si>
  <si>
    <t>branched‑chain amino acid transporter carrier protein BrnQ</t>
  </si>
  <si>
    <t>pgaptmp_004170</t>
  </si>
  <si>
    <t>tauC</t>
  </si>
  <si>
    <t>taurine ABC transporter permease TauC</t>
  </si>
  <si>
    <t>ecpD</t>
  </si>
  <si>
    <t>fimbrial adhesin EcpD</t>
  </si>
  <si>
    <t>phnE</t>
  </si>
  <si>
    <t>phosphonate ABC transporter, permease protein PhnE</t>
  </si>
  <si>
    <t>pgaptmp_004202/pgaptmp_004203</t>
  </si>
  <si>
    <t>hypothetical protein/HAD‑IB family hydrolase</t>
  </si>
  <si>
    <t>pgaptmp_004228/pgaptmp_004229</t>
  </si>
  <si>
    <t>hypothetical protein/phospho‑2‑dehydro‑3‑deoxyheptonate aldolase</t>
  </si>
  <si>
    <t>pgaptmp_004250</t>
  </si>
  <si>
    <t>glycerophosphodiester phosphodiesterase family protein</t>
  </si>
  <si>
    <t>eamB</t>
  </si>
  <si>
    <t>cysteine/O‑acetylserine transporter</t>
  </si>
  <si>
    <t>dnaE</t>
  </si>
  <si>
    <t>DNA polymerase III subunit alpha</t>
  </si>
  <si>
    <t>pyrH</t>
  </si>
  <si>
    <t>UMP kinase</t>
  </si>
  <si>
    <t>mtnN</t>
  </si>
  <si>
    <t>5'‑methylthioadenosine/S‑adenosylhomocysteine nucleosidase</t>
  </si>
  <si>
    <t>mrcB</t>
  </si>
  <si>
    <t>bifunctional glycosyl transferase/transpeptidase</t>
  </si>
  <si>
    <t>acnB</t>
  </si>
  <si>
    <t>bifunctional aconitate hydratase 2/2‑methylisocitrate dehydratase</t>
  </si>
  <si>
    <t>coaE</t>
  </si>
  <si>
    <t>dephospho‑CoA kinase</t>
  </si>
  <si>
    <t>secA</t>
  </si>
  <si>
    <t>preprotein translocase subunit SecA</t>
  </si>
  <si>
    <t>murG</t>
  </si>
  <si>
    <t>undecaprenyldiphospho‑muramoylpentapeptide beta‑N‑acetylglucosaminyltransferase</t>
  </si>
  <si>
    <t>cra</t>
  </si>
  <si>
    <t>catabolite repressor/activator</t>
  </si>
  <si>
    <t>leuA</t>
  </si>
  <si>
    <t>2‑isopropylmalate synthase</t>
  </si>
  <si>
    <t>leuC</t>
  </si>
  <si>
    <t>3‑isopropylmalate dehydratase large subunit</t>
  </si>
  <si>
    <t>pgaptmp_004427</t>
  </si>
  <si>
    <t>FAD‑dependent oxidoreductase</t>
  </si>
  <si>
    <t>aroD</t>
  </si>
  <si>
    <t>type I 3‑dehydroquinate dehydratase</t>
  </si>
  <si>
    <t>polB</t>
  </si>
  <si>
    <t>DNA polymerase II</t>
  </si>
  <si>
    <t>citE</t>
  </si>
  <si>
    <t>citrate (pro‑3S)‑lyase subunit beta</t>
  </si>
  <si>
    <t>pgaptmp_004490</t>
  </si>
  <si>
    <t>DUF2541 family protein</t>
  </si>
  <si>
    <t>creC</t>
  </si>
  <si>
    <t>two‑component system sensor histidine kinase CreC</t>
  </si>
  <si>
    <t>pgaptmp_004563/pgaptmp_004564</t>
  </si>
  <si>
    <t>zinc‑binding alcohol dehydrogenase family protein/GntR family transcriptional regulator</t>
  </si>
  <si>
    <t>hpaI</t>
  </si>
  <si>
    <t>4‑hydroxy‑2‑oxoheptanedioate aldolase</t>
  </si>
  <si>
    <t>pgaptmp_004599</t>
  </si>
  <si>
    <t>fosA</t>
  </si>
  <si>
    <t>FosA5 family fosfomycin resistance glutathione transferase</t>
  </si>
  <si>
    <t>pgaptmp_004616</t>
  </si>
  <si>
    <t>NAD(P)H‑dependent oxidoreductase</t>
  </si>
  <si>
    <t>pgaptmp_004630</t>
  </si>
  <si>
    <t>cupin domain‑containing protein</t>
  </si>
  <si>
    <t>pgaptmp_004639</t>
  </si>
  <si>
    <t>DUF1294 domain‑containing protein</t>
  </si>
  <si>
    <t>pgaptmp_004689</t>
  </si>
  <si>
    <t>Gfo/Idh/MocA family oxidoreductase</t>
  </si>
  <si>
    <t>pgaptmp_004692/iolB</t>
  </si>
  <si>
    <t>MurR/RpiR family transcriptional regulator/5‑deoxy‑glucuronate isomerase</t>
  </si>
  <si>
    <t>nrdD</t>
  </si>
  <si>
    <t>anaerobic ribonucleoside‑triphosphate reductase</t>
  </si>
  <si>
    <t>pgaptmp_004733</t>
  </si>
  <si>
    <t>DgaE family pyridoxal phosphate‑dependent ammonia lyase</t>
  </si>
  <si>
    <t>[pgaptmp_004780]</t>
  </si>
  <si>
    <t>pgaptmp_004781</t>
  </si>
  <si>
    <t>L‑ribulose‑5‑phosphate 3‑epimerase</t>
  </si>
  <si>
    <t>nnr</t>
  </si>
  <si>
    <t>bifunctional ADP‑dependent NAD(P)H‑hydrate dehydratase/NAD(P)H‑hydrate epimerase</t>
  </si>
  <si>
    <t>mscM</t>
  </si>
  <si>
    <t>miniconductance mechanosensitive channel MscM</t>
  </si>
  <si>
    <t>pgaA</t>
  </si>
  <si>
    <t>poly‑beta‑1,6 N‑acetyl‑D‑glucosamine export porin PgaA</t>
  </si>
  <si>
    <t>melR</t>
  </si>
  <si>
    <t>transcriptional regulator MelR</t>
  </si>
  <si>
    <t>pgaptmp_004887</t>
  </si>
  <si>
    <t>carbohydrate kinase family protein</t>
  </si>
  <si>
    <t>[gltP]</t>
  </si>
  <si>
    <t>pgaptmp_004906</t>
  </si>
  <si>
    <t>Na+/H+ antiporter</t>
  </si>
  <si>
    <t>pgaptmp_004915</t>
  </si>
  <si>
    <t>extracellular solute‑binding protein</t>
  </si>
  <si>
    <t>pgaptmp_004929</t>
  </si>
  <si>
    <t>MmcQ/YjbR family DNA‑binding protein</t>
  </si>
  <si>
    <t>lexA</t>
  </si>
  <si>
    <t>transcriptional repressor LexA</t>
  </si>
  <si>
    <t>aceB</t>
  </si>
  <si>
    <t>malate synthase A</t>
  </si>
  <si>
    <t>rpoB</t>
  </si>
  <si>
    <t>DNA‑directed RNA polymerase subunit beta</t>
  </si>
  <si>
    <t>ppiC/ilvC</t>
  </si>
  <si>
    <t>peptidylprolyl isomerase PpiC/ketol‑acid reductoisomerase</t>
  </si>
  <si>
    <t>ppc</t>
  </si>
  <si>
    <t>phosphoenolpyruvate carboxylase</t>
  </si>
  <si>
    <t>metF/pgaptmp_005137</t>
  </si>
  <si>
    <t>methylenetetrahydrofolate reductase/LysR family transcriptional regulator</t>
  </si>
  <si>
    <t>asnA/asnC</t>
  </si>
  <si>
    <t>aspartate‑‑ammonia ligase/transcriptional regulator AsnC</t>
  </si>
  <si>
    <t>atpA</t>
  </si>
  <si>
    <t>F0F1 ATP synthase subunit alpha</t>
  </si>
  <si>
    <t>pgaptmp_005254/yidZ</t>
  </si>
  <si>
    <t>phosphopantetheinyl transferase/HTH‑type transcriptional regulator YidZ</t>
  </si>
  <si>
    <t>Start</t>
  </si>
  <si>
    <t>End</t>
  </si>
  <si>
    <t>Size</t>
  </si>
  <si>
    <t>&lt;-Reads</t>
  </si>
  <si>
    <t>Reads-&gt;</t>
  </si>
  <si>
    <t>49188–50984</t>
  </si>
  <si>
    <t>2–1798</t>
  </si>
  <si>
    <t>18 [16]</t>
  </si>
  <si>
    <t>[0] NA</t>
  </si>
  <si>
    <t>49200–50984</t>
  </si>
  <si>
    <t>2–1786</t>
  </si>
  <si>
    <t>28157–28871</t>
  </si>
  <si>
    <t>35460–34740</t>
  </si>
  <si>
    <t>5870–7304</t>
  </si>
  <si>
    <t>34 [33]</t>
  </si>
  <si>
    <t>[33] 34</t>
  </si>
  <si>
    <t>49212–50984</t>
  </si>
  <si>
    <t>2–1774</t>
  </si>
  <si>
    <t>34 [31]</t>
  </si>
  <si>
    <t>49213–50984</t>
  </si>
  <si>
    <t>2–1773</t>
  </si>
  <si>
    <t>69 [66]</t>
  </si>
  <si>
    <t>49210–50984</t>
  </si>
  <si>
    <t>2–1776</t>
  </si>
  <si>
    <t>23 [22]</t>
  </si>
  <si>
    <t>44 [43]</t>
  </si>
  <si>
    <t>3542</t>
  </si>
  <si>
    <t>3598</t>
  </si>
  <si>
    <t>3 [1]</t>
  </si>
  <si>
    <t>[1] 3</t>
  </si>
  <si>
    <t>16434</t>
  </si>
  <si>
    <t>16480</t>
  </si>
  <si>
    <t>2 [0]</t>
  </si>
  <si>
    <t>[1] 2</t>
  </si>
  <si>
    <t>49264–50984</t>
  </si>
  <si>
    <t>2–1722</t>
  </si>
  <si>
    <t>2 [1]</t>
  </si>
  <si>
    <t>49250–50984</t>
  </si>
  <si>
    <t>2–1736</t>
  </si>
  <si>
    <t>19 [16]</t>
  </si>
  <si>
    <t>49276–50984</t>
  </si>
  <si>
    <t>2–1710</t>
  </si>
  <si>
    <t>5 [0]</t>
  </si>
  <si>
    <t>49237–50984</t>
  </si>
  <si>
    <t>2–1749</t>
  </si>
  <si>
    <t>21 [18]</t>
  </si>
  <si>
    <t>24 [19]</t>
  </si>
  <si>
    <t>23 [18]</t>
  </si>
  <si>
    <t>49231–50984</t>
  </si>
  <si>
    <t>2–1755</t>
  </si>
  <si>
    <t>15 [14]</t>
  </si>
  <si>
    <t>49217–50984</t>
  </si>
  <si>
    <t>2–1769</t>
  </si>
  <si>
    <t>11 [6]</t>
  </si>
  <si>
    <t>49258–50984</t>
  </si>
  <si>
    <t>2–1728</t>
  </si>
  <si>
    <t>11 [10]</t>
  </si>
  <si>
    <t>14 [13]</t>
  </si>
  <si>
    <t>49232–50984</t>
  </si>
  <si>
    <t>2–1754</t>
  </si>
  <si>
    <t>23 [19]</t>
  </si>
  <si>
    <t>49218–50985</t>
  </si>
  <si>
    <t>1–1768</t>
  </si>
  <si>
    <t>19 [17]</t>
  </si>
  <si>
    <t>49240–50984</t>
  </si>
  <si>
    <t>2–1746</t>
  </si>
  <si>
    <t>22 [21]</t>
  </si>
  <si>
    <t>15 [13]</t>
  </si>
  <si>
    <t>11 [8]</t>
  </si>
  <si>
    <t>49256–50984</t>
  </si>
  <si>
    <t>2–1730</t>
  </si>
  <si>
    <t>49242–50984</t>
  </si>
  <si>
    <t>2–1744</t>
  </si>
  <si>
    <t>20 [16]</t>
  </si>
  <si>
    <t>56 [49]</t>
  </si>
  <si>
    <t>49266–50983</t>
  </si>
  <si>
    <t>3–1720</t>
  </si>
  <si>
    <t>7 [4]</t>
  </si>
  <si>
    <t>39 [34]</t>
  </si>
  <si>
    <t>49202–50984</t>
  </si>
  <si>
    <t>2–1784</t>
  </si>
  <si>
    <t>37 [36]</t>
  </si>
  <si>
    <t>49184–50984</t>
  </si>
  <si>
    <t>2–1802</t>
  </si>
  <si>
    <t>16 [15]</t>
  </si>
  <si>
    <t>13 [9]</t>
  </si>
  <si>
    <t>8 [3]</t>
  </si>
  <si>
    <t>49239–50984</t>
  </si>
  <si>
    <t>2–1747</t>
  </si>
  <si>
    <t>27 [26]</t>
  </si>
  <si>
    <t>49204–50984</t>
  </si>
  <si>
    <t>2–1782</t>
  </si>
  <si>
    <t>17 [12]</t>
  </si>
  <si>
    <t>49197–50985</t>
  </si>
  <si>
    <t>1–1789</t>
  </si>
  <si>
    <t>152 [141]</t>
  </si>
  <si>
    <t>147 [141]</t>
  </si>
  <si>
    <t>47 [41]</t>
  </si>
  <si>
    <t>49220–50984</t>
  </si>
  <si>
    <t>2–1766</t>
  </si>
  <si>
    <t>41 [38]</t>
  </si>
  <si>
    <t>34808–35560</t>
  </si>
  <si>
    <t>38924–38162</t>
  </si>
  <si>
    <t>2603–4117</t>
  </si>
  <si>
    <t>117 [112]</t>
  </si>
  <si>
    <t>[108] 116</t>
  </si>
  <si>
    <t>120 [102]</t>
  </si>
  <si>
    <t>8 [7]</t>
  </si>
  <si>
    <t>49197–50984</t>
  </si>
  <si>
    <t>2–1789</t>
  </si>
  <si>
    <t>24 [22]</t>
  </si>
  <si>
    <t>49224–50984</t>
  </si>
  <si>
    <t>2–1762</t>
  </si>
  <si>
    <t>50 [49]</t>
  </si>
  <si>
    <t>50 [47]</t>
  </si>
  <si>
    <t>49227–50984</t>
  </si>
  <si>
    <t>2–1759</t>
  </si>
  <si>
    <t>9 [8]</t>
  </si>
  <si>
    <t>39 [38]</t>
  </si>
  <si>
    <t>28 [27]</t>
  </si>
  <si>
    <t>16 [13]</t>
  </si>
  <si>
    <t>25 [23]</t>
  </si>
  <si>
    <t>100 [95]</t>
  </si>
  <si>
    <t>NA [0]</t>
  </si>
  <si>
    <t>1900</t>
  </si>
  <si>
    <t>1920</t>
  </si>
  <si>
    <t>21</t>
  </si>
  <si>
    <t>[0] 3</t>
  </si>
  <si>
    <t>4104</t>
  </si>
  <si>
    <t>4182</t>
  </si>
  <si>
    <t>9451</t>
  </si>
  <si>
    <t>9674</t>
  </si>
  <si>
    <t>224</t>
  </si>
  <si>
    <t>10095</t>
  </si>
  <si>
    <t>10181</t>
  </si>
  <si>
    <t>87</t>
  </si>
  <si>
    <t>10549</t>
  </si>
  <si>
    <t>10656</t>
  </si>
  <si>
    <t>5 [1]</t>
  </si>
  <si>
    <t>11241</t>
  </si>
  <si>
    <t>11252</t>
  </si>
  <si>
    <t>12</t>
  </si>
  <si>
    <t>[0] 2</t>
  </si>
  <si>
    <t>11650</t>
  </si>
  <si>
    <t>11710</t>
  </si>
  <si>
    <t>4 [1]</t>
  </si>
  <si>
    <t>12969</t>
  </si>
  <si>
    <t>13184</t>
  </si>
  <si>
    <t>216</t>
  </si>
  <si>
    <t>13519–13529</t>
  </si>
  <si>
    <t>13681</t>
  </si>
  <si>
    <t>153–163</t>
  </si>
  <si>
    <t>14095</t>
  </si>
  <si>
    <t>14280</t>
  </si>
  <si>
    <t>186</t>
  </si>
  <si>
    <t>15333</t>
  </si>
  <si>
    <t>15375</t>
  </si>
  <si>
    <t>43</t>
  </si>
  <si>
    <t>15769</t>
  </si>
  <si>
    <t>15824</t>
  </si>
  <si>
    <t>17228</t>
  </si>
  <si>
    <t>17300</t>
  </si>
  <si>
    <t>73</t>
  </si>
  <si>
    <t>17629</t>
  </si>
  <si>
    <t>17707</t>
  </si>
  <si>
    <t>3 [0]</t>
  </si>
  <si>
    <t>18466</t>
  </si>
  <si>
    <t>18836</t>
  </si>
  <si>
    <t>371</t>
  </si>
  <si>
    <t>19109</t>
  </si>
  <si>
    <t>19131</t>
  </si>
  <si>
    <t>23</t>
  </si>
  <si>
    <t>19283</t>
  </si>
  <si>
    <t>19405</t>
  </si>
  <si>
    <t>123</t>
  </si>
  <si>
    <t>22135</t>
  </si>
  <si>
    <t>22235</t>
  </si>
  <si>
    <t>101</t>
  </si>
  <si>
    <t>22602</t>
  </si>
  <si>
    <t>22700</t>
  </si>
  <si>
    <t>24452</t>
  </si>
  <si>
    <t>24652</t>
  </si>
  <si>
    <t>201</t>
  </si>
  <si>
    <t>26148</t>
  </si>
  <si>
    <t>26278</t>
  </si>
  <si>
    <t>131</t>
  </si>
  <si>
    <t>27684</t>
  </si>
  <si>
    <t>27691</t>
  </si>
  <si>
    <t>32953</t>
  </si>
  <si>
    <t>33059</t>
  </si>
  <si>
    <t>107</t>
  </si>
  <si>
    <t>33428</t>
  </si>
  <si>
    <t>33599</t>
  </si>
  <si>
    <t>172</t>
  </si>
  <si>
    <t>[1] 5</t>
  </si>
  <si>
    <t>39441</t>
  </si>
  <si>
    <t>39536</t>
  </si>
  <si>
    <t>96</t>
  </si>
  <si>
    <t>41053</t>
  </si>
  <si>
    <t>41063</t>
  </si>
  <si>
    <t>43400</t>
  </si>
  <si>
    <t>43454</t>
  </si>
  <si>
    <t>55</t>
  </si>
  <si>
    <t>44144</t>
  </si>
  <si>
    <t>44199</t>
  </si>
  <si>
    <t>44403</t>
  </si>
  <si>
    <t>44488</t>
  </si>
  <si>
    <t>86</t>
  </si>
  <si>
    <t>44829</t>
  </si>
  <si>
    <t>45019</t>
  </si>
  <si>
    <t>191</t>
  </si>
  <si>
    <t>46683</t>
  </si>
  <si>
    <t>46762</t>
  </si>
  <si>
    <t>47173</t>
  </si>
  <si>
    <t>47319</t>
  </si>
  <si>
    <t>147</t>
  </si>
  <si>
    <t>48486</t>
  </si>
  <si>
    <t>48518</t>
  </si>
  <si>
    <t>33</t>
  </si>
  <si>
    <t>49208–50983</t>
  </si>
  <si>
    <t>3–1778</t>
  </si>
  <si>
    <t>30544</t>
  </si>
  <si>
    <t>33069–32397</t>
  </si>
  <si>
    <t>1854–2526</t>
  </si>
  <si>
    <t>57 [1]</t>
  </si>
  <si>
    <t>[12] 30</t>
  </si>
  <si>
    <t>31323</t>
  </si>
  <si>
    <t>31468</t>
  </si>
  <si>
    <t>55385</t>
  </si>
  <si>
    <t>23918</t>
  </si>
  <si>
    <t>55491</t>
  </si>
  <si>
    <t>10009</t>
  </si>
  <si>
    <t>5468</t>
  </si>
  <si>
    <t>5620</t>
  </si>
  <si>
    <t>5757</t>
  </si>
  <si>
    <t>138</t>
  </si>
  <si>
    <t>5907</t>
  </si>
  <si>
    <t>25649</t>
  </si>
  <si>
    <t>19743</t>
  </si>
  <si>
    <t>25800</t>
  </si>
  <si>
    <t>25944</t>
  </si>
  <si>
    <t>145</t>
  </si>
  <si>
    <t>26096</t>
  </si>
  <si>
    <t>39404</t>
  </si>
  <si>
    <t>3761</t>
  </si>
  <si>
    <t>3795</t>
  </si>
  <si>
    <t>35</t>
  </si>
  <si>
    <t>5530</t>
  </si>
  <si>
    <t>5563</t>
  </si>
  <si>
    <t>34</t>
  </si>
  <si>
    <t>11381</t>
  </si>
  <si>
    <t>11490</t>
  </si>
  <si>
    <t>110</t>
  </si>
  <si>
    <t>14958–16736</t>
  </si>
  <si>
    <t>16737</t>
  </si>
  <si>
    <t>2–1780</t>
  </si>
  <si>
    <t>16888</t>
  </si>
  <si>
    <t>16998</t>
  </si>
  <si>
    <t>111</t>
  </si>
  <si>
    <t>19695</t>
  </si>
  <si>
    <t>19737</t>
  </si>
  <si>
    <t>20867</t>
  </si>
  <si>
    <t>20903</t>
  </si>
  <si>
    <t>24071</t>
  </si>
  <si>
    <t>24129</t>
  </si>
  <si>
    <t>24561</t>
  </si>
  <si>
    <t>24583</t>
  </si>
  <si>
    <t>27499</t>
  </si>
  <si>
    <t>27575</t>
  </si>
  <si>
    <t>28092</t>
  </si>
  <si>
    <t>28159</t>
  </si>
  <si>
    <t>29081</t>
  </si>
  <si>
    <t>29109</t>
  </si>
  <si>
    <t>29</t>
  </si>
  <si>
    <t>29397</t>
  </si>
  <si>
    <t>29413</t>
  </si>
  <si>
    <t>17</t>
  </si>
  <si>
    <t>30104</t>
  </si>
  <si>
    <t>30138</t>
  </si>
  <si>
    <t>33586</t>
  </si>
  <si>
    <t>33690</t>
  </si>
  <si>
    <t>105</t>
  </si>
  <si>
    <t>35401</t>
  </si>
  <si>
    <t>35609</t>
  </si>
  <si>
    <t>209</t>
  </si>
  <si>
    <t>38190</t>
  </si>
  <si>
    <t>38254</t>
  </si>
  <si>
    <t>8 [0]</t>
  </si>
  <si>
    <t>39007</t>
  </si>
  <si>
    <t>39091</t>
  </si>
  <si>
    <t>39718</t>
  </si>
  <si>
    <t>39724</t>
  </si>
  <si>
    <t>41146</t>
  </si>
  <si>
    <t>41286</t>
  </si>
  <si>
    <t>141</t>
  </si>
  <si>
    <t>41484</t>
  </si>
  <si>
    <t>41516</t>
  </si>
  <si>
    <t>45277</t>
  </si>
  <si>
    <t>45299</t>
  </si>
  <si>
    <t>51532</t>
  </si>
  <si>
    <t>51560</t>
  </si>
  <si>
    <t>53413</t>
  </si>
  <si>
    <t>53498</t>
  </si>
  <si>
    <t>56698</t>
  </si>
  <si>
    <t>57011</t>
  </si>
  <si>
    <t>314</t>
  </si>
  <si>
    <t>57311</t>
  </si>
  <si>
    <t>57381</t>
  </si>
  <si>
    <t>57657</t>
  </si>
  <si>
    <t>57662</t>
  </si>
  <si>
    <t>6</t>
  </si>
  <si>
    <t>6 [0]</t>
  </si>
  <si>
    <t>62635</t>
  </si>
  <si>
    <t>62653</t>
  </si>
  <si>
    <t>19</t>
  </si>
  <si>
    <t>64182</t>
  </si>
  <si>
    <t>64216</t>
  </si>
  <si>
    <t>65334</t>
  </si>
  <si>
    <t>166</t>
  </si>
  <si>
    <t>86778–87495</t>
  </si>
  <si>
    <t>105849</t>
  </si>
  <si>
    <t>18355–19072</t>
  </si>
  <si>
    <t>11 [9]</t>
  </si>
  <si>
    <t>[0] 45</t>
  </si>
  <si>
    <t>167</t>
  </si>
  <si>
    <t>213</t>
  </si>
  <si>
    <t>922</t>
  </si>
  <si>
    <t>112</t>
  </si>
  <si>
    <t>2158</t>
  </si>
  <si>
    <t>2159</t>
  </si>
  <si>
    <t>3317</t>
  </si>
  <si>
    <t>3428</t>
  </si>
  <si>
    <t>3593</t>
  </si>
  <si>
    <t>4205</t>
  </si>
  <si>
    <t>4362</t>
  </si>
  <si>
    <t>4507</t>
  </si>
  <si>
    <t>4712</t>
  </si>
  <si>
    <t>206</t>
  </si>
  <si>
    <t>5815</t>
  </si>
  <si>
    <t>5923</t>
  </si>
  <si>
    <t>109</t>
  </si>
  <si>
    <t>6761</t>
  </si>
  <si>
    <t>6846</t>
  </si>
  <si>
    <t>7170</t>
  </si>
  <si>
    <t>7348</t>
  </si>
  <si>
    <t>179</t>
  </si>
  <si>
    <t>7451</t>
  </si>
  <si>
    <t>7548</t>
  </si>
  <si>
    <t>98</t>
  </si>
  <si>
    <t>7869</t>
  </si>
  <si>
    <t>7925</t>
  </si>
  <si>
    <t>8354</t>
  </si>
  <si>
    <t>8410</t>
  </si>
  <si>
    <t>8706</t>
  </si>
  <si>
    <t>8757</t>
  </si>
  <si>
    <t>8811</t>
  </si>
  <si>
    <t>9025</t>
  </si>
  <si>
    <t>215</t>
  </si>
  <si>
    <t>9281</t>
  </si>
  <si>
    <t>9389</t>
  </si>
  <si>
    <t>10103</t>
  </si>
  <si>
    <t>10163</t>
  </si>
  <si>
    <t>4 [0]</t>
  </si>
  <si>
    <t>10256</t>
  </si>
  <si>
    <t>10329</t>
  </si>
  <si>
    <t>12342</t>
  </si>
  <si>
    <t>12506</t>
  </si>
  <si>
    <t>165</t>
  </si>
  <si>
    <t>12579</t>
  </si>
  <si>
    <t>12626</t>
  </si>
  <si>
    <t>13217</t>
  </si>
  <si>
    <t>13610–13738</t>
  </si>
  <si>
    <t>13800</t>
  </si>
  <si>
    <t>63–191</t>
  </si>
  <si>
    <t>13952</t>
  </si>
  <si>
    <t>13961</t>
  </si>
  <si>
    <t>10</t>
  </si>
  <si>
    <t>14755</t>
  </si>
  <si>
    <t>14969</t>
  </si>
  <si>
    <t>[0] 6</t>
  </si>
  <si>
    <t>15218</t>
  </si>
  <si>
    <t>15261</t>
  </si>
  <si>
    <t>15373</t>
  </si>
  <si>
    <t>15425</t>
  </si>
  <si>
    <t>17355</t>
  </si>
  <si>
    <t>17514</t>
  </si>
  <si>
    <t>160</t>
  </si>
  <si>
    <t>20881</t>
  </si>
  <si>
    <t>20965</t>
  </si>
  <si>
    <t>10 [0]</t>
  </si>
  <si>
    <t>21354</t>
  </si>
  <si>
    <t>21367</t>
  </si>
  <si>
    <t>14</t>
  </si>
  <si>
    <t>22397</t>
  </si>
  <si>
    <t>22414</t>
  </si>
  <si>
    <t>18</t>
  </si>
  <si>
    <t>22566</t>
  </si>
  <si>
    <t>22780</t>
  </si>
  <si>
    <t>23482</t>
  </si>
  <si>
    <t>23668</t>
  </si>
  <si>
    <t>187</t>
  </si>
  <si>
    <t>24778</t>
  </si>
  <si>
    <t>24875</t>
  </si>
  <si>
    <t>26347</t>
  </si>
  <si>
    <t>26479</t>
  </si>
  <si>
    <t>28185</t>
  </si>
  <si>
    <t>28281</t>
  </si>
  <si>
    <t>97</t>
  </si>
  <si>
    <t>30375</t>
  </si>
  <si>
    <t>30487</t>
  </si>
  <si>
    <t>113</t>
  </si>
  <si>
    <t>32337</t>
  </si>
  <si>
    <t>32376</t>
  </si>
  <si>
    <t>32651</t>
  </si>
  <si>
    <t>32850</t>
  </si>
  <si>
    <t>200</t>
  </si>
  <si>
    <t>33287</t>
  </si>
  <si>
    <t>33432</t>
  </si>
  <si>
    <t>146</t>
  </si>
  <si>
    <t>34028</t>
  </si>
  <si>
    <t>34074</t>
  </si>
  <si>
    <t>[0] 4</t>
  </si>
  <si>
    <t>34246</t>
  </si>
  <si>
    <t>34338</t>
  </si>
  <si>
    <t>93</t>
  </si>
  <si>
    <t>35467</t>
  </si>
  <si>
    <t>35762</t>
  </si>
  <si>
    <t>296</t>
  </si>
  <si>
    <t>36117</t>
  </si>
  <si>
    <t>36158</t>
  </si>
  <si>
    <t>42</t>
  </si>
  <si>
    <t>36313</t>
  </si>
  <si>
    <t>36551</t>
  </si>
  <si>
    <t>239</t>
  </si>
  <si>
    <t>[1] 7</t>
  </si>
  <si>
    <t>36967</t>
  </si>
  <si>
    <t>37159</t>
  </si>
  <si>
    <t>37795</t>
  </si>
  <si>
    <t>37825</t>
  </si>
  <si>
    <t>31</t>
  </si>
  <si>
    <t>39635</t>
  </si>
  <si>
    <t>39847</t>
  </si>
  <si>
    <t>40221</t>
  </si>
  <si>
    <t>40252</t>
  </si>
  <si>
    <t>32</t>
  </si>
  <si>
    <t>40598</t>
  </si>
  <si>
    <t>40698</t>
  </si>
  <si>
    <t>41272</t>
  </si>
  <si>
    <t>41309</t>
  </si>
  <si>
    <t>42964</t>
  </si>
  <si>
    <t>43015</t>
  </si>
  <si>
    <t>43130</t>
  </si>
  <si>
    <t>43428</t>
  </si>
  <si>
    <t>43641</t>
  </si>
  <si>
    <t>44018</t>
  </si>
  <si>
    <t>44896</t>
  </si>
  <si>
    <t>44971</t>
  </si>
  <si>
    <t>45329</t>
  </si>
  <si>
    <t>45361</t>
  </si>
  <si>
    <t>46193</t>
  </si>
  <si>
    <t>46435</t>
  </si>
  <si>
    <t>243</t>
  </si>
  <si>
    <t>46655</t>
  </si>
  <si>
    <t>47983</t>
  </si>
  <si>
    <t>48179</t>
  </si>
  <si>
    <t>197</t>
  </si>
  <si>
    <t>48433</t>
  </si>
  <si>
    <t>48457</t>
  </si>
  <si>
    <t>25</t>
  </si>
  <si>
    <t>48648</t>
  </si>
  <si>
    <t>48722</t>
  </si>
  <si>
    <t>49161</t>
  </si>
  <si>
    <t>49193</t>
  </si>
  <si>
    <t>49741</t>
  </si>
  <si>
    <t>49772</t>
  </si>
  <si>
    <t>50094</t>
  </si>
  <si>
    <t>50281</t>
  </si>
  <si>
    <t>50299</t>
  </si>
  <si>
    <t>50523</t>
  </si>
  <si>
    <t>225</t>
  </si>
  <si>
    <t>51086</t>
  </si>
  <si>
    <t>51286</t>
  </si>
  <si>
    <t>53634</t>
  </si>
  <si>
    <t>53649</t>
  </si>
  <si>
    <t>16</t>
  </si>
  <si>
    <t>54015</t>
  </si>
  <si>
    <t>54110</t>
  </si>
  <si>
    <t>55817</t>
  </si>
  <si>
    <t>55936</t>
  </si>
  <si>
    <t>120</t>
  </si>
  <si>
    <t>56914</t>
  </si>
  <si>
    <t>57014</t>
  </si>
  <si>
    <t>58036</t>
  </si>
  <si>
    <t>58451</t>
  </si>
  <si>
    <t>59141</t>
  </si>
  <si>
    <t>59190</t>
  </si>
  <si>
    <t>59360</t>
  </si>
  <si>
    <t>59536</t>
  </si>
  <si>
    <t>177</t>
  </si>
  <si>
    <t>61111</t>
  </si>
  <si>
    <t>61272</t>
  </si>
  <si>
    <t>162</t>
  </si>
  <si>
    <t>[1] 9</t>
  </si>
  <si>
    <t>62042</t>
  </si>
  <si>
    <t>62392</t>
  </si>
  <si>
    <t>351</t>
  </si>
  <si>
    <t>62662</t>
  </si>
  <si>
    <t>62886</t>
  </si>
  <si>
    <t>63287</t>
  </si>
  <si>
    <t>63364</t>
  </si>
  <si>
    <t>78</t>
  </si>
  <si>
    <t>64320</t>
  </si>
  <si>
    <t>64344</t>
  </si>
  <si>
    <t>64600</t>
  </si>
  <si>
    <t>64987–64891</t>
  </si>
  <si>
    <t>292–388</t>
  </si>
  <si>
    <t>65646</t>
  </si>
  <si>
    <t>66840–65661</t>
  </si>
  <si>
    <t>16–1195</t>
  </si>
  <si>
    <t>66868</t>
  </si>
  <si>
    <t>67199</t>
  </si>
  <si>
    <t>332</t>
  </si>
  <si>
    <t>67349</t>
  </si>
  <si>
    <t>67771–67494</t>
  </si>
  <si>
    <t>146–423</t>
  </si>
  <si>
    <t>67908</t>
  </si>
  <si>
    <t>68140</t>
  </si>
  <si>
    <t>68292</t>
  </si>
  <si>
    <t>68494</t>
  </si>
  <si>
    <t>203</t>
  </si>
  <si>
    <t>68645</t>
  </si>
  <si>
    <t>68743</t>
  </si>
  <si>
    <t>68873</t>
  </si>
  <si>
    <t>69016</t>
  </si>
  <si>
    <t>70640</t>
  </si>
  <si>
    <t>70714</t>
  </si>
  <si>
    <t>71777</t>
  </si>
  <si>
    <t>72057</t>
  </si>
  <si>
    <t>72162</t>
  </si>
  <si>
    <t>106</t>
  </si>
  <si>
    <t>[1] 4</t>
  </si>
  <si>
    <t>73956</t>
  </si>
  <si>
    <t>74108</t>
  </si>
  <si>
    <t>75214–76469</t>
  </si>
  <si>
    <t>76610</t>
  </si>
  <si>
    <t>142–1397</t>
  </si>
  <si>
    <t>76794</t>
  </si>
  <si>
    <t>77461</t>
  </si>
  <si>
    <t>77599</t>
  </si>
  <si>
    <t>77650</t>
  </si>
  <si>
    <t>81135</t>
  </si>
  <si>
    <t>81412</t>
  </si>
  <si>
    <t>82660</t>
  </si>
  <si>
    <t>82879</t>
  </si>
  <si>
    <t>83742</t>
  </si>
  <si>
    <t>84000</t>
  </si>
  <si>
    <t>259</t>
  </si>
  <si>
    <t>84058</t>
  </si>
  <si>
    <t>84091</t>
  </si>
  <si>
    <t>84243</t>
  </si>
  <si>
    <t>84391</t>
  </si>
  <si>
    <t>149</t>
  </si>
  <si>
    <t>84934</t>
  </si>
  <si>
    <t>85051</t>
  </si>
  <si>
    <t>118</t>
  </si>
  <si>
    <t>85193</t>
  </si>
  <si>
    <t>85336</t>
  </si>
  <si>
    <t>85428</t>
  </si>
  <si>
    <t>85654</t>
  </si>
  <si>
    <t>227</t>
  </si>
  <si>
    <t>85729</t>
  </si>
  <si>
    <t>85849</t>
  </si>
  <si>
    <t>121</t>
  </si>
  <si>
    <t>88038</t>
  </si>
  <si>
    <t>88072</t>
  </si>
  <si>
    <t>88530</t>
  </si>
  <si>
    <t>88778</t>
  </si>
  <si>
    <t>249</t>
  </si>
  <si>
    <t>88863</t>
  </si>
  <si>
    <t>88932</t>
  </si>
  <si>
    <t>89083</t>
  </si>
  <si>
    <t>89122</t>
  </si>
  <si>
    <t>90156</t>
  </si>
  <si>
    <t>90198</t>
  </si>
  <si>
    <t>91446</t>
  </si>
  <si>
    <t>91478</t>
  </si>
  <si>
    <t>[1] 6</t>
  </si>
  <si>
    <t>91813</t>
  </si>
  <si>
    <t>91847</t>
  </si>
  <si>
    <t>91937</t>
  </si>
  <si>
    <t>91950</t>
  </si>
  <si>
    <t>92690</t>
  </si>
  <si>
    <t>92841</t>
  </si>
  <si>
    <t>152</t>
  </si>
  <si>
    <t>93386</t>
  </si>
  <si>
    <t>93431</t>
  </si>
  <si>
    <t>94231</t>
  </si>
  <si>
    <t>94301</t>
  </si>
  <si>
    <t>94608</t>
  </si>
  <si>
    <t>94670</t>
  </si>
  <si>
    <t>95132</t>
  </si>
  <si>
    <t>95188</t>
  </si>
  <si>
    <t>95342</t>
  </si>
  <si>
    <t>95412</t>
  </si>
  <si>
    <t>95567</t>
  </si>
  <si>
    <t>95599</t>
  </si>
  <si>
    <t>95664</t>
  </si>
  <si>
    <t>96104</t>
  </si>
  <si>
    <t>97960</t>
  </si>
  <si>
    <t>97987</t>
  </si>
  <si>
    <t>28</t>
  </si>
  <si>
    <t>98265</t>
  </si>
  <si>
    <t>98300</t>
  </si>
  <si>
    <t>36</t>
  </si>
  <si>
    <t>99027</t>
  </si>
  <si>
    <t>99315</t>
  </si>
  <si>
    <t>100124</t>
  </si>
  <si>
    <t>100214</t>
  </si>
  <si>
    <t>100715</t>
  </si>
  <si>
    <t>100860</t>
  </si>
  <si>
    <t>101561</t>
  </si>
  <si>
    <t>101866–101605</t>
  </si>
  <si>
    <t>45–306</t>
  </si>
  <si>
    <t>102073</t>
  </si>
  <si>
    <t>102179</t>
  </si>
  <si>
    <t>102462</t>
  </si>
  <si>
    <t>102568</t>
  </si>
  <si>
    <t>102967</t>
  </si>
  <si>
    <t>102973</t>
  </si>
  <si>
    <t>106632</t>
  </si>
  <si>
    <t>106709</t>
  </si>
  <si>
    <t>106960</t>
  </si>
  <si>
    <t>107093</t>
  </si>
  <si>
    <t>134</t>
  </si>
  <si>
    <t>107360</t>
  </si>
  <si>
    <t>107694</t>
  </si>
  <si>
    <t>108048</t>
  </si>
  <si>
    <t>108077</t>
  </si>
  <si>
    <t>30</t>
  </si>
  <si>
    <t>108428</t>
  </si>
  <si>
    <t>108498</t>
  </si>
  <si>
    <t>108695</t>
  </si>
  <si>
    <t>108732</t>
  </si>
  <si>
    <t>108916</t>
  </si>
  <si>
    <t>109037</t>
  </si>
  <si>
    <t>122</t>
  </si>
  <si>
    <t>109587</t>
  </si>
  <si>
    <t>109750</t>
  </si>
  <si>
    <t>164</t>
  </si>
  <si>
    <t>111714</t>
  </si>
  <si>
    <t>112419</t>
  </si>
  <si>
    <t>706</t>
  </si>
  <si>
    <t>112499</t>
  </si>
  <si>
    <t>112511</t>
  </si>
  <si>
    <t>13</t>
  </si>
  <si>
    <t>112734</t>
  </si>
  <si>
    <t>112769</t>
  </si>
  <si>
    <t>114576</t>
  </si>
  <si>
    <t>114620</t>
  </si>
  <si>
    <t>115719</t>
  </si>
  <si>
    <t>115856</t>
  </si>
  <si>
    <t>116358</t>
  </si>
  <si>
    <t>116373</t>
  </si>
  <si>
    <t>116941</t>
  </si>
  <si>
    <t>117129</t>
  </si>
  <si>
    <t>189</t>
  </si>
  <si>
    <t>117263</t>
  </si>
  <si>
    <t>117325</t>
  </si>
  <si>
    <t>118882</t>
  </si>
  <si>
    <t>118889</t>
  </si>
  <si>
    <t>119463</t>
  </si>
  <si>
    <t>119624</t>
  </si>
  <si>
    <t>120502</t>
  </si>
  <si>
    <t>120575</t>
  </si>
  <si>
    <t>120661</t>
  </si>
  <si>
    <t>120671</t>
  </si>
  <si>
    <t>121298</t>
  </si>
  <si>
    <t>121393</t>
  </si>
  <si>
    <t>122811</t>
  </si>
  <si>
    <t>122847</t>
  </si>
  <si>
    <t>123822</t>
  </si>
  <si>
    <t>123949</t>
  </si>
  <si>
    <t>128</t>
  </si>
  <si>
    <t>127243</t>
  </si>
  <si>
    <t>127441</t>
  </si>
  <si>
    <t>128173</t>
  </si>
  <si>
    <t>128428</t>
  </si>
  <si>
    <t>129436</t>
  </si>
  <si>
    <t>129455</t>
  </si>
  <si>
    <t>20</t>
  </si>
  <si>
    <t>129868</t>
  </si>
  <si>
    <t>130034</t>
  </si>
  <si>
    <t>130809</t>
  </si>
  <si>
    <t>130863</t>
  </si>
  <si>
    <t>131312</t>
  </si>
  <si>
    <t>131344</t>
  </si>
  <si>
    <t>133718</t>
  </si>
  <si>
    <t>133800</t>
  </si>
  <si>
    <t>137428</t>
  </si>
  <si>
    <t>137560</t>
  </si>
  <si>
    <t>137622</t>
  </si>
  <si>
    <t>137726</t>
  </si>
  <si>
    <t>137829</t>
  </si>
  <si>
    <t>137874</t>
  </si>
  <si>
    <t>138853</t>
  </si>
  <si>
    <t>138918</t>
  </si>
  <si>
    <t>140262</t>
  </si>
  <si>
    <t>140575</t>
  </si>
  <si>
    <t>6 [1]</t>
  </si>
  <si>
    <t>141568</t>
  </si>
  <si>
    <t>141616</t>
  </si>
  <si>
    <t>142558</t>
  </si>
  <si>
    <t>142815</t>
  </si>
  <si>
    <t>258</t>
  </si>
  <si>
    <t>143314</t>
  </si>
  <si>
    <t>143419</t>
  </si>
  <si>
    <t>144704</t>
  </si>
  <si>
    <t>144936</t>
  </si>
  <si>
    <t>145864</t>
  </si>
  <si>
    <t>146065</t>
  </si>
  <si>
    <t>202</t>
  </si>
  <si>
    <t>146751</t>
  </si>
  <si>
    <t>146780</t>
  </si>
  <si>
    <t>148095</t>
  </si>
  <si>
    <t>148216</t>
  </si>
  <si>
    <t>149234</t>
  </si>
  <si>
    <t>149330</t>
  </si>
  <si>
    <t>149406</t>
  </si>
  <si>
    <t>149487</t>
  </si>
  <si>
    <t>82</t>
  </si>
  <si>
    <t>149956</t>
  </si>
  <si>
    <t>149970</t>
  </si>
  <si>
    <t>15</t>
  </si>
  <si>
    <t>151401</t>
  </si>
  <si>
    <t>151506</t>
  </si>
  <si>
    <t>152096–155186</t>
  </si>
  <si>
    <t>155217</t>
  </si>
  <si>
    <t>32–3122</t>
  </si>
  <si>
    <t>155737</t>
  </si>
  <si>
    <t>155945</t>
  </si>
  <si>
    <t>156451</t>
  </si>
  <si>
    <t>156517</t>
  </si>
  <si>
    <t>157067</t>
  </si>
  <si>
    <t>157201</t>
  </si>
  <si>
    <t>135</t>
  </si>
  <si>
    <t>159705</t>
  </si>
  <si>
    <t>159829</t>
  </si>
  <si>
    <t>125</t>
  </si>
  <si>
    <t>160023</t>
  </si>
  <si>
    <t>160082</t>
  </si>
  <si>
    <t>160919</t>
  </si>
  <si>
    <t>161004</t>
  </si>
  <si>
    <t>161223</t>
  </si>
  <si>
    <t>161322</t>
  </si>
  <si>
    <t>161962</t>
  </si>
  <si>
    <t>162169</t>
  </si>
  <si>
    <t>208</t>
  </si>
  <si>
    <t>162232</t>
  </si>
  <si>
    <t>162273</t>
  </si>
  <si>
    <t>162531</t>
  </si>
  <si>
    <t>162604</t>
  </si>
  <si>
    <t>163645</t>
  </si>
  <si>
    <t>163910</t>
  </si>
  <si>
    <t>266</t>
  </si>
  <si>
    <t>164518</t>
  </si>
  <si>
    <t>164623</t>
  </si>
  <si>
    <t>165246</t>
  </si>
  <si>
    <t>165268</t>
  </si>
  <si>
    <t>166694</t>
  </si>
  <si>
    <t>166729</t>
  </si>
  <si>
    <t>167003</t>
  </si>
  <si>
    <t>167149</t>
  </si>
  <si>
    <t>168108</t>
  </si>
  <si>
    <t>168162</t>
  </si>
  <si>
    <t>169244</t>
  </si>
  <si>
    <t>169264</t>
  </si>
  <si>
    <t>170517</t>
  </si>
  <si>
    <t>170585</t>
  </si>
  <si>
    <t>171361</t>
  </si>
  <si>
    <t>171522</t>
  </si>
  <si>
    <t>171784</t>
  </si>
  <si>
    <t>171798</t>
  </si>
  <si>
    <t>172464</t>
  </si>
  <si>
    <t>172651</t>
  </si>
  <si>
    <t>173297</t>
  </si>
  <si>
    <t>173322</t>
  </si>
  <si>
    <t>26</t>
  </si>
  <si>
    <t>173965</t>
  </si>
  <si>
    <t>174154</t>
  </si>
  <si>
    <t>190</t>
  </si>
  <si>
    <t>174865</t>
  </si>
  <si>
    <t>175115</t>
  </si>
  <si>
    <t>175879</t>
  </si>
  <si>
    <t>176265</t>
  </si>
  <si>
    <t>176628</t>
  </si>
  <si>
    <t>176906</t>
  </si>
  <si>
    <t>279</t>
  </si>
  <si>
    <t>178554</t>
  </si>
  <si>
    <t>178645</t>
  </si>
  <si>
    <t>92</t>
  </si>
  <si>
    <t>179703</t>
  </si>
  <si>
    <t>179728</t>
  </si>
  <si>
    <t>180081</t>
  </si>
  <si>
    <t>180141</t>
  </si>
  <si>
    <t>180523</t>
  </si>
  <si>
    <t>180742</t>
  </si>
  <si>
    <t>180834</t>
  </si>
  <si>
    <t>180980</t>
  </si>
  <si>
    <t>181383</t>
  </si>
  <si>
    <t>181425</t>
  </si>
  <si>
    <t>181489</t>
  </si>
  <si>
    <t>181552</t>
  </si>
  <si>
    <t>182840</t>
  </si>
  <si>
    <t>182993</t>
  </si>
  <si>
    <t>154</t>
  </si>
  <si>
    <t>184473</t>
  </si>
  <si>
    <t>184483</t>
  </si>
  <si>
    <t>184569</t>
  </si>
  <si>
    <t>184729</t>
  </si>
  <si>
    <t>161</t>
  </si>
  <si>
    <t>185690</t>
  </si>
  <si>
    <t>185754</t>
  </si>
  <si>
    <t>185846</t>
  </si>
  <si>
    <t>185852</t>
  </si>
  <si>
    <t>187223</t>
  </si>
  <si>
    <t>187248</t>
  </si>
  <si>
    <t>191247</t>
  </si>
  <si>
    <t>191609</t>
  </si>
  <si>
    <t>363</t>
  </si>
  <si>
    <t>192466</t>
  </si>
  <si>
    <t>192523</t>
  </si>
  <si>
    <t>192671</t>
  </si>
  <si>
    <t>192869</t>
  </si>
  <si>
    <t>193032</t>
  </si>
  <si>
    <t>193290</t>
  </si>
  <si>
    <t>193719</t>
  </si>
  <si>
    <t>193877</t>
  </si>
  <si>
    <t>159</t>
  </si>
  <si>
    <t>194447</t>
  </si>
  <si>
    <t>194495</t>
  </si>
  <si>
    <t>195384</t>
  </si>
  <si>
    <t>195623</t>
  </si>
  <si>
    <t>240</t>
  </si>
  <si>
    <t>195839</t>
  </si>
  <si>
    <t>196001</t>
  </si>
  <si>
    <t>163</t>
  </si>
  <si>
    <t>196147</t>
  </si>
  <si>
    <t>196293</t>
  </si>
  <si>
    <t>196704</t>
  </si>
  <si>
    <t>196765</t>
  </si>
  <si>
    <t>197169</t>
  </si>
  <si>
    <t>197292</t>
  </si>
  <si>
    <t>124</t>
  </si>
  <si>
    <t>197897</t>
  </si>
  <si>
    <t>197944</t>
  </si>
  <si>
    <t>203409</t>
  </si>
  <si>
    <t>203475</t>
  </si>
  <si>
    <t>204720</t>
  </si>
  <si>
    <t>204731</t>
  </si>
  <si>
    <t>205257</t>
  </si>
  <si>
    <t>205530</t>
  </si>
  <si>
    <t>274</t>
  </si>
  <si>
    <t>206396</t>
  </si>
  <si>
    <t>206507</t>
  </si>
  <si>
    <t>207179</t>
  </si>
  <si>
    <t>207258</t>
  </si>
  <si>
    <t>208114</t>
  </si>
  <si>
    <t>208190</t>
  </si>
  <si>
    <t>209898</t>
  </si>
  <si>
    <t>210086</t>
  </si>
  <si>
    <t>2020887</t>
  </si>
  <si>
    <t>2020889</t>
  </si>
  <si>
    <t>75 [0]</t>
  </si>
  <si>
    <t>[0] 85</t>
  </si>
  <si>
    <t>37669</t>
  </si>
  <si>
    <t>37694</t>
  </si>
  <si>
    <t>64280</t>
  </si>
  <si>
    <t>64313</t>
  </si>
  <si>
    <t>93093</t>
  </si>
  <si>
    <t>93202</t>
  </si>
  <si>
    <t>132066</t>
  </si>
  <si>
    <t>132108</t>
  </si>
  <si>
    <t>149479</t>
  </si>
  <si>
    <t>149484</t>
  </si>
  <si>
    <t>230396</t>
  </si>
  <si>
    <t>230465</t>
  </si>
  <si>
    <t>251641</t>
  </si>
  <si>
    <t>251710</t>
  </si>
  <si>
    <t>268351</t>
  </si>
  <si>
    <t>268360</t>
  </si>
  <si>
    <t>279034</t>
  </si>
  <si>
    <t>279038</t>
  </si>
  <si>
    <t>5</t>
  </si>
  <si>
    <t>283536</t>
  </si>
  <si>
    <t>283558</t>
  </si>
  <si>
    <t>285693</t>
  </si>
  <si>
    <t>285713</t>
  </si>
  <si>
    <t>333397</t>
  </si>
  <si>
    <t>333436</t>
  </si>
  <si>
    <t>360358</t>
  </si>
  <si>
    <t>360384</t>
  </si>
  <si>
    <t>27</t>
  </si>
  <si>
    <t>378095</t>
  </si>
  <si>
    <t>378156</t>
  </si>
  <si>
    <t>411708</t>
  </si>
  <si>
    <t>411759</t>
  </si>
  <si>
    <t>433990</t>
  </si>
  <si>
    <t>434036</t>
  </si>
  <si>
    <t>442564</t>
  </si>
  <si>
    <t>442723</t>
  </si>
  <si>
    <t>444757</t>
  </si>
  <si>
    <t>444767</t>
  </si>
  <si>
    <t>458780</t>
  </si>
  <si>
    <t>458802</t>
  </si>
  <si>
    <t>484981</t>
  </si>
  <si>
    <t>485002</t>
  </si>
  <si>
    <t>22</t>
  </si>
  <si>
    <t>487083</t>
  </si>
  <si>
    <t>487107</t>
  </si>
  <si>
    <t>501388</t>
  </si>
  <si>
    <t>501446</t>
  </si>
  <si>
    <t>501606</t>
  </si>
  <si>
    <t>501764</t>
  </si>
  <si>
    <t>511382</t>
  </si>
  <si>
    <t>511420</t>
  </si>
  <si>
    <t>39</t>
  </si>
  <si>
    <t>513244</t>
  </si>
  <si>
    <t>513401</t>
  </si>
  <si>
    <t>521771</t>
  </si>
  <si>
    <t>521817</t>
  </si>
  <si>
    <t>526993</t>
  </si>
  <si>
    <t>527012</t>
  </si>
  <si>
    <t>532459</t>
  </si>
  <si>
    <t>532553</t>
  </si>
  <si>
    <t>95</t>
  </si>
  <si>
    <t>564261</t>
  </si>
  <si>
    <t>564292</t>
  </si>
  <si>
    <t>592723</t>
  </si>
  <si>
    <t>592785</t>
  </si>
  <si>
    <t>653803</t>
  </si>
  <si>
    <t>653856</t>
  </si>
  <si>
    <t>54</t>
  </si>
  <si>
    <t>694688</t>
  </si>
  <si>
    <t>694769</t>
  </si>
  <si>
    <t>700843</t>
  </si>
  <si>
    <t>700864</t>
  </si>
  <si>
    <t>715619</t>
  </si>
  <si>
    <t>715637</t>
  </si>
  <si>
    <t>732032</t>
  </si>
  <si>
    <t>732074</t>
  </si>
  <si>
    <t>734094</t>
  </si>
  <si>
    <t>734133</t>
  </si>
  <si>
    <t>761628</t>
  </si>
  <si>
    <t>761655</t>
  </si>
  <si>
    <t>792441</t>
  </si>
  <si>
    <t>792470</t>
  </si>
  <si>
    <t>816400</t>
  </si>
  <si>
    <t>816478</t>
  </si>
  <si>
    <t>833697</t>
  </si>
  <si>
    <t>833801</t>
  </si>
  <si>
    <t>876515</t>
  </si>
  <si>
    <t>876656</t>
  </si>
  <si>
    <t>142</t>
  </si>
  <si>
    <t>880872</t>
  </si>
  <si>
    <t>880875</t>
  </si>
  <si>
    <t>881424</t>
  </si>
  <si>
    <t>881449</t>
  </si>
  <si>
    <t>935301</t>
  </si>
  <si>
    <t>935407</t>
  </si>
  <si>
    <t>942181</t>
  </si>
  <si>
    <t>942263</t>
  </si>
  <si>
    <t>968542</t>
  </si>
  <si>
    <t>968630</t>
  </si>
  <si>
    <t>89</t>
  </si>
  <si>
    <t>969193</t>
  </si>
  <si>
    <t>969264</t>
  </si>
  <si>
    <t>72</t>
  </si>
  <si>
    <t>990946</t>
  </si>
  <si>
    <t>991109</t>
  </si>
  <si>
    <t>992292</t>
  </si>
  <si>
    <t>992299</t>
  </si>
  <si>
    <t>1030563</t>
  </si>
  <si>
    <t>1030794</t>
  </si>
  <si>
    <t>232</t>
  </si>
  <si>
    <t>1057098</t>
  </si>
  <si>
    <t>1057123</t>
  </si>
  <si>
    <t>1060269</t>
  </si>
  <si>
    <t>1060389</t>
  </si>
  <si>
    <t>1060632</t>
  </si>
  <si>
    <t>1060668</t>
  </si>
  <si>
    <t>1066341</t>
  </si>
  <si>
    <t>1066414</t>
  </si>
  <si>
    <t>1068291</t>
  </si>
  <si>
    <t>1068350</t>
  </si>
  <si>
    <t>1172487</t>
  </si>
  <si>
    <t>1172506</t>
  </si>
  <si>
    <t>1196365</t>
  </si>
  <si>
    <t>1196378</t>
  </si>
  <si>
    <t>1197003</t>
  </si>
  <si>
    <t>1197141</t>
  </si>
  <si>
    <t>139</t>
  </si>
  <si>
    <t>1197617</t>
  </si>
  <si>
    <t>1197657</t>
  </si>
  <si>
    <t>41</t>
  </si>
  <si>
    <t>1209606</t>
  </si>
  <si>
    <t>1209717</t>
  </si>
  <si>
    <t>1211888</t>
  </si>
  <si>
    <t>1211908</t>
  </si>
  <si>
    <t>1212516</t>
  </si>
  <si>
    <t>1212601</t>
  </si>
  <si>
    <t>1219436</t>
  </si>
  <si>
    <t>1219445</t>
  </si>
  <si>
    <t>1227499</t>
  </si>
  <si>
    <t>1227527</t>
  </si>
  <si>
    <t>1236804</t>
  </si>
  <si>
    <t>1236829</t>
  </si>
  <si>
    <t>1266066</t>
  </si>
  <si>
    <t>1266138</t>
  </si>
  <si>
    <t>1275161</t>
  </si>
  <si>
    <t>1275177</t>
  </si>
  <si>
    <t>1280838</t>
  </si>
  <si>
    <t>1280888</t>
  </si>
  <si>
    <t>1292344</t>
  </si>
  <si>
    <t>1292401</t>
  </si>
  <si>
    <t>1292593</t>
  </si>
  <si>
    <t>1293743</t>
  </si>
  <si>
    <t>1293778</t>
  </si>
  <si>
    <t>1305743</t>
  </si>
  <si>
    <t>1305821</t>
  </si>
  <si>
    <t>1314370</t>
  </si>
  <si>
    <t>1314442</t>
  </si>
  <si>
    <t>1316446</t>
  </si>
  <si>
    <t>1316825</t>
  </si>
  <si>
    <t>1316845</t>
  </si>
  <si>
    <t>1337840</t>
  </si>
  <si>
    <t>1337859</t>
  </si>
  <si>
    <t>1359381</t>
  </si>
  <si>
    <t>1359399</t>
  </si>
  <si>
    <t>1409077</t>
  </si>
  <si>
    <t>1409085</t>
  </si>
  <si>
    <t>9</t>
  </si>
  <si>
    <t>1427509</t>
  </si>
  <si>
    <t>1427551</t>
  </si>
  <si>
    <t>1431091</t>
  </si>
  <si>
    <t>1431137</t>
  </si>
  <si>
    <t>1450237</t>
  </si>
  <si>
    <t>1450271</t>
  </si>
  <si>
    <t>1472548</t>
  </si>
  <si>
    <t>1472561</t>
  </si>
  <si>
    <t>1473033</t>
  </si>
  <si>
    <t>1473040</t>
  </si>
  <si>
    <t>1474685</t>
  </si>
  <si>
    <t>1474694</t>
  </si>
  <si>
    <t>[0] 5</t>
  </si>
  <si>
    <t>1477550</t>
  </si>
  <si>
    <t>1477595</t>
  </si>
  <si>
    <t>1498596</t>
  </si>
  <si>
    <t>1498597</t>
  </si>
  <si>
    <t>1499531</t>
  </si>
  <si>
    <t>1499557</t>
  </si>
  <si>
    <t>1513953</t>
  </si>
  <si>
    <t>1514024</t>
  </si>
  <si>
    <t>1518092</t>
  </si>
  <si>
    <t>1518139</t>
  </si>
  <si>
    <t>1526240</t>
  </si>
  <si>
    <t>1526311</t>
  </si>
  <si>
    <t>1533307</t>
  </si>
  <si>
    <t>1533328</t>
  </si>
  <si>
    <t>1541887</t>
  </si>
  <si>
    <t>1541957</t>
  </si>
  <si>
    <t>1553506</t>
  </si>
  <si>
    <t>1553574</t>
  </si>
  <si>
    <t>1555267</t>
  </si>
  <si>
    <t>1555341</t>
  </si>
  <si>
    <t>1563825</t>
  </si>
  <si>
    <t>1563834</t>
  </si>
  <si>
    <t>1570163</t>
  </si>
  <si>
    <t>1570185</t>
  </si>
  <si>
    <t>1570264</t>
  </si>
  <si>
    <t>1570415</t>
  </si>
  <si>
    <t>1570591</t>
  </si>
  <si>
    <t>1570654</t>
  </si>
  <si>
    <t>1572589</t>
  </si>
  <si>
    <t>1584601</t>
  </si>
  <si>
    <t>1584663</t>
  </si>
  <si>
    <t>1597827</t>
  </si>
  <si>
    <t>1597881</t>
  </si>
  <si>
    <t>7 [0]</t>
  </si>
  <si>
    <t>1607050</t>
  </si>
  <si>
    <t>1607133</t>
  </si>
  <si>
    <t>1612026</t>
  </si>
  <si>
    <t>1612071</t>
  </si>
  <si>
    <t>1612958</t>
  </si>
  <si>
    <t>1612985</t>
  </si>
  <si>
    <t>1623853</t>
  </si>
  <si>
    <t>1623873</t>
  </si>
  <si>
    <t>1626552</t>
  </si>
  <si>
    <t>1626571</t>
  </si>
  <si>
    <t>1637876</t>
  </si>
  <si>
    <t>1637896</t>
  </si>
  <si>
    <t>1643361</t>
  </si>
  <si>
    <t>1643398</t>
  </si>
  <si>
    <t>1650271</t>
  </si>
  <si>
    <t>1650274</t>
  </si>
  <si>
    <t>1662467</t>
  </si>
  <si>
    <t>1662513</t>
  </si>
  <si>
    <t>1667351</t>
  </si>
  <si>
    <t>1667389</t>
  </si>
  <si>
    <t>1669593</t>
  </si>
  <si>
    <t>1669722</t>
  </si>
  <si>
    <t>130</t>
  </si>
  <si>
    <t>1677628</t>
  </si>
  <si>
    <t>1677813</t>
  </si>
  <si>
    <t>1691617</t>
  </si>
  <si>
    <t>1691658</t>
  </si>
  <si>
    <t>1721934</t>
  </si>
  <si>
    <t>1721937</t>
  </si>
  <si>
    <t>1724280</t>
  </si>
  <si>
    <t>1724316</t>
  </si>
  <si>
    <t>1724467</t>
  </si>
  <si>
    <t>1724482</t>
  </si>
  <si>
    <t>1775712</t>
  </si>
  <si>
    <t>1775737</t>
  </si>
  <si>
    <t>1779718</t>
  </si>
  <si>
    <t>1779750</t>
  </si>
  <si>
    <t>1800281</t>
  </si>
  <si>
    <t>1800359</t>
  </si>
  <si>
    <t>1804330</t>
  </si>
  <si>
    <t>1804377</t>
  </si>
  <si>
    <t>1807900</t>
  </si>
  <si>
    <t>1808067</t>
  </si>
  <si>
    <t>168</t>
  </si>
  <si>
    <t>1829839</t>
  </si>
  <si>
    <t>1829846</t>
  </si>
  <si>
    <t>1848422</t>
  </si>
  <si>
    <t>1848448</t>
  </si>
  <si>
    <t>1849367</t>
  </si>
  <si>
    <t>1849468</t>
  </si>
  <si>
    <t>102</t>
  </si>
  <si>
    <t>1860443</t>
  </si>
  <si>
    <t>1860447</t>
  </si>
  <si>
    <t>1861534</t>
  </si>
  <si>
    <t>1861569</t>
  </si>
  <si>
    <t>1864643</t>
  </si>
  <si>
    <t>1864674</t>
  </si>
  <si>
    <t>1875990</t>
  </si>
  <si>
    <t>1876024</t>
  </si>
  <si>
    <t>1883542</t>
  </si>
  <si>
    <t>1883610</t>
  </si>
  <si>
    <t>1888559</t>
  </si>
  <si>
    <t>1888605</t>
  </si>
  <si>
    <t>1898852</t>
  </si>
  <si>
    <t>1898890</t>
  </si>
  <si>
    <t>1943058</t>
  </si>
  <si>
    <t>1943090</t>
  </si>
  <si>
    <t>1964587</t>
  </si>
  <si>
    <t>1964706</t>
  </si>
  <si>
    <t>1970049</t>
  </si>
  <si>
    <t>1970078</t>
  </si>
  <si>
    <t>1973136</t>
  </si>
  <si>
    <t>1973230</t>
  </si>
  <si>
    <t>1973440</t>
  </si>
  <si>
    <t>1973467</t>
  </si>
  <si>
    <t>1973988</t>
  </si>
  <si>
    <t>1974922</t>
  </si>
  <si>
    <t>1975104</t>
  </si>
  <si>
    <t>183</t>
  </si>
  <si>
    <t>1980812</t>
  </si>
  <si>
    <t>1980867</t>
  </si>
  <si>
    <t>2014532</t>
  </si>
  <si>
    <t>2014543</t>
  </si>
  <si>
    <t>2032106</t>
  </si>
  <si>
    <t>2032139</t>
  </si>
  <si>
    <t>2032356</t>
  </si>
  <si>
    <t>2032432</t>
  </si>
  <si>
    <t>2054434</t>
  </si>
  <si>
    <t>2054486</t>
  </si>
  <si>
    <t>2055729</t>
  </si>
  <si>
    <t>2055780</t>
  </si>
  <si>
    <t>2073052</t>
  </si>
  <si>
    <t>2073091</t>
  </si>
  <si>
    <t>2107516</t>
  </si>
  <si>
    <t>2107546</t>
  </si>
  <si>
    <t>2120029</t>
  </si>
  <si>
    <t>2120079</t>
  </si>
  <si>
    <t>2127442</t>
  </si>
  <si>
    <t>2127530</t>
  </si>
  <si>
    <t>2129441</t>
  </si>
  <si>
    <t>2129534</t>
  </si>
  <si>
    <t>2156210</t>
  </si>
  <si>
    <t>2156266</t>
  </si>
  <si>
    <t>2165428</t>
  </si>
  <si>
    <t>2165541</t>
  </si>
  <si>
    <t>114</t>
  </si>
  <si>
    <t>2172240</t>
  </si>
  <si>
    <t>2172330</t>
  </si>
  <si>
    <t>2172964</t>
  </si>
  <si>
    <t>2172974</t>
  </si>
  <si>
    <t>2175449</t>
  </si>
  <si>
    <t>2175500</t>
  </si>
  <si>
    <t>2180820</t>
  </si>
  <si>
    <t>2180923</t>
  </si>
  <si>
    <t>2193906</t>
  </si>
  <si>
    <t>2193924</t>
  </si>
  <si>
    <t>2202939</t>
  </si>
  <si>
    <t>2202951</t>
  </si>
  <si>
    <t>2203819</t>
  </si>
  <si>
    <t>2203830</t>
  </si>
  <si>
    <t>2204944</t>
  </si>
  <si>
    <t>2205029</t>
  </si>
  <si>
    <t>2230429</t>
  </si>
  <si>
    <t>2230452</t>
  </si>
  <si>
    <t>24</t>
  </si>
  <si>
    <t>2236244</t>
  </si>
  <si>
    <t>2236392</t>
  </si>
  <si>
    <t>2244618</t>
  </si>
  <si>
    <t>2244660</t>
  </si>
  <si>
    <t>2245662</t>
  </si>
  <si>
    <t>2245743</t>
  </si>
  <si>
    <t>2250091</t>
  </si>
  <si>
    <t>2250127</t>
  </si>
  <si>
    <t>2265541</t>
  </si>
  <si>
    <t>2265603</t>
  </si>
  <si>
    <t>2265799</t>
  </si>
  <si>
    <t>2265846</t>
  </si>
  <si>
    <t>2274621</t>
  </si>
  <si>
    <t>2277441</t>
  </si>
  <si>
    <t>2277599</t>
  </si>
  <si>
    <t>2277682</t>
  </si>
  <si>
    <t>2277804</t>
  </si>
  <si>
    <t>2282032</t>
  </si>
  <si>
    <t>2282034</t>
  </si>
  <si>
    <t>2286538</t>
  </si>
  <si>
    <t>2286546</t>
  </si>
  <si>
    <t>2306529</t>
  </si>
  <si>
    <t>2306640</t>
  </si>
  <si>
    <t>2306796</t>
  </si>
  <si>
    <t>2306848</t>
  </si>
  <si>
    <t>2307351</t>
  </si>
  <si>
    <t>2307394</t>
  </si>
  <si>
    <t>2316039</t>
  </si>
  <si>
    <t>2316070</t>
  </si>
  <si>
    <t>2329406</t>
  </si>
  <si>
    <t>2329481</t>
  </si>
  <si>
    <t>2331198</t>
  </si>
  <si>
    <t>2331300</t>
  </si>
  <si>
    <t>103</t>
  </si>
  <si>
    <t>2363581</t>
  </si>
  <si>
    <t>2363702</t>
  </si>
  <si>
    <t>2381236</t>
  </si>
  <si>
    <t>2381288</t>
  </si>
  <si>
    <t>2405842</t>
  </si>
  <si>
    <t>2405900</t>
  </si>
  <si>
    <t>2407429</t>
  </si>
  <si>
    <t>2407461</t>
  </si>
  <si>
    <t>2408985</t>
  </si>
  <si>
    <t>2409064</t>
  </si>
  <si>
    <t>2409683</t>
  </si>
  <si>
    <t>2409769</t>
  </si>
  <si>
    <t>2417052</t>
  </si>
  <si>
    <t>2417164</t>
  </si>
  <si>
    <t>2418525</t>
  </si>
  <si>
    <t>2418582</t>
  </si>
  <si>
    <t>2424872</t>
  </si>
  <si>
    <t>2424883</t>
  </si>
  <si>
    <t>2434309</t>
  </si>
  <si>
    <t>2434345</t>
  </si>
  <si>
    <t>2439417</t>
  </si>
  <si>
    <t>2439511</t>
  </si>
  <si>
    <t>2441285</t>
  </si>
  <si>
    <t>2441298</t>
  </si>
  <si>
    <t>2443000</t>
  </si>
  <si>
    <t>2443059</t>
  </si>
  <si>
    <t>2460927</t>
  </si>
  <si>
    <t>2460965</t>
  </si>
  <si>
    <t>2494706</t>
  </si>
  <si>
    <t>2494767</t>
  </si>
  <si>
    <t>2495272</t>
  </si>
  <si>
    <t>2495325</t>
  </si>
  <si>
    <t>2498356</t>
  </si>
  <si>
    <t>2498406</t>
  </si>
  <si>
    <t>7 [1]</t>
  </si>
  <si>
    <t>2505015</t>
  </si>
  <si>
    <t>2505104</t>
  </si>
  <si>
    <t>2519913</t>
  </si>
  <si>
    <t>2519933</t>
  </si>
  <si>
    <t>2520088</t>
  </si>
  <si>
    <t>2520097</t>
  </si>
  <si>
    <t>2534315</t>
  </si>
  <si>
    <t>2534322</t>
  </si>
  <si>
    <t>2549148</t>
  </si>
  <si>
    <t>2549191</t>
  </si>
  <si>
    <t>2560271</t>
  </si>
  <si>
    <t>2560333</t>
  </si>
  <si>
    <t>2569393</t>
  </si>
  <si>
    <t>2569420</t>
  </si>
  <si>
    <t>2586108</t>
  </si>
  <si>
    <t>2586233</t>
  </si>
  <si>
    <t>126</t>
  </si>
  <si>
    <t>2609421</t>
  </si>
  <si>
    <t>2609462</t>
  </si>
  <si>
    <t>2609810</t>
  </si>
  <si>
    <t>2609889</t>
  </si>
  <si>
    <t>2612359</t>
  </si>
  <si>
    <t>2612395</t>
  </si>
  <si>
    <t>2625439</t>
  </si>
  <si>
    <t>2625460</t>
  </si>
  <si>
    <t>2643310</t>
  </si>
  <si>
    <t>2643316</t>
  </si>
  <si>
    <t>2652115</t>
  </si>
  <si>
    <t>2652130</t>
  </si>
  <si>
    <t>2652282</t>
  </si>
  <si>
    <t>2652332</t>
  </si>
  <si>
    <t>2675840</t>
  </si>
  <si>
    <t>2675856</t>
  </si>
  <si>
    <t>2682223</t>
  </si>
  <si>
    <t>2685576</t>
  </si>
  <si>
    <t>2685641</t>
  </si>
  <si>
    <t>2688674</t>
  </si>
  <si>
    <t>2688736</t>
  </si>
  <si>
    <t>2691960</t>
  </si>
  <si>
    <t>2691989</t>
  </si>
  <si>
    <t>2746556</t>
  </si>
  <si>
    <t>2746595</t>
  </si>
  <si>
    <t>2748321</t>
  </si>
  <si>
    <t>2748334</t>
  </si>
  <si>
    <t>2748466</t>
  </si>
  <si>
    <t>2748509</t>
  </si>
  <si>
    <t>2748583</t>
  </si>
  <si>
    <t>2748622</t>
  </si>
  <si>
    <t>2758955</t>
  </si>
  <si>
    <t>2758976</t>
  </si>
  <si>
    <t>2778451</t>
  </si>
  <si>
    <t>2778454</t>
  </si>
  <si>
    <t>2798896</t>
  </si>
  <si>
    <t>2798902</t>
  </si>
  <si>
    <t>2810177</t>
  </si>
  <si>
    <t>2810221</t>
  </si>
  <si>
    <t>2827183</t>
  </si>
  <si>
    <t>2827232</t>
  </si>
  <si>
    <t>2841893</t>
  </si>
  <si>
    <t>2842092</t>
  </si>
  <si>
    <t>2849113</t>
  </si>
  <si>
    <t>2849138</t>
  </si>
  <si>
    <t>2866519</t>
  </si>
  <si>
    <t>2866638</t>
  </si>
  <si>
    <t>2866914</t>
  </si>
  <si>
    <t>2866990</t>
  </si>
  <si>
    <t>2875231</t>
  </si>
  <si>
    <t>2875427</t>
  </si>
  <si>
    <t>2878343</t>
  </si>
  <si>
    <t>2878365</t>
  </si>
  <si>
    <t>2882149</t>
  </si>
  <si>
    <t>2882191</t>
  </si>
  <si>
    <t>2887106</t>
  </si>
  <si>
    <t>2887132</t>
  </si>
  <si>
    <t>2889084</t>
  </si>
  <si>
    <t>2889126</t>
  </si>
  <si>
    <t>2894270</t>
  </si>
  <si>
    <t>2894361</t>
  </si>
  <si>
    <t>2898965</t>
  </si>
  <si>
    <t>2899039</t>
  </si>
  <si>
    <t>2902028</t>
  </si>
  <si>
    <t>2902099</t>
  </si>
  <si>
    <t>2914626</t>
  </si>
  <si>
    <t>2914717</t>
  </si>
  <si>
    <t>2934967</t>
  </si>
  <si>
    <t>2935091</t>
  </si>
  <si>
    <t>2957099</t>
  </si>
  <si>
    <t>2957162</t>
  </si>
  <si>
    <t>2965613</t>
  </si>
  <si>
    <t>2965787</t>
  </si>
  <si>
    <t>175</t>
  </si>
  <si>
    <t>2967621</t>
  </si>
  <si>
    <t>2967677</t>
  </si>
  <si>
    <t>2969607</t>
  </si>
  <si>
    <t>2969665</t>
  </si>
  <si>
    <t>3021864</t>
  </si>
  <si>
    <t>3021903</t>
  </si>
  <si>
    <t>3033599</t>
  </si>
  <si>
    <t>3033625</t>
  </si>
  <si>
    <t>3037125</t>
  </si>
  <si>
    <t>3037184</t>
  </si>
  <si>
    <t>3072834</t>
  </si>
  <si>
    <t>3072874</t>
  </si>
  <si>
    <t>3075548</t>
  </si>
  <si>
    <t>3075559</t>
  </si>
  <si>
    <t>3084907</t>
  </si>
  <si>
    <t>3084976</t>
  </si>
  <si>
    <t>3091217</t>
  </si>
  <si>
    <t>3091236</t>
  </si>
  <si>
    <t>3105373</t>
  </si>
  <si>
    <t>3105473</t>
  </si>
  <si>
    <t>3115820</t>
  </si>
  <si>
    <t>3116069</t>
  </si>
  <si>
    <t>250</t>
  </si>
  <si>
    <t>3129887</t>
  </si>
  <si>
    <t>3129948</t>
  </si>
  <si>
    <t>3137255</t>
  </si>
  <si>
    <t>3137280</t>
  </si>
  <si>
    <t>3151919</t>
  </si>
  <si>
    <t>3152105</t>
  </si>
  <si>
    <t>3155116</t>
  </si>
  <si>
    <t>3155122</t>
  </si>
  <si>
    <t>3158326</t>
  </si>
  <si>
    <t>3158355</t>
  </si>
  <si>
    <t>3164511</t>
  </si>
  <si>
    <t>3164544</t>
  </si>
  <si>
    <t>3166610</t>
  </si>
  <si>
    <t>3166655</t>
  </si>
  <si>
    <t>3176032</t>
  </si>
  <si>
    <t>3176092</t>
  </si>
  <si>
    <t>3192948</t>
  </si>
  <si>
    <t>3193088</t>
  </si>
  <si>
    <t>3203907</t>
  </si>
  <si>
    <t>3203970</t>
  </si>
  <si>
    <t>3223504</t>
  </si>
  <si>
    <t>3223578</t>
  </si>
  <si>
    <t>3232847</t>
  </si>
  <si>
    <t>3232909</t>
  </si>
  <si>
    <t>3260099</t>
  </si>
  <si>
    <t>3260108</t>
  </si>
  <si>
    <t>3265151</t>
  </si>
  <si>
    <t>3265168</t>
  </si>
  <si>
    <t>3266679</t>
  </si>
  <si>
    <t>3266699</t>
  </si>
  <si>
    <t>3267505</t>
  </si>
  <si>
    <t>3267582</t>
  </si>
  <si>
    <t>3277792</t>
  </si>
  <si>
    <t>3277844</t>
  </si>
  <si>
    <t>3281571</t>
  </si>
  <si>
    <t>3281605</t>
  </si>
  <si>
    <t>3285606</t>
  </si>
  <si>
    <t>3285609</t>
  </si>
  <si>
    <t>3299092</t>
  </si>
  <si>
    <t>3299109</t>
  </si>
  <si>
    <t>3306888</t>
  </si>
  <si>
    <t>3306889</t>
  </si>
  <si>
    <t>3308590</t>
  </si>
  <si>
    <t>3308627</t>
  </si>
  <si>
    <t>3310176</t>
  </si>
  <si>
    <t>3310245</t>
  </si>
  <si>
    <t>3317865</t>
  </si>
  <si>
    <t>3317979</t>
  </si>
  <si>
    <t>115</t>
  </si>
  <si>
    <t>3322960</t>
  </si>
  <si>
    <t>3322978</t>
  </si>
  <si>
    <t>3331868</t>
  </si>
  <si>
    <t>3331928</t>
  </si>
  <si>
    <t>3343681</t>
  </si>
  <si>
    <t>3343735</t>
  </si>
  <si>
    <t>3343996</t>
  </si>
  <si>
    <t>3344119</t>
  </si>
  <si>
    <t>3383284</t>
  </si>
  <si>
    <t>3383311</t>
  </si>
  <si>
    <t>3402878</t>
  </si>
  <si>
    <t>3402928</t>
  </si>
  <si>
    <t>3417328</t>
  </si>
  <si>
    <t>3417337</t>
  </si>
  <si>
    <t>3433221</t>
  </si>
  <si>
    <t>3433237</t>
  </si>
  <si>
    <t>3447694</t>
  </si>
  <si>
    <t>3447789</t>
  </si>
  <si>
    <t>3465728</t>
  </si>
  <si>
    <t>3465779</t>
  </si>
  <si>
    <t>3466929</t>
  </si>
  <si>
    <t>3466941</t>
  </si>
  <si>
    <t>3482543</t>
  </si>
  <si>
    <t>3482611</t>
  </si>
  <si>
    <t>3491811</t>
  </si>
  <si>
    <t>3492057</t>
  </si>
  <si>
    <t>3496724</t>
  </si>
  <si>
    <t>3496730</t>
  </si>
  <si>
    <t>3560686</t>
  </si>
  <si>
    <t>3560706</t>
  </si>
  <si>
    <t>3567287</t>
  </si>
  <si>
    <t>3567298</t>
  </si>
  <si>
    <t>3592265</t>
  </si>
  <si>
    <t>3592318</t>
  </si>
  <si>
    <t>3594593</t>
  </si>
  <si>
    <t>3594665</t>
  </si>
  <si>
    <t>3601739</t>
  </si>
  <si>
    <t>3601811</t>
  </si>
  <si>
    <t>3623767</t>
  </si>
  <si>
    <t>3623868</t>
  </si>
  <si>
    <t>3631801</t>
  </si>
  <si>
    <t>3631824</t>
  </si>
  <si>
    <t>3648959</t>
  </si>
  <si>
    <t>3649009</t>
  </si>
  <si>
    <t>3659044</t>
  </si>
  <si>
    <t>3659054</t>
  </si>
  <si>
    <t>3675359</t>
  </si>
  <si>
    <t>3675443</t>
  </si>
  <si>
    <t>3688626</t>
  </si>
  <si>
    <t>3688732</t>
  </si>
  <si>
    <t>3691986</t>
  </si>
  <si>
    <t>3692006</t>
  </si>
  <si>
    <t>3706051</t>
  </si>
  <si>
    <t>3706098</t>
  </si>
  <si>
    <t>3717710</t>
  </si>
  <si>
    <t>3717760</t>
  </si>
  <si>
    <t>3729423</t>
  </si>
  <si>
    <t>3729440</t>
  </si>
  <si>
    <t>3740798</t>
  </si>
  <si>
    <t>3740921</t>
  </si>
  <si>
    <t>3748937</t>
  </si>
  <si>
    <t>3749031</t>
  </si>
  <si>
    <t>3768298</t>
  </si>
  <si>
    <t>3768391</t>
  </si>
  <si>
    <t>3793503</t>
  </si>
  <si>
    <t>3793588</t>
  </si>
  <si>
    <t>3801851</t>
  </si>
  <si>
    <t>3801984</t>
  </si>
  <si>
    <t>3808562</t>
  </si>
  <si>
    <t>3808801</t>
  </si>
  <si>
    <t>3819779</t>
  </si>
  <si>
    <t>3819929</t>
  </si>
  <si>
    <t>151</t>
  </si>
  <si>
    <t>3820217</t>
  </si>
  <si>
    <t>3820333</t>
  </si>
  <si>
    <t>3827374</t>
  </si>
  <si>
    <t>3827418</t>
  </si>
  <si>
    <t>3829073</t>
  </si>
  <si>
    <t>3829087</t>
  </si>
  <si>
    <t>3842154</t>
  </si>
  <si>
    <t>3842179</t>
  </si>
  <si>
    <t>3857108</t>
  </si>
  <si>
    <t>3857159</t>
  </si>
  <si>
    <t>3884357</t>
  </si>
  <si>
    <t>3884431</t>
  </si>
  <si>
    <t>3935291</t>
  </si>
  <si>
    <t>3935354</t>
  </si>
  <si>
    <t>3940708</t>
  </si>
  <si>
    <t>3940733</t>
  </si>
  <si>
    <t>3948193</t>
  </si>
  <si>
    <t>3948197</t>
  </si>
  <si>
    <t>3948809</t>
  </si>
  <si>
    <t>3948827</t>
  </si>
  <si>
    <t>3966196</t>
  </si>
  <si>
    <t>3966258</t>
  </si>
  <si>
    <t>3987603</t>
  </si>
  <si>
    <t>3987653</t>
  </si>
  <si>
    <t>3998854</t>
  </si>
  <si>
    <t>3998901</t>
  </si>
  <si>
    <t>4014940</t>
  </si>
  <si>
    <t>4014946</t>
  </si>
  <si>
    <t>4050012</t>
  </si>
  <si>
    <t>4050036</t>
  </si>
  <si>
    <t>4050938</t>
  </si>
  <si>
    <t>4050946</t>
  </si>
  <si>
    <t>4052578</t>
  </si>
  <si>
    <t>4052627</t>
  </si>
  <si>
    <t>4058077</t>
  </si>
  <si>
    <t>4058114</t>
  </si>
  <si>
    <t>4066668</t>
  </si>
  <si>
    <t>4066713</t>
  </si>
  <si>
    <t>4067197</t>
  </si>
  <si>
    <t>4067205</t>
  </si>
  <si>
    <t>4096101</t>
  </si>
  <si>
    <t>4096139</t>
  </si>
  <si>
    <t>4106963</t>
  </si>
  <si>
    <t>4106990</t>
  </si>
  <si>
    <t>4109220</t>
  </si>
  <si>
    <t>4109239</t>
  </si>
  <si>
    <t>4132404</t>
  </si>
  <si>
    <t>4132479</t>
  </si>
  <si>
    <t>4132991</t>
  </si>
  <si>
    <t>4133022</t>
  </si>
  <si>
    <t>4166277</t>
  </si>
  <si>
    <t>4166384</t>
  </si>
  <si>
    <t>4177547</t>
  </si>
  <si>
    <t>4177595</t>
  </si>
  <si>
    <t>4206093</t>
  </si>
  <si>
    <t>4206138</t>
  </si>
  <si>
    <t>4207774</t>
  </si>
  <si>
    <t>4207842</t>
  </si>
  <si>
    <t>4208029</t>
  </si>
  <si>
    <t>4208040</t>
  </si>
  <si>
    <t>4227087</t>
  </si>
  <si>
    <t>4227100</t>
  </si>
  <si>
    <t>4235061</t>
  </si>
  <si>
    <t>4235175</t>
  </si>
  <si>
    <t>4235384</t>
  </si>
  <si>
    <t>4235435</t>
  </si>
  <si>
    <t>4237328</t>
  </si>
  <si>
    <t>4237371</t>
  </si>
  <si>
    <t>4264165</t>
  </si>
  <si>
    <t>4264237</t>
  </si>
  <si>
    <t>4286127</t>
  </si>
  <si>
    <t>4286193</t>
  </si>
  <si>
    <t>4299327</t>
  </si>
  <si>
    <t>4332492</t>
  </si>
  <si>
    <t>4332532</t>
  </si>
  <si>
    <t>4346881</t>
  </si>
  <si>
    <t>4346901</t>
  </si>
  <si>
    <t>4359644</t>
  </si>
  <si>
    <t>4359739</t>
  </si>
  <si>
    <t>4371681</t>
  </si>
  <si>
    <t>4371708</t>
  </si>
  <si>
    <t>4417168</t>
  </si>
  <si>
    <t>4417202</t>
  </si>
  <si>
    <t>4441876</t>
  </si>
  <si>
    <t>4441908</t>
  </si>
  <si>
    <t>4444833</t>
  </si>
  <si>
    <t>4444873</t>
  </si>
  <si>
    <t>4454670</t>
  </si>
  <si>
    <t>4454698</t>
  </si>
  <si>
    <t>4466367</t>
  </si>
  <si>
    <t>4466422</t>
  </si>
  <si>
    <t>4471889</t>
  </si>
  <si>
    <t>4471923</t>
  </si>
  <si>
    <t>4474572</t>
  </si>
  <si>
    <t>4474700</t>
  </si>
  <si>
    <t>129</t>
  </si>
  <si>
    <t>4474877</t>
  </si>
  <si>
    <t>4474996</t>
  </si>
  <si>
    <t>4477770</t>
  </si>
  <si>
    <t>4477814</t>
  </si>
  <si>
    <t>4481034</t>
  </si>
  <si>
    <t>4481047</t>
  </si>
  <si>
    <t>4498688</t>
  </si>
  <si>
    <t>4498706</t>
  </si>
  <si>
    <t>4528491</t>
  </si>
  <si>
    <t>4528492</t>
  </si>
  <si>
    <t>4553074</t>
  </si>
  <si>
    <t>4553093</t>
  </si>
  <si>
    <t>4570901</t>
  </si>
  <si>
    <t>4570917</t>
  </si>
  <si>
    <t>4624114</t>
  </si>
  <si>
    <t>4624229</t>
  </si>
  <si>
    <t>116</t>
  </si>
  <si>
    <t>4643183</t>
  </si>
  <si>
    <t>4643310</t>
  </si>
  <si>
    <t>4657942</t>
  </si>
  <si>
    <t>4657983</t>
  </si>
  <si>
    <t>4668799</t>
  </si>
  <si>
    <t>4668889</t>
  </si>
  <si>
    <t>8 [1]</t>
  </si>
  <si>
    <t>4671668</t>
  </si>
  <si>
    <t>4671817</t>
  </si>
  <si>
    <t>150</t>
  </si>
  <si>
    <t>4690671</t>
  </si>
  <si>
    <t>4690812</t>
  </si>
  <si>
    <t>4701097</t>
  </si>
  <si>
    <t>4701133</t>
  </si>
  <si>
    <t>4745120</t>
  </si>
  <si>
    <t>4745136</t>
  </si>
  <si>
    <t>4751638</t>
  </si>
  <si>
    <t>4751719</t>
  </si>
  <si>
    <t>4791511</t>
  </si>
  <si>
    <t>4791536</t>
  </si>
  <si>
    <t>4798980</t>
  </si>
  <si>
    <t>4798987</t>
  </si>
  <si>
    <t>4842439</t>
  </si>
  <si>
    <t>4842495</t>
  </si>
  <si>
    <t>4843687</t>
  </si>
  <si>
    <t>4843706</t>
  </si>
  <si>
    <t>4868597</t>
  </si>
  <si>
    <t>4868652</t>
  </si>
  <si>
    <t>4875516</t>
  </si>
  <si>
    <t>4875529</t>
  </si>
  <si>
    <t>4914982</t>
  </si>
  <si>
    <t>4914991</t>
  </si>
  <si>
    <t>4930498</t>
  </si>
  <si>
    <t>4930541</t>
  </si>
  <si>
    <t>4949378</t>
  </si>
  <si>
    <t>4949449</t>
  </si>
  <si>
    <t>4955480</t>
  </si>
  <si>
    <t>4955571</t>
  </si>
  <si>
    <t>4969806</t>
  </si>
  <si>
    <t>4969855</t>
  </si>
  <si>
    <t>4979819</t>
  </si>
  <si>
    <t>4979863</t>
  </si>
  <si>
    <t>4998830</t>
  </si>
  <si>
    <t>4998865</t>
  </si>
  <si>
    <t>5010644</t>
  </si>
  <si>
    <t>5010669</t>
  </si>
  <si>
    <t>5051682</t>
  </si>
  <si>
    <t>5051729</t>
  </si>
  <si>
    <t>5089316</t>
  </si>
  <si>
    <t>5089360</t>
  </si>
  <si>
    <t>5178792</t>
  </si>
  <si>
    <t>5178833</t>
  </si>
  <si>
    <t>5211790</t>
  </si>
  <si>
    <t>5212037</t>
  </si>
  <si>
    <t>248</t>
  </si>
  <si>
    <t>5219420</t>
  </si>
  <si>
    <t>5219456</t>
  </si>
  <si>
    <t>5317095</t>
  </si>
  <si>
    <t>5317174</t>
  </si>
  <si>
    <t>5325777</t>
  </si>
  <si>
    <t>5325830</t>
  </si>
  <si>
    <t>5345438</t>
  </si>
  <si>
    <t>5345505</t>
  </si>
  <si>
    <t>Seq ID 1</t>
  </si>
  <si>
    <t>Seq ID 2</t>
  </si>
  <si>
    <t>Annotation 1</t>
  </si>
  <si>
    <t>Gene 1</t>
  </si>
  <si>
    <t>Product 1</t>
  </si>
  <si>
    <t>Annotation 2</t>
  </si>
  <si>
    <t>Gene 2</t>
  </si>
  <si>
    <t>Product 2</t>
  </si>
  <si>
    <t>Length 1</t>
  </si>
  <si>
    <t>Length 2</t>
  </si>
  <si>
    <t>intergenic (+168/‑31)</t>
  </si>
  <si>
    <t>pgaptmp_000440/pgaptmp_000441</t>
  </si>
  <si>
    <t>16S ribosomal RNA/23S ribosomal RNA</t>
  </si>
  <si>
    <t>intergenic (+179/‑20)</t>
  </si>
  <si>
    <t>coding (882/2154 nt)</t>
  </si>
  <si>
    <t>pgaptmp_001675</t>
  </si>
  <si>
    <t>intergenic (‑224/‑55)</t>
  </si>
  <si>
    <t>pgaptmp_005356/pgaptmp_005357</t>
  </si>
  <si>
    <t>type A‑1 chloramphenicol O‑acetyltransferase/IS1‑like element IS1B family transposase</t>
  </si>
  <si>
    <t>coding (890/2154 nt)</t>
  </si>
  <si>
    <t>intergenic (+15/+34)</t>
  </si>
  <si>
    <t>pgaptmp_005357/pgaptmp_005358</t>
  </si>
  <si>
    <t>IS1‑like element IS1B family transposase/recombinase family protein</t>
  </si>
  <si>
    <t>noncoding (70/88 nt)</t>
  </si>
  <si>
    <t>pgaptmp_003293</t>
  </si>
  <si>
    <t>tRNA‑Ser</t>
  </si>
  <si>
    <t>intergenic (+164/+174)</t>
  </si>
  <si>
    <t>pgaptmp_003298/pgaptmp_003299</t>
  </si>
  <si>
    <t>tRNA‑Ser/DsbA family protein</t>
  </si>
  <si>
    <t>intergenic (–/‑99)</t>
  </si>
  <si>
    <t>intergenic (‑306/–)</t>
  </si>
  <si>
    <t>ltrA/–</t>
  </si>
  <si>
    <t>group II intron reverse transcriptase/maturase/–</t>
  </si>
  <si>
    <t>coding (58/1233 nt)</t>
  </si>
  <si>
    <t>pgaptmp_001678</t>
  </si>
  <si>
    <t>coding (66/1233 nt)</t>
  </si>
  <si>
    <t>noncoding (58/138 nt)</t>
  </si>
  <si>
    <t>pgaptmp_003294</t>
  </si>
  <si>
    <t>RtT sRNA</t>
  </si>
  <si>
    <t>intergenic (+274/+64)</t>
  </si>
  <si>
    <t>intergenic (‑20/+150)</t>
  </si>
  <si>
    <t>pgaptmp_005115/pgaptmp_005116</t>
  </si>
  <si>
    <t>23S ribosomal RNA/tRNA‑Ala</t>
  </si>
  <si>
    <t>intergenic (‑21/+162)</t>
  </si>
  <si>
    <t>pgaptmp_005213/pgaptmp_005214</t>
  </si>
  <si>
    <t>coding (90/1398 nt)</t>
  </si>
  <si>
    <t>wcaJ</t>
  </si>
  <si>
    <t>coding (99/1398 nt)</t>
  </si>
  <si>
    <t>intergenic (‑20/+163)</t>
  </si>
  <si>
    <t>pgaptmp_004627/pgaptmp_004628</t>
  </si>
  <si>
    <t>intergenic (‑31/+152)</t>
  </si>
  <si>
    <t>coding (1645/2154 nt)</t>
  </si>
  <si>
    <t>intergenic (‑277/‑68)</t>
  </si>
  <si>
    <t>pgaptmp_001815/pgaptmp_001816</t>
  </si>
  <si>
    <t>DUF2594 family protein/IS5‑like element ISKpn26 family transposase</t>
  </si>
  <si>
    <t>coding (1648/2154 nt)</t>
  </si>
  <si>
    <t>coding (24/666 nt)</t>
  </si>
  <si>
    <t>uvrY</t>
  </si>
  <si>
    <t>UvrY/SirA/GacA family response regulator transcription factor</t>
  </si>
  <si>
    <t>coding (42/264 nt)</t>
  </si>
  <si>
    <t>pgaptmp_005528</t>
  </si>
  <si>
    <t>coding (303/324 nt)</t>
  </si>
  <si>
    <t>pgaptmp_005532</t>
  </si>
  <si>
    <t>intergenic (+254/‑66)</t>
  </si>
  <si>
    <t>alaS/pgaptmp_001163</t>
  </si>
  <si>
    <t>alanine‑‑tRNA ligase/IS3‑like element ISKpn18 family transposase</t>
  </si>
  <si>
    <t>coding (934/2664 nt)</t>
  </si>
  <si>
    <t>glnD</t>
  </si>
  <si>
    <t>bifunctional uridylyltransferase/uridylyl‑removing protein GlnD</t>
  </si>
  <si>
    <t>coding (937/2664 nt)</t>
  </si>
  <si>
    <t>intergenic (+10/+43)</t>
  </si>
  <si>
    <t>pgaptmp_005108/pgaptmp_005109</t>
  </si>
  <si>
    <t>YifB family Mg chelatase‑like AAA ATPase/IS3‑like element ISKpn18 family transposase</t>
  </si>
  <si>
    <t>coding (235/2154 nt)</t>
  </si>
  <si>
    <t>intergenic (+14/+35)</t>
  </si>
  <si>
    <t>coding (244/2154 nt)</t>
  </si>
  <si>
    <t>coding (1038/1047 nt)</t>
  </si>
  <si>
    <t>pgaptmp_003963</t>
  </si>
  <si>
    <t>IS481‑like element ISKpn28 family transposase</t>
  </si>
  <si>
    <t>intergenic (‑9/‑63)</t>
  </si>
  <si>
    <t>pgaptmp_005465/pgaptmp_005466</t>
  </si>
  <si>
    <t>type I toxin‑antitoxin system Hok family toxin/IS481‑like element ISKpn28 family transposase</t>
  </si>
  <si>
    <t>coding (854/1233 nt)</t>
  </si>
  <si>
    <t>intergenic (+106/+4)</t>
  </si>
  <si>
    <t>merR/pgaptmp_005370</t>
  </si>
  <si>
    <t>Hg(II)‑responsive transcriptional regulator/IS3 family transposase</t>
  </si>
  <si>
    <t>coding (863/1233 nt)</t>
  </si>
  <si>
    <t>coding (1314/1398 nt)</t>
  </si>
  <si>
    <t>intergenic (‑55/+136)</t>
  </si>
  <si>
    <t>pgaptmp_005273/pgaptmp_005274</t>
  </si>
  <si>
    <t>IS1 family transposase/IS3 family transposase</t>
  </si>
  <si>
    <t>coding (1321/1398 nt)</t>
  </si>
  <si>
    <t>intergenic (‑137/+15)</t>
  </si>
  <si>
    <t>intergenic (+111/‑72)</t>
  </si>
  <si>
    <t>pgaptmp_001261/pgaptmp_001262</t>
  </si>
  <si>
    <t>tRNA‑Glu/23S ribosomal RNA</t>
  </si>
  <si>
    <t>pgaptmp_004983/pgaptmp_004984</t>
  </si>
  <si>
    <t>intergenic (+31/‑1)</t>
  </si>
  <si>
    <t>pgaptmp_004536/pgaptmp_004537</t>
  </si>
  <si>
    <t>tRNA‑Leu/tRNA‑Leu</t>
  </si>
  <si>
    <t>intergenic (‑16/+8)</t>
  </si>
  <si>
    <t>pgaptmp_005074/pgaptmp_005075</t>
  </si>
  <si>
    <t>tRNA‑Leu/tRNA‑His</t>
  </si>
  <si>
    <t>intergenic (‑25/+72)</t>
  </si>
  <si>
    <t>rrf/pgaptmp_005115</t>
  </si>
  <si>
    <t>5S ribosomal RNA/23S ribosomal RNA</t>
  </si>
  <si>
    <t>intergenic (‑74/+26)</t>
  </si>
  <si>
    <t>rrf/pgaptmp_005213</t>
  </si>
  <si>
    <t>coding (2030/2154 nt)</t>
  </si>
  <si>
    <t>coding (2038/2154 nt)</t>
  </si>
  <si>
    <t>intergenic (‑55/‑19)</t>
  </si>
  <si>
    <t>pgaptmp_005533/pgaptmp_005534</t>
  </si>
  <si>
    <t>IS1‑like element IS1B family transposase/DGQHR domain‑containing protein</t>
  </si>
  <si>
    <t>intergenic (‑533/+722)</t>
  </si>
  <si>
    <t>intergenic (‑1198/+57)</t>
  </si>
  <si>
    <t>coding (272/435 nt)</t>
  </si>
  <si>
    <t>pgaptmp_001674</t>
  </si>
  <si>
    <t>protein tyrosine phosphatase</t>
  </si>
  <si>
    <t>coding (280/435 nt)</t>
  </si>
  <si>
    <t>coding (1559/2154 nt)</t>
  </si>
  <si>
    <t>coding (1566/2154 nt)</t>
  </si>
  <si>
    <t>coding (6/1137 nt)</t>
  </si>
  <si>
    <t>pgaptmp_001673</t>
  </si>
  <si>
    <t>coding (14/1137 nt)</t>
  </si>
  <si>
    <t>coding (78/2154 nt)</t>
  </si>
  <si>
    <t>coding (86/2154 nt)</t>
  </si>
  <si>
    <t>coding (590/1398 nt)</t>
  </si>
  <si>
    <t>coding (598/1398 nt)</t>
  </si>
  <si>
    <t>coding (376/1233 nt)</t>
  </si>
  <si>
    <t>coding (384/1233 nt)</t>
  </si>
  <si>
    <t>intergenic (‑125/‑170)</t>
  </si>
  <si>
    <t>pgaptmp_002128/sufA</t>
  </si>
  <si>
    <t>IS1380‑like element ISEcp1 family transposase/Fe‑S cluster assembly scaffold SufA</t>
  </si>
  <si>
    <t>coding (1372/1398 nt)</t>
  </si>
  <si>
    <t>coding (1380/1398 nt)</t>
  </si>
  <si>
    <t>intergenic (+238/+100)</t>
  </si>
  <si>
    <t>coding (778/1233 nt)</t>
  </si>
  <si>
    <t>coding (786/1233 nt)</t>
  </si>
  <si>
    <t>coding (276/1233 nt)</t>
  </si>
  <si>
    <t>coding (284/1233 nt)</t>
  </si>
  <si>
    <t>coding (761/1398 nt)</t>
  </si>
  <si>
    <t>coding (764/1398 nt)</t>
  </si>
  <si>
    <t>intergenic (+42/‑68)</t>
  </si>
  <si>
    <t>pgaptmp_001901/pgaptmp_001902</t>
  </si>
  <si>
    <t>DUF2627 domain‑containing protein/IS5‑like element ISKpn26 family transposase</t>
  </si>
  <si>
    <t>intergenic (+152/‑31)</t>
  </si>
  <si>
    <t>intergenic (+163/‑20)</t>
  </si>
  <si>
    <t>coding (819/1233 nt)</t>
  </si>
  <si>
    <t>coding (827/1233 nt)</t>
  </si>
  <si>
    <t>intergenic (+4/+91)</t>
  </si>
  <si>
    <t>pgaptmp_003294/pgaptmp_003295</t>
  </si>
  <si>
    <t>RtT sRNA/LysR family transcriptional regulator</t>
  </si>
  <si>
    <t>intergenic (+35/+303)</t>
  </si>
  <si>
    <t>coding (357/1233 nt)</t>
  </si>
  <si>
    <t>coding (366/1233 nt)</t>
  </si>
  <si>
    <t>intergenic (‑54/‑20)</t>
  </si>
  <si>
    <t>intergenic (‑676/‑170)</t>
  </si>
  <si>
    <t>tssB/pgaptmp_002922</t>
  </si>
  <si>
    <t>type VI secretion system contractile sheath small subunit/DinI‑like family protein</t>
  </si>
  <si>
    <t>coding (17/549 nt)</t>
  </si>
  <si>
    <t>pgaptmp_002984</t>
  </si>
  <si>
    <t>DJ‑1/PfpI family protein</t>
  </si>
  <si>
    <t>coding (779/1137 nt)</t>
  </si>
  <si>
    <t>coding (787/1137 nt)</t>
  </si>
  <si>
    <t>coding (416/1233 nt)</t>
  </si>
  <si>
    <t>coding (424/1233 nt)</t>
  </si>
  <si>
    <t>coding (27/1398 nt)</t>
  </si>
  <si>
    <t>coding (35/1398 nt)</t>
  </si>
  <si>
    <t>coding (694/1137 nt)</t>
  </si>
  <si>
    <t>coding (702/1137 nt)</t>
  </si>
  <si>
    <t>intergenic (+85/‑191)</t>
  </si>
  <si>
    <t>envR/pgaptmp_000449</t>
  </si>
  <si>
    <t>acrEF/envCD operon transcriptional regulator/tyrosine‑type recombinase/integrase</t>
  </si>
  <si>
    <t>intergenic (+150/+4)</t>
  </si>
  <si>
    <t>pgaptmp_000471/fis</t>
  </si>
  <si>
    <t>hypothetical protein/DNA‑binding transcriptional regulator Fis</t>
  </si>
  <si>
    <t>coding (718/1398 nt)</t>
  </si>
  <si>
    <t>coding (726/1398 nt)</t>
  </si>
  <si>
    <t>intergenic (‑307/‑1227)</t>
  </si>
  <si>
    <t>pgaptmp_003518/pgaptmp_003519</t>
  </si>
  <si>
    <t>hypothetical protein/glutathione S‑transferase family protein</t>
  </si>
  <si>
    <t>intergenic (‑314/‑1220)</t>
  </si>
  <si>
    <t>coding (230/1233 nt)</t>
  </si>
  <si>
    <t>coding (238/1233 nt)</t>
  </si>
  <si>
    <t>coding (199/687 nt)</t>
  </si>
  <si>
    <t>pgaptmp_003193</t>
  </si>
  <si>
    <t>coding (192/687 nt)</t>
  </si>
  <si>
    <t>coding (8/1398 nt)</t>
  </si>
  <si>
    <t>coding (16/1398 nt)</t>
  </si>
  <si>
    <t>intergenic (+1090/+731)</t>
  </si>
  <si>
    <t>pgaptmp_005378/pgaptmp_005379</t>
  </si>
  <si>
    <t>transposase/ABC transporter ATP‑binding protein</t>
  </si>
  <si>
    <t>coding (807/1158 nt)</t>
  </si>
  <si>
    <t>coding (815/1158 nt)</t>
  </si>
  <si>
    <t>intergenic (‑225/‑54)</t>
  </si>
  <si>
    <t>coding (18/435 nt)</t>
  </si>
  <si>
    <t>coding (26/435 nt)</t>
  </si>
  <si>
    <t>coding (574/1233 nt)</t>
  </si>
  <si>
    <t>coding (577/1233 nt)</t>
  </si>
  <si>
    <t>intergenic (‑558/+697)</t>
  </si>
  <si>
    <t>intergenic (‑1170/+85)</t>
  </si>
  <si>
    <t>intergenic (‑1192/+63)</t>
  </si>
  <si>
    <t>coding (1137/1137 nt)</t>
  </si>
  <si>
    <t>coding (7/435 nt)</t>
  </si>
  <si>
    <t>coding (521/1251 nt)</t>
  </si>
  <si>
    <t>yjeH</t>
  </si>
  <si>
    <t>L‑methionine/branched‑chain amino acid transporter</t>
  </si>
  <si>
    <t>coding (12/1218 nt)</t>
  </si>
  <si>
    <t>pgaptmp_004374</t>
  </si>
  <si>
    <t>FKBP‑type peptidyl‑prolyl cis‑trans isomerase</t>
  </si>
  <si>
    <t>coding (519/1251 nt)</t>
  </si>
  <si>
    <t>coding (525/876 nt)</t>
  </si>
  <si>
    <t>coding (765/876 nt)</t>
  </si>
  <si>
    <t>coding (529/876 nt)</t>
  </si>
  <si>
    <t>coding (763/876 nt)</t>
  </si>
  <si>
    <t>coding (706/1137 nt)</t>
  </si>
  <si>
    <t>intergenic (‑140/+12)</t>
  </si>
  <si>
    <t>coding (716/1137 nt)</t>
  </si>
  <si>
    <t>coding (835/1137 nt)</t>
  </si>
  <si>
    <t>coding (843/1137 nt)</t>
  </si>
  <si>
    <t>coding (549/1911 nt)</t>
  </si>
  <si>
    <t>pgaptmp_001727</t>
  </si>
  <si>
    <t>intergenic (‑54/+137)</t>
  </si>
  <si>
    <t>coding (558/1911 nt)</t>
  </si>
  <si>
    <t>intergenic (‑539/+716)</t>
  </si>
  <si>
    <t>intergenic (‑1204/+51)</t>
  </si>
  <si>
    <t>coding (667/1137 nt)</t>
  </si>
  <si>
    <t>coding (675/1137 nt)</t>
  </si>
  <si>
    <t>coding (1261/2154 nt)</t>
  </si>
  <si>
    <t>intergenic (+13/+36)</t>
  </si>
  <si>
    <t>coding (1270/2154 nt)</t>
  </si>
  <si>
    <t>coding (1099/1398 nt)</t>
  </si>
  <si>
    <t>coding (2017/2154 nt)</t>
  </si>
  <si>
    <t>Position 1</t>
  </si>
  <si>
    <t>Reads (Cov) 1</t>
  </si>
  <si>
    <t>Position 2</t>
  </si>
  <si>
    <t>Reads (Cov) 2</t>
  </si>
  <si>
    <t>Reads (Cov)</t>
  </si>
  <si>
    <t>Score</t>
  </si>
  <si>
    <t>Skew</t>
  </si>
  <si>
    <t>51 (0.550)</t>
  </si>
  <si>
    <t>453286 =</t>
  </si>
  <si>
    <t>NA (NA)</t>
  </si>
  <si>
    <t>86 (1.050)+GACACGATGATGTTTTAC</t>
  </si>
  <si>
    <t>28/258</t>
  </si>
  <si>
    <t>0.8</t>
  </si>
  <si>
    <t>65.8</t>
  </si>
  <si>
    <t>1718398 =</t>
  </si>
  <si>
    <t>8 (0.090)</t>
  </si>
  <si>
    <t>86728 =</t>
  </si>
  <si>
    <t>101 (1.480)</t>
  </si>
  <si>
    <t>47/294</t>
  </si>
  <si>
    <t>0.0</t>
  </si>
  <si>
    <t>92.7</t>
  </si>
  <si>
    <t>9 (0.100)</t>
  </si>
  <si>
    <t>93 (1.370)</t>
  </si>
  <si>
    <t>46/294</t>
  </si>
  <si>
    <t>91.2</t>
  </si>
  <si>
    <t>3311375 =</t>
  </si>
  <si>
    <t>72 (0.770)</t>
  </si>
  <si>
    <t>121 (1.530)</t>
  </si>
  <si>
    <t>44 (0.560)</t>
  </si>
  <si>
    <t>14/248</t>
  </si>
  <si>
    <t>2.9</t>
  </si>
  <si>
    <t>32.6</t>
  </si>
  <si>
    <t>1 =</t>
  </si>
  <si>
    <t>0 (0.000)</t>
  </si>
  <si>
    <t>148 (3.370)</t>
  </si>
  <si>
    <t>16/294</t>
  </si>
  <si>
    <t>0.9</t>
  </si>
  <si>
    <t>1722029 =</t>
  </si>
  <si>
    <t>4 (0.040)</t>
  </si>
  <si>
    <t>69 (1.050)</t>
  </si>
  <si>
    <t>35/294</t>
  </si>
  <si>
    <t>94.5</t>
  </si>
  <si>
    <t>100 (1.520)</t>
  </si>
  <si>
    <t>45/294</t>
  </si>
  <si>
    <t>96.2</t>
  </si>
  <si>
    <t>3311494 =</t>
  </si>
  <si>
    <t>157 (1.700)</t>
  </si>
  <si>
    <t>99 (1.070)</t>
  </si>
  <si>
    <t>58 (0.670)+GTTGCCAGTT</t>
  </si>
  <si>
    <t>26/274</t>
  </si>
  <si>
    <t>1.2</t>
  </si>
  <si>
    <t>32.7</t>
  </si>
  <si>
    <t>5300538 =</t>
  </si>
  <si>
    <t>46 (0.510)+GTAAA</t>
  </si>
  <si>
    <t>21/284</t>
  </si>
  <si>
    <t>2.0</t>
  </si>
  <si>
    <t>NA</t>
  </si>
  <si>
    <t>150 (3.690)</t>
  </si>
  <si>
    <t>12/294</t>
  </si>
  <si>
    <t>1.4</t>
  </si>
  <si>
    <t>1724586 =</t>
  </si>
  <si>
    <t>25 (0.260)</t>
  </si>
  <si>
    <t>68 (0.880)</t>
  </si>
  <si>
    <t>38/294</t>
  </si>
  <si>
    <t>0.1</t>
  </si>
  <si>
    <t>73.1</t>
  </si>
  <si>
    <t>43 (0.450)</t>
  </si>
  <si>
    <t>75 (0.970)</t>
  </si>
  <si>
    <t>41/294</t>
  </si>
  <si>
    <t>63.6</t>
  </si>
  <si>
    <t>124 (1.280)</t>
  </si>
  <si>
    <t>105 (1.090)</t>
  </si>
  <si>
    <t>64 (0.710)+GTTGCCAGTT</t>
  </si>
  <si>
    <t>28/274</t>
  </si>
  <si>
    <t>1.1</t>
  </si>
  <si>
    <t>4687757 =</t>
  </si>
  <si>
    <t>90 (1.060)+GTAAAACATCATCGTGTC</t>
  </si>
  <si>
    <t>26/258</t>
  </si>
  <si>
    <t>185 (2.670)</t>
  </si>
  <si>
    <t>29/294</t>
  </si>
  <si>
    <t>0.4</t>
  </si>
  <si>
    <t>99 (1.080)</t>
  </si>
  <si>
    <t>112 (1.220)</t>
  </si>
  <si>
    <t>42 (0.490)+GTTGCCAGTT</t>
  </si>
  <si>
    <t>23/276</t>
  </si>
  <si>
    <t>1.6</t>
  </si>
  <si>
    <t>29.9</t>
  </si>
  <si>
    <t>4687747 =</t>
  </si>
  <si>
    <t>63 (0.710)+GTAAA</t>
  </si>
  <si>
    <t>19/286</t>
  </si>
  <si>
    <t>2.4</t>
  </si>
  <si>
    <t>262 (2.210)</t>
  </si>
  <si>
    <t>36/296</t>
  </si>
  <si>
    <t>1719161 =</t>
  </si>
  <si>
    <t>6 (0.080)</t>
  </si>
  <si>
    <t>1878039 =</t>
  </si>
  <si>
    <t>69 (0.900)</t>
  </si>
  <si>
    <t>32/294</t>
  </si>
  <si>
    <t>0.5</t>
  </si>
  <si>
    <t>92.0</t>
  </si>
  <si>
    <t>68 (0.900)</t>
  </si>
  <si>
    <t>31/290</t>
  </si>
  <si>
    <t>46 (0.600)</t>
  </si>
  <si>
    <t>120 (1.870)</t>
  </si>
  <si>
    <t>32 (0.500)</t>
  </si>
  <si>
    <t>12/248</t>
  </si>
  <si>
    <t>2.7</t>
  </si>
  <si>
    <t>28.7</t>
  </si>
  <si>
    <t>42 (0.570)+GTAAA</t>
  </si>
  <si>
    <t>15/284</t>
  </si>
  <si>
    <t>2.5</t>
  </si>
  <si>
    <t>1 (0.020)</t>
  </si>
  <si>
    <t>32397 =</t>
  </si>
  <si>
    <t>56 (0.860)</t>
  </si>
  <si>
    <t>22/294</t>
  </si>
  <si>
    <t>1.0</t>
  </si>
  <si>
    <t>98.2</t>
  </si>
  <si>
    <t>152 (2.960)</t>
  </si>
  <si>
    <t>25/294</t>
  </si>
  <si>
    <t>62 (0.700)</t>
  </si>
  <si>
    <t>135 (1.800)</t>
  </si>
  <si>
    <t>39 (0.520)</t>
  </si>
  <si>
    <t>14/250</t>
  </si>
  <si>
    <t>29.4</t>
  </si>
  <si>
    <t>53 (0.680)+GTAAAACATCATCGTGTC</t>
  </si>
  <si>
    <t>21/260</t>
  </si>
  <si>
    <t>198 (2.330)</t>
  </si>
  <si>
    <t>31/296</t>
  </si>
  <si>
    <t>73 (0.770)+GTAAA</t>
  </si>
  <si>
    <t>23/284</t>
  </si>
  <si>
    <t>77 (0.760)</t>
  </si>
  <si>
    <t>102 (1.200)</t>
  </si>
  <si>
    <t>44 (0.520)</t>
  </si>
  <si>
    <t>17/248</t>
  </si>
  <si>
    <t>34.5</t>
  </si>
  <si>
    <t>107 (1.060)</t>
  </si>
  <si>
    <t>80 (0.790)</t>
  </si>
  <si>
    <t>43 (0.460)+GTTGCCAGTT</t>
  </si>
  <si>
    <t>27/274</t>
  </si>
  <si>
    <t>33.0</t>
  </si>
  <si>
    <t>73 (0.750)+GTAAA</t>
  </si>
  <si>
    <t>22/284</t>
  </si>
  <si>
    <t>2.1</t>
  </si>
  <si>
    <t>157 (3.640)</t>
  </si>
  <si>
    <t>19/294</t>
  </si>
  <si>
    <t>0.6</t>
  </si>
  <si>
    <t>1161972 =</t>
  </si>
  <si>
    <t>4351494 =</t>
  </si>
  <si>
    <t>9 (0.110)</t>
  </si>
  <si>
    <t>74 (0.900)</t>
  </si>
  <si>
    <t>33/294</t>
  </si>
  <si>
    <t>89.2</t>
  </si>
  <si>
    <t>44 (0.540)</t>
  </si>
  <si>
    <t>144 (2.080)</t>
  </si>
  <si>
    <t>52 (0.750)</t>
  </si>
  <si>
    <t>1.9</t>
  </si>
  <si>
    <t>36.5</t>
  </si>
  <si>
    <t>4 (0.050)</t>
  </si>
  <si>
    <t>5189901 =</t>
  </si>
  <si>
    <t>100 (1.230)</t>
  </si>
  <si>
    <t>38/292</t>
  </si>
  <si>
    <t>0.3</t>
  </si>
  <si>
    <t>54 (0.680)+GTAAA</t>
  </si>
  <si>
    <t>25/284</t>
  </si>
  <si>
    <t>112 (5.510)</t>
  </si>
  <si>
    <t>57 (0.600)</t>
  </si>
  <si>
    <t>111 (1.380)</t>
  </si>
  <si>
    <t>41 (0.510)</t>
  </si>
  <si>
    <t>15/250</t>
  </si>
  <si>
    <t>2.8</t>
  </si>
  <si>
    <t>34.0</t>
  </si>
  <si>
    <t>67 (0.700)</t>
  </si>
  <si>
    <t>89 (0.940)</t>
  </si>
  <si>
    <t>52 (0.590)+GTTGCCAGTT</t>
  </si>
  <si>
    <t>24/276</t>
  </si>
  <si>
    <t>1.5</t>
  </si>
  <si>
    <t>41.7</t>
  </si>
  <si>
    <t>174 (3.760)</t>
  </si>
  <si>
    <t>22/296</t>
  </si>
  <si>
    <t>62 (0.660)</t>
  </si>
  <si>
    <t>126 (1.600)</t>
  </si>
  <si>
    <t>47 (0.600)</t>
  </si>
  <si>
    <t>18/248</t>
  </si>
  <si>
    <t>83 (0.920)+GTAAA</t>
  </si>
  <si>
    <t>171 (3.100)</t>
  </si>
  <si>
    <t>56 (0.730)</t>
  </si>
  <si>
    <t>96 (1.480)</t>
  </si>
  <si>
    <t>25 (0.390)</t>
  </si>
  <si>
    <t>2.6</t>
  </si>
  <si>
    <t>25.9</t>
  </si>
  <si>
    <t>76 (1.020)+GTAAA</t>
  </si>
  <si>
    <t>149 (2.730)</t>
  </si>
  <si>
    <t>0.7</t>
  </si>
  <si>
    <t>59 (0.690)</t>
  </si>
  <si>
    <t>116 (1.620)</t>
  </si>
  <si>
    <t>55 (0.770)</t>
  </si>
  <si>
    <t>39.9</t>
  </si>
  <si>
    <t>53 (0.640)+GTAAA</t>
  </si>
  <si>
    <t>20/284</t>
  </si>
  <si>
    <t>104 (2.750)</t>
  </si>
  <si>
    <t>18/294</t>
  </si>
  <si>
    <t>1717751 =</t>
  </si>
  <si>
    <t>82 (0.890)</t>
  </si>
  <si>
    <t>0.2</t>
  </si>
  <si>
    <t>95.4</t>
  </si>
  <si>
    <t>3 (0.030)</t>
  </si>
  <si>
    <t>48/296</t>
  </si>
  <si>
    <t>97.1</t>
  </si>
  <si>
    <t>86 (0.970)</t>
  </si>
  <si>
    <t>61 (0.690)</t>
  </si>
  <si>
    <t>33 (0.400)+GTTGCCAGTT</t>
  </si>
  <si>
    <t>19/276</t>
  </si>
  <si>
    <t>32.5</t>
  </si>
  <si>
    <t>144 (5.440)</t>
  </si>
  <si>
    <t>12/296</t>
  </si>
  <si>
    <t>65 (0.710)+GTAAA</t>
  </si>
  <si>
    <t>24/284</t>
  </si>
  <si>
    <t>122 (3.530)</t>
  </si>
  <si>
    <t>14/294</t>
  </si>
  <si>
    <t>4012411 =</t>
  </si>
  <si>
    <t>109 (1.120)</t>
  </si>
  <si>
    <t>188799 =</t>
  </si>
  <si>
    <t>56 (0.800)</t>
  </si>
  <si>
    <t>24/294</t>
  </si>
  <si>
    <t>33.9</t>
  </si>
  <si>
    <t>68 (0.720)+GTAAA</t>
  </si>
  <si>
    <t>19/284</t>
  </si>
  <si>
    <t>144 (3.860)</t>
  </si>
  <si>
    <t>20/294</t>
  </si>
  <si>
    <t>1722825 =</t>
  </si>
  <si>
    <t>32 (0.350)</t>
  </si>
  <si>
    <t>36 (0.760)</t>
  </si>
  <si>
    <t>53 (0.770)</t>
  </si>
  <si>
    <t>29/292</t>
  </si>
  <si>
    <t>61.0</t>
  </si>
  <si>
    <t>34 (0.380)</t>
  </si>
  <si>
    <t>68 (0.980)</t>
  </si>
  <si>
    <t>66.7</t>
  </si>
  <si>
    <t>96 (1.060)</t>
  </si>
  <si>
    <t>110 (1.220)</t>
  </si>
  <si>
    <t>46 (0.550)+GTTGCCAGTT</t>
  </si>
  <si>
    <t>24/274</t>
  </si>
  <si>
    <t>32.4</t>
  </si>
  <si>
    <t>75 (0.860)+GTAAA</t>
  </si>
  <si>
    <t>18/284</t>
  </si>
  <si>
    <t>193 (3.870)</t>
  </si>
  <si>
    <t>21/294</t>
  </si>
  <si>
    <t>39 (0.390)</t>
  </si>
  <si>
    <t>100 (1.130)+GACACGATGATGTTTTAC</t>
  </si>
  <si>
    <t>31/258</t>
  </si>
  <si>
    <t>74.5</t>
  </si>
  <si>
    <t>1725810 =</t>
  </si>
  <si>
    <t>2 (0.020)</t>
  </si>
  <si>
    <t>83 (1.090)</t>
  </si>
  <si>
    <t>40/294</t>
  </si>
  <si>
    <t>97.7</t>
  </si>
  <si>
    <t>13328 =</t>
  </si>
  <si>
    <t>29 (0.570)</t>
  </si>
  <si>
    <t>105 (1.380)</t>
  </si>
  <si>
    <t>86.4</t>
  </si>
  <si>
    <t>78 (0.780)</t>
  </si>
  <si>
    <t>141 (1.660)</t>
  </si>
  <si>
    <t>46 (0.540)</t>
  </si>
  <si>
    <t>15/248</t>
  </si>
  <si>
    <t>30.8</t>
  </si>
  <si>
    <t>124 (1.340)</t>
  </si>
  <si>
    <t>52 (0.600)+GTTGCCAGTT</t>
  </si>
  <si>
    <t>23/274</t>
  </si>
  <si>
    <t>35.1</t>
  </si>
  <si>
    <t>70 (0.780)+GTAAA</t>
  </si>
  <si>
    <t>145 (3.220)</t>
  </si>
  <si>
    <t>2 (0.920)</t>
  </si>
  <si>
    <t>4 (3.240)+62 bp</t>
  </si>
  <si>
    <t>3/164</t>
  </si>
  <si>
    <t>77.9</t>
  </si>
  <si>
    <t>4598391 =</t>
  </si>
  <si>
    <t>5 (2.300)</t>
  </si>
  <si>
    <t>5153057 =</t>
  </si>
  <si>
    <t>4 (1.990)+TTGTCACAACT</t>
  </si>
  <si>
    <t>3/266</t>
  </si>
  <si>
    <t>55.3</t>
  </si>
  <si>
    <t>5297590 =</t>
  </si>
  <si>
    <t>6 (3.940)+43 bp</t>
  </si>
  <si>
    <t>4/200</t>
  </si>
  <si>
    <t>1719546 =</t>
  </si>
  <si>
    <t>101 (1.390)</t>
  </si>
  <si>
    <t>52/294</t>
  </si>
  <si>
    <t>103 (1.260)</t>
  </si>
  <si>
    <t>98.1</t>
  </si>
  <si>
    <t>156 (1.470)</t>
  </si>
  <si>
    <t>88 (0.830)</t>
  </si>
  <si>
    <t>40 (0.410)+GTTGCCAGTT</t>
  </si>
  <si>
    <t>26.0</t>
  </si>
  <si>
    <t>75 (0.730)+GTAAA</t>
  </si>
  <si>
    <t>159 (3.040)</t>
  </si>
  <si>
    <t>23/294</t>
  </si>
  <si>
    <t>47303 =</t>
  </si>
  <si>
    <t>36 (0.690)</t>
  </si>
  <si>
    <t>51 (1.010)</t>
  </si>
  <si>
    <t>23 (0.460)</t>
  </si>
  <si>
    <t>9/284</t>
  </si>
  <si>
    <t>34.9</t>
  </si>
  <si>
    <t>1717337 =</t>
  </si>
  <si>
    <t>79 (1.880)</t>
  </si>
  <si>
    <t>36/294</t>
  </si>
  <si>
    <t>89.8</t>
  </si>
  <si>
    <t>5 (0.060)</t>
  </si>
  <si>
    <t>87 (1.400)</t>
  </si>
  <si>
    <t>44/294</t>
  </si>
  <si>
    <t>94.6</t>
  </si>
  <si>
    <t>74 (0.880)</t>
  </si>
  <si>
    <t>101 (1.420)</t>
  </si>
  <si>
    <t>47 (0.660)</t>
  </si>
  <si>
    <t>58 (0.690)</t>
  </si>
  <si>
    <t>96 (1.140)</t>
  </si>
  <si>
    <t>49 (0.620)+GTTGCCAGTT</t>
  </si>
  <si>
    <t>40.6</t>
  </si>
  <si>
    <t>46 (0.570)+GTAAA</t>
  </si>
  <si>
    <t>115 (3.020)</t>
  </si>
  <si>
    <t>1719075 =</t>
  </si>
  <si>
    <t>1 (0.010)</t>
  </si>
  <si>
    <t>104 (1.410)</t>
  </si>
  <si>
    <t>99.1</t>
  </si>
  <si>
    <t>110 (1.490)</t>
  </si>
  <si>
    <t>51/294</t>
  </si>
  <si>
    <t>117 (1.100)</t>
  </si>
  <si>
    <t>87 (0.820)</t>
  </si>
  <si>
    <t>51 (0.510)+GTTGCCAGTT</t>
  </si>
  <si>
    <t>22/274</t>
  </si>
  <si>
    <t>2.3</t>
  </si>
  <si>
    <t>64 (0.690)+GTAAAACATCATCGTGTC</t>
  </si>
  <si>
    <t>29/258</t>
  </si>
  <si>
    <t>156 (4.640)</t>
  </si>
  <si>
    <t>1715932 =</t>
  </si>
  <si>
    <t>91 (1.220)</t>
  </si>
  <si>
    <t>98.9</t>
  </si>
  <si>
    <t>79 (1.150)</t>
  </si>
  <si>
    <t>39/294</t>
  </si>
  <si>
    <t>69 (0.790)+GTAAA</t>
  </si>
  <si>
    <t>164 (4.130)</t>
  </si>
  <si>
    <t>1717594 =</t>
  </si>
  <si>
    <t>5 (0.050)</t>
  </si>
  <si>
    <t>102 (1.210)</t>
  </si>
  <si>
    <t>43/294</t>
  </si>
  <si>
    <t>95.3</t>
  </si>
  <si>
    <t>6 (0.050)</t>
  </si>
  <si>
    <t>88 (1.130)</t>
  </si>
  <si>
    <t>93.6</t>
  </si>
  <si>
    <t>123 (1.110)</t>
  </si>
  <si>
    <t>97 (0.880)</t>
  </si>
  <si>
    <t>37 (0.360)+GTTGCCAGTT</t>
  </si>
  <si>
    <t>26.5</t>
  </si>
  <si>
    <t>170 (3.680)</t>
  </si>
  <si>
    <t>49 (1.060)</t>
  </si>
  <si>
    <t>33 (0.740)</t>
  </si>
  <si>
    <t>21 (0.470)</t>
  </si>
  <si>
    <t>7/284</t>
  </si>
  <si>
    <t>34.3</t>
  </si>
  <si>
    <t>1725086 =</t>
  </si>
  <si>
    <t>79 (0.920)</t>
  </si>
  <si>
    <t>34/294</t>
  </si>
  <si>
    <t>95.2</t>
  </si>
  <si>
    <t>102 (1.000)</t>
  </si>
  <si>
    <t>99.0</t>
  </si>
  <si>
    <t>59 (0.660)</t>
  </si>
  <si>
    <t>132 (1.740)</t>
  </si>
  <si>
    <t>43 (0.570)</t>
  </si>
  <si>
    <t>16/248</t>
  </si>
  <si>
    <t>32.1</t>
  </si>
  <si>
    <t>54 (0.620)+GTAAA</t>
  </si>
  <si>
    <t>16/284</t>
  </si>
  <si>
    <t>267 (2.400)</t>
  </si>
  <si>
    <t>1722347 =</t>
  </si>
  <si>
    <t>97 (1.760)</t>
  </si>
  <si>
    <t>47/292</t>
  </si>
  <si>
    <t>83 (1.500)</t>
  </si>
  <si>
    <t>41/292</t>
  </si>
  <si>
    <t>90.2</t>
  </si>
  <si>
    <t>7 (0.130)</t>
  </si>
  <si>
    <t>5/292</t>
  </si>
  <si>
    <t>65 (0.800)</t>
  </si>
  <si>
    <t>91 (1.330)</t>
  </si>
  <si>
    <t>49 (0.710)</t>
  </si>
  <si>
    <t>16/246</t>
  </si>
  <si>
    <t>40.2</t>
  </si>
  <si>
    <t>70 (0.890)+GTAAA</t>
  </si>
  <si>
    <t>24/282</t>
  </si>
  <si>
    <t>1.3</t>
  </si>
  <si>
    <t>125 (5.170)</t>
  </si>
  <si>
    <t>9/292</t>
  </si>
  <si>
    <t>1725868 =</t>
  </si>
  <si>
    <t>25 (0.240)</t>
  </si>
  <si>
    <t>103 (1.170)</t>
  </si>
  <si>
    <t>80.5</t>
  </si>
  <si>
    <t>6 (0.060)</t>
  </si>
  <si>
    <t>92 (0.860)</t>
  </si>
  <si>
    <t>93.9</t>
  </si>
  <si>
    <t>71 (0.670)</t>
  </si>
  <si>
    <t>123 (1.380)</t>
  </si>
  <si>
    <t>63 (0.710)</t>
  </si>
  <si>
    <t>40.8</t>
  </si>
  <si>
    <t>107 (1.020)</t>
  </si>
  <si>
    <t>97 (0.920)</t>
  </si>
  <si>
    <t>55 (0.560)+GTTGCCAGTT</t>
  </si>
  <si>
    <t>30/274</t>
  </si>
  <si>
    <t>36.6</t>
  </si>
  <si>
    <t>193 (2.690)</t>
  </si>
  <si>
    <t>28/294</t>
  </si>
  <si>
    <t>95 (1.010)</t>
  </si>
  <si>
    <t>103 (1.300)</t>
  </si>
  <si>
    <t>46 (0.580)</t>
  </si>
  <si>
    <t>3.0</t>
  </si>
  <si>
    <t>33.4</t>
  </si>
  <si>
    <t>90 (0.950)</t>
  </si>
  <si>
    <t>97 (1.030)</t>
  </si>
  <si>
    <t>39 (0.600)+46 bp</t>
  </si>
  <si>
    <t>18/202</t>
  </si>
  <si>
    <t>37.8</t>
  </si>
  <si>
    <t>48 (0.530)+GTAAA</t>
  </si>
  <si>
    <t>194 (2.640)</t>
  </si>
  <si>
    <t>27/294</t>
  </si>
  <si>
    <t>1722749 =</t>
  </si>
  <si>
    <t>100 (1.480)</t>
  </si>
  <si>
    <t>98.0</t>
  </si>
  <si>
    <t>12 (0.140)</t>
  </si>
  <si>
    <t>81 (1.200)</t>
  </si>
  <si>
    <t>87.1</t>
  </si>
  <si>
    <t>99 (1.370)</t>
  </si>
  <si>
    <t>33 (0.460)</t>
  </si>
  <si>
    <t>13/248</t>
  </si>
  <si>
    <t>65 (0.760)</t>
  </si>
  <si>
    <t>109 (1.280)</t>
  </si>
  <si>
    <t>40 (0.500)+GTTGCCAGTT</t>
  </si>
  <si>
    <t>54 (0.650)+GTAAA</t>
  </si>
  <si>
    <t>144 (3.520)</t>
  </si>
  <si>
    <t>61 (0.670)</t>
  </si>
  <si>
    <t>93 (1.210)</t>
  </si>
  <si>
    <t>38.9</t>
  </si>
  <si>
    <t>80 (0.880)</t>
  </si>
  <si>
    <t>60 (0.660)</t>
  </si>
  <si>
    <t>36 (0.420)+GTTGCCAGTT</t>
  </si>
  <si>
    <t>20/276</t>
  </si>
  <si>
    <t>35.6</t>
  </si>
  <si>
    <t>67 (0.760)+GTAAA</t>
  </si>
  <si>
    <t>18/286</t>
  </si>
  <si>
    <t>138 (4.440)</t>
  </si>
  <si>
    <t>1722247 =</t>
  </si>
  <si>
    <t>85 (1.300)</t>
  </si>
  <si>
    <t>43/296</t>
  </si>
  <si>
    <t>66 (1.070)</t>
  </si>
  <si>
    <t>40/296</t>
  </si>
  <si>
    <t>93.0</t>
  </si>
  <si>
    <t>65 (0.770)</t>
  </si>
  <si>
    <t>111 (1.560)</t>
  </si>
  <si>
    <t>16/250</t>
  </si>
  <si>
    <t>2.2</t>
  </si>
  <si>
    <t>61 (0.750)+GTAAA</t>
  </si>
  <si>
    <t>20/286</t>
  </si>
  <si>
    <t>131 (3.580)</t>
  </si>
  <si>
    <t>13/296</t>
  </si>
  <si>
    <t>42 (0.490)</t>
  </si>
  <si>
    <t>79 (1.060)+GACACGATGATGTTTTAC</t>
  </si>
  <si>
    <t>25/258</t>
  </si>
  <si>
    <t>68.2</t>
  </si>
  <si>
    <t>1725257 =</t>
  </si>
  <si>
    <t>16 (0.190)</t>
  </si>
  <si>
    <t>77 (0.900)</t>
  </si>
  <si>
    <t>30/294</t>
  </si>
  <si>
    <t>82.8</t>
  </si>
  <si>
    <t>15 (0.180)</t>
  </si>
  <si>
    <t>1956854 =</t>
  </si>
  <si>
    <t>99 (1.160)</t>
  </si>
  <si>
    <t>86.8</t>
  </si>
  <si>
    <t>128 (4.850)</t>
  </si>
  <si>
    <t>85 (0.820)</t>
  </si>
  <si>
    <t>124 (1.420)</t>
  </si>
  <si>
    <t>59 (0.670)</t>
  </si>
  <si>
    <t>37.6</t>
  </si>
  <si>
    <t>72 (0.720)+GTAAA</t>
  </si>
  <si>
    <t>189 (3.120)</t>
  </si>
  <si>
    <t>53 (0.870)</t>
  </si>
  <si>
    <t>70 (1.190)</t>
  </si>
  <si>
    <t>39 (0.670)</t>
  </si>
  <si>
    <t>39.2</t>
  </si>
  <si>
    <t>1256107 =</t>
  </si>
  <si>
    <t>73 (0.800)+GACACGATGATGTTTTAC</t>
  </si>
  <si>
    <t>23/258</t>
  </si>
  <si>
    <t>1722790 =</t>
  </si>
  <si>
    <t>108 (1.120)</t>
  </si>
  <si>
    <t>48/294</t>
  </si>
  <si>
    <t>10 (0.100)</t>
  </si>
  <si>
    <t>81 (1.090)</t>
  </si>
  <si>
    <t>40/292</t>
  </si>
  <si>
    <t>89.1</t>
  </si>
  <si>
    <t>152 (2.090)</t>
  </si>
  <si>
    <t>107 (1.210)</t>
  </si>
  <si>
    <t>3314513 =</t>
  </si>
  <si>
    <t>37 (0.520)+29 bp</t>
  </si>
  <si>
    <t>14/236</t>
  </si>
  <si>
    <t>35.7</t>
  </si>
  <si>
    <t>69 (0.810)+GTAAA</t>
  </si>
  <si>
    <t>202 (3.120)</t>
  </si>
  <si>
    <t>1722328 =</t>
  </si>
  <si>
    <t>115 (0.560)</t>
  </si>
  <si>
    <t>54/294</t>
  </si>
  <si>
    <t>95.8</t>
  </si>
  <si>
    <t>22 (0.220)</t>
  </si>
  <si>
    <t>125 (0.610)</t>
  </si>
  <si>
    <t>50/292</t>
  </si>
  <si>
    <t>85.1</t>
  </si>
  <si>
    <t>2972755 =</t>
  </si>
  <si>
    <t>115 (1.170)</t>
  </si>
  <si>
    <t>69 (0.770)</t>
  </si>
  <si>
    <t>48 (0.530)</t>
  </si>
  <si>
    <t>23/268</t>
  </si>
  <si>
    <t>69 (0.720)+GTAAA</t>
  </si>
  <si>
    <t>420 (1.840)</t>
  </si>
  <si>
    <t>49/294</t>
  </si>
  <si>
    <t>1716705 =</t>
  </si>
  <si>
    <t>9 (0.090)</t>
  </si>
  <si>
    <t>94 (0.960)</t>
  </si>
  <si>
    <t>48/292</t>
  </si>
  <si>
    <t>91.3</t>
  </si>
  <si>
    <t>121 (1.230)</t>
  </si>
  <si>
    <t>97.6</t>
  </si>
  <si>
    <t>417 (1.810)</t>
  </si>
  <si>
    <t>1722387 =</t>
  </si>
  <si>
    <t>83 (1.100)</t>
  </si>
  <si>
    <t>42/294</t>
  </si>
  <si>
    <t>3 (0.040)</t>
  </si>
  <si>
    <t>57 (0.680)</t>
  </si>
  <si>
    <t>107 (1.520)</t>
  </si>
  <si>
    <t>54 (0.770)</t>
  </si>
  <si>
    <t>41.0</t>
  </si>
  <si>
    <t>49 (0.610)+GTAAA</t>
  </si>
  <si>
    <t>1724523 =</t>
  </si>
  <si>
    <t>28 (0.250)</t>
  </si>
  <si>
    <t>100 (0.790)</t>
  </si>
  <si>
    <t>78.1</t>
  </si>
  <si>
    <t>12 (0.110)</t>
  </si>
  <si>
    <t>99 (1.020)</t>
  </si>
  <si>
    <t>257 (2.770)</t>
  </si>
  <si>
    <t>26/294</t>
  </si>
  <si>
    <t>1716620 =</t>
  </si>
  <si>
    <t>95 (1.080)</t>
  </si>
  <si>
    <t>94.1</t>
  </si>
  <si>
    <t>113 (1.280)</t>
  </si>
  <si>
    <t>97.4</t>
  </si>
  <si>
    <t>149 (1.340)</t>
  </si>
  <si>
    <t>84 (0.750)</t>
  </si>
  <si>
    <t>47 (0.450)+GTTGCCAGTT</t>
  </si>
  <si>
    <t>30.2</t>
  </si>
  <si>
    <t>64 (0.590)+GTAAA</t>
  </si>
  <si>
    <t>226 (2.900)</t>
  </si>
  <si>
    <t>462783 =</t>
  </si>
  <si>
    <t>78 (1.030)</t>
  </si>
  <si>
    <t>65 (0.980)</t>
  </si>
  <si>
    <t>17 (0.260)</t>
  </si>
  <si>
    <t>11/260</t>
  </si>
  <si>
    <t>20.3</t>
  </si>
  <si>
    <t>1725214 =</t>
  </si>
  <si>
    <t>5 (0.070)</t>
  </si>
  <si>
    <t>75 (0.370)</t>
  </si>
  <si>
    <t>37/296</t>
  </si>
  <si>
    <t>93.8</t>
  </si>
  <si>
    <t>72 (0.950)</t>
  </si>
  <si>
    <t>98.6</t>
  </si>
  <si>
    <t>73 (0.960)</t>
  </si>
  <si>
    <t>88 (1.370)</t>
  </si>
  <si>
    <t>37 (0.580)</t>
  </si>
  <si>
    <t>13/250</t>
  </si>
  <si>
    <t>33.1</t>
  </si>
  <si>
    <t>88 (1.160)</t>
  </si>
  <si>
    <t>67 (0.880)</t>
  </si>
  <si>
    <t>30 (0.420)+GTTGCCAGTT</t>
  </si>
  <si>
    <t>16/276</t>
  </si>
  <si>
    <t>29.3</t>
  </si>
  <si>
    <t>3547521 =</t>
  </si>
  <si>
    <t>7 (0.090)</t>
  </si>
  <si>
    <t>81 (1.070)</t>
  </si>
  <si>
    <t>38/296</t>
  </si>
  <si>
    <t>9 (0.120)</t>
  </si>
  <si>
    <t>70 (0.930)</t>
  </si>
  <si>
    <t>39/296</t>
  </si>
  <si>
    <t>88.6</t>
  </si>
  <si>
    <t>61 (0.830)+GTAAA</t>
  </si>
  <si>
    <t>1722201 =</t>
  </si>
  <si>
    <t>74 (0.270)</t>
  </si>
  <si>
    <t>34/290</t>
  </si>
  <si>
    <t>95 (0.940)</t>
  </si>
  <si>
    <t>45/290</t>
  </si>
  <si>
    <t>3215350 =</t>
  </si>
  <si>
    <t>79 (0.780)</t>
  </si>
  <si>
    <t>41/290</t>
  </si>
  <si>
    <t>98.8</t>
  </si>
  <si>
    <t>100 (0.980)</t>
  </si>
  <si>
    <t>44/290</t>
  </si>
  <si>
    <t>90 (0.840)</t>
  </si>
  <si>
    <t>109 (1.210)</t>
  </si>
  <si>
    <t>56 (0.620)</t>
  </si>
  <si>
    <t>18/244</t>
  </si>
  <si>
    <t>93 (0.870)</t>
  </si>
  <si>
    <t>62 (0.580)</t>
  </si>
  <si>
    <t>36 (0.360)+GTTGCCAGTT</t>
  </si>
  <si>
    <t>21/270</t>
  </si>
  <si>
    <t>33.3</t>
  </si>
  <si>
    <t>83 (0.800)+GTAAA</t>
  </si>
  <si>
    <t>24/280</t>
  </si>
  <si>
    <t>543 (2.060)</t>
  </si>
  <si>
    <t>64/290</t>
  </si>
  <si>
    <t>1724504 =</t>
  </si>
  <si>
    <t>71 (1.290)</t>
  </si>
  <si>
    <t>37/292</t>
  </si>
  <si>
    <t>88.8</t>
  </si>
  <si>
    <t>2 (0.030)</t>
  </si>
  <si>
    <t>84 (2.180)</t>
  </si>
  <si>
    <t>34/292</t>
  </si>
  <si>
    <t>53 (0.700)</t>
  </si>
  <si>
    <t>36 (0.560)</t>
  </si>
  <si>
    <t>15/246</t>
  </si>
  <si>
    <t>1.8</t>
  </si>
  <si>
    <t>35.2</t>
  </si>
  <si>
    <t>54 (0.740)+GTAAA</t>
  </si>
  <si>
    <t>15/282</t>
  </si>
  <si>
    <t>105850 =</t>
  </si>
  <si>
    <t>45 (1.330)</t>
  </si>
  <si>
    <t>25/292</t>
  </si>
  <si>
    <t>1724085 =</t>
  </si>
  <si>
    <t>13 (0.140)</t>
  </si>
  <si>
    <t>120 (1.150)</t>
  </si>
  <si>
    <t>86729 =</t>
  </si>
  <si>
    <t>109 (1.060)</t>
  </si>
  <si>
    <t>92.4</t>
  </si>
  <si>
    <t>63 (0.680)+GTAAA</t>
  </si>
  <si>
    <t>124 (4.470)</t>
  </si>
  <si>
    <t>10/294</t>
  </si>
  <si>
    <t>1717083 =</t>
  </si>
  <si>
    <t>40 (0.660)</t>
  </si>
  <si>
    <t>93 (1.190)</t>
  </si>
  <si>
    <t>44/292</t>
  </si>
  <si>
    <t>80.9</t>
  </si>
  <si>
    <t>69 (1.130)</t>
  </si>
  <si>
    <t>60 (0.760)</t>
  </si>
  <si>
    <t>63.2</t>
  </si>
  <si>
    <t>155 (2.830)</t>
  </si>
  <si>
    <t>1722545 =</t>
  </si>
  <si>
    <t>72 (0.890)</t>
  </si>
  <si>
    <t>68 (0.850)</t>
  </si>
  <si>
    <t>32/290</t>
  </si>
  <si>
    <t>73 (0.930)+GTAAA</t>
  </si>
  <si>
    <t>198 (1.900)</t>
  </si>
  <si>
    <t>47328 =</t>
  </si>
  <si>
    <t>82 (0.790)</t>
  </si>
  <si>
    <t>116 (1.110)</t>
  </si>
  <si>
    <t>128 (1.380)+AGCACCGGCGCCCGGC</t>
  </si>
  <si>
    <t>24/262</t>
  </si>
  <si>
    <t>59.2</t>
  </si>
  <si>
    <t>189 (1.980)</t>
  </si>
  <si>
    <t>64 (0.830)+GTAAA</t>
  </si>
  <si>
    <t>126 (3.840)</t>
  </si>
  <si>
    <t>18/296</t>
  </si>
  <si>
    <t>27 (0.820)</t>
  </si>
  <si>
    <t>35 (1.070)</t>
  </si>
  <si>
    <t>16 (0.510)+GGATTC</t>
  </si>
  <si>
    <t>35.0</t>
  </si>
  <si>
    <t>83 (0.740)</t>
  </si>
  <si>
    <t>117 (1.230)</t>
  </si>
  <si>
    <t>49 (0.520)</t>
  </si>
  <si>
    <t>34.4</t>
  </si>
  <si>
    <t>111 (0.990)</t>
  </si>
  <si>
    <t>88 (0.780)</t>
  </si>
  <si>
    <t>55 (0.520)+GTTGCCAGTT</t>
  </si>
  <si>
    <t>37.2</t>
  </si>
  <si>
    <t>124 (1.100)</t>
  </si>
  <si>
    <t>67 (0.920)</t>
  </si>
  <si>
    <t>74 (0.680)+GTAAA</t>
  </si>
  <si>
    <t>170 (3.470)</t>
  </si>
  <si>
    <t>1717063 =</t>
  </si>
  <si>
    <t>11 (0.100)</t>
  </si>
  <si>
    <t>149 (2.570)</t>
  </si>
  <si>
    <t>61/294</t>
  </si>
  <si>
    <t>93.1</t>
  </si>
  <si>
    <t>10 (0.090)</t>
  </si>
  <si>
    <t>145 (1.190)</t>
  </si>
  <si>
    <t>55/292</t>
  </si>
  <si>
    <t>65 (0.590)+GTAAA</t>
  </si>
  <si>
    <t>157 (5.090)</t>
  </si>
  <si>
    <t>15/294</t>
  </si>
  <si>
    <t>107 (1.420)</t>
  </si>
  <si>
    <t>40/290</t>
  </si>
  <si>
    <t>4902390 =</t>
  </si>
  <si>
    <t>92 (1.220)</t>
  </si>
  <si>
    <t>96.8</t>
  </si>
  <si>
    <t>52 (0.720)+GTAAA</t>
  </si>
  <si>
    <t>20/280</t>
  </si>
  <si>
    <t>43 (0.470)</t>
  </si>
  <si>
    <t>87 (1.080)+GACACGATGATGTTTTAC</t>
  </si>
  <si>
    <t>21/258</t>
  </si>
  <si>
    <t>69.8</t>
  </si>
  <si>
    <t>40/286</t>
  </si>
  <si>
    <t>2020890 =</t>
  </si>
  <si>
    <t>2021124 =</t>
  </si>
  <si>
    <t>80 (0.870)</t>
  </si>
  <si>
    <t>76 (0.830)</t>
  </si>
  <si>
    <t>112 (1.440)</t>
  </si>
  <si>
    <t>49 (0.630)</t>
  </si>
  <si>
    <t>35.8</t>
  </si>
  <si>
    <t>232 (2.850)</t>
  </si>
  <si>
    <t>73 (0.900)</t>
  </si>
  <si>
    <t>79 (0.970)</t>
  </si>
  <si>
    <t>88 (1.210)+AGCACCGGCGCCCGGC</t>
  </si>
  <si>
    <t>19/262</t>
  </si>
  <si>
    <t>56.5</t>
  </si>
  <si>
    <t>1716632 =</t>
  </si>
  <si>
    <t>13331 =</t>
  </si>
  <si>
    <t>51 (1.110)</t>
  </si>
  <si>
    <t>85 (1.090)</t>
  </si>
  <si>
    <t>37/288</t>
  </si>
  <si>
    <t>75.6</t>
  </si>
  <si>
    <t>110 (1.380)</t>
  </si>
  <si>
    <t>53/294</t>
  </si>
  <si>
    <t>89 (0.790)</t>
  </si>
  <si>
    <t>167 (1.760)</t>
  </si>
  <si>
    <t>60 (0.630)</t>
  </si>
  <si>
    <t>81 (0.720)</t>
  </si>
  <si>
    <t>134 (1.190)</t>
  </si>
  <si>
    <t>52 (0.500)+GTTGCCAGTT</t>
  </si>
  <si>
    <t>34.2</t>
  </si>
  <si>
    <t>86 (0.790)+GTAAA</t>
  </si>
  <si>
    <t>188 (2.710)</t>
  </si>
  <si>
    <t>1716761 =</t>
  </si>
  <si>
    <t>6 (0.070)</t>
  </si>
  <si>
    <t>73 (1.220)</t>
  </si>
  <si>
    <t>16 (0.200)</t>
  </si>
  <si>
    <t>81 (2.000)</t>
  </si>
  <si>
    <t>83.5</t>
  </si>
  <si>
    <t>1777550 =</t>
  </si>
  <si>
    <t>26 (0.680)</t>
  </si>
  <si>
    <t>74 (1.250)</t>
  </si>
  <si>
    <t>35/292</t>
  </si>
  <si>
    <t>83.2</t>
  </si>
  <si>
    <t>15 (0.190)</t>
  </si>
  <si>
    <t>46 (1.190)</t>
  </si>
  <si>
    <t>64 (1.070)</t>
  </si>
  <si>
    <t>67.7</t>
  </si>
  <si>
    <t>68 (0.840)</t>
  </si>
  <si>
    <t>80 (1.170)</t>
  </si>
  <si>
    <t>40 (0.590)</t>
  </si>
  <si>
    <t>36.8</t>
  </si>
  <si>
    <t>50 (0.640)+GTAAA</t>
  </si>
  <si>
    <t>111 (3.030)</t>
  </si>
  <si>
    <t>47309 =</t>
  </si>
  <si>
    <t>29 (0.790)</t>
  </si>
  <si>
    <t>37 (1.030)</t>
  </si>
  <si>
    <t>10 (0.280)</t>
  </si>
  <si>
    <t>6/288</t>
  </si>
  <si>
    <t>23.4</t>
  </si>
  <si>
    <t>1716593 =</t>
  </si>
  <si>
    <t>79 (1.070)</t>
  </si>
  <si>
    <t>97.5</t>
  </si>
  <si>
    <t>76 (1.030)</t>
  </si>
  <si>
    <t>98.7</t>
  </si>
  <si>
    <t>79 (0.860)</t>
  </si>
  <si>
    <t>97 (1.250)</t>
  </si>
  <si>
    <t>54 (0.690)</t>
  </si>
  <si>
    <t>39.8</t>
  </si>
  <si>
    <t>50 (0.560)+GTAAA</t>
  </si>
  <si>
    <t>182 (3.150)</t>
  </si>
  <si>
    <t>1718777 =</t>
  </si>
  <si>
    <t>33 (0.310)</t>
  </si>
  <si>
    <t>54 (0.640)</t>
  </si>
  <si>
    <t>35/290</t>
  </si>
  <si>
    <t>62.4</t>
  </si>
  <si>
    <t>26 (0.240)</t>
  </si>
  <si>
    <t>88 (1.030)</t>
  </si>
  <si>
    <t>37/294</t>
  </si>
  <si>
    <t>77.2</t>
  </si>
  <si>
    <t>87 (0.810)</t>
  </si>
  <si>
    <t>91 (1.010)</t>
  </si>
  <si>
    <t>67 (0.740)</t>
  </si>
  <si>
    <t>44.9</t>
  </si>
  <si>
    <t>79 (0.760)+GTAAA</t>
  </si>
  <si>
    <t>26/284</t>
  </si>
  <si>
    <t>1725595 =</t>
  </si>
  <si>
    <t>129 (1.070)</t>
  </si>
  <si>
    <t>98.5</t>
  </si>
  <si>
    <t>116 (0.810)</t>
  </si>
  <si>
    <t>81 (0.680)</t>
  </si>
  <si>
    <t>163 (1.620)</t>
  </si>
  <si>
    <t>60 (0.600)</t>
  </si>
  <si>
    <t>86 (0.750)+GTAAA</t>
  </si>
  <si>
    <t>365 (2.630)</t>
  </si>
  <si>
    <t>147 (1.060)</t>
  </si>
  <si>
    <t>209 (1.690)+AGCACCGGCGCCCGGC</t>
  </si>
  <si>
    <t>22/262</t>
  </si>
  <si>
    <t>61.5</t>
  </si>
  <si>
    <t>2 (0.190)</t>
  </si>
  <si>
    <t>19 (2.080)+GACACGATGATGTTTTAC</t>
  </si>
  <si>
    <t>4/234</t>
  </si>
  <si>
    <t>91.6</t>
  </si>
  <si>
    <t>1 (0.090)</t>
  </si>
  <si>
    <t>6 (0.710)</t>
  </si>
  <si>
    <t>3/270</t>
  </si>
  <si>
    <t>85.7</t>
  </si>
  <si>
    <t>Sample</t>
  </si>
  <si>
    <t>Replicate</t>
  </si>
  <si>
    <t>Dilution</t>
  </si>
  <si>
    <t>Day</t>
  </si>
  <si>
    <t>Capsulated</t>
  </si>
  <si>
    <t>Non capsulated</t>
  </si>
  <si>
    <t>25p</t>
  </si>
  <si>
    <t>Mean.w</t>
  </si>
  <si>
    <t>Median.w</t>
  </si>
  <si>
    <t>Condition</t>
  </si>
  <si>
    <t>Stdev</t>
  </si>
  <si>
    <t>Sterr</t>
  </si>
  <si>
    <t>No pOXA-48</t>
  </si>
  <si>
    <t>pOXA-48</t>
  </si>
  <si>
    <t>SeqCoast Tube ID*</t>
  </si>
  <si>
    <t>Sample Name</t>
  </si>
  <si>
    <t>K25_ARA</t>
  </si>
  <si>
    <t>*: sample tube id number is indicated in the ID of the samples in the results report as the middle digit (e.g. 4225_10_S132 would be tube ID 10, sample 8, K25_ARA)</t>
  </si>
  <si>
    <t>K25p_ARA</t>
  </si>
  <si>
    <t>K25p_pIS_ARA</t>
  </si>
  <si>
    <t>K25_pIS_ARA</t>
  </si>
  <si>
    <t>K25</t>
  </si>
  <si>
    <t>K25p</t>
  </si>
  <si>
    <t>K25p_pIS</t>
  </si>
  <si>
    <t>K25_pIS</t>
  </si>
  <si>
    <t>K252</t>
  </si>
  <si>
    <t>K254</t>
  </si>
  <si>
    <t>K256</t>
  </si>
  <si>
    <t>K257</t>
  </si>
  <si>
    <t>K2510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</si>
</sst>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4" width="13.71"/>
    <col customWidth="1" min="5" max="5" width="14.57"/>
    <col customWidth="1" min="6" max="6" width="18.57"/>
    <col customWidth="1" min="7" max="7" width="30.0"/>
    <col customWidth="1" min="8" max="8" width="20.57"/>
    <col customWidth="1" min="9" max="67" width="8.57"/>
  </cols>
  <sheetData>
    <row r="1">
      <c r="A1" s="1" t="s">
        <v>10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1</v>
      </c>
    </row>
    <row r="2" hidden="1">
      <c r="A2" s="2" t="s">
        <v>75</v>
      </c>
      <c r="B2" s="2" t="s">
        <v>76</v>
      </c>
      <c r="C2" s="2" t="s">
        <v>2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75</v>
      </c>
      <c r="O2" s="2" t="s">
        <v>75</v>
      </c>
      <c r="P2" s="2" t="s">
        <v>75</v>
      </c>
      <c r="Q2" s="2" t="s">
        <v>2</v>
      </c>
      <c r="R2" s="2" t="s">
        <v>75</v>
      </c>
      <c r="S2" s="2" t="s">
        <v>2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75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3</v>
      </c>
    </row>
    <row r="3" hidden="1">
      <c r="A3" s="2" t="s">
        <v>75</v>
      </c>
      <c r="B3" s="2" t="s">
        <v>76</v>
      </c>
      <c r="C3" s="2" t="s">
        <v>2</v>
      </c>
      <c r="D3" s="2" t="s">
        <v>82</v>
      </c>
      <c r="E3" s="2" t="s">
        <v>83</v>
      </c>
      <c r="F3" s="2" t="s">
        <v>84</v>
      </c>
      <c r="G3" s="2" t="s">
        <v>80</v>
      </c>
      <c r="H3" s="2" t="s">
        <v>81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75</v>
      </c>
      <c r="O3" s="2" t="s">
        <v>75</v>
      </c>
      <c r="P3" s="2" t="s">
        <v>75</v>
      </c>
      <c r="Q3" s="2" t="s">
        <v>2</v>
      </c>
      <c r="R3" s="2" t="s">
        <v>75</v>
      </c>
      <c r="S3" s="2" t="s">
        <v>2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75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3</v>
      </c>
    </row>
    <row r="4" hidden="1">
      <c r="A4" s="2" t="s">
        <v>75</v>
      </c>
      <c r="B4" s="2" t="s">
        <v>76</v>
      </c>
      <c r="C4" s="2" t="s">
        <v>2</v>
      </c>
      <c r="D4" s="2" t="s">
        <v>85</v>
      </c>
      <c r="E4" s="2" t="s">
        <v>83</v>
      </c>
      <c r="F4" s="2" t="s">
        <v>86</v>
      </c>
      <c r="G4" s="2" t="s">
        <v>80</v>
      </c>
      <c r="H4" s="2" t="s">
        <v>81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75</v>
      </c>
      <c r="O4" s="2" t="s">
        <v>75</v>
      </c>
      <c r="P4" s="2" t="s">
        <v>75</v>
      </c>
      <c r="Q4" s="2" t="s">
        <v>2</v>
      </c>
      <c r="R4" s="2" t="s">
        <v>75</v>
      </c>
      <c r="S4" s="2" t="s">
        <v>2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75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3</v>
      </c>
    </row>
    <row r="5" hidden="1">
      <c r="A5" s="2" t="s">
        <v>75</v>
      </c>
      <c r="B5" s="2" t="s">
        <v>76</v>
      </c>
      <c r="C5" s="2" t="s">
        <v>2</v>
      </c>
      <c r="D5" s="2" t="s">
        <v>87</v>
      </c>
      <c r="E5" s="2" t="s">
        <v>88</v>
      </c>
      <c r="F5" s="2" t="s">
        <v>89</v>
      </c>
      <c r="G5" s="2" t="s">
        <v>80</v>
      </c>
      <c r="H5" s="2" t="s">
        <v>81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75</v>
      </c>
      <c r="O5" s="2" t="s">
        <v>75</v>
      </c>
      <c r="P5" s="2" t="s">
        <v>75</v>
      </c>
      <c r="Q5" s="2" t="s">
        <v>2</v>
      </c>
      <c r="R5" s="2" t="s">
        <v>75</v>
      </c>
      <c r="S5" s="2" t="s">
        <v>2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75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3</v>
      </c>
    </row>
    <row r="6" hidden="1">
      <c r="A6" s="2" t="s">
        <v>75</v>
      </c>
      <c r="B6" s="2" t="s">
        <v>76</v>
      </c>
      <c r="C6" s="2" t="s">
        <v>2</v>
      </c>
      <c r="D6" s="2" t="s">
        <v>90</v>
      </c>
      <c r="E6" s="2" t="s">
        <v>78</v>
      </c>
      <c r="F6" s="2" t="s">
        <v>91</v>
      </c>
      <c r="G6" s="2" t="s">
        <v>80</v>
      </c>
      <c r="H6" s="2" t="s">
        <v>81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75</v>
      </c>
      <c r="O6" s="2" t="s">
        <v>75</v>
      </c>
      <c r="P6" s="2" t="s">
        <v>75</v>
      </c>
      <c r="Q6" s="2" t="s">
        <v>2</v>
      </c>
      <c r="R6" s="2" t="s">
        <v>75</v>
      </c>
      <c r="S6" s="2" t="s">
        <v>2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75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3</v>
      </c>
    </row>
    <row r="7" hidden="1">
      <c r="A7" s="2" t="s">
        <v>75</v>
      </c>
      <c r="B7" s="2" t="s">
        <v>76</v>
      </c>
      <c r="C7" s="2" t="s">
        <v>2</v>
      </c>
      <c r="D7" s="2" t="s">
        <v>92</v>
      </c>
      <c r="E7" s="2" t="s">
        <v>93</v>
      </c>
      <c r="F7" s="2" t="s">
        <v>94</v>
      </c>
      <c r="G7" s="2" t="s">
        <v>80</v>
      </c>
      <c r="H7" s="2" t="s">
        <v>81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75</v>
      </c>
      <c r="O7" s="2" t="s">
        <v>75</v>
      </c>
      <c r="P7" s="2" t="s">
        <v>75</v>
      </c>
      <c r="Q7" s="2" t="s">
        <v>2</v>
      </c>
      <c r="R7" s="2" t="s">
        <v>75</v>
      </c>
      <c r="S7" s="2" t="s">
        <v>2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75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3</v>
      </c>
    </row>
    <row r="8" hidden="1">
      <c r="A8" s="2" t="s">
        <v>75</v>
      </c>
      <c r="B8" s="2" t="s">
        <v>76</v>
      </c>
      <c r="C8" s="2" t="s">
        <v>2</v>
      </c>
      <c r="D8" s="2" t="s">
        <v>95</v>
      </c>
      <c r="E8" s="2" t="s">
        <v>96</v>
      </c>
      <c r="F8" s="2" t="s">
        <v>97</v>
      </c>
      <c r="G8" s="2" t="s">
        <v>80</v>
      </c>
      <c r="H8" s="2" t="s">
        <v>81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75</v>
      </c>
      <c r="O8" s="2" t="s">
        <v>75</v>
      </c>
      <c r="P8" s="2" t="s">
        <v>75</v>
      </c>
      <c r="Q8" s="2" t="s">
        <v>2</v>
      </c>
      <c r="R8" s="2" t="s">
        <v>75</v>
      </c>
      <c r="S8" s="2" t="s">
        <v>2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75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3</v>
      </c>
    </row>
    <row r="9" hidden="1">
      <c r="A9" s="2" t="s">
        <v>75</v>
      </c>
      <c r="B9" s="2" t="s">
        <v>76</v>
      </c>
      <c r="C9" s="2" t="s">
        <v>2</v>
      </c>
      <c r="D9" s="2" t="s">
        <v>98</v>
      </c>
      <c r="E9" s="2" t="s">
        <v>96</v>
      </c>
      <c r="F9" s="2" t="s">
        <v>99</v>
      </c>
      <c r="G9" s="2" t="s">
        <v>80</v>
      </c>
      <c r="H9" s="2" t="s">
        <v>81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75</v>
      </c>
      <c r="O9" s="2" t="s">
        <v>75</v>
      </c>
      <c r="P9" s="2" t="s">
        <v>75</v>
      </c>
      <c r="Q9" s="2" t="s">
        <v>2</v>
      </c>
      <c r="R9" s="2" t="s">
        <v>75</v>
      </c>
      <c r="S9" s="2" t="s">
        <v>2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75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3</v>
      </c>
    </row>
    <row r="10" hidden="1">
      <c r="A10" s="2" t="s">
        <v>75</v>
      </c>
      <c r="B10" s="2" t="s">
        <v>76</v>
      </c>
      <c r="C10" s="2" t="s">
        <v>2</v>
      </c>
      <c r="D10" s="2" t="s">
        <v>100</v>
      </c>
      <c r="E10" s="2" t="s">
        <v>96</v>
      </c>
      <c r="F10" s="2" t="s">
        <v>101</v>
      </c>
      <c r="G10" s="2" t="s">
        <v>80</v>
      </c>
      <c r="H10" s="2" t="s">
        <v>81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75</v>
      </c>
      <c r="O10" s="2" t="s">
        <v>75</v>
      </c>
      <c r="P10" s="2" t="s">
        <v>75</v>
      </c>
      <c r="Q10" s="2" t="s">
        <v>2</v>
      </c>
      <c r="R10" s="2" t="s">
        <v>75</v>
      </c>
      <c r="S10" s="2" t="s">
        <v>2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75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3</v>
      </c>
    </row>
    <row r="11" hidden="1">
      <c r="A11" s="2" t="s">
        <v>75</v>
      </c>
      <c r="B11" s="2" t="s">
        <v>76</v>
      </c>
      <c r="C11" s="2" t="s">
        <v>2</v>
      </c>
      <c r="D11" s="2" t="s">
        <v>102</v>
      </c>
      <c r="E11" s="2" t="s">
        <v>96</v>
      </c>
      <c r="F11" s="2" t="s">
        <v>103</v>
      </c>
      <c r="G11" s="2" t="s">
        <v>80</v>
      </c>
      <c r="H11" s="2" t="s">
        <v>81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75</v>
      </c>
      <c r="O11" s="2" t="s">
        <v>75</v>
      </c>
      <c r="P11" s="2" t="s">
        <v>75</v>
      </c>
      <c r="Q11" s="2" t="s">
        <v>2</v>
      </c>
      <c r="R11" s="2" t="s">
        <v>75</v>
      </c>
      <c r="S11" s="2" t="s">
        <v>2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75</v>
      </c>
      <c r="AZ11" s="2" t="s">
        <v>2</v>
      </c>
      <c r="BA11" s="2" t="s">
        <v>2</v>
      </c>
      <c r="BB11" s="2" t="s">
        <v>2</v>
      </c>
      <c r="BC11" s="2" t="s">
        <v>2</v>
      </c>
      <c r="BD11" s="2" t="s">
        <v>2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3</v>
      </c>
    </row>
    <row r="12" hidden="1">
      <c r="A12" s="2" t="s">
        <v>75</v>
      </c>
      <c r="B12" s="2" t="s">
        <v>76</v>
      </c>
      <c r="C12" s="2" t="s">
        <v>2</v>
      </c>
      <c r="D12" s="2" t="s">
        <v>104</v>
      </c>
      <c r="E12" s="2" t="s">
        <v>105</v>
      </c>
      <c r="F12" s="2" t="s">
        <v>106</v>
      </c>
      <c r="G12" s="2" t="s">
        <v>80</v>
      </c>
      <c r="H12" s="2" t="s">
        <v>81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75</v>
      </c>
      <c r="O12" s="2" t="s">
        <v>75</v>
      </c>
      <c r="P12" s="2" t="s">
        <v>75</v>
      </c>
      <c r="Q12" s="2" t="s">
        <v>2</v>
      </c>
      <c r="R12" s="2" t="s">
        <v>75</v>
      </c>
      <c r="S12" s="2" t="s">
        <v>2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75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3</v>
      </c>
    </row>
    <row r="13" hidden="1">
      <c r="A13" s="2" t="s">
        <v>75</v>
      </c>
      <c r="B13" s="2" t="s">
        <v>76</v>
      </c>
      <c r="C13" s="2" t="s">
        <v>2</v>
      </c>
      <c r="D13" s="2" t="s">
        <v>107</v>
      </c>
      <c r="E13" s="2" t="s">
        <v>88</v>
      </c>
      <c r="F13" s="2" t="s">
        <v>108</v>
      </c>
      <c r="G13" s="2" t="s">
        <v>80</v>
      </c>
      <c r="H13" s="2" t="s">
        <v>81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75</v>
      </c>
      <c r="O13" s="2" t="s">
        <v>75</v>
      </c>
      <c r="P13" s="2" t="s">
        <v>75</v>
      </c>
      <c r="Q13" s="2" t="s">
        <v>2</v>
      </c>
      <c r="R13" s="2" t="s">
        <v>75</v>
      </c>
      <c r="S13" s="2" t="s">
        <v>2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75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3</v>
      </c>
    </row>
    <row r="14" hidden="1">
      <c r="A14" s="2" t="s">
        <v>75</v>
      </c>
      <c r="B14" s="2" t="s">
        <v>76</v>
      </c>
      <c r="C14" s="2" t="s">
        <v>2</v>
      </c>
      <c r="D14" s="2" t="s">
        <v>109</v>
      </c>
      <c r="E14" s="2" t="s">
        <v>105</v>
      </c>
      <c r="F14" s="2" t="s">
        <v>110</v>
      </c>
      <c r="G14" s="2" t="s">
        <v>80</v>
      </c>
      <c r="H14" s="2" t="s">
        <v>81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75</v>
      </c>
      <c r="O14" s="2" t="s">
        <v>75</v>
      </c>
      <c r="P14" s="2" t="s">
        <v>75</v>
      </c>
      <c r="Q14" s="2" t="s">
        <v>2</v>
      </c>
      <c r="R14" s="2" t="s">
        <v>75</v>
      </c>
      <c r="S14" s="2" t="s">
        <v>2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75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3</v>
      </c>
    </row>
    <row r="15" hidden="1">
      <c r="A15" s="2" t="s">
        <v>75</v>
      </c>
      <c r="B15" s="2" t="s">
        <v>76</v>
      </c>
      <c r="C15" s="2" t="s">
        <v>2</v>
      </c>
      <c r="D15" s="2" t="s">
        <v>111</v>
      </c>
      <c r="E15" s="2" t="s">
        <v>112</v>
      </c>
      <c r="F15" s="2" t="s">
        <v>113</v>
      </c>
      <c r="G15" s="2" t="s">
        <v>80</v>
      </c>
      <c r="H15" s="2" t="s">
        <v>81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75</v>
      </c>
      <c r="O15" s="2" t="s">
        <v>75</v>
      </c>
      <c r="P15" s="2" t="s">
        <v>75</v>
      </c>
      <c r="Q15" s="2" t="s">
        <v>2</v>
      </c>
      <c r="R15" s="2" t="s">
        <v>75</v>
      </c>
      <c r="S15" s="2" t="s">
        <v>2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75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3</v>
      </c>
    </row>
    <row r="16" hidden="1">
      <c r="A16" s="2" t="s">
        <v>75</v>
      </c>
      <c r="B16" s="2" t="s">
        <v>76</v>
      </c>
      <c r="C16" s="2" t="s">
        <v>2</v>
      </c>
      <c r="D16" s="2" t="s">
        <v>114</v>
      </c>
      <c r="E16" s="2" t="s">
        <v>83</v>
      </c>
      <c r="F16" s="2" t="s">
        <v>115</v>
      </c>
      <c r="G16" s="2" t="s">
        <v>80</v>
      </c>
      <c r="H16" s="2" t="s">
        <v>81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75</v>
      </c>
      <c r="O16" s="2" t="s">
        <v>75</v>
      </c>
      <c r="P16" s="2" t="s">
        <v>75</v>
      </c>
      <c r="Q16" s="2" t="s">
        <v>2</v>
      </c>
      <c r="R16" s="2" t="s">
        <v>75</v>
      </c>
      <c r="S16" s="2" t="s">
        <v>2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75</v>
      </c>
      <c r="AZ16" s="2" t="s">
        <v>75</v>
      </c>
      <c r="BA16" s="2" t="s">
        <v>2</v>
      </c>
      <c r="BB16" s="2" t="s">
        <v>2</v>
      </c>
      <c r="BC16" s="2" t="s">
        <v>2</v>
      </c>
      <c r="BD16" s="2" t="s">
        <v>2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3</v>
      </c>
    </row>
    <row r="17" hidden="1">
      <c r="A17" s="2" t="s">
        <v>75</v>
      </c>
      <c r="B17" s="2" t="s">
        <v>76</v>
      </c>
      <c r="C17" s="2" t="s">
        <v>2</v>
      </c>
      <c r="D17" s="2" t="s">
        <v>116</v>
      </c>
      <c r="E17" s="2" t="s">
        <v>117</v>
      </c>
      <c r="F17" s="2" t="s">
        <v>118</v>
      </c>
      <c r="G17" s="2" t="s">
        <v>80</v>
      </c>
      <c r="H17" s="2" t="s">
        <v>81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75</v>
      </c>
      <c r="O17" s="2" t="s">
        <v>75</v>
      </c>
      <c r="P17" s="2" t="s">
        <v>75</v>
      </c>
      <c r="Q17" s="2" t="s">
        <v>2</v>
      </c>
      <c r="R17" s="2" t="s">
        <v>75</v>
      </c>
      <c r="S17" s="2" t="s">
        <v>2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75</v>
      </c>
      <c r="AZ17" s="2" t="s">
        <v>75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3</v>
      </c>
    </row>
    <row r="18" hidden="1">
      <c r="A18" s="2" t="s">
        <v>75</v>
      </c>
      <c r="B18" s="2" t="s">
        <v>76</v>
      </c>
      <c r="C18" s="2" t="s">
        <v>2</v>
      </c>
      <c r="D18" s="2" t="s">
        <v>119</v>
      </c>
      <c r="E18" s="2" t="s">
        <v>88</v>
      </c>
      <c r="F18" s="2" t="s">
        <v>120</v>
      </c>
      <c r="G18" s="2" t="s">
        <v>80</v>
      </c>
      <c r="H18" s="2" t="s">
        <v>81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75</v>
      </c>
      <c r="O18" s="2" t="s">
        <v>75</v>
      </c>
      <c r="P18" s="2" t="s">
        <v>75</v>
      </c>
      <c r="Q18" s="2" t="s">
        <v>2</v>
      </c>
      <c r="R18" s="2" t="s">
        <v>75</v>
      </c>
      <c r="S18" s="2" t="s">
        <v>2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75</v>
      </c>
      <c r="AZ18" s="2" t="s">
        <v>75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3</v>
      </c>
    </row>
    <row r="19" hidden="1">
      <c r="A19" s="2" t="s">
        <v>75</v>
      </c>
      <c r="B19" s="2" t="s">
        <v>76</v>
      </c>
      <c r="C19" s="2" t="s">
        <v>2</v>
      </c>
      <c r="D19" s="2" t="s">
        <v>121</v>
      </c>
      <c r="E19" s="2" t="s">
        <v>122</v>
      </c>
      <c r="F19" s="2" t="s">
        <v>123</v>
      </c>
      <c r="G19" s="2" t="s">
        <v>80</v>
      </c>
      <c r="H19" s="2" t="s">
        <v>81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75</v>
      </c>
      <c r="O19" s="2" t="s">
        <v>75</v>
      </c>
      <c r="P19" s="2" t="s">
        <v>75</v>
      </c>
      <c r="Q19" s="2" t="s">
        <v>2</v>
      </c>
      <c r="R19" s="2" t="s">
        <v>75</v>
      </c>
      <c r="S19" s="2" t="s">
        <v>2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75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3</v>
      </c>
    </row>
    <row r="20" hidden="1">
      <c r="A20" s="2" t="s">
        <v>75</v>
      </c>
      <c r="B20" s="2" t="s">
        <v>76</v>
      </c>
      <c r="C20" s="2" t="s">
        <v>2</v>
      </c>
      <c r="D20" s="2" t="s">
        <v>124</v>
      </c>
      <c r="E20" s="2" t="s">
        <v>83</v>
      </c>
      <c r="F20" s="2" t="s">
        <v>125</v>
      </c>
      <c r="G20" s="2" t="s">
        <v>80</v>
      </c>
      <c r="H20" s="2" t="s">
        <v>81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75</v>
      </c>
      <c r="O20" s="2" t="s">
        <v>75</v>
      </c>
      <c r="P20" s="2" t="s">
        <v>75</v>
      </c>
      <c r="Q20" s="2" t="s">
        <v>2</v>
      </c>
      <c r="R20" s="2" t="s">
        <v>75</v>
      </c>
      <c r="S20" s="2" t="s">
        <v>2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75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3</v>
      </c>
    </row>
    <row r="21" ht="15.75" hidden="1" customHeight="1">
      <c r="A21" s="2" t="s">
        <v>75</v>
      </c>
      <c r="B21" s="2" t="s">
        <v>76</v>
      </c>
      <c r="C21" s="2" t="s">
        <v>2</v>
      </c>
      <c r="D21" s="2" t="s">
        <v>126</v>
      </c>
      <c r="E21" s="2" t="s">
        <v>96</v>
      </c>
      <c r="F21" s="2" t="s">
        <v>127</v>
      </c>
      <c r="G21" s="2" t="s">
        <v>80</v>
      </c>
      <c r="H21" s="2" t="s">
        <v>81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75</v>
      </c>
      <c r="O21" s="2" t="s">
        <v>75</v>
      </c>
      <c r="P21" s="2" t="s">
        <v>75</v>
      </c>
      <c r="Q21" s="2" t="s">
        <v>2</v>
      </c>
      <c r="R21" s="2" t="s">
        <v>75</v>
      </c>
      <c r="S21" s="2" t="s">
        <v>2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75</v>
      </c>
      <c r="AZ21" s="2" t="s">
        <v>2</v>
      </c>
      <c r="BA21" s="2" t="s">
        <v>2</v>
      </c>
      <c r="BB21" s="2" t="s">
        <v>2</v>
      </c>
      <c r="BC21" s="2" t="s">
        <v>2</v>
      </c>
      <c r="BD21" s="2" t="s">
        <v>2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3</v>
      </c>
    </row>
    <row r="22" ht="15.75" hidden="1" customHeight="1">
      <c r="A22" s="2" t="s">
        <v>75</v>
      </c>
      <c r="B22" s="2" t="s">
        <v>76</v>
      </c>
      <c r="C22" s="2" t="s">
        <v>2</v>
      </c>
      <c r="D22" s="2" t="s">
        <v>128</v>
      </c>
      <c r="E22" s="2" t="s">
        <v>78</v>
      </c>
      <c r="F22" s="2" t="s">
        <v>129</v>
      </c>
      <c r="G22" s="2" t="s">
        <v>80</v>
      </c>
      <c r="H22" s="2" t="s">
        <v>81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75</v>
      </c>
      <c r="O22" s="2" t="s">
        <v>75</v>
      </c>
      <c r="P22" s="2" t="s">
        <v>75</v>
      </c>
      <c r="Q22" s="2" t="s">
        <v>2</v>
      </c>
      <c r="R22" s="2" t="s">
        <v>75</v>
      </c>
      <c r="S22" s="2" t="s">
        <v>2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75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3</v>
      </c>
    </row>
    <row r="23" ht="15.75" hidden="1" customHeight="1">
      <c r="A23" s="2" t="s">
        <v>75</v>
      </c>
      <c r="B23" s="2" t="s">
        <v>76</v>
      </c>
      <c r="C23" s="2" t="s">
        <v>2</v>
      </c>
      <c r="D23" s="2" t="s">
        <v>130</v>
      </c>
      <c r="E23" s="2" t="s">
        <v>88</v>
      </c>
      <c r="F23" s="2" t="s">
        <v>131</v>
      </c>
      <c r="G23" s="2" t="s">
        <v>80</v>
      </c>
      <c r="H23" s="2" t="s">
        <v>81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75</v>
      </c>
      <c r="O23" s="2" t="s">
        <v>75</v>
      </c>
      <c r="P23" s="2" t="s">
        <v>75</v>
      </c>
      <c r="Q23" s="2" t="s">
        <v>2</v>
      </c>
      <c r="R23" s="2" t="s">
        <v>75</v>
      </c>
      <c r="S23" s="2" t="s">
        <v>2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75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3</v>
      </c>
    </row>
    <row r="24" ht="15.75" hidden="1" customHeight="1">
      <c r="A24" s="2" t="s">
        <v>75</v>
      </c>
      <c r="B24" s="2" t="s">
        <v>76</v>
      </c>
      <c r="C24" s="2" t="s">
        <v>2</v>
      </c>
      <c r="D24" s="2" t="s">
        <v>132</v>
      </c>
      <c r="E24" s="2" t="s">
        <v>112</v>
      </c>
      <c r="F24" s="2" t="s">
        <v>133</v>
      </c>
      <c r="G24" s="2" t="s">
        <v>80</v>
      </c>
      <c r="H24" s="2" t="s">
        <v>81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75</v>
      </c>
      <c r="O24" s="2" t="s">
        <v>75</v>
      </c>
      <c r="P24" s="2" t="s">
        <v>75</v>
      </c>
      <c r="Q24" s="2" t="s">
        <v>2</v>
      </c>
      <c r="R24" s="2" t="s">
        <v>75</v>
      </c>
      <c r="S24" s="2" t="s">
        <v>2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75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3</v>
      </c>
    </row>
    <row r="25" ht="15.75" hidden="1" customHeight="1">
      <c r="A25" s="2" t="s">
        <v>75</v>
      </c>
      <c r="B25" s="2" t="s">
        <v>76</v>
      </c>
      <c r="C25" s="2" t="s">
        <v>2</v>
      </c>
      <c r="D25" s="2" t="s">
        <v>134</v>
      </c>
      <c r="E25" s="2" t="s">
        <v>105</v>
      </c>
      <c r="F25" s="2" t="s">
        <v>135</v>
      </c>
      <c r="G25" s="2" t="s">
        <v>80</v>
      </c>
      <c r="H25" s="2" t="s">
        <v>81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75</v>
      </c>
      <c r="O25" s="2" t="s">
        <v>75</v>
      </c>
      <c r="P25" s="2" t="s">
        <v>75</v>
      </c>
      <c r="Q25" s="2" t="s">
        <v>2</v>
      </c>
      <c r="R25" s="2" t="s">
        <v>75</v>
      </c>
      <c r="S25" s="2" t="s">
        <v>2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75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3</v>
      </c>
    </row>
    <row r="26" ht="15.75" hidden="1" customHeight="1">
      <c r="A26" s="2" t="s">
        <v>75</v>
      </c>
      <c r="B26" s="2" t="s">
        <v>76</v>
      </c>
      <c r="C26" s="2" t="s">
        <v>2</v>
      </c>
      <c r="D26" s="2" t="s">
        <v>136</v>
      </c>
      <c r="E26" s="2" t="s">
        <v>96</v>
      </c>
      <c r="F26" s="2" t="s">
        <v>137</v>
      </c>
      <c r="G26" s="2" t="s">
        <v>80</v>
      </c>
      <c r="H26" s="2" t="s">
        <v>81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75</v>
      </c>
      <c r="O26" s="2" t="s">
        <v>75</v>
      </c>
      <c r="P26" s="2" t="s">
        <v>75</v>
      </c>
      <c r="Q26" s="2" t="s">
        <v>2</v>
      </c>
      <c r="R26" s="2" t="s">
        <v>75</v>
      </c>
      <c r="S26" s="2" t="s">
        <v>2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2</v>
      </c>
      <c r="AY26" s="2" t="s">
        <v>75</v>
      </c>
      <c r="AZ26" s="2" t="s">
        <v>2</v>
      </c>
      <c r="BA26" s="2" t="s">
        <v>2</v>
      </c>
      <c r="BB26" s="2" t="s">
        <v>2</v>
      </c>
      <c r="BC26" s="2" t="s">
        <v>2</v>
      </c>
      <c r="BD26" s="2" t="s">
        <v>2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3</v>
      </c>
    </row>
    <row r="27" ht="15.75" hidden="1" customHeight="1">
      <c r="A27" s="2" t="s">
        <v>75</v>
      </c>
      <c r="B27" s="2" t="s">
        <v>76</v>
      </c>
      <c r="C27" s="2" t="s">
        <v>2</v>
      </c>
      <c r="D27" s="2" t="s">
        <v>138</v>
      </c>
      <c r="E27" s="2" t="s">
        <v>78</v>
      </c>
      <c r="F27" s="2" t="s">
        <v>139</v>
      </c>
      <c r="G27" s="2" t="s">
        <v>80</v>
      </c>
      <c r="H27" s="2" t="s">
        <v>81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75</v>
      </c>
      <c r="O27" s="2" t="s">
        <v>75</v>
      </c>
      <c r="P27" s="2" t="s">
        <v>75</v>
      </c>
      <c r="Q27" s="2" t="s">
        <v>2</v>
      </c>
      <c r="R27" s="2" t="s">
        <v>75</v>
      </c>
      <c r="S27" s="2" t="s">
        <v>2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75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3</v>
      </c>
    </row>
    <row r="28" ht="15.75" hidden="1" customHeight="1">
      <c r="A28" s="2" t="s">
        <v>75</v>
      </c>
      <c r="B28" s="2" t="s">
        <v>76</v>
      </c>
      <c r="C28" s="2" t="s">
        <v>2</v>
      </c>
      <c r="D28" s="2" t="s">
        <v>140</v>
      </c>
      <c r="E28" s="2" t="s">
        <v>83</v>
      </c>
      <c r="F28" s="2" t="s">
        <v>141</v>
      </c>
      <c r="G28" s="2" t="s">
        <v>80</v>
      </c>
      <c r="H28" s="2" t="s">
        <v>81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75</v>
      </c>
      <c r="O28" s="2" t="s">
        <v>75</v>
      </c>
      <c r="P28" s="2" t="s">
        <v>2</v>
      </c>
      <c r="Q28" s="2" t="s">
        <v>2</v>
      </c>
      <c r="R28" s="2" t="s">
        <v>75</v>
      </c>
      <c r="S28" s="2" t="s">
        <v>2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75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3</v>
      </c>
    </row>
    <row r="29" ht="15.75" hidden="1" customHeight="1">
      <c r="A29" s="2" t="s">
        <v>75</v>
      </c>
      <c r="B29" s="2" t="s">
        <v>76</v>
      </c>
      <c r="C29" s="2" t="s">
        <v>2</v>
      </c>
      <c r="D29" s="2" t="s">
        <v>142</v>
      </c>
      <c r="E29" s="2" t="s">
        <v>96</v>
      </c>
      <c r="F29" s="2" t="s">
        <v>143</v>
      </c>
      <c r="G29" s="2" t="s">
        <v>80</v>
      </c>
      <c r="H29" s="2" t="s">
        <v>81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75</v>
      </c>
      <c r="O29" s="2" t="s">
        <v>75</v>
      </c>
      <c r="P29" s="2" t="s">
        <v>2</v>
      </c>
      <c r="Q29" s="2" t="s">
        <v>2</v>
      </c>
      <c r="R29" s="2" t="s">
        <v>75</v>
      </c>
      <c r="S29" s="2" t="s">
        <v>2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75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3</v>
      </c>
    </row>
    <row r="30" ht="15.75" hidden="1" customHeight="1">
      <c r="A30" s="2" t="s">
        <v>75</v>
      </c>
      <c r="B30" s="2" t="s">
        <v>76</v>
      </c>
      <c r="C30" s="2" t="s">
        <v>2</v>
      </c>
      <c r="D30" s="2" t="s">
        <v>144</v>
      </c>
      <c r="E30" s="2" t="s">
        <v>96</v>
      </c>
      <c r="F30" s="2" t="s">
        <v>145</v>
      </c>
      <c r="G30" s="2" t="s">
        <v>80</v>
      </c>
      <c r="H30" s="2" t="s">
        <v>81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75</v>
      </c>
      <c r="O30" s="2" t="s">
        <v>75</v>
      </c>
      <c r="P30" s="2" t="s">
        <v>2</v>
      </c>
      <c r="Q30" s="2" t="s">
        <v>2</v>
      </c>
      <c r="R30" s="2" t="s">
        <v>75</v>
      </c>
      <c r="S30" s="2" t="s">
        <v>2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75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3</v>
      </c>
    </row>
    <row r="31" ht="15.75" hidden="1" customHeight="1">
      <c r="A31" s="2" t="s">
        <v>75</v>
      </c>
      <c r="B31" s="2" t="s">
        <v>76</v>
      </c>
      <c r="C31" s="2" t="s">
        <v>2</v>
      </c>
      <c r="D31" s="2" t="s">
        <v>146</v>
      </c>
      <c r="E31" s="2" t="s">
        <v>122</v>
      </c>
      <c r="F31" s="2" t="s">
        <v>147</v>
      </c>
      <c r="G31" s="2" t="s">
        <v>80</v>
      </c>
      <c r="H31" s="2" t="s">
        <v>81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75</v>
      </c>
      <c r="O31" s="2" t="s">
        <v>75</v>
      </c>
      <c r="P31" s="2" t="s">
        <v>2</v>
      </c>
      <c r="Q31" s="2" t="s">
        <v>2</v>
      </c>
      <c r="R31" s="2" t="s">
        <v>75</v>
      </c>
      <c r="S31" s="2" t="s">
        <v>2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2</v>
      </c>
      <c r="AU31" s="2" t="s">
        <v>2</v>
      </c>
      <c r="AV31" s="2" t="s">
        <v>2</v>
      </c>
      <c r="AW31" s="2" t="s">
        <v>2</v>
      </c>
      <c r="AX31" s="2" t="s">
        <v>2</v>
      </c>
      <c r="AY31" s="2" t="s">
        <v>75</v>
      </c>
      <c r="AZ31" s="2" t="s">
        <v>2</v>
      </c>
      <c r="BA31" s="2" t="s">
        <v>2</v>
      </c>
      <c r="BB31" s="2" t="s">
        <v>2</v>
      </c>
      <c r="BC31" s="2" t="s">
        <v>2</v>
      </c>
      <c r="BD31" s="2" t="s">
        <v>2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3</v>
      </c>
    </row>
    <row r="32" ht="15.75" hidden="1" customHeight="1">
      <c r="A32" s="2" t="s">
        <v>75</v>
      </c>
      <c r="B32" s="2" t="s">
        <v>76</v>
      </c>
      <c r="C32" s="2" t="s">
        <v>2</v>
      </c>
      <c r="D32" s="2" t="s">
        <v>148</v>
      </c>
      <c r="E32" s="2" t="s">
        <v>149</v>
      </c>
      <c r="F32" s="2" t="s">
        <v>150</v>
      </c>
      <c r="G32" s="2" t="s">
        <v>80</v>
      </c>
      <c r="H32" s="2" t="s">
        <v>81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75</v>
      </c>
      <c r="O32" s="2" t="s">
        <v>75</v>
      </c>
      <c r="P32" s="2" t="s">
        <v>2</v>
      </c>
      <c r="Q32" s="2" t="s">
        <v>2</v>
      </c>
      <c r="R32" s="2" t="s">
        <v>75</v>
      </c>
      <c r="S32" s="2" t="s">
        <v>2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75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3</v>
      </c>
    </row>
    <row r="33" ht="15.75" hidden="1" customHeight="1">
      <c r="A33" s="2" t="s">
        <v>75</v>
      </c>
      <c r="B33" s="2" t="s">
        <v>76</v>
      </c>
      <c r="C33" s="2" t="s">
        <v>2</v>
      </c>
      <c r="D33" s="2" t="s">
        <v>151</v>
      </c>
      <c r="E33" s="2" t="s">
        <v>149</v>
      </c>
      <c r="F33" s="2" t="s">
        <v>152</v>
      </c>
      <c r="G33" s="2" t="s">
        <v>80</v>
      </c>
      <c r="H33" s="2" t="s">
        <v>81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75</v>
      </c>
      <c r="O33" s="2" t="s">
        <v>75</v>
      </c>
      <c r="P33" s="2" t="s">
        <v>2</v>
      </c>
      <c r="Q33" s="2" t="s">
        <v>2</v>
      </c>
      <c r="R33" s="2" t="s">
        <v>75</v>
      </c>
      <c r="S33" s="2" t="s">
        <v>2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75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3</v>
      </c>
    </row>
    <row r="34" ht="15.75" hidden="1" customHeight="1">
      <c r="A34" s="2" t="s">
        <v>75</v>
      </c>
      <c r="B34" s="2" t="s">
        <v>76</v>
      </c>
      <c r="C34" s="2" t="s">
        <v>2</v>
      </c>
      <c r="D34" s="2" t="s">
        <v>153</v>
      </c>
      <c r="E34" s="2" t="s">
        <v>78</v>
      </c>
      <c r="F34" s="2" t="s">
        <v>154</v>
      </c>
      <c r="G34" s="2" t="s">
        <v>80</v>
      </c>
      <c r="H34" s="2" t="s">
        <v>81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75</v>
      </c>
      <c r="O34" s="2" t="s">
        <v>75</v>
      </c>
      <c r="P34" s="2" t="s">
        <v>2</v>
      </c>
      <c r="Q34" s="2" t="s">
        <v>2</v>
      </c>
      <c r="R34" s="2" t="s">
        <v>75</v>
      </c>
      <c r="S34" s="2" t="s">
        <v>2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75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3</v>
      </c>
    </row>
    <row r="35" ht="15.75" hidden="1" customHeight="1">
      <c r="A35" s="2" t="s">
        <v>75</v>
      </c>
      <c r="B35" s="2" t="s">
        <v>76</v>
      </c>
      <c r="C35" s="2" t="s">
        <v>2</v>
      </c>
      <c r="D35" s="2" t="s">
        <v>155</v>
      </c>
      <c r="E35" s="2" t="s">
        <v>88</v>
      </c>
      <c r="F35" s="2" t="s">
        <v>156</v>
      </c>
      <c r="G35" s="2" t="s">
        <v>80</v>
      </c>
      <c r="H35" s="2" t="s">
        <v>81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75</v>
      </c>
      <c r="O35" s="2" t="s">
        <v>75</v>
      </c>
      <c r="P35" s="2" t="s">
        <v>2</v>
      </c>
      <c r="Q35" s="2" t="s">
        <v>2</v>
      </c>
      <c r="R35" s="2" t="s">
        <v>75</v>
      </c>
      <c r="S35" s="2" t="s">
        <v>2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75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3</v>
      </c>
    </row>
    <row r="36" ht="15.75" hidden="1" customHeight="1">
      <c r="A36" s="2" t="s">
        <v>75</v>
      </c>
      <c r="B36" s="2" t="s">
        <v>76</v>
      </c>
      <c r="C36" s="2" t="s">
        <v>2</v>
      </c>
      <c r="D36" s="2" t="s">
        <v>157</v>
      </c>
      <c r="E36" s="2" t="s">
        <v>96</v>
      </c>
      <c r="F36" s="2" t="s">
        <v>158</v>
      </c>
      <c r="G36" s="2" t="s">
        <v>80</v>
      </c>
      <c r="H36" s="2" t="s">
        <v>81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75</v>
      </c>
      <c r="O36" s="2" t="s">
        <v>75</v>
      </c>
      <c r="P36" s="2" t="s">
        <v>2</v>
      </c>
      <c r="Q36" s="2" t="s">
        <v>2</v>
      </c>
      <c r="R36" s="2" t="s">
        <v>75</v>
      </c>
      <c r="S36" s="2" t="s">
        <v>2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2</v>
      </c>
      <c r="AU36" s="2" t="s">
        <v>2</v>
      </c>
      <c r="AV36" s="2" t="s">
        <v>2</v>
      </c>
      <c r="AW36" s="2" t="s">
        <v>2</v>
      </c>
      <c r="AX36" s="2" t="s">
        <v>2</v>
      </c>
      <c r="AY36" s="2" t="s">
        <v>75</v>
      </c>
      <c r="AZ36" s="2" t="s">
        <v>2</v>
      </c>
      <c r="BA36" s="2" t="s">
        <v>2</v>
      </c>
      <c r="BB36" s="2" t="s">
        <v>2</v>
      </c>
      <c r="BC36" s="2" t="s">
        <v>2</v>
      </c>
      <c r="BD36" s="2" t="s">
        <v>2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3</v>
      </c>
    </row>
    <row r="37" ht="15.75" hidden="1" customHeight="1">
      <c r="A37" s="2" t="s">
        <v>75</v>
      </c>
      <c r="B37" s="2" t="s">
        <v>76</v>
      </c>
      <c r="C37" s="2" t="s">
        <v>2</v>
      </c>
      <c r="D37" s="2" t="s">
        <v>159</v>
      </c>
      <c r="E37" s="2" t="s">
        <v>96</v>
      </c>
      <c r="F37" s="2" t="s">
        <v>160</v>
      </c>
      <c r="G37" s="2" t="s">
        <v>80</v>
      </c>
      <c r="H37" s="2" t="s">
        <v>81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75</v>
      </c>
      <c r="O37" s="2" t="s">
        <v>75</v>
      </c>
      <c r="P37" s="2" t="s">
        <v>75</v>
      </c>
      <c r="Q37" s="2" t="s">
        <v>2</v>
      </c>
      <c r="R37" s="2" t="s">
        <v>75</v>
      </c>
      <c r="S37" s="2" t="s">
        <v>2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75</v>
      </c>
      <c r="AZ37" s="2" t="s">
        <v>75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3</v>
      </c>
    </row>
    <row r="38" ht="15.75" hidden="1" customHeight="1">
      <c r="A38" s="2" t="s">
        <v>75</v>
      </c>
      <c r="B38" s="2" t="s">
        <v>76</v>
      </c>
      <c r="C38" s="2" t="s">
        <v>2</v>
      </c>
      <c r="D38" s="2" t="s">
        <v>161</v>
      </c>
      <c r="E38" s="2" t="s">
        <v>96</v>
      </c>
      <c r="F38" s="2" t="s">
        <v>162</v>
      </c>
      <c r="G38" s="2" t="s">
        <v>80</v>
      </c>
      <c r="H38" s="2" t="s">
        <v>81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75</v>
      </c>
      <c r="O38" s="2" t="s">
        <v>75</v>
      </c>
      <c r="P38" s="2" t="s">
        <v>75</v>
      </c>
      <c r="Q38" s="2" t="s">
        <v>2</v>
      </c>
      <c r="R38" s="2" t="s">
        <v>75</v>
      </c>
      <c r="S38" s="2" t="s">
        <v>2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75</v>
      </c>
      <c r="AZ38" s="2" t="s">
        <v>75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3</v>
      </c>
    </row>
    <row r="39" ht="15.75" hidden="1" customHeight="1">
      <c r="A39" s="2" t="s">
        <v>75</v>
      </c>
      <c r="B39" s="2" t="s">
        <v>76</v>
      </c>
      <c r="C39" s="2" t="s">
        <v>2</v>
      </c>
      <c r="D39" s="2" t="s">
        <v>163</v>
      </c>
      <c r="E39" s="2" t="s">
        <v>78</v>
      </c>
      <c r="F39" s="2" t="s">
        <v>164</v>
      </c>
      <c r="G39" s="2" t="s">
        <v>80</v>
      </c>
      <c r="H39" s="2" t="s">
        <v>81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75</v>
      </c>
      <c r="O39" s="2" t="s">
        <v>75</v>
      </c>
      <c r="P39" s="2" t="s">
        <v>75</v>
      </c>
      <c r="Q39" s="2" t="s">
        <v>2</v>
      </c>
      <c r="R39" s="2" t="s">
        <v>75</v>
      </c>
      <c r="S39" s="2" t="s">
        <v>2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75</v>
      </c>
      <c r="AZ39" s="2" t="s">
        <v>75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3</v>
      </c>
    </row>
    <row r="40" ht="15.75" hidden="1" customHeight="1">
      <c r="A40" s="2" t="s">
        <v>75</v>
      </c>
      <c r="B40" s="2" t="s">
        <v>76</v>
      </c>
      <c r="C40" s="2" t="s">
        <v>2</v>
      </c>
      <c r="D40" s="2" t="s">
        <v>165</v>
      </c>
      <c r="E40" s="2" t="s">
        <v>96</v>
      </c>
      <c r="F40" s="2" t="s">
        <v>166</v>
      </c>
      <c r="G40" s="2" t="s">
        <v>80</v>
      </c>
      <c r="H40" s="2" t="s">
        <v>81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75</v>
      </c>
      <c r="O40" s="2" t="s">
        <v>75</v>
      </c>
      <c r="P40" s="2" t="s">
        <v>75</v>
      </c>
      <c r="Q40" s="2" t="s">
        <v>2</v>
      </c>
      <c r="R40" s="2" t="s">
        <v>75</v>
      </c>
      <c r="S40" s="2" t="s">
        <v>2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75</v>
      </c>
      <c r="AZ40" s="2" t="s">
        <v>75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3</v>
      </c>
    </row>
    <row r="41" ht="15.75" hidden="1" customHeight="1">
      <c r="A41" s="2" t="s">
        <v>75</v>
      </c>
      <c r="B41" s="2" t="s">
        <v>76</v>
      </c>
      <c r="C41" s="2" t="s">
        <v>2</v>
      </c>
      <c r="D41" s="2" t="s">
        <v>167</v>
      </c>
      <c r="E41" s="2" t="s">
        <v>96</v>
      </c>
      <c r="F41" s="2" t="s">
        <v>168</v>
      </c>
      <c r="G41" s="2" t="s">
        <v>80</v>
      </c>
      <c r="H41" s="2" t="s">
        <v>81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75</v>
      </c>
      <c r="O41" s="2" t="s">
        <v>75</v>
      </c>
      <c r="P41" s="2" t="s">
        <v>75</v>
      </c>
      <c r="Q41" s="2" t="s">
        <v>2</v>
      </c>
      <c r="R41" s="2" t="s">
        <v>75</v>
      </c>
      <c r="S41" s="2" t="s">
        <v>2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2</v>
      </c>
      <c r="AU41" s="2" t="s">
        <v>2</v>
      </c>
      <c r="AV41" s="2" t="s">
        <v>2</v>
      </c>
      <c r="AW41" s="2" t="s">
        <v>2</v>
      </c>
      <c r="AX41" s="2" t="s">
        <v>2</v>
      </c>
      <c r="AY41" s="2" t="s">
        <v>75</v>
      </c>
      <c r="AZ41" s="2" t="s">
        <v>75</v>
      </c>
      <c r="BA41" s="2" t="s">
        <v>2</v>
      </c>
      <c r="BB41" s="2" t="s">
        <v>2</v>
      </c>
      <c r="BC41" s="2" t="s">
        <v>2</v>
      </c>
      <c r="BD41" s="2" t="s">
        <v>2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3</v>
      </c>
    </row>
    <row r="42" ht="15.75" hidden="1" customHeight="1">
      <c r="A42" s="2" t="s">
        <v>75</v>
      </c>
      <c r="B42" s="2" t="s">
        <v>76</v>
      </c>
      <c r="C42" s="2" t="s">
        <v>2</v>
      </c>
      <c r="D42" s="2" t="s">
        <v>169</v>
      </c>
      <c r="E42" s="2" t="s">
        <v>149</v>
      </c>
      <c r="F42" s="2" t="s">
        <v>170</v>
      </c>
      <c r="G42" s="2" t="s">
        <v>80</v>
      </c>
      <c r="H42" s="2" t="s">
        <v>81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75</v>
      </c>
      <c r="O42" s="2" t="s">
        <v>75</v>
      </c>
      <c r="P42" s="2" t="s">
        <v>75</v>
      </c>
      <c r="Q42" s="2" t="s">
        <v>2</v>
      </c>
      <c r="R42" s="2" t="s">
        <v>75</v>
      </c>
      <c r="S42" s="2" t="s">
        <v>2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75</v>
      </c>
      <c r="AZ42" s="2" t="s">
        <v>75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3</v>
      </c>
    </row>
    <row r="43" ht="15.75" hidden="1" customHeight="1">
      <c r="A43" s="2" t="s">
        <v>75</v>
      </c>
      <c r="B43" s="2" t="s">
        <v>76</v>
      </c>
      <c r="C43" s="2" t="s">
        <v>2</v>
      </c>
      <c r="D43" s="2" t="s">
        <v>171</v>
      </c>
      <c r="E43" s="2" t="s">
        <v>149</v>
      </c>
      <c r="F43" s="2" t="s">
        <v>172</v>
      </c>
      <c r="G43" s="2" t="s">
        <v>80</v>
      </c>
      <c r="H43" s="2" t="s">
        <v>81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75</v>
      </c>
      <c r="O43" s="2" t="s">
        <v>75</v>
      </c>
      <c r="P43" s="2" t="s">
        <v>75</v>
      </c>
      <c r="Q43" s="2" t="s">
        <v>2</v>
      </c>
      <c r="R43" s="2" t="s">
        <v>75</v>
      </c>
      <c r="S43" s="2" t="s">
        <v>2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75</v>
      </c>
      <c r="AZ43" s="2" t="s">
        <v>75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3</v>
      </c>
    </row>
    <row r="44" ht="15.75" hidden="1" customHeight="1">
      <c r="A44" s="2" t="s">
        <v>75</v>
      </c>
      <c r="B44" s="2" t="s">
        <v>76</v>
      </c>
      <c r="C44" s="2" t="s">
        <v>2</v>
      </c>
      <c r="D44" s="2" t="s">
        <v>173</v>
      </c>
      <c r="E44" s="2" t="s">
        <v>112</v>
      </c>
      <c r="F44" s="2" t="s">
        <v>174</v>
      </c>
      <c r="G44" s="2" t="s">
        <v>80</v>
      </c>
      <c r="H44" s="2" t="s">
        <v>81</v>
      </c>
      <c r="I44" s="2" t="s">
        <v>75</v>
      </c>
      <c r="J44" s="2" t="s">
        <v>2</v>
      </c>
      <c r="K44" s="2" t="s">
        <v>2</v>
      </c>
      <c r="L44" s="2" t="s">
        <v>2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75</v>
      </c>
      <c r="AZ44" s="2" t="s">
        <v>75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3</v>
      </c>
    </row>
    <row r="45" ht="15.75" customHeight="1">
      <c r="A45" s="2" t="s">
        <v>75</v>
      </c>
      <c r="B45" s="2" t="s">
        <v>76</v>
      </c>
      <c r="C45" s="2" t="s">
        <v>2</v>
      </c>
      <c r="D45" s="2" t="s">
        <v>175</v>
      </c>
      <c r="E45" s="2" t="s">
        <v>83</v>
      </c>
      <c r="F45" s="2" t="s">
        <v>176</v>
      </c>
      <c r="G45" s="2" t="s">
        <v>177</v>
      </c>
      <c r="H45" s="2" t="s">
        <v>178</v>
      </c>
      <c r="I45" s="2" t="s">
        <v>75</v>
      </c>
      <c r="J45" s="2" t="s">
        <v>75</v>
      </c>
      <c r="K45" s="2" t="s">
        <v>2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3</v>
      </c>
    </row>
    <row r="46" ht="15.75" hidden="1" customHeight="1">
      <c r="A46" s="2" t="s">
        <v>75</v>
      </c>
      <c r="B46" s="2" t="s">
        <v>76</v>
      </c>
      <c r="C46" s="2" t="s">
        <v>2</v>
      </c>
      <c r="D46" s="2" t="s">
        <v>179</v>
      </c>
      <c r="E46" s="2" t="s">
        <v>112</v>
      </c>
      <c r="F46" s="2" t="s">
        <v>180</v>
      </c>
      <c r="G46" s="2" t="s">
        <v>80</v>
      </c>
      <c r="H46" s="2" t="s">
        <v>81</v>
      </c>
      <c r="I46" s="2" t="s">
        <v>75</v>
      </c>
      <c r="J46" s="2" t="s">
        <v>75</v>
      </c>
      <c r="K46" s="2" t="s">
        <v>2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2</v>
      </c>
      <c r="AU46" s="2" t="s">
        <v>75</v>
      </c>
      <c r="AV46" s="2" t="s">
        <v>75</v>
      </c>
      <c r="AW46" s="2" t="s">
        <v>2</v>
      </c>
      <c r="AX46" s="2" t="s">
        <v>2</v>
      </c>
      <c r="AY46" s="2" t="s">
        <v>75</v>
      </c>
      <c r="AZ46" s="2" t="s">
        <v>75</v>
      </c>
      <c r="BA46" s="2" t="s">
        <v>2</v>
      </c>
      <c r="BB46" s="2" t="s">
        <v>2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3</v>
      </c>
    </row>
    <row r="47" ht="15.75" hidden="1" customHeight="1">
      <c r="A47" s="2" t="s">
        <v>75</v>
      </c>
      <c r="B47" s="2" t="s">
        <v>76</v>
      </c>
      <c r="C47" s="2" t="s">
        <v>2</v>
      </c>
      <c r="D47" s="2" t="s">
        <v>181</v>
      </c>
      <c r="E47" s="2" t="s">
        <v>96</v>
      </c>
      <c r="F47" s="2" t="s">
        <v>182</v>
      </c>
      <c r="G47" s="2" t="s">
        <v>80</v>
      </c>
      <c r="H47" s="2" t="s">
        <v>81</v>
      </c>
      <c r="I47" s="2" t="s">
        <v>75</v>
      </c>
      <c r="J47" s="2" t="s">
        <v>75</v>
      </c>
      <c r="K47" s="2" t="s">
        <v>2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2</v>
      </c>
      <c r="AU47" s="2" t="s">
        <v>75</v>
      </c>
      <c r="AV47" s="2" t="s">
        <v>75</v>
      </c>
      <c r="AW47" s="2" t="s">
        <v>2</v>
      </c>
      <c r="AX47" s="2" t="s">
        <v>2</v>
      </c>
      <c r="AY47" s="2" t="s">
        <v>75</v>
      </c>
      <c r="AZ47" s="2" t="s">
        <v>75</v>
      </c>
      <c r="BA47" s="2" t="s">
        <v>2</v>
      </c>
      <c r="BB47" s="2" t="s">
        <v>2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3</v>
      </c>
    </row>
    <row r="48" ht="15.75" hidden="1" customHeight="1">
      <c r="A48" s="2" t="s">
        <v>75</v>
      </c>
      <c r="B48" s="2" t="s">
        <v>76</v>
      </c>
      <c r="C48" s="2" t="s">
        <v>2</v>
      </c>
      <c r="D48" s="2" t="s">
        <v>183</v>
      </c>
      <c r="E48" s="2" t="s">
        <v>122</v>
      </c>
      <c r="F48" s="2" t="s">
        <v>184</v>
      </c>
      <c r="G48" s="2" t="s">
        <v>80</v>
      </c>
      <c r="H48" s="2" t="s">
        <v>81</v>
      </c>
      <c r="I48" s="2" t="s">
        <v>75</v>
      </c>
      <c r="J48" s="2" t="s">
        <v>75</v>
      </c>
      <c r="K48" s="2" t="s">
        <v>2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2</v>
      </c>
      <c r="AU48" s="2" t="s">
        <v>75</v>
      </c>
      <c r="AV48" s="2" t="s">
        <v>2</v>
      </c>
      <c r="AW48" s="2" t="s">
        <v>2</v>
      </c>
      <c r="AX48" s="2" t="s">
        <v>2</v>
      </c>
      <c r="AY48" s="2" t="s">
        <v>75</v>
      </c>
      <c r="AZ48" s="2" t="s">
        <v>75</v>
      </c>
      <c r="BA48" s="2" t="s">
        <v>2</v>
      </c>
      <c r="BB48" s="2" t="s">
        <v>2</v>
      </c>
      <c r="BC48" s="2" t="s">
        <v>75</v>
      </c>
      <c r="BD48" s="2" t="s">
        <v>2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3</v>
      </c>
    </row>
    <row r="49" ht="15.75" hidden="1" customHeight="1">
      <c r="A49" s="2" t="s">
        <v>75</v>
      </c>
      <c r="B49" s="2" t="s">
        <v>76</v>
      </c>
      <c r="C49" s="2" t="s">
        <v>2</v>
      </c>
      <c r="D49" s="2" t="s">
        <v>185</v>
      </c>
      <c r="E49" s="2" t="s">
        <v>186</v>
      </c>
      <c r="F49" s="2" t="s">
        <v>187</v>
      </c>
      <c r="G49" s="2" t="s">
        <v>80</v>
      </c>
      <c r="H49" s="2" t="s">
        <v>81</v>
      </c>
      <c r="I49" s="2" t="s">
        <v>75</v>
      </c>
      <c r="J49" s="2" t="s">
        <v>75</v>
      </c>
      <c r="K49" s="2" t="s">
        <v>2</v>
      </c>
      <c r="L49" s="2" t="s">
        <v>2</v>
      </c>
      <c r="M49" s="2" t="s">
        <v>2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75</v>
      </c>
      <c r="AZ49" s="2" t="s">
        <v>75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3</v>
      </c>
    </row>
    <row r="50" ht="15.75" hidden="1" customHeight="1">
      <c r="A50" s="2" t="s">
        <v>75</v>
      </c>
      <c r="B50" s="2" t="s">
        <v>76</v>
      </c>
      <c r="C50" s="2" t="s">
        <v>2</v>
      </c>
      <c r="D50" s="2" t="s">
        <v>188</v>
      </c>
      <c r="E50" s="2" t="s">
        <v>96</v>
      </c>
      <c r="F50" s="2" t="s">
        <v>189</v>
      </c>
      <c r="G50" s="2" t="s">
        <v>80</v>
      </c>
      <c r="H50" s="2" t="s">
        <v>81</v>
      </c>
      <c r="I50" s="2" t="s">
        <v>75</v>
      </c>
      <c r="J50" s="2" t="s">
        <v>75</v>
      </c>
      <c r="K50" s="2" t="s">
        <v>2</v>
      </c>
      <c r="L50" s="2" t="s">
        <v>2</v>
      </c>
      <c r="M50" s="2" t="s">
        <v>2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75</v>
      </c>
      <c r="AZ50" s="2" t="s">
        <v>75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3</v>
      </c>
    </row>
    <row r="51" ht="15.75" hidden="1" customHeight="1">
      <c r="A51" s="2" t="s">
        <v>75</v>
      </c>
      <c r="B51" s="2" t="s">
        <v>76</v>
      </c>
      <c r="C51" s="2" t="s">
        <v>2</v>
      </c>
      <c r="D51" s="2" t="s">
        <v>190</v>
      </c>
      <c r="E51" s="2" t="s">
        <v>96</v>
      </c>
      <c r="F51" s="2" t="s">
        <v>191</v>
      </c>
      <c r="G51" s="2" t="s">
        <v>80</v>
      </c>
      <c r="H51" s="2" t="s">
        <v>81</v>
      </c>
      <c r="I51" s="2" t="s">
        <v>75</v>
      </c>
      <c r="J51" s="2" t="s">
        <v>75</v>
      </c>
      <c r="K51" s="2" t="s">
        <v>2</v>
      </c>
      <c r="L51" s="2" t="s">
        <v>2</v>
      </c>
      <c r="M51" s="2" t="s">
        <v>2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2</v>
      </c>
      <c r="AU51" s="2" t="s">
        <v>2</v>
      </c>
      <c r="AV51" s="2" t="s">
        <v>2</v>
      </c>
      <c r="AW51" s="2" t="s">
        <v>2</v>
      </c>
      <c r="AX51" s="2" t="s">
        <v>2</v>
      </c>
      <c r="AY51" s="2" t="s">
        <v>75</v>
      </c>
      <c r="AZ51" s="2" t="s">
        <v>75</v>
      </c>
      <c r="BA51" s="2" t="s">
        <v>2</v>
      </c>
      <c r="BB51" s="2" t="s">
        <v>2</v>
      </c>
      <c r="BC51" s="2" t="s">
        <v>2</v>
      </c>
      <c r="BD51" s="2" t="s">
        <v>2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3</v>
      </c>
    </row>
    <row r="52" ht="15.75" hidden="1" customHeight="1">
      <c r="A52" s="2" t="s">
        <v>75</v>
      </c>
      <c r="B52" s="2" t="s">
        <v>76</v>
      </c>
      <c r="C52" s="2" t="s">
        <v>2</v>
      </c>
      <c r="D52" s="2" t="s">
        <v>192</v>
      </c>
      <c r="E52" s="2" t="s">
        <v>78</v>
      </c>
      <c r="F52" s="2" t="s">
        <v>191</v>
      </c>
      <c r="G52" s="2" t="s">
        <v>80</v>
      </c>
      <c r="H52" s="2" t="s">
        <v>81</v>
      </c>
      <c r="I52" s="2" t="s">
        <v>75</v>
      </c>
      <c r="J52" s="2" t="s">
        <v>75</v>
      </c>
      <c r="K52" s="2" t="s">
        <v>2</v>
      </c>
      <c r="L52" s="2" t="s">
        <v>2</v>
      </c>
      <c r="M52" s="2" t="s">
        <v>2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75</v>
      </c>
      <c r="AZ52" s="2" t="s">
        <v>75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3</v>
      </c>
    </row>
    <row r="53" ht="15.75" hidden="1" customHeight="1">
      <c r="A53" s="2" t="s">
        <v>75</v>
      </c>
      <c r="B53" s="2" t="s">
        <v>76</v>
      </c>
      <c r="C53" s="2" t="s">
        <v>2</v>
      </c>
      <c r="D53" s="2" t="s">
        <v>193</v>
      </c>
      <c r="E53" s="2" t="s">
        <v>78</v>
      </c>
      <c r="F53" s="2" t="s">
        <v>194</v>
      </c>
      <c r="G53" s="2" t="s">
        <v>80</v>
      </c>
      <c r="H53" s="2" t="s">
        <v>81</v>
      </c>
      <c r="I53" s="2" t="s">
        <v>75</v>
      </c>
      <c r="J53" s="2" t="s">
        <v>75</v>
      </c>
      <c r="K53" s="2" t="s">
        <v>2</v>
      </c>
      <c r="L53" s="2" t="s">
        <v>2</v>
      </c>
      <c r="M53" s="2" t="s">
        <v>2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75</v>
      </c>
      <c r="AZ53" s="2" t="s">
        <v>75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3</v>
      </c>
    </row>
    <row r="54" ht="15.75" hidden="1" customHeight="1">
      <c r="A54" s="2" t="s">
        <v>75</v>
      </c>
      <c r="B54" s="2" t="s">
        <v>76</v>
      </c>
      <c r="C54" s="2" t="s">
        <v>2</v>
      </c>
      <c r="D54" s="2" t="s">
        <v>195</v>
      </c>
      <c r="E54" s="2" t="s">
        <v>96</v>
      </c>
      <c r="F54" s="2" t="s">
        <v>194</v>
      </c>
      <c r="G54" s="2" t="s">
        <v>80</v>
      </c>
      <c r="H54" s="2" t="s">
        <v>81</v>
      </c>
      <c r="I54" s="2" t="s">
        <v>75</v>
      </c>
      <c r="J54" s="2" t="s">
        <v>75</v>
      </c>
      <c r="K54" s="2" t="s">
        <v>2</v>
      </c>
      <c r="L54" s="2" t="s">
        <v>2</v>
      </c>
      <c r="M54" s="2" t="s">
        <v>2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75</v>
      </c>
      <c r="AZ54" s="2" t="s">
        <v>75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3</v>
      </c>
    </row>
    <row r="55" ht="15.75" hidden="1" customHeight="1">
      <c r="A55" s="2" t="s">
        <v>75</v>
      </c>
      <c r="B55" s="2" t="s">
        <v>76</v>
      </c>
      <c r="C55" s="2" t="s">
        <v>2</v>
      </c>
      <c r="D55" s="2" t="s">
        <v>196</v>
      </c>
      <c r="E55" s="2" t="s">
        <v>122</v>
      </c>
      <c r="F55" s="2" t="s">
        <v>197</v>
      </c>
      <c r="G55" s="2" t="s">
        <v>80</v>
      </c>
      <c r="H55" s="2" t="s">
        <v>81</v>
      </c>
      <c r="I55" s="2" t="s">
        <v>75</v>
      </c>
      <c r="J55" s="2" t="s">
        <v>75</v>
      </c>
      <c r="K55" s="2" t="s">
        <v>2</v>
      </c>
      <c r="L55" s="2" t="s">
        <v>2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2</v>
      </c>
      <c r="AU55" s="2" t="s">
        <v>75</v>
      </c>
      <c r="AV55" s="2" t="s">
        <v>2</v>
      </c>
      <c r="AW55" s="2" t="s">
        <v>2</v>
      </c>
      <c r="AX55" s="2" t="s">
        <v>2</v>
      </c>
      <c r="AY55" s="2" t="s">
        <v>75</v>
      </c>
      <c r="AZ55" s="2" t="s">
        <v>75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3</v>
      </c>
    </row>
    <row r="56" ht="15.75" hidden="1" customHeight="1">
      <c r="A56" s="2" t="s">
        <v>75</v>
      </c>
      <c r="B56" s="2" t="s">
        <v>76</v>
      </c>
      <c r="C56" s="2" t="s">
        <v>2</v>
      </c>
      <c r="D56" s="2" t="s">
        <v>198</v>
      </c>
      <c r="E56" s="2" t="s">
        <v>96</v>
      </c>
      <c r="F56" s="2" t="s">
        <v>199</v>
      </c>
      <c r="G56" s="2" t="s">
        <v>80</v>
      </c>
      <c r="H56" s="2" t="s">
        <v>81</v>
      </c>
      <c r="I56" s="2" t="s">
        <v>75</v>
      </c>
      <c r="J56" s="2" t="s">
        <v>75</v>
      </c>
      <c r="K56" s="2" t="s">
        <v>2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2</v>
      </c>
      <c r="AU56" s="2" t="s">
        <v>75</v>
      </c>
      <c r="AV56" s="2" t="s">
        <v>2</v>
      </c>
      <c r="AW56" s="2" t="s">
        <v>2</v>
      </c>
      <c r="AX56" s="2" t="s">
        <v>2</v>
      </c>
      <c r="AY56" s="2" t="s">
        <v>75</v>
      </c>
      <c r="AZ56" s="2" t="s">
        <v>75</v>
      </c>
      <c r="BA56" s="2" t="s">
        <v>2</v>
      </c>
      <c r="BB56" s="2" t="s">
        <v>2</v>
      </c>
      <c r="BC56" s="2" t="s">
        <v>2</v>
      </c>
      <c r="BD56" s="2" t="s">
        <v>2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3</v>
      </c>
    </row>
    <row r="57" ht="15.75" hidden="1" customHeight="1">
      <c r="A57" s="2" t="s">
        <v>75</v>
      </c>
      <c r="B57" s="2" t="s">
        <v>76</v>
      </c>
      <c r="C57" s="2" t="s">
        <v>2</v>
      </c>
      <c r="D57" s="2" t="s">
        <v>200</v>
      </c>
      <c r="E57" s="2" t="s">
        <v>78</v>
      </c>
      <c r="F57" s="2" t="s">
        <v>201</v>
      </c>
      <c r="G57" s="2" t="s">
        <v>80</v>
      </c>
      <c r="H57" s="2" t="s">
        <v>81</v>
      </c>
      <c r="I57" s="2" t="s">
        <v>75</v>
      </c>
      <c r="J57" s="2" t="s">
        <v>75</v>
      </c>
      <c r="K57" s="2" t="s">
        <v>2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2</v>
      </c>
      <c r="AU57" s="2" t="s">
        <v>75</v>
      </c>
      <c r="AV57" s="2" t="s">
        <v>2</v>
      </c>
      <c r="AW57" s="2" t="s">
        <v>2</v>
      </c>
      <c r="AX57" s="2" t="s">
        <v>2</v>
      </c>
      <c r="AY57" s="2" t="s">
        <v>75</v>
      </c>
      <c r="AZ57" s="2" t="s">
        <v>75</v>
      </c>
      <c r="BA57" s="2" t="s">
        <v>2</v>
      </c>
      <c r="BB57" s="2" t="s">
        <v>2</v>
      </c>
      <c r="BC57" s="2" t="s">
        <v>75</v>
      </c>
      <c r="BD57" s="2" t="s">
        <v>2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3</v>
      </c>
    </row>
    <row r="58" ht="15.75" hidden="1" customHeight="1">
      <c r="A58" s="2" t="s">
        <v>75</v>
      </c>
      <c r="B58" s="2" t="s">
        <v>76</v>
      </c>
      <c r="C58" s="2" t="s">
        <v>2</v>
      </c>
      <c r="D58" s="2" t="s">
        <v>202</v>
      </c>
      <c r="E58" s="2" t="s">
        <v>203</v>
      </c>
      <c r="F58" s="2" t="s">
        <v>204</v>
      </c>
      <c r="G58" s="2" t="s">
        <v>205</v>
      </c>
      <c r="H58" s="2" t="s">
        <v>206</v>
      </c>
      <c r="I58" s="2" t="s">
        <v>75</v>
      </c>
      <c r="J58" s="2" t="s">
        <v>75</v>
      </c>
      <c r="K58" s="2" t="s">
        <v>2</v>
      </c>
      <c r="L58" s="2" t="s">
        <v>2</v>
      </c>
      <c r="M58" s="2" t="s">
        <v>75</v>
      </c>
      <c r="N58" s="2" t="s">
        <v>2</v>
      </c>
      <c r="O58" s="2" t="s">
        <v>2</v>
      </c>
      <c r="P58" s="2" t="s">
        <v>2</v>
      </c>
      <c r="Q58" s="2" t="s">
        <v>75</v>
      </c>
      <c r="R58" s="2" t="s">
        <v>2</v>
      </c>
      <c r="S58" s="2" t="s">
        <v>2</v>
      </c>
      <c r="T58" s="2" t="s">
        <v>2</v>
      </c>
      <c r="U58" s="2" t="s">
        <v>75</v>
      </c>
      <c r="V58" s="2" t="s">
        <v>2</v>
      </c>
      <c r="W58" s="2" t="s">
        <v>2</v>
      </c>
      <c r="X58" s="2" t="s">
        <v>2</v>
      </c>
      <c r="Y58" s="2" t="s">
        <v>75</v>
      </c>
      <c r="Z58" s="2" t="s">
        <v>2</v>
      </c>
      <c r="AA58" s="2" t="s">
        <v>75</v>
      </c>
      <c r="AB58" s="2" t="s">
        <v>2</v>
      </c>
      <c r="AC58" s="2" t="s">
        <v>2</v>
      </c>
      <c r="AD58" s="2" t="s">
        <v>75</v>
      </c>
      <c r="AE58" s="2" t="s">
        <v>2</v>
      </c>
      <c r="AF58" s="2" t="s">
        <v>75</v>
      </c>
      <c r="AG58" s="2" t="s">
        <v>2</v>
      </c>
      <c r="AH58" s="2" t="s">
        <v>2</v>
      </c>
      <c r="AI58" s="2" t="s">
        <v>75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75</v>
      </c>
      <c r="AO58" s="2" t="s">
        <v>2</v>
      </c>
      <c r="AP58" s="2" t="s">
        <v>75</v>
      </c>
      <c r="AQ58" s="2" t="s">
        <v>2</v>
      </c>
      <c r="AR58" s="2" t="s">
        <v>2</v>
      </c>
      <c r="AS58" s="2" t="s">
        <v>75</v>
      </c>
      <c r="AT58" s="2" t="s">
        <v>2</v>
      </c>
      <c r="AU58" s="2" t="s">
        <v>75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75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75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75</v>
      </c>
      <c r="BO58" s="2" t="s">
        <v>3</v>
      </c>
    </row>
    <row r="59" ht="15.75" hidden="1" customHeight="1">
      <c r="A59" s="2" t="s">
        <v>75</v>
      </c>
      <c r="B59" s="2" t="s">
        <v>76</v>
      </c>
      <c r="C59" s="2" t="s">
        <v>2</v>
      </c>
      <c r="D59" s="2" t="s">
        <v>207</v>
      </c>
      <c r="E59" s="2" t="s">
        <v>208</v>
      </c>
      <c r="F59" s="2" t="s">
        <v>209</v>
      </c>
      <c r="G59" s="2" t="s">
        <v>205</v>
      </c>
      <c r="H59" s="2" t="s">
        <v>206</v>
      </c>
      <c r="I59" s="2" t="s">
        <v>75</v>
      </c>
      <c r="J59" s="2" t="s">
        <v>75</v>
      </c>
      <c r="K59" s="2" t="s">
        <v>2</v>
      </c>
      <c r="L59" s="2" t="s">
        <v>2</v>
      </c>
      <c r="M59" s="2" t="s">
        <v>75</v>
      </c>
      <c r="N59" s="2" t="s">
        <v>2</v>
      </c>
      <c r="O59" s="2" t="s">
        <v>2</v>
      </c>
      <c r="P59" s="2" t="s">
        <v>2</v>
      </c>
      <c r="Q59" s="2" t="s">
        <v>75</v>
      </c>
      <c r="R59" s="2" t="s">
        <v>2</v>
      </c>
      <c r="S59" s="2" t="s">
        <v>2</v>
      </c>
      <c r="T59" s="2" t="s">
        <v>2</v>
      </c>
      <c r="U59" s="2" t="s">
        <v>75</v>
      </c>
      <c r="V59" s="2" t="s">
        <v>2</v>
      </c>
      <c r="W59" s="2" t="s">
        <v>2</v>
      </c>
      <c r="X59" s="2" t="s">
        <v>2</v>
      </c>
      <c r="Y59" s="2" t="s">
        <v>75</v>
      </c>
      <c r="Z59" s="2" t="s">
        <v>2</v>
      </c>
      <c r="AA59" s="2" t="s">
        <v>75</v>
      </c>
      <c r="AB59" s="2" t="s">
        <v>2</v>
      </c>
      <c r="AC59" s="2" t="s">
        <v>2</v>
      </c>
      <c r="AD59" s="2" t="s">
        <v>75</v>
      </c>
      <c r="AE59" s="2" t="s">
        <v>2</v>
      </c>
      <c r="AF59" s="2" t="s">
        <v>75</v>
      </c>
      <c r="AG59" s="2" t="s">
        <v>2</v>
      </c>
      <c r="AH59" s="2" t="s">
        <v>2</v>
      </c>
      <c r="AI59" s="2" t="s">
        <v>75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75</v>
      </c>
      <c r="AO59" s="2" t="s">
        <v>2</v>
      </c>
      <c r="AP59" s="2" t="s">
        <v>75</v>
      </c>
      <c r="AQ59" s="2" t="s">
        <v>2</v>
      </c>
      <c r="AR59" s="2" t="s">
        <v>2</v>
      </c>
      <c r="AS59" s="2" t="s">
        <v>75</v>
      </c>
      <c r="AT59" s="2" t="s">
        <v>2</v>
      </c>
      <c r="AU59" s="2" t="s">
        <v>75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75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75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75</v>
      </c>
      <c r="BO59" s="2" t="s">
        <v>3</v>
      </c>
    </row>
    <row r="60" ht="15.75" hidden="1" customHeight="1">
      <c r="A60" s="2" t="s">
        <v>75</v>
      </c>
      <c r="B60" s="2" t="s">
        <v>76</v>
      </c>
      <c r="C60" s="2" t="s">
        <v>2</v>
      </c>
      <c r="D60" s="2" t="s">
        <v>210</v>
      </c>
      <c r="E60" s="2" t="s">
        <v>211</v>
      </c>
      <c r="F60" s="2" t="s">
        <v>212</v>
      </c>
      <c r="G60" s="2" t="s">
        <v>205</v>
      </c>
      <c r="H60" s="2" t="s">
        <v>206</v>
      </c>
      <c r="I60" s="2" t="s">
        <v>75</v>
      </c>
      <c r="J60" s="2" t="s">
        <v>75</v>
      </c>
      <c r="K60" s="2" t="s">
        <v>2</v>
      </c>
      <c r="L60" s="2" t="s">
        <v>2</v>
      </c>
      <c r="M60" s="2" t="s">
        <v>75</v>
      </c>
      <c r="N60" s="2" t="s">
        <v>2</v>
      </c>
      <c r="O60" s="2" t="s">
        <v>2</v>
      </c>
      <c r="P60" s="2" t="s">
        <v>2</v>
      </c>
      <c r="Q60" s="2" t="s">
        <v>75</v>
      </c>
      <c r="R60" s="2" t="s">
        <v>2</v>
      </c>
      <c r="S60" s="2" t="s">
        <v>2</v>
      </c>
      <c r="T60" s="2" t="s">
        <v>2</v>
      </c>
      <c r="U60" s="2" t="s">
        <v>75</v>
      </c>
      <c r="V60" s="2" t="s">
        <v>2</v>
      </c>
      <c r="W60" s="2" t="s">
        <v>2</v>
      </c>
      <c r="X60" s="2" t="s">
        <v>2</v>
      </c>
      <c r="Y60" s="2" t="s">
        <v>75</v>
      </c>
      <c r="Z60" s="2" t="s">
        <v>2</v>
      </c>
      <c r="AA60" s="2" t="s">
        <v>75</v>
      </c>
      <c r="AB60" s="2" t="s">
        <v>2</v>
      </c>
      <c r="AC60" s="2" t="s">
        <v>2</v>
      </c>
      <c r="AD60" s="2" t="s">
        <v>75</v>
      </c>
      <c r="AE60" s="2" t="s">
        <v>2</v>
      </c>
      <c r="AF60" s="2" t="s">
        <v>75</v>
      </c>
      <c r="AG60" s="2" t="s">
        <v>2</v>
      </c>
      <c r="AH60" s="2" t="s">
        <v>2</v>
      </c>
      <c r="AI60" s="2" t="s">
        <v>75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75</v>
      </c>
      <c r="AO60" s="2" t="s">
        <v>2</v>
      </c>
      <c r="AP60" s="2" t="s">
        <v>75</v>
      </c>
      <c r="AQ60" s="2" t="s">
        <v>2</v>
      </c>
      <c r="AR60" s="2" t="s">
        <v>2</v>
      </c>
      <c r="AS60" s="2" t="s">
        <v>75</v>
      </c>
      <c r="AT60" s="2" t="s">
        <v>2</v>
      </c>
      <c r="AU60" s="2" t="s">
        <v>75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75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75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75</v>
      </c>
      <c r="BO60" s="2" t="s">
        <v>3</v>
      </c>
    </row>
    <row r="61" ht="15.75" hidden="1" customHeight="1">
      <c r="A61" s="2" t="s">
        <v>75</v>
      </c>
      <c r="B61" s="2" t="s">
        <v>76</v>
      </c>
      <c r="C61" s="2" t="s">
        <v>2</v>
      </c>
      <c r="D61" s="2" t="s">
        <v>213</v>
      </c>
      <c r="E61" s="2" t="s">
        <v>214</v>
      </c>
      <c r="F61" s="2" t="s">
        <v>215</v>
      </c>
      <c r="G61" s="2" t="s">
        <v>205</v>
      </c>
      <c r="H61" s="2" t="s">
        <v>206</v>
      </c>
      <c r="I61" s="2" t="s">
        <v>75</v>
      </c>
      <c r="J61" s="2" t="s">
        <v>75</v>
      </c>
      <c r="K61" s="2" t="s">
        <v>2</v>
      </c>
      <c r="L61" s="2" t="s">
        <v>2</v>
      </c>
      <c r="M61" s="2" t="s">
        <v>75</v>
      </c>
      <c r="N61" s="2" t="s">
        <v>2</v>
      </c>
      <c r="O61" s="2" t="s">
        <v>2</v>
      </c>
      <c r="P61" s="2" t="s">
        <v>2</v>
      </c>
      <c r="Q61" s="2" t="s">
        <v>75</v>
      </c>
      <c r="R61" s="2" t="s">
        <v>2</v>
      </c>
      <c r="S61" s="2" t="s">
        <v>2</v>
      </c>
      <c r="T61" s="2" t="s">
        <v>2</v>
      </c>
      <c r="U61" s="2" t="s">
        <v>75</v>
      </c>
      <c r="V61" s="2" t="s">
        <v>2</v>
      </c>
      <c r="W61" s="2" t="s">
        <v>2</v>
      </c>
      <c r="X61" s="2" t="s">
        <v>2</v>
      </c>
      <c r="Y61" s="2" t="s">
        <v>75</v>
      </c>
      <c r="Z61" s="2" t="s">
        <v>2</v>
      </c>
      <c r="AA61" s="2" t="s">
        <v>75</v>
      </c>
      <c r="AB61" s="2" t="s">
        <v>2</v>
      </c>
      <c r="AC61" s="2" t="s">
        <v>2</v>
      </c>
      <c r="AD61" s="2" t="s">
        <v>75</v>
      </c>
      <c r="AE61" s="2" t="s">
        <v>2</v>
      </c>
      <c r="AF61" s="2" t="s">
        <v>75</v>
      </c>
      <c r="AG61" s="2" t="s">
        <v>2</v>
      </c>
      <c r="AH61" s="2" t="s">
        <v>2</v>
      </c>
      <c r="AI61" s="2" t="s">
        <v>75</v>
      </c>
      <c r="AJ61" s="2" t="s">
        <v>2</v>
      </c>
      <c r="AK61" s="2" t="s">
        <v>2</v>
      </c>
      <c r="AL61" s="2" t="s">
        <v>2</v>
      </c>
      <c r="AM61" s="2" t="s">
        <v>2</v>
      </c>
      <c r="AN61" s="2" t="s">
        <v>75</v>
      </c>
      <c r="AO61" s="2" t="s">
        <v>2</v>
      </c>
      <c r="AP61" s="2" t="s">
        <v>75</v>
      </c>
      <c r="AQ61" s="2" t="s">
        <v>2</v>
      </c>
      <c r="AR61" s="2" t="s">
        <v>2</v>
      </c>
      <c r="AS61" s="2" t="s">
        <v>75</v>
      </c>
      <c r="AT61" s="2" t="s">
        <v>2</v>
      </c>
      <c r="AU61" s="2" t="s">
        <v>75</v>
      </c>
      <c r="AV61" s="2" t="s">
        <v>2</v>
      </c>
      <c r="AW61" s="2" t="s">
        <v>2</v>
      </c>
      <c r="AX61" s="2" t="s">
        <v>2</v>
      </c>
      <c r="AY61" s="2" t="s">
        <v>2</v>
      </c>
      <c r="AZ61" s="2" t="s">
        <v>2</v>
      </c>
      <c r="BA61" s="2" t="s">
        <v>2</v>
      </c>
      <c r="BB61" s="2" t="s">
        <v>2</v>
      </c>
      <c r="BC61" s="2" t="s">
        <v>75</v>
      </c>
      <c r="BD61" s="2" t="s">
        <v>2</v>
      </c>
      <c r="BE61" s="2" t="s">
        <v>2</v>
      </c>
      <c r="BF61" s="2" t="s">
        <v>2</v>
      </c>
      <c r="BG61" s="2" t="s">
        <v>2</v>
      </c>
      <c r="BH61" s="2" t="s">
        <v>75</v>
      </c>
      <c r="BI61" s="2" t="s">
        <v>2</v>
      </c>
      <c r="BJ61" s="2" t="s">
        <v>2</v>
      </c>
      <c r="BK61" s="2" t="s">
        <v>2</v>
      </c>
      <c r="BL61" s="2" t="s">
        <v>2</v>
      </c>
      <c r="BM61" s="2" t="s">
        <v>2</v>
      </c>
      <c r="BN61" s="2" t="s">
        <v>75</v>
      </c>
      <c r="BO61" s="2" t="s">
        <v>3</v>
      </c>
    </row>
    <row r="62" ht="15.75" hidden="1" customHeight="1">
      <c r="A62" s="2" t="s">
        <v>75</v>
      </c>
      <c r="B62" s="2" t="s">
        <v>76</v>
      </c>
      <c r="C62" s="2" t="s">
        <v>2</v>
      </c>
      <c r="D62" s="2" t="s">
        <v>216</v>
      </c>
      <c r="E62" s="2" t="s">
        <v>122</v>
      </c>
      <c r="F62" s="2" t="s">
        <v>217</v>
      </c>
      <c r="G62" s="2" t="s">
        <v>205</v>
      </c>
      <c r="H62" s="2" t="s">
        <v>206</v>
      </c>
      <c r="I62" s="2" t="s">
        <v>75</v>
      </c>
      <c r="J62" s="2" t="s">
        <v>75</v>
      </c>
      <c r="K62" s="2" t="s">
        <v>2</v>
      </c>
      <c r="L62" s="2" t="s">
        <v>2</v>
      </c>
      <c r="M62" s="2" t="s">
        <v>75</v>
      </c>
      <c r="N62" s="2" t="s">
        <v>2</v>
      </c>
      <c r="O62" s="2" t="s">
        <v>2</v>
      </c>
      <c r="P62" s="2" t="s">
        <v>2</v>
      </c>
      <c r="Q62" s="2" t="s">
        <v>75</v>
      </c>
      <c r="R62" s="2" t="s">
        <v>2</v>
      </c>
      <c r="S62" s="2" t="s">
        <v>2</v>
      </c>
      <c r="T62" s="2" t="s">
        <v>2</v>
      </c>
      <c r="U62" s="2" t="s">
        <v>75</v>
      </c>
      <c r="V62" s="2" t="s">
        <v>2</v>
      </c>
      <c r="W62" s="2" t="s">
        <v>2</v>
      </c>
      <c r="X62" s="2" t="s">
        <v>2</v>
      </c>
      <c r="Y62" s="2" t="s">
        <v>75</v>
      </c>
      <c r="Z62" s="2" t="s">
        <v>2</v>
      </c>
      <c r="AA62" s="2" t="s">
        <v>75</v>
      </c>
      <c r="AB62" s="2" t="s">
        <v>2</v>
      </c>
      <c r="AC62" s="2" t="s">
        <v>2</v>
      </c>
      <c r="AD62" s="2" t="s">
        <v>75</v>
      </c>
      <c r="AE62" s="2" t="s">
        <v>2</v>
      </c>
      <c r="AF62" s="2" t="s">
        <v>75</v>
      </c>
      <c r="AG62" s="2" t="s">
        <v>2</v>
      </c>
      <c r="AH62" s="2" t="s">
        <v>2</v>
      </c>
      <c r="AI62" s="2" t="s">
        <v>75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75</v>
      </c>
      <c r="AO62" s="2" t="s">
        <v>2</v>
      </c>
      <c r="AP62" s="2" t="s">
        <v>75</v>
      </c>
      <c r="AQ62" s="2" t="s">
        <v>2</v>
      </c>
      <c r="AR62" s="2" t="s">
        <v>2</v>
      </c>
      <c r="AS62" s="2" t="s">
        <v>75</v>
      </c>
      <c r="AT62" s="2" t="s">
        <v>2</v>
      </c>
      <c r="AU62" s="2" t="s">
        <v>75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75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75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75</v>
      </c>
      <c r="BO62" s="2" t="s">
        <v>3</v>
      </c>
    </row>
    <row r="63" ht="15.75" customHeight="1">
      <c r="A63" s="2" t="s">
        <v>75</v>
      </c>
      <c r="B63" s="2" t="s">
        <v>76</v>
      </c>
      <c r="C63" s="2" t="s">
        <v>2</v>
      </c>
      <c r="D63" s="2" t="s">
        <v>218</v>
      </c>
      <c r="E63" s="2" t="s">
        <v>219</v>
      </c>
      <c r="F63" s="2" t="s">
        <v>220</v>
      </c>
      <c r="G63" s="2" t="s">
        <v>177</v>
      </c>
      <c r="H63" s="2" t="s">
        <v>178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2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3</v>
      </c>
    </row>
    <row r="64" ht="15.75" hidden="1" customHeight="1">
      <c r="A64" s="2" t="s">
        <v>75</v>
      </c>
      <c r="B64" s="2" t="s">
        <v>76</v>
      </c>
      <c r="C64" s="2" t="s">
        <v>2</v>
      </c>
      <c r="D64" s="2" t="s">
        <v>221</v>
      </c>
      <c r="E64" s="2" t="s">
        <v>78</v>
      </c>
      <c r="F64" s="2" t="s">
        <v>222</v>
      </c>
      <c r="G64" s="2" t="s">
        <v>223</v>
      </c>
      <c r="H64" s="2" t="s">
        <v>224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2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3</v>
      </c>
    </row>
    <row r="65" ht="15.75" customHeight="1">
      <c r="A65" s="2" t="s">
        <v>75</v>
      </c>
      <c r="B65" s="2" t="s">
        <v>76</v>
      </c>
      <c r="C65" s="2" t="s">
        <v>2</v>
      </c>
      <c r="D65" s="2" t="s">
        <v>225</v>
      </c>
      <c r="E65" s="2" t="s">
        <v>149</v>
      </c>
      <c r="F65" s="2" t="s">
        <v>226</v>
      </c>
      <c r="G65" s="2" t="s">
        <v>177</v>
      </c>
      <c r="H65" s="2" t="s">
        <v>178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2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3</v>
      </c>
    </row>
    <row r="66" ht="15.75" customHeight="1">
      <c r="A66" s="2" t="s">
        <v>75</v>
      </c>
      <c r="B66" s="2" t="s">
        <v>76</v>
      </c>
      <c r="C66" s="2" t="s">
        <v>2</v>
      </c>
      <c r="D66" s="2" t="s">
        <v>227</v>
      </c>
      <c r="E66" s="2" t="s">
        <v>228</v>
      </c>
      <c r="F66" s="2" t="s">
        <v>229</v>
      </c>
      <c r="G66" s="2" t="s">
        <v>177</v>
      </c>
      <c r="H66" s="2" t="s">
        <v>178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2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3</v>
      </c>
    </row>
    <row r="67" ht="15.75" hidden="1" customHeight="1">
      <c r="A67" s="2" t="s">
        <v>75</v>
      </c>
      <c r="B67" s="2" t="s">
        <v>76</v>
      </c>
      <c r="C67" s="2" t="s">
        <v>2</v>
      </c>
      <c r="D67" s="2" t="s">
        <v>192</v>
      </c>
      <c r="E67" s="2" t="s">
        <v>78</v>
      </c>
      <c r="F67" s="2" t="s">
        <v>230</v>
      </c>
      <c r="G67" s="2" t="s">
        <v>80</v>
      </c>
      <c r="H67" s="2" t="s">
        <v>81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2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3</v>
      </c>
    </row>
    <row r="68" ht="15.75" hidden="1" customHeight="1">
      <c r="A68" s="2" t="s">
        <v>75</v>
      </c>
      <c r="B68" s="2" t="s">
        <v>76</v>
      </c>
      <c r="C68" s="2" t="s">
        <v>2</v>
      </c>
      <c r="D68" s="2" t="s">
        <v>195</v>
      </c>
      <c r="E68" s="2" t="s">
        <v>96</v>
      </c>
      <c r="F68" s="2" t="s">
        <v>231</v>
      </c>
      <c r="G68" s="2" t="s">
        <v>80</v>
      </c>
      <c r="H68" s="2" t="s">
        <v>81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2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3</v>
      </c>
    </row>
    <row r="69" ht="15.75" customHeight="1">
      <c r="A69" s="2" t="s">
        <v>75</v>
      </c>
      <c r="B69" s="2" t="s">
        <v>76</v>
      </c>
      <c r="C69" s="2" t="s">
        <v>2</v>
      </c>
      <c r="D69" s="2" t="s">
        <v>232</v>
      </c>
      <c r="E69" s="2" t="s">
        <v>219</v>
      </c>
      <c r="F69" s="2" t="s">
        <v>233</v>
      </c>
      <c r="G69" s="2" t="s">
        <v>234</v>
      </c>
      <c r="H69" s="2" t="s">
        <v>235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2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3</v>
      </c>
    </row>
    <row r="70" ht="15.75" customHeight="1">
      <c r="A70" s="2" t="s">
        <v>75</v>
      </c>
      <c r="B70" s="2" t="s">
        <v>76</v>
      </c>
      <c r="C70" s="2" t="s">
        <v>2</v>
      </c>
      <c r="D70" s="2" t="s">
        <v>236</v>
      </c>
      <c r="E70" s="2" t="s">
        <v>228</v>
      </c>
      <c r="F70" s="2" t="s">
        <v>237</v>
      </c>
      <c r="G70" s="2" t="s">
        <v>177</v>
      </c>
      <c r="H70" s="2" t="s">
        <v>178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2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3</v>
      </c>
    </row>
    <row r="71" ht="15.75" hidden="1" customHeight="1">
      <c r="A71" s="2" t="s">
        <v>75</v>
      </c>
      <c r="B71" s="2" t="s">
        <v>76</v>
      </c>
      <c r="C71" s="2" t="s">
        <v>2</v>
      </c>
      <c r="D71" s="2" t="s">
        <v>238</v>
      </c>
      <c r="E71" s="2" t="s">
        <v>122</v>
      </c>
      <c r="F71" s="2" t="s">
        <v>239</v>
      </c>
      <c r="G71" s="2" t="s">
        <v>240</v>
      </c>
      <c r="H71" s="2" t="s">
        <v>241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2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2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2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2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2</v>
      </c>
      <c r="BN71" s="2" t="s">
        <v>75</v>
      </c>
      <c r="BO71" s="2" t="s">
        <v>3</v>
      </c>
    </row>
    <row r="72" ht="15.75" customHeight="1">
      <c r="A72" s="2" t="s">
        <v>75</v>
      </c>
      <c r="B72" s="2" t="s">
        <v>76</v>
      </c>
      <c r="C72" s="2" t="s">
        <v>2</v>
      </c>
      <c r="D72" s="2" t="s">
        <v>242</v>
      </c>
      <c r="E72" s="2" t="s">
        <v>105</v>
      </c>
      <c r="F72" s="2" t="s">
        <v>243</v>
      </c>
      <c r="G72" s="2" t="s">
        <v>244</v>
      </c>
      <c r="H72" s="2" t="s">
        <v>245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2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3</v>
      </c>
    </row>
    <row r="73" ht="15.75" customHeight="1">
      <c r="A73" s="2" t="s">
        <v>75</v>
      </c>
      <c r="B73" s="2" t="s">
        <v>76</v>
      </c>
      <c r="C73" s="2" t="s">
        <v>2</v>
      </c>
      <c r="D73" s="2" t="s">
        <v>246</v>
      </c>
      <c r="E73" s="2" t="s">
        <v>78</v>
      </c>
      <c r="F73" s="2" t="s">
        <v>247</v>
      </c>
      <c r="G73" s="2" t="s">
        <v>177</v>
      </c>
      <c r="H73" s="2" t="s">
        <v>178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2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3</v>
      </c>
    </row>
    <row r="74" ht="15.75" customHeight="1">
      <c r="A74" s="2" t="s">
        <v>75</v>
      </c>
      <c r="B74" s="2" t="s">
        <v>248</v>
      </c>
      <c r="C74" s="2" t="s">
        <v>2</v>
      </c>
      <c r="D74" s="2" t="s">
        <v>249</v>
      </c>
      <c r="E74" s="2" t="s">
        <v>250</v>
      </c>
      <c r="F74" s="2" t="s">
        <v>251</v>
      </c>
      <c r="G74" s="2" t="s">
        <v>177</v>
      </c>
      <c r="H74" s="2" t="s">
        <v>178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2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3</v>
      </c>
    </row>
    <row r="75" ht="15.75" hidden="1" customHeight="1">
      <c r="A75" s="2" t="s">
        <v>75</v>
      </c>
      <c r="B75" s="2" t="s">
        <v>252</v>
      </c>
      <c r="C75" s="2" t="s">
        <v>2</v>
      </c>
      <c r="D75" s="2" t="s">
        <v>2</v>
      </c>
      <c r="E75" s="2" t="s">
        <v>253</v>
      </c>
      <c r="G75" s="2" t="s">
        <v>254</v>
      </c>
      <c r="H75" s="2" t="s">
        <v>255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2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3</v>
      </c>
    </row>
    <row r="76" ht="15.75" hidden="1" customHeight="1">
      <c r="A76" s="2" t="s">
        <v>75</v>
      </c>
      <c r="B76" s="2" t="s">
        <v>76</v>
      </c>
      <c r="C76" s="2" t="s">
        <v>2</v>
      </c>
      <c r="D76" s="2" t="s">
        <v>256</v>
      </c>
      <c r="E76" s="2" t="s">
        <v>93</v>
      </c>
      <c r="F76" s="2" t="s">
        <v>257</v>
      </c>
      <c r="G76" s="2" t="s">
        <v>258</v>
      </c>
      <c r="H76" s="2" t="s">
        <v>259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2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3</v>
      </c>
    </row>
    <row r="77" ht="15.75" customHeight="1">
      <c r="A77" s="2" t="s">
        <v>75</v>
      </c>
      <c r="B77" s="2" t="s">
        <v>76</v>
      </c>
      <c r="C77" s="2" t="s">
        <v>2</v>
      </c>
      <c r="D77" s="2" t="s">
        <v>260</v>
      </c>
      <c r="E77" s="2" t="s">
        <v>105</v>
      </c>
      <c r="F77" s="2" t="s">
        <v>261</v>
      </c>
      <c r="G77" s="2" t="s">
        <v>177</v>
      </c>
      <c r="H77" s="2" t="s">
        <v>178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2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3</v>
      </c>
    </row>
    <row r="78" ht="15.75" hidden="1" customHeight="1">
      <c r="A78" s="2" t="s">
        <v>75</v>
      </c>
      <c r="B78" s="2" t="s">
        <v>76</v>
      </c>
      <c r="C78" s="2" t="s">
        <v>2</v>
      </c>
      <c r="D78" s="2" t="s">
        <v>262</v>
      </c>
      <c r="E78" s="2" t="s">
        <v>122</v>
      </c>
      <c r="F78" s="2" t="s">
        <v>263</v>
      </c>
      <c r="G78" s="2" t="s">
        <v>264</v>
      </c>
      <c r="H78" s="2" t="s">
        <v>265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2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3</v>
      </c>
    </row>
    <row r="79" ht="15.75" customHeight="1">
      <c r="A79" s="2" t="s">
        <v>75</v>
      </c>
      <c r="B79" s="2" t="s">
        <v>76</v>
      </c>
      <c r="C79" s="2" t="s">
        <v>2</v>
      </c>
      <c r="D79" s="2" t="s">
        <v>266</v>
      </c>
      <c r="E79" s="2" t="s">
        <v>78</v>
      </c>
      <c r="F79" s="2" t="s">
        <v>267</v>
      </c>
      <c r="G79" s="2" t="s">
        <v>234</v>
      </c>
      <c r="H79" s="2" t="s">
        <v>235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2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3</v>
      </c>
    </row>
    <row r="80" ht="15.75" customHeight="1">
      <c r="A80" s="2" t="s">
        <v>75</v>
      </c>
      <c r="B80" s="2" t="s">
        <v>76</v>
      </c>
      <c r="C80" s="2" t="s">
        <v>2</v>
      </c>
      <c r="D80" s="2" t="s">
        <v>268</v>
      </c>
      <c r="E80" s="2" t="s">
        <v>203</v>
      </c>
      <c r="F80" s="2" t="s">
        <v>269</v>
      </c>
      <c r="G80" s="2" t="s">
        <v>270</v>
      </c>
      <c r="H80" s="2" t="s">
        <v>271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2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3</v>
      </c>
    </row>
    <row r="81" ht="15.75" customHeight="1">
      <c r="A81" s="2" t="s">
        <v>75</v>
      </c>
      <c r="B81" s="2" t="s">
        <v>76</v>
      </c>
      <c r="C81" s="2" t="s">
        <v>2</v>
      </c>
      <c r="D81" s="2" t="s">
        <v>272</v>
      </c>
      <c r="E81" s="2" t="s">
        <v>273</v>
      </c>
      <c r="F81" s="2" t="s">
        <v>274</v>
      </c>
      <c r="G81" s="2" t="s">
        <v>275</v>
      </c>
      <c r="H81" s="2" t="s">
        <v>271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2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3</v>
      </c>
    </row>
    <row r="82" ht="15.75" hidden="1" customHeight="1">
      <c r="A82" s="2" t="s">
        <v>75</v>
      </c>
      <c r="B82" s="2" t="s">
        <v>76</v>
      </c>
      <c r="C82" s="2" t="s">
        <v>2</v>
      </c>
      <c r="D82" s="2" t="s">
        <v>276</v>
      </c>
      <c r="E82" s="2" t="s">
        <v>112</v>
      </c>
      <c r="F82" s="2" t="s">
        <v>277</v>
      </c>
      <c r="G82" s="2" t="s">
        <v>80</v>
      </c>
      <c r="H82" s="2" t="s">
        <v>81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2</v>
      </c>
      <c r="AU82" s="2" t="s">
        <v>75</v>
      </c>
      <c r="AV82" s="2" t="s">
        <v>75</v>
      </c>
      <c r="AW82" s="2" t="s">
        <v>2</v>
      </c>
      <c r="AX82" s="2" t="s">
        <v>2</v>
      </c>
      <c r="AY82" s="2" t="s">
        <v>75</v>
      </c>
      <c r="AZ82" s="2" t="s">
        <v>75</v>
      </c>
      <c r="BA82" s="2" t="s">
        <v>2</v>
      </c>
      <c r="BB82" s="2" t="s">
        <v>2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3</v>
      </c>
    </row>
    <row r="83" ht="15.75" hidden="1" customHeight="1">
      <c r="A83" s="2" t="s">
        <v>75</v>
      </c>
      <c r="B83" s="2" t="s">
        <v>76</v>
      </c>
      <c r="C83" s="2" t="s">
        <v>2</v>
      </c>
      <c r="D83" s="2" t="s">
        <v>278</v>
      </c>
      <c r="E83" s="2" t="s">
        <v>279</v>
      </c>
      <c r="F83" s="2" t="s">
        <v>280</v>
      </c>
      <c r="G83" s="2" t="s">
        <v>281</v>
      </c>
      <c r="H83" s="2" t="s">
        <v>282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2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3</v>
      </c>
    </row>
    <row r="84" ht="15.75" hidden="1" customHeight="1">
      <c r="A84" s="2" t="s">
        <v>75</v>
      </c>
      <c r="B84" s="2" t="s">
        <v>76</v>
      </c>
      <c r="C84" s="2" t="s">
        <v>2</v>
      </c>
      <c r="D84" s="2" t="s">
        <v>283</v>
      </c>
      <c r="E84" s="2" t="s">
        <v>96</v>
      </c>
      <c r="F84" s="2" t="s">
        <v>284</v>
      </c>
      <c r="G84" s="2" t="s">
        <v>80</v>
      </c>
      <c r="H84" s="2" t="s">
        <v>81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2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3</v>
      </c>
    </row>
    <row r="85" ht="15.75" hidden="1" customHeight="1">
      <c r="A85" s="2" t="s">
        <v>75</v>
      </c>
      <c r="B85" s="2" t="s">
        <v>76</v>
      </c>
      <c r="C85" s="2" t="s">
        <v>2</v>
      </c>
      <c r="D85" s="2" t="s">
        <v>285</v>
      </c>
      <c r="E85" s="2" t="s">
        <v>105</v>
      </c>
      <c r="F85" s="2" t="s">
        <v>286</v>
      </c>
      <c r="G85" s="2" t="s">
        <v>80</v>
      </c>
      <c r="H85" s="2" t="s">
        <v>81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2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3</v>
      </c>
    </row>
    <row r="86" ht="15.75" hidden="1" customHeight="1">
      <c r="A86" s="2" t="s">
        <v>75</v>
      </c>
      <c r="B86" s="2" t="s">
        <v>76</v>
      </c>
      <c r="C86" s="2" t="s">
        <v>2</v>
      </c>
      <c r="D86" s="2" t="s">
        <v>119</v>
      </c>
      <c r="E86" s="2" t="s">
        <v>88</v>
      </c>
      <c r="F86" s="2" t="s">
        <v>286</v>
      </c>
      <c r="G86" s="2" t="s">
        <v>80</v>
      </c>
      <c r="H86" s="2" t="s">
        <v>81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2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3</v>
      </c>
    </row>
    <row r="87" ht="15.75" hidden="1" customHeight="1">
      <c r="A87" s="2" t="s">
        <v>75</v>
      </c>
      <c r="B87" s="2" t="s">
        <v>76</v>
      </c>
      <c r="C87" s="2" t="s">
        <v>2</v>
      </c>
      <c r="D87" s="2" t="s">
        <v>287</v>
      </c>
      <c r="E87" s="2" t="s">
        <v>203</v>
      </c>
      <c r="F87" s="2" t="s">
        <v>288</v>
      </c>
      <c r="G87" s="2" t="s">
        <v>289</v>
      </c>
      <c r="H87" s="2" t="s">
        <v>271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2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3</v>
      </c>
    </row>
    <row r="88" ht="15.75" customHeight="1">
      <c r="A88" s="2" t="s">
        <v>75</v>
      </c>
      <c r="B88" s="2" t="s">
        <v>76</v>
      </c>
      <c r="C88" s="2" t="s">
        <v>2</v>
      </c>
      <c r="D88" s="2" t="s">
        <v>290</v>
      </c>
      <c r="E88" s="2" t="s">
        <v>291</v>
      </c>
      <c r="F88" s="2" t="s">
        <v>292</v>
      </c>
      <c r="G88" s="2" t="s">
        <v>177</v>
      </c>
      <c r="H88" s="2" t="s">
        <v>178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2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3</v>
      </c>
    </row>
    <row r="89" ht="15.75" hidden="1" customHeight="1">
      <c r="A89" s="2" t="s">
        <v>75</v>
      </c>
      <c r="B89" s="2" t="s">
        <v>76</v>
      </c>
      <c r="C89" s="2" t="s">
        <v>2</v>
      </c>
      <c r="D89" s="2" t="s">
        <v>293</v>
      </c>
      <c r="E89" s="2" t="s">
        <v>105</v>
      </c>
      <c r="F89" s="2" t="s">
        <v>294</v>
      </c>
      <c r="G89" s="2" t="s">
        <v>295</v>
      </c>
      <c r="H89" s="2" t="s">
        <v>296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2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3</v>
      </c>
    </row>
    <row r="90" ht="15.75" customHeight="1">
      <c r="A90" s="2" t="s">
        <v>75</v>
      </c>
      <c r="B90" s="2" t="s">
        <v>76</v>
      </c>
      <c r="C90" s="2" t="s">
        <v>2</v>
      </c>
      <c r="D90" s="2" t="s">
        <v>297</v>
      </c>
      <c r="E90" s="2" t="s">
        <v>298</v>
      </c>
      <c r="F90" s="2" t="s">
        <v>299</v>
      </c>
      <c r="G90" s="2" t="s">
        <v>275</v>
      </c>
      <c r="H90" s="2" t="s">
        <v>271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2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3</v>
      </c>
    </row>
    <row r="91" ht="15.75" customHeight="1">
      <c r="A91" s="2" t="s">
        <v>75</v>
      </c>
      <c r="B91" s="2" t="s">
        <v>76</v>
      </c>
      <c r="C91" s="2" t="s">
        <v>2</v>
      </c>
      <c r="D91" s="2" t="s">
        <v>300</v>
      </c>
      <c r="E91" s="2" t="s">
        <v>301</v>
      </c>
      <c r="F91" s="2" t="s">
        <v>302</v>
      </c>
      <c r="G91" s="2" t="s">
        <v>177</v>
      </c>
      <c r="H91" s="2" t="s">
        <v>178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2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3</v>
      </c>
    </row>
    <row r="92" ht="15.75" customHeight="1">
      <c r="A92" s="2" t="s">
        <v>75</v>
      </c>
      <c r="B92" s="2" t="s">
        <v>248</v>
      </c>
      <c r="C92" s="2" t="s">
        <v>2</v>
      </c>
      <c r="D92" s="2" t="s">
        <v>303</v>
      </c>
      <c r="E92" s="2" t="s">
        <v>304</v>
      </c>
      <c r="F92" s="2" t="s">
        <v>305</v>
      </c>
      <c r="G92" s="2" t="s">
        <v>234</v>
      </c>
      <c r="H92" s="2" t="s">
        <v>235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2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3</v>
      </c>
    </row>
    <row r="93" ht="15.75" hidden="1" customHeight="1">
      <c r="A93" s="2" t="s">
        <v>75</v>
      </c>
      <c r="B93" s="2" t="s">
        <v>76</v>
      </c>
      <c r="C93" s="2" t="s">
        <v>4</v>
      </c>
      <c r="D93" s="2" t="s">
        <v>306</v>
      </c>
      <c r="E93" s="2" t="s">
        <v>88</v>
      </c>
      <c r="F93" s="2" t="s">
        <v>307</v>
      </c>
      <c r="G93" s="2" t="s">
        <v>308</v>
      </c>
      <c r="H93" s="2" t="s">
        <v>309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75</v>
      </c>
      <c r="O93" s="2" t="s">
        <v>75</v>
      </c>
      <c r="P93" s="2" t="s">
        <v>2</v>
      </c>
      <c r="Q93" s="2" t="s">
        <v>2</v>
      </c>
      <c r="R93" s="2" t="s">
        <v>75</v>
      </c>
      <c r="S93" s="2" t="s">
        <v>2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2</v>
      </c>
      <c r="AU93" s="2" t="s">
        <v>2</v>
      </c>
      <c r="AV93" s="2" t="s">
        <v>2</v>
      </c>
      <c r="AW93" s="2" t="s">
        <v>2</v>
      </c>
      <c r="AX93" s="2" t="s">
        <v>2</v>
      </c>
      <c r="AY93" s="2" t="s">
        <v>75</v>
      </c>
      <c r="AZ93" s="2" t="s">
        <v>75</v>
      </c>
      <c r="BA93" s="2" t="s">
        <v>2</v>
      </c>
      <c r="BB93" s="2" t="s">
        <v>2</v>
      </c>
      <c r="BC93" s="2" t="s">
        <v>2</v>
      </c>
      <c r="BD93" s="2" t="s">
        <v>2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5</v>
      </c>
    </row>
    <row r="94" ht="15.75" hidden="1" customHeight="1">
      <c r="A94" s="2" t="s">
        <v>75</v>
      </c>
      <c r="B94" s="2" t="s">
        <v>76</v>
      </c>
      <c r="C94" s="2" t="s">
        <v>4</v>
      </c>
      <c r="D94" s="2" t="s">
        <v>310</v>
      </c>
      <c r="E94" s="2" t="s">
        <v>88</v>
      </c>
      <c r="F94" s="2" t="s">
        <v>311</v>
      </c>
      <c r="G94" s="2" t="s">
        <v>308</v>
      </c>
      <c r="H94" s="2" t="s">
        <v>309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75</v>
      </c>
      <c r="S94" s="2" t="s">
        <v>2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2</v>
      </c>
      <c r="AU94" s="2" t="s">
        <v>2</v>
      </c>
      <c r="AV94" s="2" t="s">
        <v>2</v>
      </c>
      <c r="AW94" s="2" t="s">
        <v>2</v>
      </c>
      <c r="AX94" s="2" t="s">
        <v>2</v>
      </c>
      <c r="AY94" s="2" t="s">
        <v>75</v>
      </c>
      <c r="AZ94" s="2" t="s">
        <v>75</v>
      </c>
      <c r="BA94" s="2" t="s">
        <v>2</v>
      </c>
      <c r="BB94" s="2" t="s">
        <v>2</v>
      </c>
      <c r="BC94" s="2" t="s">
        <v>2</v>
      </c>
      <c r="BD94" s="2" t="s">
        <v>2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5</v>
      </c>
    </row>
    <row r="95" ht="15.75" hidden="1" customHeight="1">
      <c r="A95" s="2" t="s">
        <v>75</v>
      </c>
      <c r="B95" s="2" t="s">
        <v>76</v>
      </c>
      <c r="C95" s="2" t="s">
        <v>4</v>
      </c>
      <c r="D95" s="2" t="s">
        <v>312</v>
      </c>
      <c r="E95" s="2" t="s">
        <v>313</v>
      </c>
      <c r="F95" s="2" t="s">
        <v>314</v>
      </c>
      <c r="G95" s="2" t="s">
        <v>308</v>
      </c>
      <c r="H95" s="2" t="s">
        <v>309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75</v>
      </c>
      <c r="S95" s="2" t="s">
        <v>2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2</v>
      </c>
      <c r="AU95" s="2" t="s">
        <v>2</v>
      </c>
      <c r="AV95" s="2" t="s">
        <v>2</v>
      </c>
      <c r="AW95" s="2" t="s">
        <v>2</v>
      </c>
      <c r="AX95" s="2" t="s">
        <v>2</v>
      </c>
      <c r="AY95" s="2" t="s">
        <v>75</v>
      </c>
      <c r="AZ95" s="2" t="s">
        <v>75</v>
      </c>
      <c r="BA95" s="2" t="s">
        <v>2</v>
      </c>
      <c r="BB95" s="2" t="s">
        <v>2</v>
      </c>
      <c r="BC95" s="2" t="s">
        <v>2</v>
      </c>
      <c r="BD95" s="2" t="s">
        <v>2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5</v>
      </c>
    </row>
    <row r="96" ht="15.75" hidden="1" customHeight="1">
      <c r="A96" s="2" t="s">
        <v>75</v>
      </c>
      <c r="B96" s="2" t="s">
        <v>76</v>
      </c>
      <c r="C96" s="2" t="s">
        <v>4</v>
      </c>
      <c r="D96" s="2" t="s">
        <v>315</v>
      </c>
      <c r="E96" s="2" t="s">
        <v>105</v>
      </c>
      <c r="F96" s="2" t="s">
        <v>316</v>
      </c>
      <c r="G96" s="2" t="s">
        <v>308</v>
      </c>
      <c r="H96" s="2" t="s">
        <v>309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75</v>
      </c>
      <c r="S96" s="2" t="s">
        <v>2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2</v>
      </c>
      <c r="AU96" s="2" t="s">
        <v>2</v>
      </c>
      <c r="AV96" s="2" t="s">
        <v>2</v>
      </c>
      <c r="AW96" s="2" t="s">
        <v>2</v>
      </c>
      <c r="AX96" s="2" t="s">
        <v>2</v>
      </c>
      <c r="AY96" s="2" t="s">
        <v>75</v>
      </c>
      <c r="AZ96" s="2" t="s">
        <v>75</v>
      </c>
      <c r="BA96" s="2" t="s">
        <v>2</v>
      </c>
      <c r="BB96" s="2" t="s">
        <v>2</v>
      </c>
      <c r="BC96" s="2" t="s">
        <v>2</v>
      </c>
      <c r="BD96" s="2" t="s">
        <v>2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5</v>
      </c>
    </row>
    <row r="97" ht="15.75" hidden="1" customHeight="1">
      <c r="A97" s="2" t="s">
        <v>75</v>
      </c>
      <c r="B97" s="2" t="s">
        <v>76</v>
      </c>
      <c r="C97" s="2" t="s">
        <v>4</v>
      </c>
      <c r="D97" s="2" t="s">
        <v>317</v>
      </c>
      <c r="E97" s="2" t="s">
        <v>88</v>
      </c>
      <c r="F97" s="2" t="s">
        <v>318</v>
      </c>
      <c r="G97" s="2" t="s">
        <v>308</v>
      </c>
      <c r="H97" s="2" t="s">
        <v>309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75</v>
      </c>
      <c r="S97" s="2" t="s">
        <v>2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2</v>
      </c>
      <c r="AU97" s="2" t="s">
        <v>2</v>
      </c>
      <c r="AV97" s="2" t="s">
        <v>2</v>
      </c>
      <c r="AW97" s="2" t="s">
        <v>2</v>
      </c>
      <c r="AX97" s="2" t="s">
        <v>2</v>
      </c>
      <c r="AY97" s="2" t="s">
        <v>75</v>
      </c>
      <c r="AZ97" s="2" t="s">
        <v>75</v>
      </c>
      <c r="BA97" s="2" t="s">
        <v>2</v>
      </c>
      <c r="BB97" s="2" t="s">
        <v>2</v>
      </c>
      <c r="BC97" s="2" t="s">
        <v>2</v>
      </c>
      <c r="BD97" s="2" t="s">
        <v>2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5</v>
      </c>
    </row>
    <row r="98" ht="15.75" hidden="1" customHeight="1">
      <c r="A98" s="2" t="s">
        <v>75</v>
      </c>
      <c r="B98" s="2" t="s">
        <v>76</v>
      </c>
      <c r="C98" s="2" t="s">
        <v>4</v>
      </c>
      <c r="D98" s="2" t="s">
        <v>319</v>
      </c>
      <c r="E98" s="2" t="s">
        <v>93</v>
      </c>
      <c r="F98" s="2" t="s">
        <v>320</v>
      </c>
      <c r="G98" s="2" t="s">
        <v>308</v>
      </c>
      <c r="H98" s="2" t="s">
        <v>309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75</v>
      </c>
      <c r="S98" s="2" t="s">
        <v>2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2</v>
      </c>
      <c r="AU98" s="2" t="s">
        <v>2</v>
      </c>
      <c r="AV98" s="2" t="s">
        <v>2</v>
      </c>
      <c r="AW98" s="2" t="s">
        <v>2</v>
      </c>
      <c r="AX98" s="2" t="s">
        <v>2</v>
      </c>
      <c r="AY98" s="2" t="s">
        <v>75</v>
      </c>
      <c r="AZ98" s="2" t="s">
        <v>2</v>
      </c>
      <c r="BA98" s="2" t="s">
        <v>2</v>
      </c>
      <c r="BB98" s="2" t="s">
        <v>2</v>
      </c>
      <c r="BC98" s="2" t="s">
        <v>2</v>
      </c>
      <c r="BD98" s="2" t="s">
        <v>2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5</v>
      </c>
    </row>
    <row r="99" ht="15.75" hidden="1" customHeight="1">
      <c r="A99" s="2" t="s">
        <v>75</v>
      </c>
      <c r="B99" s="2" t="s">
        <v>76</v>
      </c>
      <c r="C99" s="2" t="s">
        <v>4</v>
      </c>
      <c r="D99" s="2" t="s">
        <v>321</v>
      </c>
      <c r="E99" s="2" t="s">
        <v>78</v>
      </c>
      <c r="F99" s="2" t="s">
        <v>322</v>
      </c>
      <c r="G99" s="2" t="s">
        <v>323</v>
      </c>
      <c r="H99" s="2" t="s">
        <v>324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75</v>
      </c>
      <c r="S99" s="2" t="s">
        <v>2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2</v>
      </c>
      <c r="AU99" s="2" t="s">
        <v>2</v>
      </c>
      <c r="AV99" s="2" t="s">
        <v>2</v>
      </c>
      <c r="AW99" s="2" t="s">
        <v>2</v>
      </c>
      <c r="AX99" s="2" t="s">
        <v>2</v>
      </c>
      <c r="AY99" s="2" t="s">
        <v>75</v>
      </c>
      <c r="AZ99" s="2" t="s">
        <v>2</v>
      </c>
      <c r="BA99" s="2" t="s">
        <v>2</v>
      </c>
      <c r="BB99" s="2" t="s">
        <v>2</v>
      </c>
      <c r="BC99" s="2" t="s">
        <v>2</v>
      </c>
      <c r="BD99" s="2" t="s">
        <v>2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5</v>
      </c>
    </row>
    <row r="100" ht="15.75" hidden="1" customHeight="1">
      <c r="A100" s="2" t="s">
        <v>75</v>
      </c>
      <c r="B100" s="2" t="s">
        <v>76</v>
      </c>
      <c r="C100" s="2" t="s">
        <v>4</v>
      </c>
      <c r="D100" s="2" t="s">
        <v>325</v>
      </c>
      <c r="E100" s="2" t="s">
        <v>78</v>
      </c>
      <c r="F100" s="2" t="s">
        <v>326</v>
      </c>
      <c r="G100" s="2" t="s">
        <v>323</v>
      </c>
      <c r="H100" s="2" t="s">
        <v>324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75</v>
      </c>
      <c r="S100" s="2" t="s">
        <v>2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2</v>
      </c>
      <c r="AU100" s="2" t="s">
        <v>2</v>
      </c>
      <c r="AV100" s="2" t="s">
        <v>2</v>
      </c>
      <c r="AW100" s="2" t="s">
        <v>2</v>
      </c>
      <c r="AX100" s="2" t="s">
        <v>2</v>
      </c>
      <c r="AY100" s="2" t="s">
        <v>75</v>
      </c>
      <c r="AZ100" s="2" t="s">
        <v>2</v>
      </c>
      <c r="BA100" s="2" t="s">
        <v>2</v>
      </c>
      <c r="BB100" s="2" t="s">
        <v>2</v>
      </c>
      <c r="BC100" s="2" t="s">
        <v>2</v>
      </c>
      <c r="BD100" s="2" t="s">
        <v>2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5</v>
      </c>
    </row>
    <row r="101" ht="15.75" hidden="1" customHeight="1">
      <c r="A101" s="2" t="s">
        <v>75</v>
      </c>
      <c r="B101" s="2" t="s">
        <v>76</v>
      </c>
      <c r="C101" s="2" t="s">
        <v>4</v>
      </c>
      <c r="D101" s="2" t="s">
        <v>327</v>
      </c>
      <c r="E101" s="2" t="s">
        <v>328</v>
      </c>
      <c r="F101" s="2" t="s">
        <v>329</v>
      </c>
      <c r="G101" s="2" t="s">
        <v>323</v>
      </c>
      <c r="H101" s="2" t="s">
        <v>324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75</v>
      </c>
      <c r="S101" s="2" t="s">
        <v>2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2</v>
      </c>
      <c r="AU101" s="2" t="s">
        <v>2</v>
      </c>
      <c r="AV101" s="2" t="s">
        <v>2</v>
      </c>
      <c r="AW101" s="2" t="s">
        <v>2</v>
      </c>
      <c r="AX101" s="2" t="s">
        <v>2</v>
      </c>
      <c r="AY101" s="2" t="s">
        <v>75</v>
      </c>
      <c r="AZ101" s="2" t="s">
        <v>2</v>
      </c>
      <c r="BA101" s="2" t="s">
        <v>2</v>
      </c>
      <c r="BB101" s="2" t="s">
        <v>2</v>
      </c>
      <c r="BC101" s="2" t="s">
        <v>2</v>
      </c>
      <c r="BD101" s="2" t="s">
        <v>2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5</v>
      </c>
    </row>
    <row r="102" ht="15.75" hidden="1" customHeight="1">
      <c r="A102" s="2" t="s">
        <v>75</v>
      </c>
      <c r="B102" s="2" t="s">
        <v>76</v>
      </c>
      <c r="C102" s="2" t="s">
        <v>4</v>
      </c>
      <c r="D102" s="2" t="s">
        <v>330</v>
      </c>
      <c r="E102" s="2" t="s">
        <v>88</v>
      </c>
      <c r="F102" s="2" t="s">
        <v>331</v>
      </c>
      <c r="G102" s="2" t="s">
        <v>323</v>
      </c>
      <c r="H102" s="2" t="s">
        <v>324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75</v>
      </c>
      <c r="S102" s="2" t="s">
        <v>2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2</v>
      </c>
      <c r="AU102" s="2" t="s">
        <v>2</v>
      </c>
      <c r="AV102" s="2" t="s">
        <v>2</v>
      </c>
      <c r="AW102" s="2" t="s">
        <v>2</v>
      </c>
      <c r="AX102" s="2" t="s">
        <v>2</v>
      </c>
      <c r="AY102" s="2" t="s">
        <v>75</v>
      </c>
      <c r="AZ102" s="2" t="s">
        <v>75</v>
      </c>
      <c r="BA102" s="2" t="s">
        <v>2</v>
      </c>
      <c r="BB102" s="2" t="s">
        <v>2</v>
      </c>
      <c r="BC102" s="2" t="s">
        <v>2</v>
      </c>
      <c r="BD102" s="2" t="s">
        <v>2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5</v>
      </c>
    </row>
    <row r="103" ht="15.75" hidden="1" customHeight="1">
      <c r="A103" s="2" t="s">
        <v>75</v>
      </c>
      <c r="B103" s="2" t="s">
        <v>76</v>
      </c>
      <c r="C103" s="2" t="s">
        <v>4</v>
      </c>
      <c r="D103" s="2" t="s">
        <v>332</v>
      </c>
      <c r="E103" s="2" t="s">
        <v>78</v>
      </c>
      <c r="F103" s="2" t="s">
        <v>333</v>
      </c>
      <c r="G103" s="2" t="s">
        <v>323</v>
      </c>
      <c r="H103" s="2" t="s">
        <v>324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75</v>
      </c>
      <c r="S103" s="2" t="s">
        <v>2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2</v>
      </c>
      <c r="AU103" s="2" t="s">
        <v>2</v>
      </c>
      <c r="AV103" s="2" t="s">
        <v>2</v>
      </c>
      <c r="AW103" s="2" t="s">
        <v>2</v>
      </c>
      <c r="AX103" s="2" t="s">
        <v>2</v>
      </c>
      <c r="AY103" s="2" t="s">
        <v>75</v>
      </c>
      <c r="AZ103" s="2" t="s">
        <v>75</v>
      </c>
      <c r="BA103" s="2" t="s">
        <v>2</v>
      </c>
      <c r="BB103" s="2" t="s">
        <v>2</v>
      </c>
      <c r="BC103" s="2" t="s">
        <v>2</v>
      </c>
      <c r="BD103" s="2" t="s">
        <v>2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5</v>
      </c>
    </row>
    <row r="104" ht="15.75" hidden="1" customHeight="1">
      <c r="A104" s="2" t="s">
        <v>75</v>
      </c>
      <c r="B104" s="2" t="s">
        <v>76</v>
      </c>
      <c r="C104" s="2" t="s">
        <v>4</v>
      </c>
      <c r="D104" s="2" t="s">
        <v>334</v>
      </c>
      <c r="E104" s="2" t="s">
        <v>88</v>
      </c>
      <c r="F104" s="2" t="s">
        <v>335</v>
      </c>
      <c r="G104" s="2" t="s">
        <v>323</v>
      </c>
      <c r="H104" s="2" t="s">
        <v>324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75</v>
      </c>
      <c r="S104" s="2" t="s">
        <v>2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2</v>
      </c>
      <c r="AU104" s="2" t="s">
        <v>2</v>
      </c>
      <c r="AV104" s="2" t="s">
        <v>2</v>
      </c>
      <c r="AW104" s="2" t="s">
        <v>2</v>
      </c>
      <c r="AX104" s="2" t="s">
        <v>2</v>
      </c>
      <c r="AY104" s="2" t="s">
        <v>75</v>
      </c>
      <c r="AZ104" s="2" t="s">
        <v>75</v>
      </c>
      <c r="BA104" s="2" t="s">
        <v>2</v>
      </c>
      <c r="BB104" s="2" t="s">
        <v>2</v>
      </c>
      <c r="BC104" s="2" t="s">
        <v>2</v>
      </c>
      <c r="BD104" s="2" t="s">
        <v>2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5</v>
      </c>
    </row>
    <row r="105" ht="15.75" hidden="1" customHeight="1">
      <c r="A105" s="2" t="s">
        <v>75</v>
      </c>
      <c r="B105" s="2" t="s">
        <v>76</v>
      </c>
      <c r="C105" s="2" t="s">
        <v>4</v>
      </c>
      <c r="D105" s="2" t="s">
        <v>336</v>
      </c>
      <c r="E105" s="2" t="s">
        <v>337</v>
      </c>
      <c r="F105" s="2" t="s">
        <v>338</v>
      </c>
      <c r="G105" s="2" t="s">
        <v>323</v>
      </c>
      <c r="H105" s="2" t="s">
        <v>324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75</v>
      </c>
      <c r="S105" s="2" t="s">
        <v>2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2</v>
      </c>
      <c r="AU105" s="2" t="s">
        <v>2</v>
      </c>
      <c r="AV105" s="2" t="s">
        <v>2</v>
      </c>
      <c r="AW105" s="2" t="s">
        <v>2</v>
      </c>
      <c r="AX105" s="2" t="s">
        <v>2</v>
      </c>
      <c r="AY105" s="2" t="s">
        <v>75</v>
      </c>
      <c r="AZ105" s="2" t="s">
        <v>75</v>
      </c>
      <c r="BA105" s="2" t="s">
        <v>2</v>
      </c>
      <c r="BB105" s="2" t="s">
        <v>2</v>
      </c>
      <c r="BC105" s="2" t="s">
        <v>2</v>
      </c>
      <c r="BD105" s="2" t="s">
        <v>2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5</v>
      </c>
    </row>
    <row r="106" ht="15.75" hidden="1" customHeight="1">
      <c r="A106" s="2" t="s">
        <v>75</v>
      </c>
      <c r="B106" s="2" t="s">
        <v>76</v>
      </c>
      <c r="C106" s="2" t="s">
        <v>4</v>
      </c>
      <c r="D106" s="2" t="s">
        <v>339</v>
      </c>
      <c r="E106" s="2" t="s">
        <v>219</v>
      </c>
      <c r="F106" s="2" t="s">
        <v>340</v>
      </c>
      <c r="G106" s="2" t="s">
        <v>323</v>
      </c>
      <c r="H106" s="2" t="s">
        <v>324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75</v>
      </c>
      <c r="P106" s="2" t="s">
        <v>2</v>
      </c>
      <c r="Q106" s="2" t="s">
        <v>2</v>
      </c>
      <c r="R106" s="2" t="s">
        <v>75</v>
      </c>
      <c r="S106" s="2" t="s">
        <v>2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2</v>
      </c>
      <c r="AU106" s="2" t="s">
        <v>2</v>
      </c>
      <c r="AV106" s="2" t="s">
        <v>2</v>
      </c>
      <c r="AW106" s="2" t="s">
        <v>2</v>
      </c>
      <c r="AX106" s="2" t="s">
        <v>2</v>
      </c>
      <c r="AY106" s="2" t="s">
        <v>75</v>
      </c>
      <c r="AZ106" s="2" t="s">
        <v>75</v>
      </c>
      <c r="BA106" s="2" t="s">
        <v>2</v>
      </c>
      <c r="BB106" s="2" t="s">
        <v>2</v>
      </c>
      <c r="BC106" s="2" t="s">
        <v>2</v>
      </c>
      <c r="BD106" s="2" t="s">
        <v>2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5</v>
      </c>
    </row>
    <row r="107" ht="15.75" hidden="1" customHeight="1">
      <c r="A107" s="2" t="s">
        <v>75</v>
      </c>
      <c r="B107" s="2" t="s">
        <v>76</v>
      </c>
      <c r="C107" s="2" t="s">
        <v>4</v>
      </c>
      <c r="D107" s="2" t="s">
        <v>341</v>
      </c>
      <c r="E107" s="2" t="s">
        <v>203</v>
      </c>
      <c r="F107" s="2" t="s">
        <v>342</v>
      </c>
      <c r="G107" s="2" t="s">
        <v>323</v>
      </c>
      <c r="H107" s="2" t="s">
        <v>324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75</v>
      </c>
      <c r="O107" s="2" t="s">
        <v>75</v>
      </c>
      <c r="P107" s="2" t="s">
        <v>2</v>
      </c>
      <c r="Q107" s="2" t="s">
        <v>75</v>
      </c>
      <c r="R107" s="2" t="s">
        <v>75</v>
      </c>
      <c r="S107" s="2" t="s">
        <v>2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2</v>
      </c>
      <c r="AU107" s="2" t="s">
        <v>2</v>
      </c>
      <c r="AV107" s="2" t="s">
        <v>2</v>
      </c>
      <c r="AW107" s="2" t="s">
        <v>2</v>
      </c>
      <c r="AX107" s="2" t="s">
        <v>2</v>
      </c>
      <c r="AY107" s="2" t="s">
        <v>75</v>
      </c>
      <c r="AZ107" s="2" t="s">
        <v>75</v>
      </c>
      <c r="BA107" s="2" t="s">
        <v>2</v>
      </c>
      <c r="BB107" s="2" t="s">
        <v>2</v>
      </c>
      <c r="BC107" s="2" t="s">
        <v>2</v>
      </c>
      <c r="BD107" s="2" t="s">
        <v>2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5</v>
      </c>
    </row>
    <row r="108" ht="15.75" hidden="1" customHeight="1">
      <c r="A108" s="2" t="s">
        <v>75</v>
      </c>
      <c r="B108" s="2" t="s">
        <v>76</v>
      </c>
      <c r="C108" s="2" t="s">
        <v>4</v>
      </c>
      <c r="D108" s="2" t="s">
        <v>343</v>
      </c>
      <c r="E108" s="2" t="s">
        <v>88</v>
      </c>
      <c r="F108" s="2" t="s">
        <v>344</v>
      </c>
      <c r="G108" s="2" t="s">
        <v>323</v>
      </c>
      <c r="H108" s="2" t="s">
        <v>324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75</v>
      </c>
      <c r="N108" s="2" t="s">
        <v>75</v>
      </c>
      <c r="O108" s="2" t="s">
        <v>75</v>
      </c>
      <c r="P108" s="2" t="s">
        <v>2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2</v>
      </c>
      <c r="AU108" s="2" t="s">
        <v>75</v>
      </c>
      <c r="AV108" s="2" t="s">
        <v>2</v>
      </c>
      <c r="AW108" s="2" t="s">
        <v>2</v>
      </c>
      <c r="AX108" s="2" t="s">
        <v>2</v>
      </c>
      <c r="AY108" s="2" t="s">
        <v>75</v>
      </c>
      <c r="AZ108" s="2" t="s">
        <v>75</v>
      </c>
      <c r="BA108" s="2" t="s">
        <v>2</v>
      </c>
      <c r="BB108" s="2" t="s">
        <v>2</v>
      </c>
      <c r="BC108" s="2" t="s">
        <v>2</v>
      </c>
      <c r="BD108" s="2" t="s">
        <v>2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5</v>
      </c>
    </row>
    <row r="109" ht="15.75" hidden="1" customHeight="1">
      <c r="A109" s="2" t="s">
        <v>75</v>
      </c>
      <c r="B109" s="2" t="s">
        <v>76</v>
      </c>
      <c r="C109" s="2" t="s">
        <v>4</v>
      </c>
      <c r="D109" s="2" t="s">
        <v>345</v>
      </c>
      <c r="E109" s="2" t="s">
        <v>228</v>
      </c>
      <c r="F109" s="2" t="s">
        <v>346</v>
      </c>
      <c r="G109" s="2" t="s">
        <v>347</v>
      </c>
      <c r="H109" s="2" t="s">
        <v>348</v>
      </c>
      <c r="I109" s="2" t="s">
        <v>75</v>
      </c>
      <c r="J109" s="2" t="s">
        <v>75</v>
      </c>
      <c r="K109" s="2" t="s">
        <v>2</v>
      </c>
      <c r="L109" s="2" t="s">
        <v>2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2</v>
      </c>
      <c r="AU109" s="2" t="s">
        <v>75</v>
      </c>
      <c r="AV109" s="2" t="s">
        <v>75</v>
      </c>
      <c r="AW109" s="2" t="s">
        <v>2</v>
      </c>
      <c r="AX109" s="2" t="s">
        <v>2</v>
      </c>
      <c r="AY109" s="2" t="s">
        <v>75</v>
      </c>
      <c r="AZ109" s="2" t="s">
        <v>75</v>
      </c>
      <c r="BA109" s="2" t="s">
        <v>2</v>
      </c>
      <c r="BB109" s="2" t="s">
        <v>2</v>
      </c>
      <c r="BC109" s="2" t="s">
        <v>75</v>
      </c>
      <c r="BD109" s="2" t="s">
        <v>2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5</v>
      </c>
    </row>
    <row r="110" ht="15.75" hidden="1" customHeight="1">
      <c r="A110" s="2" t="s">
        <v>75</v>
      </c>
      <c r="B110" s="2" t="s">
        <v>76</v>
      </c>
      <c r="C110" s="2" t="s">
        <v>4</v>
      </c>
      <c r="D110" s="2" t="s">
        <v>349</v>
      </c>
      <c r="E110" s="2" t="s">
        <v>96</v>
      </c>
      <c r="F110" s="2" t="s">
        <v>350</v>
      </c>
      <c r="G110" s="2" t="s">
        <v>347</v>
      </c>
      <c r="H110" s="2" t="s">
        <v>348</v>
      </c>
      <c r="I110" s="2" t="s">
        <v>75</v>
      </c>
      <c r="J110" s="2" t="s">
        <v>75</v>
      </c>
      <c r="K110" s="2" t="s">
        <v>2</v>
      </c>
      <c r="L110" s="2" t="s">
        <v>2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2</v>
      </c>
      <c r="AU110" s="2" t="s">
        <v>75</v>
      </c>
      <c r="AV110" s="2" t="s">
        <v>75</v>
      </c>
      <c r="AW110" s="2" t="s">
        <v>2</v>
      </c>
      <c r="AX110" s="2" t="s">
        <v>2</v>
      </c>
      <c r="AY110" s="2" t="s">
        <v>75</v>
      </c>
      <c r="AZ110" s="2" t="s">
        <v>75</v>
      </c>
      <c r="BA110" s="2" t="s">
        <v>2</v>
      </c>
      <c r="BB110" s="2" t="s">
        <v>75</v>
      </c>
      <c r="BC110" s="2" t="s">
        <v>75</v>
      </c>
      <c r="BD110" s="2" t="s">
        <v>2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5</v>
      </c>
    </row>
    <row r="111" ht="15.75" hidden="1" customHeight="1">
      <c r="A111" s="2" t="s">
        <v>75</v>
      </c>
      <c r="B111" s="2" t="s">
        <v>252</v>
      </c>
      <c r="C111" s="2" t="s">
        <v>4</v>
      </c>
      <c r="D111" s="2" t="s">
        <v>2</v>
      </c>
      <c r="E111" s="2" t="s">
        <v>351</v>
      </c>
      <c r="G111" s="2" t="s">
        <v>352</v>
      </c>
      <c r="H111" s="2" t="s">
        <v>353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2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5</v>
      </c>
    </row>
    <row r="112" ht="15.75" hidden="1" customHeight="1">
      <c r="A112" s="2" t="s">
        <v>75</v>
      </c>
      <c r="B112" s="2" t="s">
        <v>252</v>
      </c>
      <c r="C112" s="2" t="s">
        <v>6</v>
      </c>
      <c r="D112" s="2" t="s">
        <v>2</v>
      </c>
      <c r="E112" s="2" t="s">
        <v>354</v>
      </c>
      <c r="G112" s="2" t="s">
        <v>355</v>
      </c>
      <c r="H112" s="2" t="s">
        <v>356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75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75</v>
      </c>
      <c r="AC112" s="2" t="s">
        <v>2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2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2</v>
      </c>
      <c r="AZ112" s="2" t="s">
        <v>2</v>
      </c>
      <c r="BA112" s="2" t="s">
        <v>75</v>
      </c>
      <c r="BB112" s="2" t="s">
        <v>2</v>
      </c>
      <c r="BC112" s="2" t="s">
        <v>2</v>
      </c>
      <c r="BD112" s="2" t="s">
        <v>2</v>
      </c>
      <c r="BE112" s="2" t="s">
        <v>2</v>
      </c>
      <c r="BF112" s="2" t="s">
        <v>2</v>
      </c>
      <c r="BG112" s="2" t="s">
        <v>2</v>
      </c>
      <c r="BH112" s="2" t="s">
        <v>2</v>
      </c>
      <c r="BI112" s="2" t="s">
        <v>2</v>
      </c>
      <c r="BJ112" s="2" t="s">
        <v>2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</v>
      </c>
    </row>
    <row r="113" ht="15.75" hidden="1" customHeight="1">
      <c r="A113" s="2" t="s">
        <v>75</v>
      </c>
      <c r="B113" s="2" t="s">
        <v>252</v>
      </c>
      <c r="C113" s="2" t="s">
        <v>8</v>
      </c>
      <c r="D113" s="2" t="s">
        <v>2</v>
      </c>
      <c r="E113" s="2" t="s">
        <v>357</v>
      </c>
      <c r="G113" s="2" t="s">
        <v>358</v>
      </c>
      <c r="H113" s="2" t="s">
        <v>359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2</v>
      </c>
      <c r="Z113" s="2" t="s">
        <v>75</v>
      </c>
      <c r="AA113" s="2" t="s">
        <v>2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2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9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O$113">
    <filterColumn colId="3">
      <filters>
        <filter val="1,724,664"/>
        <filter val="1,724,836"/>
        <filter val="1,725,757"/>
        <filter val="1,728,613"/>
        <filter val="1,725,644"/>
        <filter val="1,718,501"/>
        <filter val="1,719,269"/>
        <filter val="1,718,509"/>
        <filter val="1,725,664"/>
        <filter val="1,725,702"/>
        <filter val="1,722,794"/>
        <filter val="1,724,768"/>
        <filter val="1,725,603"/>
        <filter val="1,716,435"/>
        <filter val="1,725,575"/>
        <filter val="1,728,246"/>
        <filter val="1,725,578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2" width="8.57"/>
  </cols>
  <sheetData>
    <row r="1">
      <c r="A1" s="1" t="s">
        <v>360</v>
      </c>
      <c r="B1" s="1" t="s">
        <v>361</v>
      </c>
      <c r="C1" s="1" t="s">
        <v>0</v>
      </c>
      <c r="D1" s="1" t="s">
        <v>12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408</v>
      </c>
      <c r="AZ1" s="1" t="s">
        <v>409</v>
      </c>
      <c r="BA1" s="1" t="s">
        <v>410</v>
      </c>
      <c r="BB1" s="1" t="s">
        <v>411</v>
      </c>
      <c r="BC1" s="1" t="s">
        <v>412</v>
      </c>
      <c r="BD1" s="1" t="s">
        <v>413</v>
      </c>
      <c r="BE1" s="1" t="s">
        <v>414</v>
      </c>
      <c r="BF1" s="1" t="s">
        <v>415</v>
      </c>
      <c r="BG1" s="1" t="s">
        <v>416</v>
      </c>
      <c r="BH1" s="1" t="s">
        <v>417</v>
      </c>
      <c r="BI1" s="1" t="s">
        <v>418</v>
      </c>
      <c r="BJ1" s="1" t="s">
        <v>419</v>
      </c>
      <c r="BK1" s="1" t="s">
        <v>420</v>
      </c>
      <c r="BL1" s="1" t="s">
        <v>421</v>
      </c>
      <c r="BM1" s="1" t="s">
        <v>422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427</v>
      </c>
      <c r="BS1" s="1" t="s">
        <v>428</v>
      </c>
      <c r="BT1" s="1" t="s">
        <v>429</v>
      </c>
      <c r="BU1" s="1" t="s">
        <v>430</v>
      </c>
      <c r="BV1" s="1" t="s">
        <v>431</v>
      </c>
      <c r="BW1" s="1" t="s">
        <v>432</v>
      </c>
      <c r="BX1" s="1" t="s">
        <v>433</v>
      </c>
      <c r="BY1" s="1" t="s">
        <v>434</v>
      </c>
      <c r="BZ1" s="1" t="s">
        <v>435</v>
      </c>
      <c r="CA1" s="1" t="s">
        <v>436</v>
      </c>
      <c r="CB1" s="1" t="s">
        <v>437</v>
      </c>
      <c r="CC1" s="1" t="s">
        <v>438</v>
      </c>
      <c r="CD1" s="1" t="s">
        <v>439</v>
      </c>
      <c r="CE1" s="1" t="s">
        <v>440</v>
      </c>
      <c r="CF1" s="1" t="s">
        <v>441</v>
      </c>
      <c r="CG1" s="1" t="s">
        <v>442</v>
      </c>
      <c r="CH1" s="1" t="s">
        <v>443</v>
      </c>
      <c r="CI1" s="1" t="s">
        <v>444</v>
      </c>
      <c r="CJ1" s="1" t="s">
        <v>445</v>
      </c>
      <c r="CK1" s="1" t="s">
        <v>446</v>
      </c>
      <c r="CL1" s="1" t="s">
        <v>447</v>
      </c>
      <c r="CM1" s="1" t="s">
        <v>448</v>
      </c>
      <c r="CN1" s="1" t="s">
        <v>449</v>
      </c>
      <c r="CO1" s="1" t="s">
        <v>450</v>
      </c>
      <c r="CP1" s="1" t="s">
        <v>451</v>
      </c>
      <c r="CQ1" s="1" t="s">
        <v>452</v>
      </c>
      <c r="CR1" s="1" t="s">
        <v>453</v>
      </c>
      <c r="CS1" s="1" t="s">
        <v>454</v>
      </c>
      <c r="CT1" s="1" t="s">
        <v>455</v>
      </c>
      <c r="CU1" s="1" t="s">
        <v>456</v>
      </c>
      <c r="CV1" s="1" t="s">
        <v>457</v>
      </c>
      <c r="CW1" s="1" t="s">
        <v>458</v>
      </c>
      <c r="CX1" s="1" t="s">
        <v>459</v>
      </c>
      <c r="CY1" s="1" t="s">
        <v>460</v>
      </c>
      <c r="CZ1" s="1" t="s">
        <v>461</v>
      </c>
      <c r="DA1" s="1" t="s">
        <v>462</v>
      </c>
      <c r="DB1" s="1" t="s">
        <v>463</v>
      </c>
      <c r="DC1" s="1" t="s">
        <v>464</v>
      </c>
      <c r="DD1" s="1" t="s">
        <v>465</v>
      </c>
      <c r="DE1" s="1" t="s">
        <v>466</v>
      </c>
      <c r="DF1" s="1" t="s">
        <v>467</v>
      </c>
      <c r="DG1" s="1" t="s">
        <v>468</v>
      </c>
      <c r="DH1" s="1" t="s">
        <v>469</v>
      </c>
      <c r="DI1" s="1" t="s">
        <v>470</v>
      </c>
      <c r="DJ1" s="1" t="s">
        <v>471</v>
      </c>
      <c r="DK1" s="1" t="s">
        <v>472</v>
      </c>
      <c r="DL1" s="1" t="s">
        <v>473</v>
      </c>
      <c r="DM1" s="1" t="s">
        <v>474</v>
      </c>
      <c r="DN1" s="1" t="s">
        <v>475</v>
      </c>
      <c r="DO1" s="1" t="s">
        <v>476</v>
      </c>
      <c r="DP1" s="1" t="s">
        <v>477</v>
      </c>
      <c r="DQ1" s="1" t="s">
        <v>478</v>
      </c>
      <c r="DR1" s="1" t="s">
        <v>479</v>
      </c>
    </row>
    <row r="2">
      <c r="A2" s="2" t="s">
        <v>75</v>
      </c>
      <c r="B2" s="2" t="s">
        <v>75</v>
      </c>
      <c r="C2" s="2" t="s">
        <v>2</v>
      </c>
      <c r="D2" s="2" t="s">
        <v>480</v>
      </c>
      <c r="E2" s="2" t="s">
        <v>481</v>
      </c>
      <c r="F2" s="2" t="s">
        <v>482</v>
      </c>
      <c r="G2" s="2" t="s">
        <v>483</v>
      </c>
      <c r="H2" s="2" t="s">
        <v>484</v>
      </c>
      <c r="I2" s="2" t="s">
        <v>485</v>
      </c>
      <c r="J2" s="2" t="s">
        <v>486</v>
      </c>
      <c r="K2" s="2" t="s">
        <v>487</v>
      </c>
      <c r="L2" s="2" t="s">
        <v>488</v>
      </c>
      <c r="M2" s="2" t="s">
        <v>489</v>
      </c>
      <c r="N2" s="2" t="s">
        <v>490</v>
      </c>
      <c r="O2" s="2" t="s">
        <v>491</v>
      </c>
      <c r="P2" s="2" t="s">
        <v>492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493</v>
      </c>
      <c r="X2" s="2" t="s">
        <v>494</v>
      </c>
      <c r="Y2" s="2" t="s">
        <v>75</v>
      </c>
      <c r="Z2" s="2" t="s">
        <v>75</v>
      </c>
      <c r="AA2" s="2" t="s">
        <v>495</v>
      </c>
      <c r="AB2" s="2" t="s">
        <v>496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2" t="s">
        <v>75</v>
      </c>
      <c r="BV2" s="2" t="s">
        <v>75</v>
      </c>
      <c r="BW2" s="2" t="s">
        <v>75</v>
      </c>
      <c r="BX2" s="2" t="s">
        <v>75</v>
      </c>
      <c r="BY2" s="2" t="s">
        <v>75</v>
      </c>
      <c r="BZ2" s="2" t="s">
        <v>75</v>
      </c>
      <c r="CA2" s="2" t="s">
        <v>75</v>
      </c>
      <c r="CB2" s="2" t="s">
        <v>75</v>
      </c>
      <c r="CC2" s="2" t="s">
        <v>497</v>
      </c>
      <c r="CD2" s="2" t="s">
        <v>498</v>
      </c>
      <c r="CE2" s="2" t="s">
        <v>499</v>
      </c>
      <c r="CF2" s="2" t="s">
        <v>500</v>
      </c>
      <c r="CG2" s="2" t="s">
        <v>501</v>
      </c>
      <c r="CH2" s="2" t="s">
        <v>502</v>
      </c>
      <c r="CI2" s="2" t="s">
        <v>503</v>
      </c>
      <c r="CJ2" s="2" t="s">
        <v>504</v>
      </c>
      <c r="CK2" s="2" t="s">
        <v>505</v>
      </c>
      <c r="CL2" s="2" t="s">
        <v>506</v>
      </c>
      <c r="CM2" s="2" t="s">
        <v>75</v>
      </c>
      <c r="CN2" s="2" t="s">
        <v>75</v>
      </c>
      <c r="CO2" s="2" t="s">
        <v>507</v>
      </c>
      <c r="CP2" s="2" t="s">
        <v>508</v>
      </c>
      <c r="CQ2" s="2" t="s">
        <v>509</v>
      </c>
      <c r="CR2" s="2" t="s">
        <v>510</v>
      </c>
      <c r="CS2" s="2" t="s">
        <v>511</v>
      </c>
      <c r="CT2" s="2" t="s">
        <v>512</v>
      </c>
      <c r="CU2" s="2" t="s">
        <v>513</v>
      </c>
      <c r="CV2" s="2" t="s">
        <v>514</v>
      </c>
      <c r="CW2" s="2" t="s">
        <v>515</v>
      </c>
      <c r="CX2" s="2" t="s">
        <v>516</v>
      </c>
      <c r="CY2" s="2" t="s">
        <v>75</v>
      </c>
      <c r="CZ2" s="2" t="s">
        <v>75</v>
      </c>
      <c r="DA2" s="2" t="s">
        <v>75</v>
      </c>
      <c r="DB2" s="2" t="s">
        <v>75</v>
      </c>
      <c r="DC2" s="2" t="s">
        <v>75</v>
      </c>
      <c r="DD2" s="2" t="s">
        <v>75</v>
      </c>
      <c r="DE2" s="2" t="s">
        <v>75</v>
      </c>
      <c r="DF2" s="2" t="s">
        <v>75</v>
      </c>
      <c r="DG2" s="2" t="s">
        <v>75</v>
      </c>
      <c r="DH2" s="2" t="s">
        <v>75</v>
      </c>
      <c r="DI2" s="2" t="s">
        <v>75</v>
      </c>
      <c r="DJ2" s="2" t="s">
        <v>75</v>
      </c>
      <c r="DK2" s="2" t="s">
        <v>75</v>
      </c>
      <c r="DL2" s="2" t="s">
        <v>75</v>
      </c>
      <c r="DM2" s="2" t="s">
        <v>75</v>
      </c>
      <c r="DN2" s="2" t="s">
        <v>75</v>
      </c>
      <c r="DO2" s="2" t="s">
        <v>75</v>
      </c>
      <c r="DP2" s="2" t="s">
        <v>75</v>
      </c>
      <c r="DQ2" s="2" t="s">
        <v>75</v>
      </c>
      <c r="DR2" s="2" t="s">
        <v>75</v>
      </c>
    </row>
    <row r="3">
      <c r="A3" s="2" t="s">
        <v>75</v>
      </c>
      <c r="B3" s="2" t="s">
        <v>75</v>
      </c>
      <c r="C3" s="2" t="s">
        <v>2</v>
      </c>
      <c r="D3" s="2" t="s">
        <v>517</v>
      </c>
      <c r="E3" s="2" t="s">
        <v>518</v>
      </c>
      <c r="F3" s="2" t="s">
        <v>481</v>
      </c>
      <c r="G3" s="2" t="s">
        <v>483</v>
      </c>
      <c r="H3" s="2" t="s">
        <v>519</v>
      </c>
      <c r="I3" s="2" t="s">
        <v>485</v>
      </c>
      <c r="J3" s="2" t="s">
        <v>520</v>
      </c>
      <c r="K3" s="2" t="s">
        <v>521</v>
      </c>
      <c r="L3" s="2" t="s">
        <v>522</v>
      </c>
      <c r="M3" s="2" t="s">
        <v>523</v>
      </c>
      <c r="N3" s="2" t="s">
        <v>490</v>
      </c>
      <c r="O3" s="2" t="s">
        <v>524</v>
      </c>
      <c r="P3" s="2" t="s">
        <v>525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526</v>
      </c>
      <c r="X3" s="2" t="s">
        <v>494</v>
      </c>
      <c r="Y3" s="2" t="s">
        <v>75</v>
      </c>
      <c r="Z3" s="2" t="s">
        <v>75</v>
      </c>
      <c r="AA3" s="2" t="s">
        <v>527</v>
      </c>
      <c r="AB3" s="2" t="s">
        <v>528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75</v>
      </c>
      <c r="BU3" s="2" t="s">
        <v>75</v>
      </c>
      <c r="BV3" s="2" t="s">
        <v>75</v>
      </c>
      <c r="BW3" s="2" t="s">
        <v>75</v>
      </c>
      <c r="BX3" s="2" t="s">
        <v>75</v>
      </c>
      <c r="BY3" s="2" t="s">
        <v>75</v>
      </c>
      <c r="BZ3" s="2" t="s">
        <v>75</v>
      </c>
      <c r="CA3" s="2" t="s">
        <v>75</v>
      </c>
      <c r="CB3" s="2" t="s">
        <v>75</v>
      </c>
      <c r="CC3" s="2" t="s">
        <v>529</v>
      </c>
      <c r="CD3" s="2" t="s">
        <v>530</v>
      </c>
      <c r="CE3" s="2" t="s">
        <v>531</v>
      </c>
      <c r="CF3" s="2" t="s">
        <v>532</v>
      </c>
      <c r="CG3" s="2" t="s">
        <v>533</v>
      </c>
      <c r="CH3" s="2" t="s">
        <v>534</v>
      </c>
      <c r="CI3" s="2" t="s">
        <v>535</v>
      </c>
      <c r="CJ3" s="2" t="s">
        <v>536</v>
      </c>
      <c r="CK3" s="2" t="s">
        <v>505</v>
      </c>
      <c r="CL3" s="2" t="s">
        <v>537</v>
      </c>
      <c r="CM3" s="2" t="s">
        <v>75</v>
      </c>
      <c r="CN3" s="2" t="s">
        <v>75</v>
      </c>
      <c r="CO3" s="2" t="s">
        <v>507</v>
      </c>
      <c r="CP3" s="2" t="s">
        <v>538</v>
      </c>
      <c r="CQ3" s="2" t="s">
        <v>509</v>
      </c>
      <c r="CR3" s="2" t="s">
        <v>539</v>
      </c>
      <c r="CS3" s="2" t="s">
        <v>540</v>
      </c>
      <c r="CT3" s="2" t="s">
        <v>541</v>
      </c>
      <c r="CU3" s="2" t="s">
        <v>542</v>
      </c>
      <c r="CV3" s="2" t="s">
        <v>543</v>
      </c>
      <c r="CW3" s="2" t="s">
        <v>544</v>
      </c>
      <c r="CX3" s="2" t="s">
        <v>545</v>
      </c>
      <c r="CY3" s="2" t="s">
        <v>75</v>
      </c>
      <c r="CZ3" s="2" t="s">
        <v>75</v>
      </c>
      <c r="DA3" s="2" t="s">
        <v>75</v>
      </c>
      <c r="DB3" s="2" t="s">
        <v>75</v>
      </c>
      <c r="DC3" s="2" t="s">
        <v>75</v>
      </c>
      <c r="DD3" s="2" t="s">
        <v>75</v>
      </c>
      <c r="DE3" s="2" t="s">
        <v>75</v>
      </c>
      <c r="DF3" s="2" t="s">
        <v>75</v>
      </c>
      <c r="DG3" s="2" t="s">
        <v>75</v>
      </c>
      <c r="DH3" s="2" t="s">
        <v>75</v>
      </c>
      <c r="DI3" s="2" t="s">
        <v>75</v>
      </c>
      <c r="DJ3" s="2" t="s">
        <v>75</v>
      </c>
      <c r="DK3" s="2" t="s">
        <v>75</v>
      </c>
      <c r="DL3" s="2" t="s">
        <v>75</v>
      </c>
      <c r="DM3" s="2" t="s">
        <v>75</v>
      </c>
      <c r="DN3" s="2" t="s">
        <v>75</v>
      </c>
      <c r="DO3" s="2" t="s">
        <v>75</v>
      </c>
      <c r="DP3" s="2" t="s">
        <v>75</v>
      </c>
      <c r="DQ3" s="2" t="s">
        <v>75</v>
      </c>
      <c r="DR3" s="2" t="s">
        <v>75</v>
      </c>
    </row>
    <row r="4">
      <c r="A4" s="2" t="s">
        <v>75</v>
      </c>
      <c r="B4" s="2" t="s">
        <v>75</v>
      </c>
      <c r="C4" s="2" t="s">
        <v>2</v>
      </c>
      <c r="D4" s="2" t="s">
        <v>546</v>
      </c>
      <c r="E4" s="2" t="s">
        <v>518</v>
      </c>
      <c r="F4" s="2" t="s">
        <v>481</v>
      </c>
      <c r="G4" s="2" t="s">
        <v>547</v>
      </c>
      <c r="H4" s="2" t="s">
        <v>548</v>
      </c>
      <c r="I4" s="2" t="s">
        <v>485</v>
      </c>
      <c r="J4" s="2" t="s">
        <v>520</v>
      </c>
      <c r="K4" s="2" t="s">
        <v>521</v>
      </c>
      <c r="L4" s="2" t="s">
        <v>522</v>
      </c>
      <c r="M4" s="2" t="s">
        <v>492</v>
      </c>
      <c r="N4" s="2" t="s">
        <v>549</v>
      </c>
      <c r="O4" s="2" t="s">
        <v>524</v>
      </c>
      <c r="P4" s="2" t="s">
        <v>489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526</v>
      </c>
      <c r="X4" s="2" t="s">
        <v>550</v>
      </c>
      <c r="Y4" s="2" t="s">
        <v>75</v>
      </c>
      <c r="Z4" s="2" t="s">
        <v>75</v>
      </c>
      <c r="AA4" s="2" t="s">
        <v>495</v>
      </c>
      <c r="AB4" s="2" t="s">
        <v>528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75</v>
      </c>
      <c r="BU4" s="2" t="s">
        <v>75</v>
      </c>
      <c r="BV4" s="2" t="s">
        <v>75</v>
      </c>
      <c r="BW4" s="2" t="s">
        <v>75</v>
      </c>
      <c r="BX4" s="2" t="s">
        <v>75</v>
      </c>
      <c r="BY4" s="2" t="s">
        <v>75</v>
      </c>
      <c r="BZ4" s="2" t="s">
        <v>75</v>
      </c>
      <c r="CA4" s="2" t="s">
        <v>75</v>
      </c>
      <c r="CB4" s="2" t="s">
        <v>75</v>
      </c>
      <c r="CC4" s="2" t="s">
        <v>551</v>
      </c>
      <c r="CD4" s="2" t="s">
        <v>552</v>
      </c>
      <c r="CE4" s="2" t="s">
        <v>499</v>
      </c>
      <c r="CF4" s="2" t="s">
        <v>532</v>
      </c>
      <c r="CG4" s="2" t="s">
        <v>553</v>
      </c>
      <c r="CH4" s="2" t="s">
        <v>554</v>
      </c>
      <c r="CI4" s="2" t="s">
        <v>555</v>
      </c>
      <c r="CJ4" s="2" t="s">
        <v>536</v>
      </c>
      <c r="CK4" s="2" t="s">
        <v>505</v>
      </c>
      <c r="CL4" s="2" t="s">
        <v>506</v>
      </c>
      <c r="CM4" s="2" t="s">
        <v>75</v>
      </c>
      <c r="CN4" s="2" t="s">
        <v>75</v>
      </c>
      <c r="CO4" s="2" t="s">
        <v>556</v>
      </c>
      <c r="CP4" s="2" t="s">
        <v>538</v>
      </c>
      <c r="CQ4" s="2" t="s">
        <v>509</v>
      </c>
      <c r="CR4" s="2" t="s">
        <v>510</v>
      </c>
      <c r="CS4" s="2" t="s">
        <v>557</v>
      </c>
      <c r="CT4" s="2" t="s">
        <v>558</v>
      </c>
      <c r="CU4" s="2" t="s">
        <v>513</v>
      </c>
      <c r="CV4" s="2" t="s">
        <v>559</v>
      </c>
      <c r="CW4" s="2" t="s">
        <v>515</v>
      </c>
      <c r="CX4" s="2" t="s">
        <v>545</v>
      </c>
      <c r="CY4" s="2" t="s">
        <v>75</v>
      </c>
      <c r="CZ4" s="2" t="s">
        <v>75</v>
      </c>
      <c r="DA4" s="2" t="s">
        <v>75</v>
      </c>
      <c r="DB4" s="2" t="s">
        <v>75</v>
      </c>
      <c r="DC4" s="2" t="s">
        <v>75</v>
      </c>
      <c r="DD4" s="2" t="s">
        <v>75</v>
      </c>
      <c r="DE4" s="2" t="s">
        <v>75</v>
      </c>
      <c r="DF4" s="2" t="s">
        <v>75</v>
      </c>
      <c r="DG4" s="2" t="s">
        <v>75</v>
      </c>
      <c r="DH4" s="2" t="s">
        <v>75</v>
      </c>
      <c r="DI4" s="2" t="s">
        <v>75</v>
      </c>
      <c r="DJ4" s="2" t="s">
        <v>75</v>
      </c>
      <c r="DK4" s="2" t="s">
        <v>75</v>
      </c>
      <c r="DL4" s="2" t="s">
        <v>75</v>
      </c>
      <c r="DM4" s="2" t="s">
        <v>75</v>
      </c>
      <c r="DN4" s="2" t="s">
        <v>75</v>
      </c>
      <c r="DO4" s="2" t="s">
        <v>75</v>
      </c>
      <c r="DP4" s="2" t="s">
        <v>75</v>
      </c>
      <c r="DQ4" s="2" t="s">
        <v>75</v>
      </c>
      <c r="DR4" s="2" t="s">
        <v>75</v>
      </c>
    </row>
    <row r="5">
      <c r="A5" s="2" t="s">
        <v>75</v>
      </c>
      <c r="B5" s="2" t="s">
        <v>75</v>
      </c>
      <c r="C5" s="2" t="s">
        <v>2</v>
      </c>
      <c r="D5" s="2" t="s">
        <v>560</v>
      </c>
      <c r="E5" s="2" t="s">
        <v>561</v>
      </c>
      <c r="F5" s="2" t="s">
        <v>518</v>
      </c>
      <c r="G5" s="2" t="s">
        <v>562</v>
      </c>
      <c r="H5" s="2" t="s">
        <v>563</v>
      </c>
      <c r="I5" s="2" t="s">
        <v>564</v>
      </c>
      <c r="J5" s="2" t="s">
        <v>520</v>
      </c>
      <c r="K5" s="2" t="s">
        <v>487</v>
      </c>
      <c r="L5" s="2" t="s">
        <v>565</v>
      </c>
      <c r="M5" s="2" t="s">
        <v>566</v>
      </c>
      <c r="N5" s="2" t="s">
        <v>567</v>
      </c>
      <c r="O5" s="2" t="s">
        <v>568</v>
      </c>
      <c r="P5" s="2" t="s">
        <v>566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569</v>
      </c>
      <c r="X5" s="2" t="s">
        <v>570</v>
      </c>
      <c r="Y5" s="2" t="s">
        <v>75</v>
      </c>
      <c r="Z5" s="2" t="s">
        <v>75</v>
      </c>
      <c r="AA5" s="2" t="s">
        <v>571</v>
      </c>
      <c r="AB5" s="2" t="s">
        <v>572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75</v>
      </c>
      <c r="BU5" s="2" t="s">
        <v>75</v>
      </c>
      <c r="BV5" s="2" t="s">
        <v>75</v>
      </c>
      <c r="BW5" s="2" t="s">
        <v>75</v>
      </c>
      <c r="BX5" s="2" t="s">
        <v>75</v>
      </c>
      <c r="BY5" s="2" t="s">
        <v>75</v>
      </c>
      <c r="BZ5" s="2" t="s">
        <v>75</v>
      </c>
      <c r="CA5" s="2" t="s">
        <v>75</v>
      </c>
      <c r="CB5" s="2" t="s">
        <v>75</v>
      </c>
      <c r="CC5" s="2" t="s">
        <v>573</v>
      </c>
      <c r="CD5" s="2" t="s">
        <v>574</v>
      </c>
      <c r="CE5" s="2" t="s">
        <v>575</v>
      </c>
      <c r="CF5" s="2" t="s">
        <v>576</v>
      </c>
      <c r="CG5" s="2" t="s">
        <v>577</v>
      </c>
      <c r="CH5" s="2" t="s">
        <v>502</v>
      </c>
      <c r="CI5" s="2" t="s">
        <v>578</v>
      </c>
      <c r="CJ5" s="2" t="s">
        <v>579</v>
      </c>
      <c r="CK5" s="2" t="s">
        <v>580</v>
      </c>
      <c r="CL5" s="2" t="s">
        <v>581</v>
      </c>
      <c r="CM5" s="2" t="s">
        <v>75</v>
      </c>
      <c r="CN5" s="2" t="s">
        <v>75</v>
      </c>
      <c r="CO5" s="2" t="s">
        <v>556</v>
      </c>
      <c r="CP5" s="2" t="s">
        <v>582</v>
      </c>
      <c r="CQ5" s="2" t="s">
        <v>583</v>
      </c>
      <c r="CR5" s="2" t="s">
        <v>584</v>
      </c>
      <c r="CS5" s="2" t="s">
        <v>585</v>
      </c>
      <c r="CT5" s="2" t="s">
        <v>586</v>
      </c>
      <c r="CU5" s="2" t="s">
        <v>587</v>
      </c>
      <c r="CV5" s="2" t="s">
        <v>588</v>
      </c>
      <c r="CW5" s="2" t="s">
        <v>589</v>
      </c>
      <c r="CX5" s="2" t="s">
        <v>590</v>
      </c>
      <c r="CY5" s="2" t="s">
        <v>75</v>
      </c>
      <c r="CZ5" s="2" t="s">
        <v>75</v>
      </c>
      <c r="DA5" s="2" t="s">
        <v>75</v>
      </c>
      <c r="DB5" s="2" t="s">
        <v>75</v>
      </c>
      <c r="DC5" s="2" t="s">
        <v>75</v>
      </c>
      <c r="DD5" s="2" t="s">
        <v>75</v>
      </c>
      <c r="DE5" s="2" t="s">
        <v>75</v>
      </c>
      <c r="DF5" s="2" t="s">
        <v>75</v>
      </c>
      <c r="DG5" s="2" t="s">
        <v>75</v>
      </c>
      <c r="DH5" s="2" t="s">
        <v>75</v>
      </c>
      <c r="DI5" s="2" t="s">
        <v>75</v>
      </c>
      <c r="DJ5" s="2" t="s">
        <v>75</v>
      </c>
      <c r="DK5" s="2" t="s">
        <v>75</v>
      </c>
      <c r="DL5" s="2" t="s">
        <v>75</v>
      </c>
      <c r="DM5" s="2" t="s">
        <v>75</v>
      </c>
      <c r="DN5" s="2" t="s">
        <v>75</v>
      </c>
      <c r="DO5" s="2" t="s">
        <v>75</v>
      </c>
      <c r="DP5" s="2" t="s">
        <v>75</v>
      </c>
      <c r="DQ5" s="2" t="s">
        <v>75</v>
      </c>
      <c r="DR5" s="2" t="s">
        <v>75</v>
      </c>
    </row>
    <row r="6">
      <c r="A6" s="2" t="s">
        <v>75</v>
      </c>
      <c r="B6" s="2" t="s">
        <v>75</v>
      </c>
      <c r="C6" s="2" t="s">
        <v>2</v>
      </c>
      <c r="D6" s="2" t="s">
        <v>591</v>
      </c>
      <c r="E6" s="2" t="s">
        <v>481</v>
      </c>
      <c r="F6" s="2" t="s">
        <v>482</v>
      </c>
      <c r="G6" s="2" t="s">
        <v>592</v>
      </c>
      <c r="H6" s="2" t="s">
        <v>593</v>
      </c>
      <c r="I6" s="2" t="s">
        <v>594</v>
      </c>
      <c r="J6" s="2" t="s">
        <v>595</v>
      </c>
      <c r="K6" s="2" t="s">
        <v>487</v>
      </c>
      <c r="L6" s="2" t="s">
        <v>596</v>
      </c>
      <c r="M6" s="2" t="s">
        <v>597</v>
      </c>
      <c r="N6" s="2" t="s">
        <v>598</v>
      </c>
      <c r="O6" s="2" t="s">
        <v>599</v>
      </c>
      <c r="P6" s="2" t="s">
        <v>600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493</v>
      </c>
      <c r="X6" s="2" t="s">
        <v>601</v>
      </c>
      <c r="Y6" s="2" t="s">
        <v>75</v>
      </c>
      <c r="Z6" s="2" t="s">
        <v>75</v>
      </c>
      <c r="AA6" s="2" t="s">
        <v>602</v>
      </c>
      <c r="AB6" s="2" t="s">
        <v>603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75</v>
      </c>
      <c r="BU6" s="2" t="s">
        <v>75</v>
      </c>
      <c r="BV6" s="2" t="s">
        <v>75</v>
      </c>
      <c r="BW6" s="2" t="s">
        <v>75</v>
      </c>
      <c r="BX6" s="2" t="s">
        <v>75</v>
      </c>
      <c r="BY6" s="2" t="s">
        <v>75</v>
      </c>
      <c r="BZ6" s="2" t="s">
        <v>75</v>
      </c>
      <c r="CA6" s="2" t="s">
        <v>75</v>
      </c>
      <c r="CB6" s="2" t="s">
        <v>75</v>
      </c>
      <c r="CC6" s="2" t="s">
        <v>604</v>
      </c>
      <c r="CD6" s="2" t="s">
        <v>605</v>
      </c>
      <c r="CE6" s="2" t="s">
        <v>575</v>
      </c>
      <c r="CF6" s="2" t="s">
        <v>606</v>
      </c>
      <c r="CG6" s="2" t="s">
        <v>607</v>
      </c>
      <c r="CH6" s="2" t="s">
        <v>608</v>
      </c>
      <c r="CI6" s="2" t="s">
        <v>609</v>
      </c>
      <c r="CJ6" s="2" t="s">
        <v>610</v>
      </c>
      <c r="CK6" s="2" t="s">
        <v>551</v>
      </c>
      <c r="CL6" s="2" t="s">
        <v>611</v>
      </c>
      <c r="CM6" s="2" t="s">
        <v>75</v>
      </c>
      <c r="CN6" s="2" t="s">
        <v>75</v>
      </c>
      <c r="CO6" s="2" t="s">
        <v>571</v>
      </c>
      <c r="CP6" s="2" t="s">
        <v>612</v>
      </c>
      <c r="CQ6" s="2" t="s">
        <v>613</v>
      </c>
      <c r="CR6" s="2" t="s">
        <v>614</v>
      </c>
      <c r="CS6" s="2" t="s">
        <v>615</v>
      </c>
      <c r="CT6" s="2" t="s">
        <v>558</v>
      </c>
      <c r="CU6" s="2" t="s">
        <v>616</v>
      </c>
      <c r="CV6" s="2" t="s">
        <v>617</v>
      </c>
      <c r="CW6" s="2" t="s">
        <v>618</v>
      </c>
      <c r="CX6" s="2" t="s">
        <v>619</v>
      </c>
      <c r="CY6" s="2" t="s">
        <v>75</v>
      </c>
      <c r="CZ6" s="2" t="s">
        <v>75</v>
      </c>
      <c r="DA6" s="2" t="s">
        <v>75</v>
      </c>
      <c r="DB6" s="2" t="s">
        <v>75</v>
      </c>
      <c r="DC6" s="2" t="s">
        <v>75</v>
      </c>
      <c r="DD6" s="2" t="s">
        <v>75</v>
      </c>
      <c r="DE6" s="2" t="s">
        <v>75</v>
      </c>
      <c r="DF6" s="2" t="s">
        <v>75</v>
      </c>
      <c r="DG6" s="2" t="s">
        <v>75</v>
      </c>
      <c r="DH6" s="2" t="s">
        <v>75</v>
      </c>
      <c r="DI6" s="2" t="s">
        <v>75</v>
      </c>
      <c r="DJ6" s="2" t="s">
        <v>75</v>
      </c>
      <c r="DK6" s="2" t="s">
        <v>75</v>
      </c>
      <c r="DL6" s="2" t="s">
        <v>75</v>
      </c>
      <c r="DM6" s="2" t="s">
        <v>75</v>
      </c>
      <c r="DN6" s="2" t="s">
        <v>75</v>
      </c>
      <c r="DO6" s="2" t="s">
        <v>75</v>
      </c>
      <c r="DP6" s="2" t="s">
        <v>75</v>
      </c>
      <c r="DQ6" s="2" t="s">
        <v>75</v>
      </c>
      <c r="DR6" s="2" t="s">
        <v>75</v>
      </c>
    </row>
    <row r="7">
      <c r="A7" s="2" t="s">
        <v>75</v>
      </c>
      <c r="B7" s="2" t="s">
        <v>75</v>
      </c>
      <c r="C7" s="2" t="s">
        <v>2</v>
      </c>
      <c r="D7" s="2" t="s">
        <v>620</v>
      </c>
      <c r="E7" s="2" t="s">
        <v>482</v>
      </c>
      <c r="F7" s="2" t="s">
        <v>518</v>
      </c>
      <c r="G7" s="2" t="s">
        <v>562</v>
      </c>
      <c r="H7" s="2" t="s">
        <v>621</v>
      </c>
      <c r="I7" s="2" t="s">
        <v>622</v>
      </c>
      <c r="J7" s="2" t="s">
        <v>623</v>
      </c>
      <c r="K7" s="2" t="s">
        <v>624</v>
      </c>
      <c r="L7" s="2" t="s">
        <v>625</v>
      </c>
      <c r="M7" s="2" t="s">
        <v>626</v>
      </c>
      <c r="N7" s="2" t="s">
        <v>627</v>
      </c>
      <c r="O7" s="2" t="s">
        <v>628</v>
      </c>
      <c r="P7" s="2" t="s">
        <v>629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493</v>
      </c>
      <c r="X7" s="2" t="s">
        <v>630</v>
      </c>
      <c r="Y7" s="2" t="s">
        <v>75</v>
      </c>
      <c r="Z7" s="2" t="s">
        <v>75</v>
      </c>
      <c r="AA7" s="2" t="s">
        <v>571</v>
      </c>
      <c r="AB7" s="2" t="s">
        <v>631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75</v>
      </c>
      <c r="BU7" s="2" t="s">
        <v>75</v>
      </c>
      <c r="BV7" s="2" t="s">
        <v>75</v>
      </c>
      <c r="BW7" s="2" t="s">
        <v>75</v>
      </c>
      <c r="BX7" s="2" t="s">
        <v>75</v>
      </c>
      <c r="BY7" s="2" t="s">
        <v>75</v>
      </c>
      <c r="BZ7" s="2" t="s">
        <v>75</v>
      </c>
      <c r="CA7" s="2" t="s">
        <v>75</v>
      </c>
      <c r="CB7" s="2" t="s">
        <v>75</v>
      </c>
      <c r="CC7" s="2" t="s">
        <v>632</v>
      </c>
      <c r="CD7" s="2" t="s">
        <v>633</v>
      </c>
      <c r="CE7" s="2" t="s">
        <v>634</v>
      </c>
      <c r="CF7" s="2" t="s">
        <v>635</v>
      </c>
      <c r="CG7" s="2" t="s">
        <v>577</v>
      </c>
      <c r="CH7" s="2" t="s">
        <v>636</v>
      </c>
      <c r="CI7" s="2" t="s">
        <v>637</v>
      </c>
      <c r="CJ7" s="2" t="s">
        <v>638</v>
      </c>
      <c r="CK7" s="2" t="s">
        <v>639</v>
      </c>
      <c r="CL7" s="2" t="s">
        <v>640</v>
      </c>
      <c r="CM7" s="2" t="s">
        <v>75</v>
      </c>
      <c r="CN7" s="2" t="s">
        <v>75</v>
      </c>
      <c r="CO7" s="2" t="s">
        <v>556</v>
      </c>
      <c r="CP7" s="2" t="s">
        <v>641</v>
      </c>
      <c r="CQ7" s="2" t="s">
        <v>642</v>
      </c>
      <c r="CR7" s="2" t="s">
        <v>643</v>
      </c>
      <c r="CS7" s="2" t="s">
        <v>540</v>
      </c>
      <c r="CT7" s="2" t="s">
        <v>644</v>
      </c>
      <c r="CU7" s="2" t="s">
        <v>645</v>
      </c>
      <c r="CV7" s="2" t="s">
        <v>646</v>
      </c>
      <c r="CW7" s="2" t="s">
        <v>647</v>
      </c>
      <c r="CX7" s="2" t="s">
        <v>648</v>
      </c>
      <c r="CY7" s="2" t="s">
        <v>75</v>
      </c>
      <c r="CZ7" s="2" t="s">
        <v>75</v>
      </c>
      <c r="DA7" s="2" t="s">
        <v>75</v>
      </c>
      <c r="DB7" s="2" t="s">
        <v>75</v>
      </c>
      <c r="DC7" s="2" t="s">
        <v>75</v>
      </c>
      <c r="DD7" s="2" t="s">
        <v>75</v>
      </c>
      <c r="DE7" s="2" t="s">
        <v>75</v>
      </c>
      <c r="DF7" s="2" t="s">
        <v>75</v>
      </c>
      <c r="DG7" s="2" t="s">
        <v>75</v>
      </c>
      <c r="DH7" s="2" t="s">
        <v>75</v>
      </c>
      <c r="DI7" s="2" t="s">
        <v>75</v>
      </c>
      <c r="DJ7" s="2" t="s">
        <v>75</v>
      </c>
      <c r="DK7" s="2" t="s">
        <v>75</v>
      </c>
      <c r="DL7" s="2" t="s">
        <v>75</v>
      </c>
      <c r="DM7" s="2" t="s">
        <v>75</v>
      </c>
      <c r="DN7" s="2" t="s">
        <v>75</v>
      </c>
      <c r="DO7" s="2" t="s">
        <v>75</v>
      </c>
      <c r="DP7" s="2" t="s">
        <v>75</v>
      </c>
      <c r="DQ7" s="2" t="s">
        <v>75</v>
      </c>
      <c r="DR7" s="2" t="s">
        <v>75</v>
      </c>
    </row>
    <row r="8">
      <c r="A8" s="2" t="s">
        <v>75</v>
      </c>
      <c r="B8" s="2" t="s">
        <v>75</v>
      </c>
      <c r="C8" s="2" t="s">
        <v>2</v>
      </c>
      <c r="D8" s="2" t="s">
        <v>649</v>
      </c>
      <c r="E8" s="2" t="s">
        <v>518</v>
      </c>
      <c r="F8" s="2" t="s">
        <v>561</v>
      </c>
      <c r="G8" s="2" t="s">
        <v>547</v>
      </c>
      <c r="H8" s="2" t="s">
        <v>621</v>
      </c>
      <c r="I8" s="2" t="s">
        <v>564</v>
      </c>
      <c r="J8" s="2" t="s">
        <v>623</v>
      </c>
      <c r="K8" s="2" t="s">
        <v>521</v>
      </c>
      <c r="L8" s="2" t="s">
        <v>625</v>
      </c>
      <c r="M8" s="2" t="s">
        <v>650</v>
      </c>
      <c r="N8" s="2" t="s">
        <v>627</v>
      </c>
      <c r="O8" s="2" t="s">
        <v>491</v>
      </c>
      <c r="P8" s="2" t="s">
        <v>629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493</v>
      </c>
      <c r="X8" s="2" t="s">
        <v>630</v>
      </c>
      <c r="Y8" s="2" t="s">
        <v>75</v>
      </c>
      <c r="Z8" s="2" t="s">
        <v>75</v>
      </c>
      <c r="AA8" s="2" t="s">
        <v>571</v>
      </c>
      <c r="AB8" s="2" t="s">
        <v>651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75</v>
      </c>
      <c r="BU8" s="2" t="s">
        <v>75</v>
      </c>
      <c r="BV8" s="2" t="s">
        <v>75</v>
      </c>
      <c r="BW8" s="2" t="s">
        <v>75</v>
      </c>
      <c r="BX8" s="2" t="s">
        <v>75</v>
      </c>
      <c r="BY8" s="2" t="s">
        <v>75</v>
      </c>
      <c r="BZ8" s="2" t="s">
        <v>75</v>
      </c>
      <c r="CA8" s="2" t="s">
        <v>75</v>
      </c>
      <c r="CB8" s="2" t="s">
        <v>75</v>
      </c>
      <c r="CC8" s="2" t="s">
        <v>652</v>
      </c>
      <c r="CD8" s="2" t="s">
        <v>633</v>
      </c>
      <c r="CE8" s="2" t="s">
        <v>653</v>
      </c>
      <c r="CF8" s="2" t="s">
        <v>635</v>
      </c>
      <c r="CG8" s="2" t="s">
        <v>533</v>
      </c>
      <c r="CH8" s="2" t="s">
        <v>654</v>
      </c>
      <c r="CI8" s="2" t="s">
        <v>655</v>
      </c>
      <c r="CJ8" s="2" t="s">
        <v>638</v>
      </c>
      <c r="CK8" s="2" t="s">
        <v>656</v>
      </c>
      <c r="CL8" s="2" t="s">
        <v>640</v>
      </c>
      <c r="CM8" s="2" t="s">
        <v>75</v>
      </c>
      <c r="CN8" s="2" t="s">
        <v>75</v>
      </c>
      <c r="CO8" s="2" t="s">
        <v>507</v>
      </c>
      <c r="CP8" s="2" t="s">
        <v>641</v>
      </c>
      <c r="CQ8" s="2" t="s">
        <v>657</v>
      </c>
      <c r="CR8" s="2" t="s">
        <v>658</v>
      </c>
      <c r="CS8" s="2" t="s">
        <v>659</v>
      </c>
      <c r="CT8" s="2" t="s">
        <v>660</v>
      </c>
      <c r="CU8" s="2" t="s">
        <v>661</v>
      </c>
      <c r="CV8" s="2" t="s">
        <v>646</v>
      </c>
      <c r="CW8" s="2" t="s">
        <v>662</v>
      </c>
      <c r="CX8" s="2" t="s">
        <v>648</v>
      </c>
      <c r="CY8" s="2" t="s">
        <v>75</v>
      </c>
      <c r="CZ8" s="2" t="s">
        <v>75</v>
      </c>
      <c r="DA8" s="2" t="s">
        <v>75</v>
      </c>
      <c r="DB8" s="2" t="s">
        <v>75</v>
      </c>
      <c r="DC8" s="2" t="s">
        <v>75</v>
      </c>
      <c r="DD8" s="2" t="s">
        <v>75</v>
      </c>
      <c r="DE8" s="2" t="s">
        <v>75</v>
      </c>
      <c r="DF8" s="2" t="s">
        <v>75</v>
      </c>
      <c r="DG8" s="2" t="s">
        <v>75</v>
      </c>
      <c r="DH8" s="2" t="s">
        <v>75</v>
      </c>
      <c r="DI8" s="2" t="s">
        <v>75</v>
      </c>
      <c r="DJ8" s="2" t="s">
        <v>75</v>
      </c>
      <c r="DK8" s="2" t="s">
        <v>75</v>
      </c>
      <c r="DL8" s="2" t="s">
        <v>75</v>
      </c>
      <c r="DM8" s="2" t="s">
        <v>75</v>
      </c>
      <c r="DN8" s="2" t="s">
        <v>75</v>
      </c>
      <c r="DO8" s="2" t="s">
        <v>75</v>
      </c>
      <c r="DP8" s="2" t="s">
        <v>75</v>
      </c>
      <c r="DQ8" s="2" t="s">
        <v>75</v>
      </c>
      <c r="DR8" s="2" t="s">
        <v>75</v>
      </c>
    </row>
    <row r="9">
      <c r="A9" s="2" t="s">
        <v>75</v>
      </c>
      <c r="B9" s="2" t="s">
        <v>75</v>
      </c>
      <c r="C9" s="2" t="s">
        <v>2</v>
      </c>
      <c r="D9" s="2" t="s">
        <v>663</v>
      </c>
      <c r="E9" s="2" t="s">
        <v>518</v>
      </c>
      <c r="F9" s="2" t="s">
        <v>561</v>
      </c>
      <c r="G9" s="2" t="s">
        <v>547</v>
      </c>
      <c r="H9" s="2" t="s">
        <v>548</v>
      </c>
      <c r="I9" s="2" t="s">
        <v>564</v>
      </c>
      <c r="J9" s="2" t="s">
        <v>623</v>
      </c>
      <c r="K9" s="2" t="s">
        <v>624</v>
      </c>
      <c r="L9" s="2" t="s">
        <v>664</v>
      </c>
      <c r="M9" s="2" t="s">
        <v>665</v>
      </c>
      <c r="N9" s="2" t="s">
        <v>666</v>
      </c>
      <c r="O9" s="2" t="s">
        <v>628</v>
      </c>
      <c r="P9" s="2" t="s">
        <v>667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668</v>
      </c>
      <c r="X9" s="2" t="s">
        <v>630</v>
      </c>
      <c r="Y9" s="2" t="s">
        <v>75</v>
      </c>
      <c r="Z9" s="2" t="s">
        <v>75</v>
      </c>
      <c r="AA9" s="2" t="s">
        <v>571</v>
      </c>
      <c r="AB9" s="2" t="s">
        <v>669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75</v>
      </c>
      <c r="BU9" s="2" t="s">
        <v>75</v>
      </c>
      <c r="BV9" s="2" t="s">
        <v>75</v>
      </c>
      <c r="BW9" s="2" t="s">
        <v>75</v>
      </c>
      <c r="BX9" s="2" t="s">
        <v>75</v>
      </c>
      <c r="BY9" s="2" t="s">
        <v>75</v>
      </c>
      <c r="BZ9" s="2" t="s">
        <v>75</v>
      </c>
      <c r="CA9" s="2" t="s">
        <v>75</v>
      </c>
      <c r="CB9" s="2" t="s">
        <v>75</v>
      </c>
      <c r="CC9" s="2" t="s">
        <v>670</v>
      </c>
      <c r="CD9" s="2" t="s">
        <v>671</v>
      </c>
      <c r="CE9" s="2" t="s">
        <v>672</v>
      </c>
      <c r="CF9" s="2" t="s">
        <v>673</v>
      </c>
      <c r="CG9" s="2" t="s">
        <v>577</v>
      </c>
      <c r="CH9" s="2" t="s">
        <v>654</v>
      </c>
      <c r="CI9" s="2" t="s">
        <v>674</v>
      </c>
      <c r="CJ9" s="2" t="s">
        <v>675</v>
      </c>
      <c r="CK9" s="2" t="s">
        <v>676</v>
      </c>
      <c r="CL9" s="2" t="s">
        <v>677</v>
      </c>
      <c r="CM9" s="2" t="s">
        <v>75</v>
      </c>
      <c r="CN9" s="2" t="s">
        <v>75</v>
      </c>
      <c r="CO9" s="2" t="s">
        <v>507</v>
      </c>
      <c r="CP9" s="2" t="s">
        <v>641</v>
      </c>
      <c r="CQ9" s="2" t="s">
        <v>678</v>
      </c>
      <c r="CR9" s="2" t="s">
        <v>679</v>
      </c>
      <c r="CS9" s="2" t="s">
        <v>680</v>
      </c>
      <c r="CT9" s="2" t="s">
        <v>681</v>
      </c>
      <c r="CU9" s="2" t="s">
        <v>645</v>
      </c>
      <c r="CV9" s="2" t="s">
        <v>682</v>
      </c>
      <c r="CW9" s="2" t="s">
        <v>662</v>
      </c>
      <c r="CX9" s="2" t="s">
        <v>683</v>
      </c>
      <c r="CY9" s="2" t="s">
        <v>75</v>
      </c>
      <c r="CZ9" s="2" t="s">
        <v>75</v>
      </c>
      <c r="DA9" s="2" t="s">
        <v>75</v>
      </c>
      <c r="DB9" s="2" t="s">
        <v>75</v>
      </c>
      <c r="DC9" s="2" t="s">
        <v>75</v>
      </c>
      <c r="DD9" s="2" t="s">
        <v>75</v>
      </c>
      <c r="DE9" s="2" t="s">
        <v>75</v>
      </c>
      <c r="DF9" s="2" t="s">
        <v>75</v>
      </c>
      <c r="DG9" s="2" t="s">
        <v>75</v>
      </c>
      <c r="DH9" s="2" t="s">
        <v>75</v>
      </c>
      <c r="DI9" s="2" t="s">
        <v>75</v>
      </c>
      <c r="DJ9" s="2" t="s">
        <v>75</v>
      </c>
      <c r="DK9" s="2" t="s">
        <v>75</v>
      </c>
      <c r="DL9" s="2" t="s">
        <v>75</v>
      </c>
      <c r="DM9" s="2" t="s">
        <v>75</v>
      </c>
      <c r="DN9" s="2" t="s">
        <v>75</v>
      </c>
      <c r="DO9" s="2" t="s">
        <v>75</v>
      </c>
      <c r="DP9" s="2" t="s">
        <v>75</v>
      </c>
      <c r="DQ9" s="2" t="s">
        <v>75</v>
      </c>
      <c r="DR9" s="2" t="s">
        <v>75</v>
      </c>
    </row>
    <row r="10">
      <c r="A10" s="2" t="s">
        <v>75</v>
      </c>
      <c r="B10" s="2" t="s">
        <v>75</v>
      </c>
      <c r="C10" s="2" t="s">
        <v>2</v>
      </c>
      <c r="D10" s="2" t="s">
        <v>684</v>
      </c>
      <c r="E10" s="2" t="s">
        <v>518</v>
      </c>
      <c r="F10" s="2" t="s">
        <v>561</v>
      </c>
      <c r="G10" s="2" t="s">
        <v>547</v>
      </c>
      <c r="H10" s="2" t="s">
        <v>563</v>
      </c>
      <c r="I10" s="2" t="s">
        <v>564</v>
      </c>
      <c r="J10" s="2" t="s">
        <v>623</v>
      </c>
      <c r="K10" s="2" t="s">
        <v>685</v>
      </c>
      <c r="L10" s="2" t="s">
        <v>686</v>
      </c>
      <c r="M10" s="2" t="s">
        <v>626</v>
      </c>
      <c r="N10" s="2" t="s">
        <v>666</v>
      </c>
      <c r="O10" s="2" t="s">
        <v>491</v>
      </c>
      <c r="P10" s="2" t="s">
        <v>523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493</v>
      </c>
      <c r="X10" s="2" t="s">
        <v>630</v>
      </c>
      <c r="Y10" s="2" t="s">
        <v>75</v>
      </c>
      <c r="Z10" s="2" t="s">
        <v>75</v>
      </c>
      <c r="AA10" s="2" t="s">
        <v>687</v>
      </c>
      <c r="AB10" s="2" t="s">
        <v>669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75</v>
      </c>
      <c r="BU10" s="2" t="s">
        <v>75</v>
      </c>
      <c r="BV10" s="2" t="s">
        <v>75</v>
      </c>
      <c r="BW10" s="2" t="s">
        <v>75</v>
      </c>
      <c r="BX10" s="2" t="s">
        <v>75</v>
      </c>
      <c r="BY10" s="2" t="s">
        <v>75</v>
      </c>
      <c r="BZ10" s="2" t="s">
        <v>75</v>
      </c>
      <c r="CA10" s="2" t="s">
        <v>75</v>
      </c>
      <c r="CB10" s="2" t="s">
        <v>75</v>
      </c>
      <c r="CC10" s="2" t="s">
        <v>688</v>
      </c>
      <c r="CD10" s="2" t="s">
        <v>689</v>
      </c>
      <c r="CE10" s="2" t="s">
        <v>531</v>
      </c>
      <c r="CF10" s="2" t="s">
        <v>673</v>
      </c>
      <c r="CG10" s="2" t="s">
        <v>501</v>
      </c>
      <c r="CH10" s="2" t="s">
        <v>654</v>
      </c>
      <c r="CI10" s="2" t="s">
        <v>690</v>
      </c>
      <c r="CJ10" s="2" t="s">
        <v>691</v>
      </c>
      <c r="CK10" s="2" t="s">
        <v>639</v>
      </c>
      <c r="CL10" s="2" t="s">
        <v>692</v>
      </c>
      <c r="CM10" s="2" t="s">
        <v>75</v>
      </c>
      <c r="CN10" s="2" t="s">
        <v>75</v>
      </c>
      <c r="CO10" s="2" t="s">
        <v>507</v>
      </c>
      <c r="CP10" s="2" t="s">
        <v>641</v>
      </c>
      <c r="CQ10" s="2" t="s">
        <v>693</v>
      </c>
      <c r="CR10" s="2" t="s">
        <v>694</v>
      </c>
      <c r="CS10" s="2" t="s">
        <v>585</v>
      </c>
      <c r="CT10" s="2" t="s">
        <v>541</v>
      </c>
      <c r="CU10" s="2" t="s">
        <v>695</v>
      </c>
      <c r="CV10" s="2" t="s">
        <v>696</v>
      </c>
      <c r="CW10" s="2" t="s">
        <v>515</v>
      </c>
      <c r="CX10" s="2" t="s">
        <v>683</v>
      </c>
      <c r="CY10" s="2" t="s">
        <v>75</v>
      </c>
      <c r="CZ10" s="2" t="s">
        <v>75</v>
      </c>
      <c r="DA10" s="2" t="s">
        <v>75</v>
      </c>
      <c r="DB10" s="2" t="s">
        <v>75</v>
      </c>
      <c r="DC10" s="2" t="s">
        <v>75</v>
      </c>
      <c r="DD10" s="2" t="s">
        <v>75</v>
      </c>
      <c r="DE10" s="2" t="s">
        <v>75</v>
      </c>
      <c r="DF10" s="2" t="s">
        <v>75</v>
      </c>
      <c r="DG10" s="2" t="s">
        <v>75</v>
      </c>
      <c r="DH10" s="2" t="s">
        <v>75</v>
      </c>
      <c r="DI10" s="2" t="s">
        <v>75</v>
      </c>
      <c r="DJ10" s="2" t="s">
        <v>75</v>
      </c>
      <c r="DK10" s="2" t="s">
        <v>75</v>
      </c>
      <c r="DL10" s="2" t="s">
        <v>75</v>
      </c>
      <c r="DM10" s="2" t="s">
        <v>75</v>
      </c>
      <c r="DN10" s="2" t="s">
        <v>75</v>
      </c>
      <c r="DO10" s="2" t="s">
        <v>75</v>
      </c>
      <c r="DP10" s="2" t="s">
        <v>75</v>
      </c>
      <c r="DQ10" s="2" t="s">
        <v>75</v>
      </c>
      <c r="DR10" s="2" t="s">
        <v>75</v>
      </c>
    </row>
    <row r="11">
      <c r="A11" s="2" t="s">
        <v>75</v>
      </c>
      <c r="B11" s="2" t="s">
        <v>75</v>
      </c>
      <c r="C11" s="2" t="s">
        <v>2</v>
      </c>
      <c r="D11" s="2" t="s">
        <v>697</v>
      </c>
      <c r="E11" s="2" t="s">
        <v>518</v>
      </c>
      <c r="F11" s="2" t="s">
        <v>561</v>
      </c>
      <c r="G11" s="2" t="s">
        <v>562</v>
      </c>
      <c r="H11" s="2" t="s">
        <v>698</v>
      </c>
      <c r="I11" s="2" t="s">
        <v>699</v>
      </c>
      <c r="J11" s="2" t="s">
        <v>623</v>
      </c>
      <c r="K11" s="2" t="s">
        <v>521</v>
      </c>
      <c r="L11" s="2" t="s">
        <v>625</v>
      </c>
      <c r="M11" s="2" t="s">
        <v>650</v>
      </c>
      <c r="N11" s="2" t="s">
        <v>700</v>
      </c>
      <c r="O11" s="2" t="s">
        <v>701</v>
      </c>
      <c r="P11" s="2" t="s">
        <v>492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668</v>
      </c>
      <c r="X11" s="2" t="s">
        <v>702</v>
      </c>
      <c r="Y11" s="2" t="s">
        <v>75</v>
      </c>
      <c r="Z11" s="2" t="s">
        <v>75</v>
      </c>
      <c r="AA11" s="2" t="s">
        <v>687</v>
      </c>
      <c r="AB11" s="2" t="s">
        <v>651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2" t="s">
        <v>75</v>
      </c>
      <c r="BV11" s="2" t="s">
        <v>75</v>
      </c>
      <c r="BW11" s="2" t="s">
        <v>75</v>
      </c>
      <c r="BX11" s="2" t="s">
        <v>75</v>
      </c>
      <c r="BY11" s="2" t="s">
        <v>75</v>
      </c>
      <c r="BZ11" s="2" t="s">
        <v>75</v>
      </c>
      <c r="CA11" s="2" t="s">
        <v>75</v>
      </c>
      <c r="CB11" s="2" t="s">
        <v>75</v>
      </c>
      <c r="CC11" s="2" t="s">
        <v>670</v>
      </c>
      <c r="CD11" s="2" t="s">
        <v>703</v>
      </c>
      <c r="CE11" s="2" t="s">
        <v>634</v>
      </c>
      <c r="CF11" s="2" t="s">
        <v>704</v>
      </c>
      <c r="CG11" s="2" t="s">
        <v>607</v>
      </c>
      <c r="CH11" s="2" t="s">
        <v>705</v>
      </c>
      <c r="CI11" s="2" t="s">
        <v>674</v>
      </c>
      <c r="CJ11" s="2" t="s">
        <v>638</v>
      </c>
      <c r="CK11" s="2" t="s">
        <v>706</v>
      </c>
      <c r="CL11" s="2" t="s">
        <v>707</v>
      </c>
      <c r="CM11" s="2" t="s">
        <v>75</v>
      </c>
      <c r="CN11" s="2" t="s">
        <v>75</v>
      </c>
      <c r="CO11" s="2" t="s">
        <v>708</v>
      </c>
      <c r="CP11" s="2" t="s">
        <v>612</v>
      </c>
      <c r="CQ11" s="2" t="s">
        <v>642</v>
      </c>
      <c r="CR11" s="2" t="s">
        <v>694</v>
      </c>
      <c r="CS11" s="2" t="s">
        <v>511</v>
      </c>
      <c r="CT11" s="2" t="s">
        <v>709</v>
      </c>
      <c r="CU11" s="2" t="s">
        <v>661</v>
      </c>
      <c r="CV11" s="2" t="s">
        <v>710</v>
      </c>
      <c r="CW11" s="2" t="s">
        <v>711</v>
      </c>
      <c r="CX11" s="2" t="s">
        <v>712</v>
      </c>
      <c r="CY11" s="2" t="s">
        <v>75</v>
      </c>
      <c r="CZ11" s="2" t="s">
        <v>75</v>
      </c>
      <c r="DA11" s="2" t="s">
        <v>75</v>
      </c>
      <c r="DB11" s="2" t="s">
        <v>75</v>
      </c>
      <c r="DC11" s="2" t="s">
        <v>75</v>
      </c>
      <c r="DD11" s="2" t="s">
        <v>75</v>
      </c>
      <c r="DE11" s="2" t="s">
        <v>75</v>
      </c>
      <c r="DF11" s="2" t="s">
        <v>75</v>
      </c>
      <c r="DG11" s="2" t="s">
        <v>75</v>
      </c>
      <c r="DH11" s="2" t="s">
        <v>75</v>
      </c>
      <c r="DI11" s="2" t="s">
        <v>75</v>
      </c>
      <c r="DJ11" s="2" t="s">
        <v>75</v>
      </c>
      <c r="DK11" s="2" t="s">
        <v>75</v>
      </c>
      <c r="DL11" s="2" t="s">
        <v>75</v>
      </c>
      <c r="DM11" s="2" t="s">
        <v>75</v>
      </c>
      <c r="DN11" s="2" t="s">
        <v>75</v>
      </c>
      <c r="DO11" s="2" t="s">
        <v>75</v>
      </c>
      <c r="DP11" s="2" t="s">
        <v>75</v>
      </c>
      <c r="DQ11" s="2" t="s">
        <v>75</v>
      </c>
      <c r="DR11" s="2" t="s">
        <v>75</v>
      </c>
    </row>
    <row r="12">
      <c r="A12" s="2" t="s">
        <v>75</v>
      </c>
      <c r="B12" s="2" t="s">
        <v>75</v>
      </c>
      <c r="C12" s="2" t="s">
        <v>2</v>
      </c>
      <c r="D12" s="2" t="s">
        <v>713</v>
      </c>
      <c r="E12" s="2" t="s">
        <v>481</v>
      </c>
      <c r="F12" s="2" t="s">
        <v>561</v>
      </c>
      <c r="G12" s="2" t="s">
        <v>547</v>
      </c>
      <c r="H12" s="2" t="s">
        <v>714</v>
      </c>
      <c r="I12" s="2" t="s">
        <v>564</v>
      </c>
      <c r="J12" s="2" t="s">
        <v>715</v>
      </c>
      <c r="K12" s="2" t="s">
        <v>716</v>
      </c>
      <c r="L12" s="2" t="s">
        <v>717</v>
      </c>
      <c r="M12" s="2" t="s">
        <v>626</v>
      </c>
      <c r="N12" s="2" t="s">
        <v>718</v>
      </c>
      <c r="O12" s="2" t="s">
        <v>628</v>
      </c>
      <c r="P12" s="2" t="s">
        <v>667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493</v>
      </c>
      <c r="X12" s="2" t="s">
        <v>719</v>
      </c>
      <c r="Y12" s="2" t="s">
        <v>75</v>
      </c>
      <c r="Z12" s="2" t="s">
        <v>75</v>
      </c>
      <c r="AA12" s="2" t="s">
        <v>602</v>
      </c>
      <c r="AB12" s="2" t="s">
        <v>720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75</v>
      </c>
      <c r="BU12" s="2" t="s">
        <v>75</v>
      </c>
      <c r="BV12" s="2" t="s">
        <v>75</v>
      </c>
      <c r="BW12" s="2" t="s">
        <v>75</v>
      </c>
      <c r="BX12" s="2" t="s">
        <v>75</v>
      </c>
      <c r="BY12" s="2" t="s">
        <v>75</v>
      </c>
      <c r="BZ12" s="2" t="s">
        <v>75</v>
      </c>
      <c r="CA12" s="2" t="s">
        <v>75</v>
      </c>
      <c r="CB12" s="2" t="s">
        <v>75</v>
      </c>
      <c r="CC12" s="2" t="s">
        <v>721</v>
      </c>
      <c r="CD12" s="2" t="s">
        <v>703</v>
      </c>
      <c r="CE12" s="2" t="s">
        <v>531</v>
      </c>
      <c r="CF12" s="2" t="s">
        <v>722</v>
      </c>
      <c r="CG12" s="2" t="s">
        <v>533</v>
      </c>
      <c r="CH12" s="2" t="s">
        <v>723</v>
      </c>
      <c r="CI12" s="2" t="s">
        <v>690</v>
      </c>
      <c r="CJ12" s="2" t="s">
        <v>724</v>
      </c>
      <c r="CK12" s="2" t="s">
        <v>656</v>
      </c>
      <c r="CL12" s="2" t="s">
        <v>725</v>
      </c>
      <c r="CM12" s="2" t="s">
        <v>75</v>
      </c>
      <c r="CN12" s="2" t="s">
        <v>75</v>
      </c>
      <c r="CO12" s="2" t="s">
        <v>708</v>
      </c>
      <c r="CP12" s="2" t="s">
        <v>726</v>
      </c>
      <c r="CQ12" s="2" t="s">
        <v>657</v>
      </c>
      <c r="CR12" s="2" t="s">
        <v>694</v>
      </c>
      <c r="CS12" s="2" t="s">
        <v>540</v>
      </c>
      <c r="CT12" s="2" t="s">
        <v>727</v>
      </c>
      <c r="CU12" s="2" t="s">
        <v>661</v>
      </c>
      <c r="CV12" s="2" t="s">
        <v>728</v>
      </c>
      <c r="CW12" s="2" t="s">
        <v>515</v>
      </c>
      <c r="CX12" s="2" t="s">
        <v>712</v>
      </c>
      <c r="CY12" s="2" t="s">
        <v>75</v>
      </c>
      <c r="CZ12" s="2" t="s">
        <v>75</v>
      </c>
      <c r="DA12" s="2" t="s">
        <v>75</v>
      </c>
      <c r="DB12" s="2" t="s">
        <v>75</v>
      </c>
      <c r="DC12" s="2" t="s">
        <v>75</v>
      </c>
      <c r="DD12" s="2" t="s">
        <v>75</v>
      </c>
      <c r="DE12" s="2" t="s">
        <v>75</v>
      </c>
      <c r="DF12" s="2" t="s">
        <v>75</v>
      </c>
      <c r="DG12" s="2" t="s">
        <v>75</v>
      </c>
      <c r="DH12" s="2" t="s">
        <v>75</v>
      </c>
      <c r="DI12" s="2" t="s">
        <v>75</v>
      </c>
      <c r="DJ12" s="2" t="s">
        <v>75</v>
      </c>
      <c r="DK12" s="2" t="s">
        <v>75</v>
      </c>
      <c r="DL12" s="2" t="s">
        <v>75</v>
      </c>
      <c r="DM12" s="2" t="s">
        <v>75</v>
      </c>
      <c r="DN12" s="2" t="s">
        <v>75</v>
      </c>
      <c r="DO12" s="2" t="s">
        <v>75</v>
      </c>
      <c r="DP12" s="2" t="s">
        <v>75</v>
      </c>
      <c r="DQ12" s="2" t="s">
        <v>75</v>
      </c>
      <c r="DR12" s="2" t="s">
        <v>75</v>
      </c>
    </row>
    <row r="13">
      <c r="A13" s="2" t="s">
        <v>75</v>
      </c>
      <c r="B13" s="2" t="s">
        <v>75</v>
      </c>
      <c r="C13" s="2" t="s">
        <v>2</v>
      </c>
      <c r="D13" s="2" t="s">
        <v>729</v>
      </c>
      <c r="E13" s="2" t="s">
        <v>561</v>
      </c>
      <c r="F13" s="2" t="s">
        <v>518</v>
      </c>
      <c r="G13" s="2" t="s">
        <v>547</v>
      </c>
      <c r="H13" s="2" t="s">
        <v>698</v>
      </c>
      <c r="I13" s="2" t="s">
        <v>622</v>
      </c>
      <c r="J13" s="2" t="s">
        <v>595</v>
      </c>
      <c r="K13" s="2" t="s">
        <v>624</v>
      </c>
      <c r="L13" s="2" t="s">
        <v>522</v>
      </c>
      <c r="M13" s="2" t="s">
        <v>626</v>
      </c>
      <c r="N13" s="2" t="s">
        <v>627</v>
      </c>
      <c r="O13" s="2" t="s">
        <v>628</v>
      </c>
      <c r="P13" s="2" t="s">
        <v>730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493</v>
      </c>
      <c r="X13" s="2" t="s">
        <v>731</v>
      </c>
      <c r="Y13" s="2" t="s">
        <v>75</v>
      </c>
      <c r="Z13" s="2" t="s">
        <v>75</v>
      </c>
      <c r="AA13" s="2" t="s">
        <v>687</v>
      </c>
      <c r="AB13" s="2" t="s">
        <v>732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75</v>
      </c>
      <c r="BU13" s="2" t="s">
        <v>75</v>
      </c>
      <c r="BV13" s="2" t="s">
        <v>75</v>
      </c>
      <c r="BW13" s="2" t="s">
        <v>75</v>
      </c>
      <c r="BX13" s="2" t="s">
        <v>75</v>
      </c>
      <c r="BY13" s="2" t="s">
        <v>75</v>
      </c>
      <c r="BZ13" s="2" t="s">
        <v>75</v>
      </c>
      <c r="CA13" s="2" t="s">
        <v>75</v>
      </c>
      <c r="CB13" s="2" t="s">
        <v>75</v>
      </c>
      <c r="CC13" s="2" t="s">
        <v>733</v>
      </c>
      <c r="CD13" s="2" t="s">
        <v>703</v>
      </c>
      <c r="CE13" s="2" t="s">
        <v>634</v>
      </c>
      <c r="CF13" s="2" t="s">
        <v>734</v>
      </c>
      <c r="CG13" s="2" t="s">
        <v>735</v>
      </c>
      <c r="CH13" s="2" t="s">
        <v>736</v>
      </c>
      <c r="CI13" s="2" t="s">
        <v>737</v>
      </c>
      <c r="CJ13" s="2" t="s">
        <v>610</v>
      </c>
      <c r="CK13" s="2" t="s">
        <v>706</v>
      </c>
      <c r="CL13" s="2" t="s">
        <v>692</v>
      </c>
      <c r="CM13" s="2" t="s">
        <v>75</v>
      </c>
      <c r="CN13" s="2" t="s">
        <v>75</v>
      </c>
      <c r="CO13" s="2" t="s">
        <v>507</v>
      </c>
      <c r="CP13" s="2" t="s">
        <v>738</v>
      </c>
      <c r="CQ13" s="2" t="s">
        <v>657</v>
      </c>
      <c r="CR13" s="2" t="s">
        <v>614</v>
      </c>
      <c r="CS13" s="2" t="s">
        <v>511</v>
      </c>
      <c r="CT13" s="2" t="s">
        <v>739</v>
      </c>
      <c r="CU13" s="2" t="s">
        <v>661</v>
      </c>
      <c r="CV13" s="2" t="s">
        <v>740</v>
      </c>
      <c r="CW13" s="2" t="s">
        <v>544</v>
      </c>
      <c r="CX13" s="2" t="s">
        <v>590</v>
      </c>
      <c r="CY13" s="2" t="s">
        <v>75</v>
      </c>
      <c r="CZ13" s="2" t="s">
        <v>75</v>
      </c>
      <c r="DA13" s="2" t="s">
        <v>75</v>
      </c>
      <c r="DB13" s="2" t="s">
        <v>75</v>
      </c>
      <c r="DC13" s="2" t="s">
        <v>75</v>
      </c>
      <c r="DD13" s="2" t="s">
        <v>75</v>
      </c>
      <c r="DE13" s="2" t="s">
        <v>75</v>
      </c>
      <c r="DF13" s="2" t="s">
        <v>75</v>
      </c>
      <c r="DG13" s="2" t="s">
        <v>75</v>
      </c>
      <c r="DH13" s="2" t="s">
        <v>75</v>
      </c>
      <c r="DI13" s="2" t="s">
        <v>75</v>
      </c>
      <c r="DJ13" s="2" t="s">
        <v>75</v>
      </c>
      <c r="DK13" s="2" t="s">
        <v>75</v>
      </c>
      <c r="DL13" s="2" t="s">
        <v>75</v>
      </c>
      <c r="DM13" s="2" t="s">
        <v>75</v>
      </c>
      <c r="DN13" s="2" t="s">
        <v>75</v>
      </c>
      <c r="DO13" s="2" t="s">
        <v>75</v>
      </c>
      <c r="DP13" s="2" t="s">
        <v>75</v>
      </c>
      <c r="DQ13" s="2" t="s">
        <v>75</v>
      </c>
      <c r="DR13" s="2" t="s">
        <v>75</v>
      </c>
    </row>
    <row r="14">
      <c r="A14" s="2" t="s">
        <v>75</v>
      </c>
      <c r="B14" s="2" t="s">
        <v>75</v>
      </c>
      <c r="C14" s="2" t="s">
        <v>2</v>
      </c>
      <c r="D14" s="2" t="s">
        <v>741</v>
      </c>
      <c r="E14" s="2" t="s">
        <v>481</v>
      </c>
      <c r="F14" s="2" t="s">
        <v>561</v>
      </c>
      <c r="G14" s="2" t="s">
        <v>562</v>
      </c>
      <c r="H14" s="2" t="s">
        <v>484</v>
      </c>
      <c r="I14" s="2" t="s">
        <v>699</v>
      </c>
      <c r="J14" s="2" t="s">
        <v>623</v>
      </c>
      <c r="K14" s="2" t="s">
        <v>487</v>
      </c>
      <c r="L14" s="2" t="s">
        <v>664</v>
      </c>
      <c r="M14" s="2" t="s">
        <v>742</v>
      </c>
      <c r="N14" s="2" t="s">
        <v>743</v>
      </c>
      <c r="O14" s="2" t="s">
        <v>744</v>
      </c>
      <c r="P14" s="2" t="s">
        <v>667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745</v>
      </c>
      <c r="X14" s="2" t="s">
        <v>746</v>
      </c>
      <c r="Y14" s="2" t="s">
        <v>75</v>
      </c>
      <c r="Z14" s="2" t="s">
        <v>75</v>
      </c>
      <c r="AA14" s="2" t="s">
        <v>571</v>
      </c>
      <c r="AB14" s="2" t="s">
        <v>572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75</v>
      </c>
      <c r="BU14" s="2" t="s">
        <v>75</v>
      </c>
      <c r="BV14" s="2" t="s">
        <v>75</v>
      </c>
      <c r="BW14" s="2" t="s">
        <v>75</v>
      </c>
      <c r="BX14" s="2" t="s">
        <v>75</v>
      </c>
      <c r="BY14" s="2" t="s">
        <v>75</v>
      </c>
      <c r="BZ14" s="2" t="s">
        <v>75</v>
      </c>
      <c r="CA14" s="2" t="s">
        <v>75</v>
      </c>
      <c r="CB14" s="2" t="s">
        <v>75</v>
      </c>
      <c r="CC14" s="2" t="s">
        <v>747</v>
      </c>
      <c r="CD14" s="2" t="s">
        <v>748</v>
      </c>
      <c r="CE14" s="2" t="s">
        <v>575</v>
      </c>
      <c r="CF14" s="2" t="s">
        <v>500</v>
      </c>
      <c r="CG14" s="2" t="s">
        <v>749</v>
      </c>
      <c r="CH14" s="2" t="s">
        <v>750</v>
      </c>
      <c r="CI14" s="2" t="s">
        <v>751</v>
      </c>
      <c r="CJ14" s="2" t="s">
        <v>752</v>
      </c>
      <c r="CK14" s="2" t="s">
        <v>753</v>
      </c>
      <c r="CL14" s="2" t="s">
        <v>754</v>
      </c>
      <c r="CM14" s="2" t="s">
        <v>75</v>
      </c>
      <c r="CN14" s="2" t="s">
        <v>75</v>
      </c>
      <c r="CO14" s="2" t="s">
        <v>602</v>
      </c>
      <c r="CP14" s="2" t="s">
        <v>755</v>
      </c>
      <c r="CQ14" s="2" t="s">
        <v>756</v>
      </c>
      <c r="CR14" s="2" t="s">
        <v>757</v>
      </c>
      <c r="CS14" s="2" t="s">
        <v>758</v>
      </c>
      <c r="CT14" s="2" t="s">
        <v>759</v>
      </c>
      <c r="CU14" s="2" t="s">
        <v>760</v>
      </c>
      <c r="CV14" s="2" t="s">
        <v>761</v>
      </c>
      <c r="CW14" s="2" t="s">
        <v>711</v>
      </c>
      <c r="CX14" s="2" t="s">
        <v>712</v>
      </c>
      <c r="CY14" s="2" t="s">
        <v>75</v>
      </c>
      <c r="CZ14" s="2" t="s">
        <v>75</v>
      </c>
      <c r="DA14" s="2" t="s">
        <v>75</v>
      </c>
      <c r="DB14" s="2" t="s">
        <v>75</v>
      </c>
      <c r="DC14" s="2" t="s">
        <v>75</v>
      </c>
      <c r="DD14" s="2" t="s">
        <v>75</v>
      </c>
      <c r="DE14" s="2" t="s">
        <v>75</v>
      </c>
      <c r="DF14" s="2" t="s">
        <v>75</v>
      </c>
      <c r="DG14" s="2" t="s">
        <v>75</v>
      </c>
      <c r="DH14" s="2" t="s">
        <v>75</v>
      </c>
      <c r="DI14" s="2" t="s">
        <v>75</v>
      </c>
      <c r="DJ14" s="2" t="s">
        <v>75</v>
      </c>
      <c r="DK14" s="2" t="s">
        <v>75</v>
      </c>
      <c r="DL14" s="2" t="s">
        <v>75</v>
      </c>
      <c r="DM14" s="2" t="s">
        <v>75</v>
      </c>
      <c r="DN14" s="2" t="s">
        <v>75</v>
      </c>
      <c r="DO14" s="2" t="s">
        <v>75</v>
      </c>
      <c r="DP14" s="2" t="s">
        <v>75</v>
      </c>
      <c r="DQ14" s="2" t="s">
        <v>75</v>
      </c>
      <c r="DR14" s="2" t="s">
        <v>75</v>
      </c>
    </row>
    <row r="15">
      <c r="A15" s="2" t="s">
        <v>75</v>
      </c>
      <c r="B15" s="2" t="s">
        <v>75</v>
      </c>
      <c r="C15" s="2" t="s">
        <v>2</v>
      </c>
      <c r="D15" s="2" t="s">
        <v>762</v>
      </c>
      <c r="E15" s="2" t="s">
        <v>481</v>
      </c>
      <c r="F15" s="2" t="s">
        <v>518</v>
      </c>
      <c r="G15" s="2" t="s">
        <v>526</v>
      </c>
      <c r="H15" s="2" t="s">
        <v>763</v>
      </c>
      <c r="I15" s="2" t="s">
        <v>562</v>
      </c>
      <c r="J15" s="2" t="s">
        <v>764</v>
      </c>
      <c r="K15" s="2" t="s">
        <v>765</v>
      </c>
      <c r="L15" s="2" t="s">
        <v>766</v>
      </c>
      <c r="M15" s="2" t="s">
        <v>767</v>
      </c>
      <c r="N15" s="2" t="s">
        <v>768</v>
      </c>
      <c r="O15" s="2" t="s">
        <v>769</v>
      </c>
      <c r="P15" s="2" t="s">
        <v>770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771</v>
      </c>
      <c r="X15" s="2" t="s">
        <v>772</v>
      </c>
      <c r="Y15" s="2" t="s">
        <v>75</v>
      </c>
      <c r="Z15" s="2" t="s">
        <v>75</v>
      </c>
      <c r="AA15" s="2" t="s">
        <v>773</v>
      </c>
      <c r="AB15" s="2" t="s">
        <v>774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75</v>
      </c>
      <c r="BU15" s="2" t="s">
        <v>75</v>
      </c>
      <c r="BV15" s="2" t="s">
        <v>75</v>
      </c>
      <c r="BW15" s="2" t="s">
        <v>75</v>
      </c>
      <c r="BX15" s="2" t="s">
        <v>75</v>
      </c>
      <c r="BY15" s="2" t="s">
        <v>75</v>
      </c>
      <c r="BZ15" s="2" t="s">
        <v>75</v>
      </c>
      <c r="CA15" s="2" t="s">
        <v>75</v>
      </c>
      <c r="CB15" s="2" t="s">
        <v>75</v>
      </c>
      <c r="CC15" s="2" t="s">
        <v>775</v>
      </c>
      <c r="CD15" s="2" t="s">
        <v>776</v>
      </c>
      <c r="CE15" s="2" t="s">
        <v>777</v>
      </c>
      <c r="CF15" s="2" t="s">
        <v>778</v>
      </c>
      <c r="CG15" s="2" t="s">
        <v>779</v>
      </c>
      <c r="CH15" s="2" t="s">
        <v>780</v>
      </c>
      <c r="CI15" s="2" t="s">
        <v>781</v>
      </c>
      <c r="CJ15" s="2" t="s">
        <v>782</v>
      </c>
      <c r="CK15" s="2" t="s">
        <v>689</v>
      </c>
      <c r="CL15" s="2" t="s">
        <v>783</v>
      </c>
      <c r="CM15" s="2" t="s">
        <v>75</v>
      </c>
      <c r="CN15" s="2" t="s">
        <v>75</v>
      </c>
      <c r="CO15" s="2" t="s">
        <v>784</v>
      </c>
      <c r="CP15" s="2" t="s">
        <v>785</v>
      </c>
      <c r="CQ15" s="2" t="s">
        <v>584</v>
      </c>
      <c r="CR15" s="2" t="s">
        <v>786</v>
      </c>
      <c r="CS15" s="2" t="s">
        <v>787</v>
      </c>
      <c r="CT15" s="2" t="s">
        <v>788</v>
      </c>
      <c r="CU15" s="2" t="s">
        <v>789</v>
      </c>
      <c r="CV15" s="2" t="s">
        <v>790</v>
      </c>
      <c r="CW15" s="2" t="s">
        <v>791</v>
      </c>
      <c r="CX15" s="2" t="s">
        <v>792</v>
      </c>
      <c r="CY15" s="2" t="s">
        <v>75</v>
      </c>
      <c r="CZ15" s="2" t="s">
        <v>75</v>
      </c>
      <c r="DA15" s="2" t="s">
        <v>75</v>
      </c>
      <c r="DB15" s="2" t="s">
        <v>75</v>
      </c>
      <c r="DC15" s="2" t="s">
        <v>75</v>
      </c>
      <c r="DD15" s="2" t="s">
        <v>75</v>
      </c>
      <c r="DE15" s="2" t="s">
        <v>75</v>
      </c>
      <c r="DF15" s="2" t="s">
        <v>75</v>
      </c>
      <c r="DG15" s="2" t="s">
        <v>75</v>
      </c>
      <c r="DH15" s="2" t="s">
        <v>75</v>
      </c>
      <c r="DI15" s="2" t="s">
        <v>75</v>
      </c>
      <c r="DJ15" s="2" t="s">
        <v>75</v>
      </c>
      <c r="DK15" s="2" t="s">
        <v>75</v>
      </c>
      <c r="DL15" s="2" t="s">
        <v>75</v>
      </c>
      <c r="DM15" s="2" t="s">
        <v>75</v>
      </c>
      <c r="DN15" s="2" t="s">
        <v>75</v>
      </c>
      <c r="DO15" s="2" t="s">
        <v>75</v>
      </c>
      <c r="DP15" s="2" t="s">
        <v>75</v>
      </c>
      <c r="DQ15" s="2" t="s">
        <v>75</v>
      </c>
      <c r="DR15" s="2" t="s">
        <v>75</v>
      </c>
    </row>
    <row r="16">
      <c r="A16" s="2" t="s">
        <v>75</v>
      </c>
      <c r="B16" s="2" t="s">
        <v>75</v>
      </c>
      <c r="C16" s="2" t="s">
        <v>2</v>
      </c>
      <c r="D16" s="2" t="s">
        <v>793</v>
      </c>
      <c r="E16" s="2" t="s">
        <v>518</v>
      </c>
      <c r="F16" s="2" t="s">
        <v>481</v>
      </c>
      <c r="G16" s="2" t="s">
        <v>794</v>
      </c>
      <c r="H16" s="2" t="s">
        <v>702</v>
      </c>
      <c r="I16" s="2" t="s">
        <v>795</v>
      </c>
      <c r="J16" s="2" t="s">
        <v>796</v>
      </c>
      <c r="K16" s="2" t="s">
        <v>797</v>
      </c>
      <c r="L16" s="2" t="s">
        <v>798</v>
      </c>
      <c r="M16" s="2" t="s">
        <v>566</v>
      </c>
      <c r="N16" s="2" t="s">
        <v>799</v>
      </c>
      <c r="O16" s="2" t="s">
        <v>796</v>
      </c>
      <c r="P16" s="2" t="s">
        <v>629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800</v>
      </c>
      <c r="X16" s="2" t="s">
        <v>801</v>
      </c>
      <c r="Y16" s="2" t="s">
        <v>75</v>
      </c>
      <c r="Z16" s="2" t="s">
        <v>75</v>
      </c>
      <c r="AA16" s="2" t="s">
        <v>802</v>
      </c>
      <c r="AB16" s="2" t="s">
        <v>803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75</v>
      </c>
      <c r="BU16" s="2" t="s">
        <v>75</v>
      </c>
      <c r="BV16" s="2" t="s">
        <v>75</v>
      </c>
      <c r="BW16" s="2" t="s">
        <v>75</v>
      </c>
      <c r="BX16" s="2" t="s">
        <v>75</v>
      </c>
      <c r="BY16" s="2" t="s">
        <v>75</v>
      </c>
      <c r="BZ16" s="2" t="s">
        <v>75</v>
      </c>
      <c r="CA16" s="2" t="s">
        <v>75</v>
      </c>
      <c r="CB16" s="2" t="s">
        <v>75</v>
      </c>
      <c r="CC16" s="2" t="s">
        <v>804</v>
      </c>
      <c r="CD16" s="2" t="s">
        <v>805</v>
      </c>
      <c r="CE16" s="2" t="s">
        <v>806</v>
      </c>
      <c r="CF16" s="2" t="s">
        <v>532</v>
      </c>
      <c r="CG16" s="2" t="s">
        <v>807</v>
      </c>
      <c r="CH16" s="2" t="s">
        <v>534</v>
      </c>
      <c r="CI16" s="2" t="s">
        <v>808</v>
      </c>
      <c r="CJ16" s="2" t="s">
        <v>809</v>
      </c>
      <c r="CK16" s="2" t="s">
        <v>573</v>
      </c>
      <c r="CL16" s="2" t="s">
        <v>754</v>
      </c>
      <c r="CM16" s="2" t="s">
        <v>75</v>
      </c>
      <c r="CN16" s="2" t="s">
        <v>75</v>
      </c>
      <c r="CO16" s="2" t="s">
        <v>75</v>
      </c>
      <c r="CP16" s="2" t="s">
        <v>75</v>
      </c>
      <c r="CQ16" s="2" t="s">
        <v>810</v>
      </c>
      <c r="CR16" s="2" t="s">
        <v>811</v>
      </c>
      <c r="CS16" s="2" t="s">
        <v>812</v>
      </c>
      <c r="CT16" s="2" t="s">
        <v>813</v>
      </c>
      <c r="CU16" s="2" t="s">
        <v>814</v>
      </c>
      <c r="CV16" s="2" t="s">
        <v>682</v>
      </c>
      <c r="CW16" s="2" t="s">
        <v>815</v>
      </c>
      <c r="CX16" s="2" t="s">
        <v>778</v>
      </c>
      <c r="CY16" s="2" t="s">
        <v>75</v>
      </c>
      <c r="CZ16" s="2" t="s">
        <v>75</v>
      </c>
      <c r="DA16" s="2" t="s">
        <v>75</v>
      </c>
      <c r="DB16" s="2" t="s">
        <v>75</v>
      </c>
      <c r="DC16" s="2" t="s">
        <v>75</v>
      </c>
      <c r="DD16" s="2" t="s">
        <v>75</v>
      </c>
      <c r="DE16" s="2" t="s">
        <v>75</v>
      </c>
      <c r="DF16" s="2" t="s">
        <v>75</v>
      </c>
      <c r="DG16" s="2" t="s">
        <v>75</v>
      </c>
      <c r="DH16" s="2" t="s">
        <v>75</v>
      </c>
      <c r="DI16" s="2" t="s">
        <v>75</v>
      </c>
      <c r="DJ16" s="2" t="s">
        <v>75</v>
      </c>
      <c r="DK16" s="2" t="s">
        <v>75</v>
      </c>
      <c r="DL16" s="2" t="s">
        <v>75</v>
      </c>
      <c r="DM16" s="2" t="s">
        <v>75</v>
      </c>
      <c r="DN16" s="2" t="s">
        <v>75</v>
      </c>
      <c r="DO16" s="2" t="s">
        <v>75</v>
      </c>
      <c r="DP16" s="2" t="s">
        <v>75</v>
      </c>
      <c r="DQ16" s="2" t="s">
        <v>75</v>
      </c>
      <c r="DR16" s="2" t="s">
        <v>75</v>
      </c>
    </row>
    <row r="17">
      <c r="A17" s="2" t="s">
        <v>75</v>
      </c>
      <c r="B17" s="2" t="s">
        <v>75</v>
      </c>
      <c r="C17" s="2" t="s">
        <v>2</v>
      </c>
      <c r="D17" s="2" t="s">
        <v>816</v>
      </c>
      <c r="E17" s="2" t="s">
        <v>817</v>
      </c>
      <c r="F17" s="2" t="s">
        <v>818</v>
      </c>
      <c r="G17" s="2" t="s">
        <v>819</v>
      </c>
      <c r="H17" s="2" t="s">
        <v>820</v>
      </c>
      <c r="I17" s="2" t="s">
        <v>795</v>
      </c>
      <c r="J17" s="2" t="s">
        <v>821</v>
      </c>
      <c r="K17" s="2" t="s">
        <v>822</v>
      </c>
      <c r="L17" s="2" t="s">
        <v>823</v>
      </c>
      <c r="M17" s="2" t="s">
        <v>629</v>
      </c>
      <c r="N17" s="2" t="s">
        <v>824</v>
      </c>
      <c r="O17" s="2" t="s">
        <v>825</v>
      </c>
      <c r="P17" s="2" t="s">
        <v>566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826</v>
      </c>
      <c r="X17" s="2" t="s">
        <v>827</v>
      </c>
      <c r="Y17" s="2" t="s">
        <v>75</v>
      </c>
      <c r="Z17" s="2" t="s">
        <v>75</v>
      </c>
      <c r="AA17" s="2" t="s">
        <v>802</v>
      </c>
      <c r="AB17" s="2" t="s">
        <v>803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75</v>
      </c>
      <c r="BU17" s="2" t="s">
        <v>75</v>
      </c>
      <c r="BV17" s="2" t="s">
        <v>75</v>
      </c>
      <c r="BW17" s="2" t="s">
        <v>75</v>
      </c>
      <c r="BX17" s="2" t="s">
        <v>75</v>
      </c>
      <c r="BY17" s="2" t="s">
        <v>75</v>
      </c>
      <c r="BZ17" s="2" t="s">
        <v>75</v>
      </c>
      <c r="CA17" s="2" t="s">
        <v>75</v>
      </c>
      <c r="CB17" s="2" t="s">
        <v>75</v>
      </c>
      <c r="CC17" s="2" t="s">
        <v>828</v>
      </c>
      <c r="CD17" s="2" t="s">
        <v>829</v>
      </c>
      <c r="CE17" s="2" t="s">
        <v>830</v>
      </c>
      <c r="CF17" s="2" t="s">
        <v>831</v>
      </c>
      <c r="CG17" s="2" t="s">
        <v>832</v>
      </c>
      <c r="CH17" s="2" t="s">
        <v>833</v>
      </c>
      <c r="CI17" s="2" t="s">
        <v>834</v>
      </c>
      <c r="CJ17" s="2" t="s">
        <v>835</v>
      </c>
      <c r="CK17" s="2" t="s">
        <v>836</v>
      </c>
      <c r="CL17" s="2" t="s">
        <v>837</v>
      </c>
      <c r="CM17" s="2" t="s">
        <v>75</v>
      </c>
      <c r="CN17" s="2" t="s">
        <v>75</v>
      </c>
      <c r="CO17" s="2" t="s">
        <v>75</v>
      </c>
      <c r="CP17" s="2" t="s">
        <v>75</v>
      </c>
      <c r="CQ17" s="2" t="s">
        <v>838</v>
      </c>
      <c r="CR17" s="2" t="s">
        <v>839</v>
      </c>
      <c r="CS17" s="2" t="s">
        <v>840</v>
      </c>
      <c r="CT17" s="2" t="s">
        <v>841</v>
      </c>
      <c r="CU17" s="2" t="s">
        <v>814</v>
      </c>
      <c r="CV17" s="2" t="s">
        <v>842</v>
      </c>
      <c r="CW17" s="2" t="s">
        <v>843</v>
      </c>
      <c r="CX17" s="2" t="s">
        <v>844</v>
      </c>
      <c r="CY17" s="2" t="s">
        <v>75</v>
      </c>
      <c r="CZ17" s="2" t="s">
        <v>75</v>
      </c>
      <c r="DA17" s="2" t="s">
        <v>75</v>
      </c>
      <c r="DB17" s="2" t="s">
        <v>75</v>
      </c>
      <c r="DC17" s="2" t="s">
        <v>75</v>
      </c>
      <c r="DD17" s="2" t="s">
        <v>75</v>
      </c>
      <c r="DE17" s="2" t="s">
        <v>75</v>
      </c>
      <c r="DF17" s="2" t="s">
        <v>75</v>
      </c>
      <c r="DG17" s="2" t="s">
        <v>75</v>
      </c>
      <c r="DH17" s="2" t="s">
        <v>75</v>
      </c>
      <c r="DI17" s="2" t="s">
        <v>75</v>
      </c>
      <c r="DJ17" s="2" t="s">
        <v>75</v>
      </c>
      <c r="DK17" s="2" t="s">
        <v>75</v>
      </c>
      <c r="DL17" s="2" t="s">
        <v>75</v>
      </c>
      <c r="DM17" s="2" t="s">
        <v>75</v>
      </c>
      <c r="DN17" s="2" t="s">
        <v>75</v>
      </c>
      <c r="DO17" s="2" t="s">
        <v>75</v>
      </c>
      <c r="DP17" s="2" t="s">
        <v>75</v>
      </c>
      <c r="DQ17" s="2" t="s">
        <v>75</v>
      </c>
      <c r="DR17" s="2" t="s">
        <v>75</v>
      </c>
    </row>
    <row r="18">
      <c r="A18" s="2" t="s">
        <v>75</v>
      </c>
      <c r="B18" s="2" t="s">
        <v>75</v>
      </c>
      <c r="C18" s="2" t="s">
        <v>2</v>
      </c>
      <c r="D18" s="2" t="s">
        <v>845</v>
      </c>
      <c r="E18" s="2" t="s">
        <v>561</v>
      </c>
      <c r="F18" s="2" t="s">
        <v>518</v>
      </c>
      <c r="G18" s="2" t="s">
        <v>819</v>
      </c>
      <c r="H18" s="2" t="s">
        <v>846</v>
      </c>
      <c r="I18" s="2" t="s">
        <v>847</v>
      </c>
      <c r="J18" s="2" t="s">
        <v>848</v>
      </c>
      <c r="K18" s="2" t="s">
        <v>849</v>
      </c>
      <c r="L18" s="2" t="s">
        <v>850</v>
      </c>
      <c r="M18" s="2" t="s">
        <v>492</v>
      </c>
      <c r="N18" s="2" t="s">
        <v>851</v>
      </c>
      <c r="O18" s="2" t="s">
        <v>852</v>
      </c>
      <c r="P18" s="2" t="s">
        <v>853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854</v>
      </c>
      <c r="X18" s="2" t="s">
        <v>855</v>
      </c>
      <c r="Y18" s="2" t="s">
        <v>75</v>
      </c>
      <c r="Z18" s="2" t="s">
        <v>75</v>
      </c>
      <c r="AA18" s="2" t="s">
        <v>856</v>
      </c>
      <c r="AB18" s="2" t="s">
        <v>774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75</v>
      </c>
      <c r="BU18" s="2" t="s">
        <v>75</v>
      </c>
      <c r="BV18" s="2" t="s">
        <v>75</v>
      </c>
      <c r="BW18" s="2" t="s">
        <v>75</v>
      </c>
      <c r="BX18" s="2" t="s">
        <v>75</v>
      </c>
      <c r="BY18" s="2" t="s">
        <v>75</v>
      </c>
      <c r="BZ18" s="2" t="s">
        <v>75</v>
      </c>
      <c r="CA18" s="2" t="s">
        <v>75</v>
      </c>
      <c r="CB18" s="2" t="s">
        <v>75</v>
      </c>
      <c r="CC18" s="2" t="s">
        <v>707</v>
      </c>
      <c r="CD18" s="2" t="s">
        <v>857</v>
      </c>
      <c r="CE18" s="2" t="s">
        <v>858</v>
      </c>
      <c r="CF18" s="2" t="s">
        <v>606</v>
      </c>
      <c r="CG18" s="2" t="s">
        <v>859</v>
      </c>
      <c r="CH18" s="2" t="s">
        <v>654</v>
      </c>
      <c r="CI18" s="2" t="s">
        <v>834</v>
      </c>
      <c r="CJ18" s="2" t="s">
        <v>860</v>
      </c>
      <c r="CK18" s="2" t="s">
        <v>861</v>
      </c>
      <c r="CL18" s="2" t="s">
        <v>862</v>
      </c>
      <c r="CM18" s="2" t="s">
        <v>75</v>
      </c>
      <c r="CN18" s="2" t="s">
        <v>75</v>
      </c>
      <c r="CO18" s="2" t="s">
        <v>602</v>
      </c>
      <c r="CP18" s="2" t="s">
        <v>863</v>
      </c>
      <c r="CQ18" s="2" t="s">
        <v>864</v>
      </c>
      <c r="CR18" s="2" t="s">
        <v>865</v>
      </c>
      <c r="CS18" s="2" t="s">
        <v>812</v>
      </c>
      <c r="CT18" s="2" t="s">
        <v>866</v>
      </c>
      <c r="CU18" s="2" t="s">
        <v>814</v>
      </c>
      <c r="CV18" s="2" t="s">
        <v>514</v>
      </c>
      <c r="CW18" s="2" t="s">
        <v>815</v>
      </c>
      <c r="CX18" s="2" t="s">
        <v>867</v>
      </c>
      <c r="CY18" s="2" t="s">
        <v>75</v>
      </c>
      <c r="CZ18" s="2" t="s">
        <v>75</v>
      </c>
      <c r="DA18" s="2" t="s">
        <v>75</v>
      </c>
      <c r="DB18" s="2" t="s">
        <v>75</v>
      </c>
      <c r="DC18" s="2" t="s">
        <v>75</v>
      </c>
      <c r="DD18" s="2" t="s">
        <v>75</v>
      </c>
      <c r="DE18" s="2" t="s">
        <v>75</v>
      </c>
      <c r="DF18" s="2" t="s">
        <v>75</v>
      </c>
      <c r="DG18" s="2" t="s">
        <v>75</v>
      </c>
      <c r="DH18" s="2" t="s">
        <v>75</v>
      </c>
      <c r="DI18" s="2" t="s">
        <v>75</v>
      </c>
      <c r="DJ18" s="2" t="s">
        <v>75</v>
      </c>
      <c r="DK18" s="2" t="s">
        <v>75</v>
      </c>
      <c r="DL18" s="2" t="s">
        <v>75</v>
      </c>
      <c r="DM18" s="2" t="s">
        <v>75</v>
      </c>
      <c r="DN18" s="2" t="s">
        <v>75</v>
      </c>
      <c r="DO18" s="2" t="s">
        <v>75</v>
      </c>
      <c r="DP18" s="2" t="s">
        <v>75</v>
      </c>
      <c r="DQ18" s="2" t="s">
        <v>75</v>
      </c>
      <c r="DR18" s="2" t="s">
        <v>75</v>
      </c>
    </row>
    <row r="19">
      <c r="A19" s="2" t="s">
        <v>75</v>
      </c>
      <c r="B19" s="2" t="s">
        <v>75</v>
      </c>
      <c r="C19" s="2" t="s">
        <v>2</v>
      </c>
      <c r="D19" s="2" t="s">
        <v>868</v>
      </c>
      <c r="E19" s="2" t="s">
        <v>482</v>
      </c>
      <c r="F19" s="2" t="s">
        <v>481</v>
      </c>
      <c r="G19" s="2" t="s">
        <v>819</v>
      </c>
      <c r="H19" s="2" t="s">
        <v>869</v>
      </c>
      <c r="I19" s="2" t="s">
        <v>847</v>
      </c>
      <c r="J19" s="2" t="s">
        <v>870</v>
      </c>
      <c r="K19" s="2" t="s">
        <v>849</v>
      </c>
      <c r="L19" s="2" t="s">
        <v>798</v>
      </c>
      <c r="M19" s="2" t="s">
        <v>525</v>
      </c>
      <c r="N19" s="2" t="s">
        <v>549</v>
      </c>
      <c r="O19" s="2" t="s">
        <v>796</v>
      </c>
      <c r="P19" s="2" t="s">
        <v>626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854</v>
      </c>
      <c r="X19" s="2" t="s">
        <v>871</v>
      </c>
      <c r="Y19" s="2" t="s">
        <v>75</v>
      </c>
      <c r="Z19" s="2" t="s">
        <v>75</v>
      </c>
      <c r="AA19" s="2" t="s">
        <v>802</v>
      </c>
      <c r="AB19" s="2" t="s">
        <v>872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75</v>
      </c>
      <c r="BU19" s="2" t="s">
        <v>75</v>
      </c>
      <c r="BV19" s="2" t="s">
        <v>75</v>
      </c>
      <c r="BW19" s="2" t="s">
        <v>75</v>
      </c>
      <c r="BX19" s="2" t="s">
        <v>75</v>
      </c>
      <c r="BY19" s="2" t="s">
        <v>75</v>
      </c>
      <c r="BZ19" s="2" t="s">
        <v>75</v>
      </c>
      <c r="CA19" s="2" t="s">
        <v>75</v>
      </c>
      <c r="CB19" s="2" t="s">
        <v>75</v>
      </c>
      <c r="CC19" s="2" t="s">
        <v>873</v>
      </c>
      <c r="CD19" s="2" t="s">
        <v>874</v>
      </c>
      <c r="CE19" s="2" t="s">
        <v>858</v>
      </c>
      <c r="CF19" s="2" t="s">
        <v>722</v>
      </c>
      <c r="CG19" s="2" t="s">
        <v>875</v>
      </c>
      <c r="CH19" s="2" t="s">
        <v>723</v>
      </c>
      <c r="CI19" s="2" t="s">
        <v>808</v>
      </c>
      <c r="CJ19" s="2" t="s">
        <v>860</v>
      </c>
      <c r="CK19" s="2" t="s">
        <v>551</v>
      </c>
      <c r="CL19" s="2" t="s">
        <v>837</v>
      </c>
      <c r="CM19" s="2" t="s">
        <v>75</v>
      </c>
      <c r="CN19" s="2" t="s">
        <v>75</v>
      </c>
      <c r="CO19" s="2" t="s">
        <v>602</v>
      </c>
      <c r="CP19" s="2" t="s">
        <v>803</v>
      </c>
      <c r="CQ19" s="2" t="s">
        <v>864</v>
      </c>
      <c r="CR19" s="2" t="s">
        <v>876</v>
      </c>
      <c r="CS19" s="2" t="s">
        <v>615</v>
      </c>
      <c r="CT19" s="2" t="s">
        <v>759</v>
      </c>
      <c r="CU19" s="2" t="s">
        <v>877</v>
      </c>
      <c r="CV19" s="2" t="s">
        <v>514</v>
      </c>
      <c r="CW19" s="2" t="s">
        <v>878</v>
      </c>
      <c r="CX19" s="2" t="s">
        <v>879</v>
      </c>
      <c r="CY19" s="2" t="s">
        <v>75</v>
      </c>
      <c r="CZ19" s="2" t="s">
        <v>75</v>
      </c>
      <c r="DA19" s="2" t="s">
        <v>75</v>
      </c>
      <c r="DB19" s="2" t="s">
        <v>75</v>
      </c>
      <c r="DC19" s="2" t="s">
        <v>75</v>
      </c>
      <c r="DD19" s="2" t="s">
        <v>75</v>
      </c>
      <c r="DE19" s="2" t="s">
        <v>75</v>
      </c>
      <c r="DF19" s="2" t="s">
        <v>75</v>
      </c>
      <c r="DG19" s="2" t="s">
        <v>75</v>
      </c>
      <c r="DH19" s="2" t="s">
        <v>75</v>
      </c>
      <c r="DI19" s="2" t="s">
        <v>75</v>
      </c>
      <c r="DJ19" s="2" t="s">
        <v>75</v>
      </c>
      <c r="DK19" s="2" t="s">
        <v>75</v>
      </c>
      <c r="DL19" s="2" t="s">
        <v>75</v>
      </c>
      <c r="DM19" s="2" t="s">
        <v>75</v>
      </c>
      <c r="DN19" s="2" t="s">
        <v>75</v>
      </c>
      <c r="DO19" s="2" t="s">
        <v>75</v>
      </c>
      <c r="DP19" s="2" t="s">
        <v>75</v>
      </c>
      <c r="DQ19" s="2" t="s">
        <v>75</v>
      </c>
      <c r="DR19" s="2" t="s">
        <v>75</v>
      </c>
    </row>
    <row r="20">
      <c r="A20" s="2" t="s">
        <v>75</v>
      </c>
      <c r="B20" s="2" t="s">
        <v>75</v>
      </c>
      <c r="C20" s="2" t="s">
        <v>2</v>
      </c>
      <c r="D20" s="2" t="s">
        <v>880</v>
      </c>
      <c r="E20" s="2" t="s">
        <v>518</v>
      </c>
      <c r="F20" s="2" t="s">
        <v>481</v>
      </c>
      <c r="G20" s="2" t="s">
        <v>819</v>
      </c>
      <c r="H20" s="2" t="s">
        <v>881</v>
      </c>
      <c r="I20" s="2" t="s">
        <v>795</v>
      </c>
      <c r="J20" s="2" t="s">
        <v>882</v>
      </c>
      <c r="K20" s="2" t="s">
        <v>533</v>
      </c>
      <c r="L20" s="2" t="s">
        <v>823</v>
      </c>
      <c r="M20" s="2" t="s">
        <v>525</v>
      </c>
      <c r="N20" s="2" t="s">
        <v>883</v>
      </c>
      <c r="O20" s="2" t="s">
        <v>796</v>
      </c>
      <c r="P20" s="2" t="s">
        <v>626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854</v>
      </c>
      <c r="X20" s="2" t="s">
        <v>884</v>
      </c>
      <c r="Y20" s="2" t="s">
        <v>75</v>
      </c>
      <c r="Z20" s="2" t="s">
        <v>75</v>
      </c>
      <c r="AA20" s="2" t="s">
        <v>802</v>
      </c>
      <c r="AB20" s="2" t="s">
        <v>726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  <c r="BX20" s="2" t="s">
        <v>75</v>
      </c>
      <c r="BY20" s="2" t="s">
        <v>75</v>
      </c>
      <c r="BZ20" s="2" t="s">
        <v>75</v>
      </c>
      <c r="CA20" s="2" t="s">
        <v>75</v>
      </c>
      <c r="CB20" s="2" t="s">
        <v>75</v>
      </c>
      <c r="CC20" s="2" t="s">
        <v>873</v>
      </c>
      <c r="CD20" s="2" t="s">
        <v>829</v>
      </c>
      <c r="CE20" s="2" t="s">
        <v>885</v>
      </c>
      <c r="CF20" s="2" t="s">
        <v>886</v>
      </c>
      <c r="CG20" s="2" t="s">
        <v>875</v>
      </c>
      <c r="CH20" s="2" t="s">
        <v>636</v>
      </c>
      <c r="CI20" s="2" t="s">
        <v>887</v>
      </c>
      <c r="CJ20" s="2" t="s">
        <v>888</v>
      </c>
      <c r="CK20" s="2" t="s">
        <v>573</v>
      </c>
      <c r="CL20" s="2" t="s">
        <v>889</v>
      </c>
      <c r="CM20" s="2" t="s">
        <v>75</v>
      </c>
      <c r="CN20" s="2" t="s">
        <v>75</v>
      </c>
      <c r="CO20" s="2" t="s">
        <v>602</v>
      </c>
      <c r="CP20" s="2" t="s">
        <v>890</v>
      </c>
      <c r="CQ20" s="2" t="s">
        <v>891</v>
      </c>
      <c r="CR20" s="2" t="s">
        <v>892</v>
      </c>
      <c r="CS20" s="2" t="s">
        <v>812</v>
      </c>
      <c r="CT20" s="2" t="s">
        <v>759</v>
      </c>
      <c r="CU20" s="2" t="s">
        <v>587</v>
      </c>
      <c r="CV20" s="2" t="s">
        <v>514</v>
      </c>
      <c r="CW20" s="2" t="s">
        <v>815</v>
      </c>
      <c r="CX20" s="2" t="s">
        <v>893</v>
      </c>
      <c r="CY20" s="2" t="s">
        <v>75</v>
      </c>
      <c r="CZ20" s="2" t="s">
        <v>75</v>
      </c>
      <c r="DA20" s="2" t="s">
        <v>75</v>
      </c>
      <c r="DB20" s="2" t="s">
        <v>75</v>
      </c>
      <c r="DC20" s="2" t="s">
        <v>75</v>
      </c>
      <c r="DD20" s="2" t="s">
        <v>75</v>
      </c>
      <c r="DE20" s="2" t="s">
        <v>75</v>
      </c>
      <c r="DF20" s="2" t="s">
        <v>75</v>
      </c>
      <c r="DG20" s="2" t="s">
        <v>75</v>
      </c>
      <c r="DH20" s="2" t="s">
        <v>75</v>
      </c>
      <c r="DI20" s="2" t="s">
        <v>75</v>
      </c>
      <c r="DJ20" s="2" t="s">
        <v>75</v>
      </c>
      <c r="DK20" s="2" t="s">
        <v>75</v>
      </c>
      <c r="DL20" s="2" t="s">
        <v>75</v>
      </c>
      <c r="DM20" s="2" t="s">
        <v>75</v>
      </c>
      <c r="DN20" s="2" t="s">
        <v>75</v>
      </c>
      <c r="DO20" s="2" t="s">
        <v>75</v>
      </c>
      <c r="DP20" s="2" t="s">
        <v>75</v>
      </c>
      <c r="DQ20" s="2" t="s">
        <v>75</v>
      </c>
      <c r="DR20" s="2" t="s">
        <v>75</v>
      </c>
    </row>
    <row r="21" ht="15.75" customHeight="1">
      <c r="A21" s="2" t="s">
        <v>75</v>
      </c>
      <c r="B21" s="2" t="s">
        <v>75</v>
      </c>
      <c r="C21" s="2" t="s">
        <v>2</v>
      </c>
      <c r="D21" s="2" t="s">
        <v>894</v>
      </c>
      <c r="E21" s="2" t="s">
        <v>518</v>
      </c>
      <c r="F21" s="2" t="s">
        <v>561</v>
      </c>
      <c r="G21" s="2" t="s">
        <v>702</v>
      </c>
      <c r="H21" s="2" t="s">
        <v>895</v>
      </c>
      <c r="I21" s="2" t="s">
        <v>484</v>
      </c>
      <c r="J21" s="2" t="s">
        <v>896</v>
      </c>
      <c r="K21" s="2" t="s">
        <v>897</v>
      </c>
      <c r="L21" s="2" t="s">
        <v>898</v>
      </c>
      <c r="M21" s="2" t="s">
        <v>899</v>
      </c>
      <c r="N21" s="2" t="s">
        <v>900</v>
      </c>
      <c r="O21" s="2" t="s">
        <v>549</v>
      </c>
      <c r="P21" s="2" t="s">
        <v>901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902</v>
      </c>
      <c r="X21" s="2" t="s">
        <v>903</v>
      </c>
      <c r="Y21" s="2" t="s">
        <v>75</v>
      </c>
      <c r="Z21" s="2" t="s">
        <v>75</v>
      </c>
      <c r="AA21" s="2" t="s">
        <v>904</v>
      </c>
      <c r="AB21" s="2" t="s">
        <v>905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2" t="s">
        <v>75</v>
      </c>
      <c r="BV21" s="2" t="s">
        <v>75</v>
      </c>
      <c r="BW21" s="2" t="s">
        <v>75</v>
      </c>
      <c r="BX21" s="2" t="s">
        <v>75</v>
      </c>
      <c r="BY21" s="2" t="s">
        <v>75</v>
      </c>
      <c r="BZ21" s="2" t="s">
        <v>75</v>
      </c>
      <c r="CA21" s="2" t="s">
        <v>75</v>
      </c>
      <c r="CB21" s="2" t="s">
        <v>75</v>
      </c>
      <c r="CC21" s="2" t="s">
        <v>906</v>
      </c>
      <c r="CD21" s="2" t="s">
        <v>907</v>
      </c>
      <c r="CE21" s="2" t="s">
        <v>908</v>
      </c>
      <c r="CF21" s="2" t="s">
        <v>909</v>
      </c>
      <c r="CG21" s="2" t="s">
        <v>910</v>
      </c>
      <c r="CH21" s="2" t="s">
        <v>911</v>
      </c>
      <c r="CI21" s="2" t="s">
        <v>912</v>
      </c>
      <c r="CJ21" s="2" t="s">
        <v>913</v>
      </c>
      <c r="CK21" s="2" t="s">
        <v>914</v>
      </c>
      <c r="CL21" s="2" t="s">
        <v>915</v>
      </c>
      <c r="CM21" s="2" t="s">
        <v>75</v>
      </c>
      <c r="CN21" s="2" t="s">
        <v>75</v>
      </c>
      <c r="CO21" s="2" t="s">
        <v>916</v>
      </c>
      <c r="CP21" s="2" t="s">
        <v>564</v>
      </c>
      <c r="CQ21" s="2" t="s">
        <v>917</v>
      </c>
      <c r="CR21" s="2" t="s">
        <v>918</v>
      </c>
      <c r="CS21" s="2" t="s">
        <v>919</v>
      </c>
      <c r="CT21" s="2" t="s">
        <v>920</v>
      </c>
      <c r="CU21" s="2" t="s">
        <v>921</v>
      </c>
      <c r="CV21" s="2" t="s">
        <v>922</v>
      </c>
      <c r="CW21" s="2" t="s">
        <v>923</v>
      </c>
      <c r="CX21" s="2" t="s">
        <v>924</v>
      </c>
      <c r="CY21" s="2" t="s">
        <v>75</v>
      </c>
      <c r="CZ21" s="2" t="s">
        <v>75</v>
      </c>
      <c r="DA21" s="2" t="s">
        <v>75</v>
      </c>
      <c r="DB21" s="2" t="s">
        <v>75</v>
      </c>
      <c r="DC21" s="2" t="s">
        <v>75</v>
      </c>
      <c r="DD21" s="2" t="s">
        <v>75</v>
      </c>
      <c r="DE21" s="2" t="s">
        <v>75</v>
      </c>
      <c r="DF21" s="2" t="s">
        <v>75</v>
      </c>
      <c r="DG21" s="2" t="s">
        <v>75</v>
      </c>
      <c r="DH21" s="2" t="s">
        <v>75</v>
      </c>
      <c r="DI21" s="2" t="s">
        <v>75</v>
      </c>
      <c r="DJ21" s="2" t="s">
        <v>75</v>
      </c>
      <c r="DK21" s="2" t="s">
        <v>75</v>
      </c>
      <c r="DL21" s="2" t="s">
        <v>75</v>
      </c>
      <c r="DM21" s="2" t="s">
        <v>75</v>
      </c>
      <c r="DN21" s="2" t="s">
        <v>75</v>
      </c>
      <c r="DO21" s="2" t="s">
        <v>75</v>
      </c>
      <c r="DP21" s="2" t="s">
        <v>75</v>
      </c>
      <c r="DQ21" s="2" t="s">
        <v>75</v>
      </c>
      <c r="DR21" s="2" t="s">
        <v>75</v>
      </c>
    </row>
    <row r="22" ht="15.75" customHeight="1">
      <c r="A22" s="2" t="s">
        <v>75</v>
      </c>
      <c r="B22" s="2" t="s">
        <v>75</v>
      </c>
      <c r="C22" s="2" t="s">
        <v>2</v>
      </c>
      <c r="D22" s="2" t="s">
        <v>925</v>
      </c>
      <c r="E22" s="2" t="s">
        <v>481</v>
      </c>
      <c r="F22" s="2" t="s">
        <v>482</v>
      </c>
      <c r="G22" s="2" t="s">
        <v>869</v>
      </c>
      <c r="H22" s="2" t="s">
        <v>895</v>
      </c>
      <c r="I22" s="2" t="s">
        <v>926</v>
      </c>
      <c r="J22" s="2" t="s">
        <v>896</v>
      </c>
      <c r="K22" s="2" t="s">
        <v>927</v>
      </c>
      <c r="L22" s="2" t="s">
        <v>928</v>
      </c>
      <c r="M22" s="2" t="s">
        <v>899</v>
      </c>
      <c r="N22" s="2" t="s">
        <v>900</v>
      </c>
      <c r="O22" s="2" t="s">
        <v>549</v>
      </c>
      <c r="P22" s="2" t="s">
        <v>901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621</v>
      </c>
      <c r="X22" s="2" t="s">
        <v>903</v>
      </c>
      <c r="Y22" s="2" t="s">
        <v>75</v>
      </c>
      <c r="Z22" s="2" t="s">
        <v>75</v>
      </c>
      <c r="AA22" s="2" t="s">
        <v>847</v>
      </c>
      <c r="AB22" s="2" t="s">
        <v>905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2" t="s">
        <v>75</v>
      </c>
      <c r="BV22" s="2" t="s">
        <v>75</v>
      </c>
      <c r="BW22" s="2" t="s">
        <v>75</v>
      </c>
      <c r="BX22" s="2" t="s">
        <v>75</v>
      </c>
      <c r="BY22" s="2" t="s">
        <v>75</v>
      </c>
      <c r="BZ22" s="2" t="s">
        <v>75</v>
      </c>
      <c r="CA22" s="2" t="s">
        <v>75</v>
      </c>
      <c r="CB22" s="2" t="s">
        <v>75</v>
      </c>
      <c r="CC22" s="2" t="s">
        <v>929</v>
      </c>
      <c r="CD22" s="2" t="s">
        <v>907</v>
      </c>
      <c r="CE22" s="2" t="s">
        <v>930</v>
      </c>
      <c r="CF22" s="2" t="s">
        <v>909</v>
      </c>
      <c r="CG22" s="2" t="s">
        <v>931</v>
      </c>
      <c r="CH22" s="2" t="s">
        <v>911</v>
      </c>
      <c r="CI22" s="2" t="s">
        <v>932</v>
      </c>
      <c r="CJ22" s="2" t="s">
        <v>913</v>
      </c>
      <c r="CK22" s="2" t="s">
        <v>933</v>
      </c>
      <c r="CL22" s="2" t="s">
        <v>915</v>
      </c>
      <c r="CM22" s="2" t="s">
        <v>75</v>
      </c>
      <c r="CN22" s="2" t="s">
        <v>75</v>
      </c>
      <c r="CO22" s="2" t="s">
        <v>934</v>
      </c>
      <c r="CP22" s="2" t="s">
        <v>564</v>
      </c>
      <c r="CQ22" s="2" t="s">
        <v>935</v>
      </c>
      <c r="CR22" s="2" t="s">
        <v>918</v>
      </c>
      <c r="CS22" s="2" t="s">
        <v>936</v>
      </c>
      <c r="CT22" s="2" t="s">
        <v>937</v>
      </c>
      <c r="CU22" s="2" t="s">
        <v>938</v>
      </c>
      <c r="CV22" s="2" t="s">
        <v>922</v>
      </c>
      <c r="CW22" s="2" t="s">
        <v>939</v>
      </c>
      <c r="CX22" s="2" t="s">
        <v>924</v>
      </c>
      <c r="CY22" s="2" t="s">
        <v>75</v>
      </c>
      <c r="CZ22" s="2" t="s">
        <v>75</v>
      </c>
      <c r="DA22" s="2" t="s">
        <v>75</v>
      </c>
      <c r="DB22" s="2" t="s">
        <v>75</v>
      </c>
      <c r="DC22" s="2" t="s">
        <v>75</v>
      </c>
      <c r="DD22" s="2" t="s">
        <v>75</v>
      </c>
      <c r="DE22" s="2" t="s">
        <v>75</v>
      </c>
      <c r="DF22" s="2" t="s">
        <v>75</v>
      </c>
      <c r="DG22" s="2" t="s">
        <v>75</v>
      </c>
      <c r="DH22" s="2" t="s">
        <v>75</v>
      </c>
      <c r="DI22" s="2" t="s">
        <v>75</v>
      </c>
      <c r="DJ22" s="2" t="s">
        <v>75</v>
      </c>
      <c r="DK22" s="2" t="s">
        <v>75</v>
      </c>
      <c r="DL22" s="2" t="s">
        <v>75</v>
      </c>
      <c r="DM22" s="2" t="s">
        <v>75</v>
      </c>
      <c r="DN22" s="2" t="s">
        <v>75</v>
      </c>
      <c r="DO22" s="2" t="s">
        <v>75</v>
      </c>
      <c r="DP22" s="2" t="s">
        <v>75</v>
      </c>
      <c r="DQ22" s="2" t="s">
        <v>75</v>
      </c>
      <c r="DR22" s="2" t="s">
        <v>75</v>
      </c>
    </row>
    <row r="23" ht="15.75" customHeight="1">
      <c r="A23" s="2" t="s">
        <v>75</v>
      </c>
      <c r="B23" s="2" t="s">
        <v>75</v>
      </c>
      <c r="C23" s="2" t="s">
        <v>2</v>
      </c>
      <c r="D23" s="2" t="s">
        <v>940</v>
      </c>
      <c r="E23" s="2" t="s">
        <v>561</v>
      </c>
      <c r="F23" s="2" t="s">
        <v>518</v>
      </c>
      <c r="G23" s="2" t="s">
        <v>941</v>
      </c>
      <c r="H23" s="2" t="s">
        <v>883</v>
      </c>
      <c r="I23" s="2" t="s">
        <v>548</v>
      </c>
      <c r="J23" s="2" t="s">
        <v>942</v>
      </c>
      <c r="K23" s="2" t="s">
        <v>943</v>
      </c>
      <c r="L23" s="2" t="s">
        <v>944</v>
      </c>
      <c r="M23" s="2" t="s">
        <v>945</v>
      </c>
      <c r="N23" s="2" t="s">
        <v>946</v>
      </c>
      <c r="O23" s="2" t="s">
        <v>947</v>
      </c>
      <c r="P23" s="2" t="s">
        <v>948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949</v>
      </c>
      <c r="X23" s="2" t="s">
        <v>950</v>
      </c>
      <c r="Y23" s="2" t="s">
        <v>75</v>
      </c>
      <c r="Z23" s="2" t="s">
        <v>75</v>
      </c>
      <c r="AA23" s="2" t="s">
        <v>951</v>
      </c>
      <c r="AB23" s="2" t="s">
        <v>952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  <c r="BX23" s="2" t="s">
        <v>75</v>
      </c>
      <c r="BY23" s="2" t="s">
        <v>75</v>
      </c>
      <c r="BZ23" s="2" t="s">
        <v>75</v>
      </c>
      <c r="CA23" s="2" t="s">
        <v>75</v>
      </c>
      <c r="CB23" s="2" t="s">
        <v>75</v>
      </c>
      <c r="CC23" s="2" t="s">
        <v>953</v>
      </c>
      <c r="CD23" s="2" t="s">
        <v>954</v>
      </c>
      <c r="CE23" s="2" t="s">
        <v>939</v>
      </c>
      <c r="CF23" s="2" t="s">
        <v>955</v>
      </c>
      <c r="CG23" s="2" t="s">
        <v>956</v>
      </c>
      <c r="CH23" s="2" t="s">
        <v>957</v>
      </c>
      <c r="CI23" s="2" t="s">
        <v>958</v>
      </c>
      <c r="CJ23" s="2" t="s">
        <v>959</v>
      </c>
      <c r="CK23" s="2" t="s">
        <v>960</v>
      </c>
      <c r="CL23" s="2" t="s">
        <v>961</v>
      </c>
      <c r="CM23" s="2" t="s">
        <v>75</v>
      </c>
      <c r="CN23" s="2" t="s">
        <v>75</v>
      </c>
      <c r="CO23" s="2" t="s">
        <v>962</v>
      </c>
      <c r="CP23" s="2" t="s">
        <v>485</v>
      </c>
      <c r="CQ23" s="2" t="s">
        <v>963</v>
      </c>
      <c r="CR23" s="2" t="s">
        <v>964</v>
      </c>
      <c r="CS23" s="2" t="s">
        <v>965</v>
      </c>
      <c r="CT23" s="2" t="s">
        <v>937</v>
      </c>
      <c r="CU23" s="2" t="s">
        <v>488</v>
      </c>
      <c r="CV23" s="2" t="s">
        <v>966</v>
      </c>
      <c r="CW23" s="2" t="s">
        <v>792</v>
      </c>
      <c r="CX23" s="2" t="s">
        <v>967</v>
      </c>
      <c r="CY23" s="2" t="s">
        <v>75</v>
      </c>
      <c r="CZ23" s="2" t="s">
        <v>75</v>
      </c>
      <c r="DA23" s="2" t="s">
        <v>75</v>
      </c>
      <c r="DB23" s="2" t="s">
        <v>75</v>
      </c>
      <c r="DC23" s="2" t="s">
        <v>75</v>
      </c>
      <c r="DD23" s="2" t="s">
        <v>75</v>
      </c>
      <c r="DE23" s="2" t="s">
        <v>75</v>
      </c>
      <c r="DF23" s="2" t="s">
        <v>75</v>
      </c>
      <c r="DG23" s="2" t="s">
        <v>75</v>
      </c>
      <c r="DH23" s="2" t="s">
        <v>75</v>
      </c>
      <c r="DI23" s="2" t="s">
        <v>75</v>
      </c>
      <c r="DJ23" s="2" t="s">
        <v>75</v>
      </c>
      <c r="DK23" s="2" t="s">
        <v>75</v>
      </c>
      <c r="DL23" s="2" t="s">
        <v>75</v>
      </c>
      <c r="DM23" s="2" t="s">
        <v>75</v>
      </c>
      <c r="DN23" s="2" t="s">
        <v>75</v>
      </c>
      <c r="DO23" s="2" t="s">
        <v>75</v>
      </c>
      <c r="DP23" s="2" t="s">
        <v>75</v>
      </c>
      <c r="DQ23" s="2" t="s">
        <v>75</v>
      </c>
      <c r="DR23" s="2" t="s">
        <v>75</v>
      </c>
    </row>
    <row r="24" ht="15.75" customHeight="1">
      <c r="A24" s="2" t="s">
        <v>75</v>
      </c>
      <c r="B24" s="2" t="s">
        <v>75</v>
      </c>
      <c r="C24" s="2" t="s">
        <v>2</v>
      </c>
      <c r="D24" s="2" t="s">
        <v>968</v>
      </c>
      <c r="E24" s="2" t="s">
        <v>481</v>
      </c>
      <c r="F24" s="2" t="s">
        <v>518</v>
      </c>
      <c r="G24" s="2" t="s">
        <v>969</v>
      </c>
      <c r="H24" s="2" t="s">
        <v>970</v>
      </c>
      <c r="I24" s="2" t="s">
        <v>971</v>
      </c>
      <c r="J24" s="2" t="s">
        <v>972</v>
      </c>
      <c r="K24" s="2" t="s">
        <v>973</v>
      </c>
      <c r="L24" s="2" t="s">
        <v>974</v>
      </c>
      <c r="M24" s="2" t="s">
        <v>975</v>
      </c>
      <c r="N24" s="2" t="s">
        <v>976</v>
      </c>
      <c r="O24" s="2" t="s">
        <v>970</v>
      </c>
      <c r="P24" s="2" t="s">
        <v>977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978</v>
      </c>
      <c r="X24" s="2" t="s">
        <v>979</v>
      </c>
      <c r="Y24" s="2" t="s">
        <v>75</v>
      </c>
      <c r="Z24" s="2" t="s">
        <v>75</v>
      </c>
      <c r="AA24" s="2" t="s">
        <v>774</v>
      </c>
      <c r="AB24" s="2" t="s">
        <v>980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2" t="s">
        <v>75</v>
      </c>
      <c r="BV24" s="2" t="s">
        <v>75</v>
      </c>
      <c r="BW24" s="2" t="s">
        <v>75</v>
      </c>
      <c r="BX24" s="2" t="s">
        <v>75</v>
      </c>
      <c r="BY24" s="2" t="s">
        <v>75</v>
      </c>
      <c r="BZ24" s="2" t="s">
        <v>75</v>
      </c>
      <c r="CA24" s="2" t="s">
        <v>75</v>
      </c>
      <c r="CB24" s="2" t="s">
        <v>75</v>
      </c>
      <c r="CC24" s="2" t="s">
        <v>981</v>
      </c>
      <c r="CD24" s="2" t="s">
        <v>982</v>
      </c>
      <c r="CE24" s="2" t="s">
        <v>983</v>
      </c>
      <c r="CF24" s="2" t="s">
        <v>778</v>
      </c>
      <c r="CG24" s="2" t="s">
        <v>984</v>
      </c>
      <c r="CH24" s="2" t="s">
        <v>985</v>
      </c>
      <c r="CI24" s="2" t="s">
        <v>986</v>
      </c>
      <c r="CJ24" s="2" t="s">
        <v>987</v>
      </c>
      <c r="CK24" s="2" t="s">
        <v>988</v>
      </c>
      <c r="CL24" s="2" t="s">
        <v>989</v>
      </c>
      <c r="CM24" s="2" t="s">
        <v>75</v>
      </c>
      <c r="CN24" s="2" t="s">
        <v>75</v>
      </c>
      <c r="CO24" s="2" t="s">
        <v>990</v>
      </c>
      <c r="CP24" s="2" t="s">
        <v>991</v>
      </c>
      <c r="CQ24" s="2" t="s">
        <v>992</v>
      </c>
      <c r="CR24" s="2" t="s">
        <v>993</v>
      </c>
      <c r="CS24" s="2" t="s">
        <v>994</v>
      </c>
      <c r="CT24" s="2" t="s">
        <v>995</v>
      </c>
      <c r="CU24" s="2" t="s">
        <v>996</v>
      </c>
      <c r="CV24" s="2" t="s">
        <v>997</v>
      </c>
      <c r="CW24" s="2" t="s">
        <v>998</v>
      </c>
      <c r="CX24" s="2" t="s">
        <v>999</v>
      </c>
      <c r="CY24" s="2" t="s">
        <v>75</v>
      </c>
      <c r="CZ24" s="2" t="s">
        <v>75</v>
      </c>
      <c r="DA24" s="2" t="s">
        <v>75</v>
      </c>
      <c r="DB24" s="2" t="s">
        <v>75</v>
      </c>
      <c r="DC24" s="2" t="s">
        <v>75</v>
      </c>
      <c r="DD24" s="2" t="s">
        <v>75</v>
      </c>
      <c r="DE24" s="2" t="s">
        <v>75</v>
      </c>
      <c r="DF24" s="2" t="s">
        <v>75</v>
      </c>
      <c r="DG24" s="2" t="s">
        <v>75</v>
      </c>
      <c r="DH24" s="2" t="s">
        <v>75</v>
      </c>
      <c r="DI24" s="2" t="s">
        <v>75</v>
      </c>
      <c r="DJ24" s="2" t="s">
        <v>75</v>
      </c>
      <c r="DK24" s="2" t="s">
        <v>75</v>
      </c>
      <c r="DL24" s="2" t="s">
        <v>75</v>
      </c>
      <c r="DM24" s="2" t="s">
        <v>75</v>
      </c>
      <c r="DN24" s="2" t="s">
        <v>75</v>
      </c>
      <c r="DO24" s="2" t="s">
        <v>75</v>
      </c>
      <c r="DP24" s="2" t="s">
        <v>75</v>
      </c>
      <c r="DQ24" s="2" t="s">
        <v>75</v>
      </c>
      <c r="DR24" s="2" t="s">
        <v>75</v>
      </c>
    </row>
    <row r="25" ht="15.75" customHeight="1">
      <c r="A25" s="2" t="s">
        <v>75</v>
      </c>
      <c r="B25" s="2" t="s">
        <v>75</v>
      </c>
      <c r="C25" s="2" t="s">
        <v>2</v>
      </c>
      <c r="D25" s="2" t="s">
        <v>1000</v>
      </c>
      <c r="E25" s="2" t="s">
        <v>481</v>
      </c>
      <c r="F25" s="2" t="s">
        <v>561</v>
      </c>
      <c r="G25" s="2" t="s">
        <v>1001</v>
      </c>
      <c r="H25" s="2" t="s">
        <v>550</v>
      </c>
      <c r="I25" s="2" t="s">
        <v>1002</v>
      </c>
      <c r="J25" s="2" t="s">
        <v>1003</v>
      </c>
      <c r="K25" s="2" t="s">
        <v>1004</v>
      </c>
      <c r="L25" s="2" t="s">
        <v>875</v>
      </c>
      <c r="M25" s="2" t="s">
        <v>1005</v>
      </c>
      <c r="N25" s="2" t="s">
        <v>1006</v>
      </c>
      <c r="O25" s="2" t="s">
        <v>1007</v>
      </c>
      <c r="P25" s="2" t="s">
        <v>1008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1009</v>
      </c>
      <c r="X25" s="2" t="s">
        <v>1010</v>
      </c>
      <c r="Y25" s="2" t="s">
        <v>75</v>
      </c>
      <c r="Z25" s="2" t="s">
        <v>75</v>
      </c>
      <c r="AA25" s="2" t="s">
        <v>1011</v>
      </c>
      <c r="AB25" s="2" t="s">
        <v>1012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2" t="s">
        <v>75</v>
      </c>
      <c r="BV25" s="2" t="s">
        <v>75</v>
      </c>
      <c r="BW25" s="2" t="s">
        <v>75</v>
      </c>
      <c r="BX25" s="2" t="s">
        <v>75</v>
      </c>
      <c r="BY25" s="2" t="s">
        <v>75</v>
      </c>
      <c r="BZ25" s="2" t="s">
        <v>75</v>
      </c>
      <c r="CA25" s="2" t="s">
        <v>75</v>
      </c>
      <c r="CB25" s="2" t="s">
        <v>75</v>
      </c>
      <c r="CC25" s="2" t="s">
        <v>1013</v>
      </c>
      <c r="CD25" s="2" t="s">
        <v>1014</v>
      </c>
      <c r="CE25" s="2" t="s">
        <v>1015</v>
      </c>
      <c r="CF25" s="2" t="s">
        <v>1016</v>
      </c>
      <c r="CG25" s="2" t="s">
        <v>1017</v>
      </c>
      <c r="CH25" s="2" t="s">
        <v>1018</v>
      </c>
      <c r="CI25" s="2" t="s">
        <v>1019</v>
      </c>
      <c r="CJ25" s="2" t="s">
        <v>1020</v>
      </c>
      <c r="CK25" s="2" t="s">
        <v>1021</v>
      </c>
      <c r="CL25" s="2" t="s">
        <v>1022</v>
      </c>
      <c r="CM25" s="2" t="s">
        <v>75</v>
      </c>
      <c r="CN25" s="2" t="s">
        <v>75</v>
      </c>
      <c r="CO25" s="2" t="s">
        <v>1023</v>
      </c>
      <c r="CP25" s="2" t="s">
        <v>1024</v>
      </c>
      <c r="CQ25" s="2" t="s">
        <v>1025</v>
      </c>
      <c r="CR25" s="2" t="s">
        <v>1026</v>
      </c>
      <c r="CS25" s="2" t="s">
        <v>1027</v>
      </c>
      <c r="CT25" s="2" t="s">
        <v>1028</v>
      </c>
      <c r="CU25" s="2" t="s">
        <v>589</v>
      </c>
      <c r="CV25" s="2" t="s">
        <v>648</v>
      </c>
      <c r="CW25" s="2" t="s">
        <v>1029</v>
      </c>
      <c r="CX25" s="2" t="s">
        <v>983</v>
      </c>
      <c r="CY25" s="2" t="s">
        <v>75</v>
      </c>
      <c r="CZ25" s="2" t="s">
        <v>75</v>
      </c>
      <c r="DA25" s="2" t="s">
        <v>75</v>
      </c>
      <c r="DB25" s="2" t="s">
        <v>75</v>
      </c>
      <c r="DC25" s="2" t="s">
        <v>75</v>
      </c>
      <c r="DD25" s="2" t="s">
        <v>75</v>
      </c>
      <c r="DE25" s="2" t="s">
        <v>75</v>
      </c>
      <c r="DF25" s="2" t="s">
        <v>75</v>
      </c>
      <c r="DG25" s="2" t="s">
        <v>75</v>
      </c>
      <c r="DH25" s="2" t="s">
        <v>75</v>
      </c>
      <c r="DI25" s="2" t="s">
        <v>75</v>
      </c>
      <c r="DJ25" s="2" t="s">
        <v>75</v>
      </c>
      <c r="DK25" s="2" t="s">
        <v>75</v>
      </c>
      <c r="DL25" s="2" t="s">
        <v>75</v>
      </c>
      <c r="DM25" s="2" t="s">
        <v>75</v>
      </c>
      <c r="DN25" s="2" t="s">
        <v>75</v>
      </c>
      <c r="DO25" s="2" t="s">
        <v>75</v>
      </c>
      <c r="DP25" s="2" t="s">
        <v>75</v>
      </c>
      <c r="DQ25" s="2" t="s">
        <v>75</v>
      </c>
      <c r="DR25" s="2" t="s">
        <v>75</v>
      </c>
    </row>
    <row r="26" ht="15.75" customHeight="1">
      <c r="A26" s="2" t="s">
        <v>75</v>
      </c>
      <c r="B26" s="2" t="s">
        <v>75</v>
      </c>
      <c r="C26" s="2" t="s">
        <v>2</v>
      </c>
      <c r="D26" s="2" t="s">
        <v>1030</v>
      </c>
      <c r="E26" s="2" t="s">
        <v>518</v>
      </c>
      <c r="F26" s="2" t="s">
        <v>561</v>
      </c>
      <c r="G26" s="2" t="s">
        <v>1031</v>
      </c>
      <c r="H26" s="2" t="s">
        <v>1032</v>
      </c>
      <c r="I26" s="2" t="s">
        <v>1033</v>
      </c>
      <c r="J26" s="2" t="s">
        <v>731</v>
      </c>
      <c r="K26" s="2" t="s">
        <v>1034</v>
      </c>
      <c r="L26" s="2" t="s">
        <v>875</v>
      </c>
      <c r="M26" s="2" t="s">
        <v>1035</v>
      </c>
      <c r="N26" s="2" t="s">
        <v>1036</v>
      </c>
      <c r="O26" s="2" t="s">
        <v>1037</v>
      </c>
      <c r="P26" s="2" t="s">
        <v>1008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1038</v>
      </c>
      <c r="X26" s="2" t="s">
        <v>1010</v>
      </c>
      <c r="Y26" s="2" t="s">
        <v>75</v>
      </c>
      <c r="Z26" s="2" t="s">
        <v>75</v>
      </c>
      <c r="AA26" s="2" t="s">
        <v>1011</v>
      </c>
      <c r="AB26" s="2" t="s">
        <v>795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  <c r="BX26" s="2" t="s">
        <v>75</v>
      </c>
      <c r="BY26" s="2" t="s">
        <v>75</v>
      </c>
      <c r="BZ26" s="2" t="s">
        <v>75</v>
      </c>
      <c r="CA26" s="2" t="s">
        <v>75</v>
      </c>
      <c r="CB26" s="2" t="s">
        <v>75</v>
      </c>
      <c r="CC26" s="2" t="s">
        <v>1039</v>
      </c>
      <c r="CD26" s="2" t="s">
        <v>1040</v>
      </c>
      <c r="CE26" s="2" t="s">
        <v>1015</v>
      </c>
      <c r="CF26" s="2" t="s">
        <v>1016</v>
      </c>
      <c r="CG26" s="2" t="s">
        <v>1041</v>
      </c>
      <c r="CH26" s="2" t="s">
        <v>1042</v>
      </c>
      <c r="CI26" s="2" t="s">
        <v>614</v>
      </c>
      <c r="CJ26" s="2" t="s">
        <v>1043</v>
      </c>
      <c r="CK26" s="2" t="s">
        <v>1044</v>
      </c>
      <c r="CL26" s="2" t="s">
        <v>1045</v>
      </c>
      <c r="CM26" s="2" t="s">
        <v>75</v>
      </c>
      <c r="CN26" s="2" t="s">
        <v>75</v>
      </c>
      <c r="CO26" s="2" t="s">
        <v>1046</v>
      </c>
      <c r="CP26" s="2" t="s">
        <v>1024</v>
      </c>
      <c r="CQ26" s="2" t="s">
        <v>1047</v>
      </c>
      <c r="CR26" s="2" t="s">
        <v>1048</v>
      </c>
      <c r="CS26" s="2" t="s">
        <v>1049</v>
      </c>
      <c r="CT26" s="2" t="s">
        <v>1050</v>
      </c>
      <c r="CU26" s="2" t="s">
        <v>618</v>
      </c>
      <c r="CV26" s="2" t="s">
        <v>1051</v>
      </c>
      <c r="CW26" s="2" t="s">
        <v>900</v>
      </c>
      <c r="CX26" s="2" t="s">
        <v>1052</v>
      </c>
      <c r="CY26" s="2" t="s">
        <v>75</v>
      </c>
      <c r="CZ26" s="2" t="s">
        <v>75</v>
      </c>
      <c r="DA26" s="2" t="s">
        <v>75</v>
      </c>
      <c r="DB26" s="2" t="s">
        <v>75</v>
      </c>
      <c r="DC26" s="2" t="s">
        <v>75</v>
      </c>
      <c r="DD26" s="2" t="s">
        <v>75</v>
      </c>
      <c r="DE26" s="2" t="s">
        <v>75</v>
      </c>
      <c r="DF26" s="2" t="s">
        <v>75</v>
      </c>
      <c r="DG26" s="2" t="s">
        <v>75</v>
      </c>
      <c r="DH26" s="2" t="s">
        <v>75</v>
      </c>
      <c r="DI26" s="2" t="s">
        <v>75</v>
      </c>
      <c r="DJ26" s="2" t="s">
        <v>75</v>
      </c>
      <c r="DK26" s="2" t="s">
        <v>75</v>
      </c>
      <c r="DL26" s="2" t="s">
        <v>75</v>
      </c>
      <c r="DM26" s="2" t="s">
        <v>75</v>
      </c>
      <c r="DN26" s="2" t="s">
        <v>75</v>
      </c>
      <c r="DO26" s="2" t="s">
        <v>75</v>
      </c>
      <c r="DP26" s="2" t="s">
        <v>75</v>
      </c>
      <c r="DQ26" s="2" t="s">
        <v>75</v>
      </c>
      <c r="DR26" s="2" t="s">
        <v>75</v>
      </c>
    </row>
    <row r="27" ht="15.75" customHeight="1">
      <c r="A27" s="2" t="s">
        <v>75</v>
      </c>
      <c r="B27" s="2" t="s">
        <v>75</v>
      </c>
      <c r="C27" s="2" t="s">
        <v>2</v>
      </c>
      <c r="D27" s="2" t="s">
        <v>1053</v>
      </c>
      <c r="E27" s="2" t="s">
        <v>481</v>
      </c>
      <c r="F27" s="2" t="s">
        <v>482</v>
      </c>
      <c r="G27" s="2" t="s">
        <v>1031</v>
      </c>
      <c r="H27" s="2" t="s">
        <v>949</v>
      </c>
      <c r="I27" s="2" t="s">
        <v>1002</v>
      </c>
      <c r="J27" s="2" t="s">
        <v>1054</v>
      </c>
      <c r="K27" s="2" t="s">
        <v>1004</v>
      </c>
      <c r="L27" s="2" t="s">
        <v>1055</v>
      </c>
      <c r="M27" s="2" t="s">
        <v>1035</v>
      </c>
      <c r="N27" s="2" t="s">
        <v>1056</v>
      </c>
      <c r="O27" s="2" t="s">
        <v>1057</v>
      </c>
      <c r="P27" s="2" t="s">
        <v>1058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1038</v>
      </c>
      <c r="X27" s="2" t="s">
        <v>1059</v>
      </c>
      <c r="Y27" s="2" t="s">
        <v>75</v>
      </c>
      <c r="Z27" s="2" t="s">
        <v>75</v>
      </c>
      <c r="AA27" s="2" t="s">
        <v>1060</v>
      </c>
      <c r="AB27" s="2" t="s">
        <v>1061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2" t="s">
        <v>75</v>
      </c>
      <c r="BV27" s="2" t="s">
        <v>75</v>
      </c>
      <c r="BW27" s="2" t="s">
        <v>75</v>
      </c>
      <c r="BX27" s="2" t="s">
        <v>75</v>
      </c>
      <c r="BY27" s="2" t="s">
        <v>75</v>
      </c>
      <c r="BZ27" s="2" t="s">
        <v>75</v>
      </c>
      <c r="CA27" s="2" t="s">
        <v>75</v>
      </c>
      <c r="CB27" s="2" t="s">
        <v>75</v>
      </c>
      <c r="CC27" s="2" t="s">
        <v>1062</v>
      </c>
      <c r="CD27" s="2" t="s">
        <v>1063</v>
      </c>
      <c r="CE27" s="2" t="s">
        <v>1064</v>
      </c>
      <c r="CF27" s="2" t="s">
        <v>616</v>
      </c>
      <c r="CG27" s="2" t="s">
        <v>1041</v>
      </c>
      <c r="CH27" s="2" t="s">
        <v>1018</v>
      </c>
      <c r="CI27" s="2" t="s">
        <v>1065</v>
      </c>
      <c r="CJ27" s="2" t="s">
        <v>1066</v>
      </c>
      <c r="CK27" s="2" t="s">
        <v>1067</v>
      </c>
      <c r="CL27" s="2" t="s">
        <v>1068</v>
      </c>
      <c r="CM27" s="2" t="s">
        <v>75</v>
      </c>
      <c r="CN27" s="2" t="s">
        <v>75</v>
      </c>
      <c r="CO27" s="2" t="s">
        <v>1023</v>
      </c>
      <c r="CP27" s="2" t="s">
        <v>1069</v>
      </c>
      <c r="CQ27" s="2" t="s">
        <v>1070</v>
      </c>
      <c r="CR27" s="2" t="s">
        <v>1071</v>
      </c>
      <c r="CS27" s="2" t="s">
        <v>1072</v>
      </c>
      <c r="CT27" s="2" t="s">
        <v>1028</v>
      </c>
      <c r="CU27" s="2" t="s">
        <v>1073</v>
      </c>
      <c r="CV27" s="2" t="s">
        <v>1074</v>
      </c>
      <c r="CW27" s="2" t="s">
        <v>1029</v>
      </c>
      <c r="CX27" s="2" t="s">
        <v>1075</v>
      </c>
      <c r="CY27" s="2" t="s">
        <v>75</v>
      </c>
      <c r="CZ27" s="2" t="s">
        <v>75</v>
      </c>
      <c r="DA27" s="2" t="s">
        <v>75</v>
      </c>
      <c r="DB27" s="2" t="s">
        <v>75</v>
      </c>
      <c r="DC27" s="2" t="s">
        <v>75</v>
      </c>
      <c r="DD27" s="2" t="s">
        <v>75</v>
      </c>
      <c r="DE27" s="2" t="s">
        <v>75</v>
      </c>
      <c r="DF27" s="2" t="s">
        <v>75</v>
      </c>
      <c r="DG27" s="2" t="s">
        <v>75</v>
      </c>
      <c r="DH27" s="2" t="s">
        <v>75</v>
      </c>
      <c r="DI27" s="2" t="s">
        <v>75</v>
      </c>
      <c r="DJ27" s="2" t="s">
        <v>75</v>
      </c>
      <c r="DK27" s="2" t="s">
        <v>75</v>
      </c>
      <c r="DL27" s="2" t="s">
        <v>75</v>
      </c>
      <c r="DM27" s="2" t="s">
        <v>75</v>
      </c>
      <c r="DN27" s="2" t="s">
        <v>75</v>
      </c>
      <c r="DO27" s="2" t="s">
        <v>75</v>
      </c>
      <c r="DP27" s="2" t="s">
        <v>75</v>
      </c>
      <c r="DQ27" s="2" t="s">
        <v>75</v>
      </c>
      <c r="DR27" s="2" t="s">
        <v>75</v>
      </c>
    </row>
    <row r="28" ht="15.75" customHeight="1">
      <c r="A28" s="2" t="s">
        <v>75</v>
      </c>
      <c r="B28" s="2" t="s">
        <v>75</v>
      </c>
      <c r="C28" s="2" t="s">
        <v>2</v>
      </c>
      <c r="D28" s="2" t="s">
        <v>1076</v>
      </c>
      <c r="E28" s="2" t="s">
        <v>518</v>
      </c>
      <c r="F28" s="2" t="s">
        <v>481</v>
      </c>
      <c r="G28" s="2" t="s">
        <v>801</v>
      </c>
      <c r="H28" s="2" t="s">
        <v>1077</v>
      </c>
      <c r="I28" s="2" t="s">
        <v>525</v>
      </c>
      <c r="J28" s="2" t="s">
        <v>1078</v>
      </c>
      <c r="K28" s="2" t="s">
        <v>1027</v>
      </c>
      <c r="L28" s="2" t="s">
        <v>1079</v>
      </c>
      <c r="M28" s="2" t="s">
        <v>1080</v>
      </c>
      <c r="N28" s="2" t="s">
        <v>1081</v>
      </c>
      <c r="O28" s="2" t="s">
        <v>1082</v>
      </c>
      <c r="P28" s="2" t="s">
        <v>1083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1084</v>
      </c>
      <c r="V28" s="2" t="s">
        <v>916</v>
      </c>
      <c r="W28" s="2" t="s">
        <v>563</v>
      </c>
      <c r="X28" s="2" t="s">
        <v>525</v>
      </c>
      <c r="Y28" s="2" t="s">
        <v>75</v>
      </c>
      <c r="Z28" s="2" t="s">
        <v>75</v>
      </c>
      <c r="AA28" s="2" t="s">
        <v>1085</v>
      </c>
      <c r="AB28" s="2" t="s">
        <v>902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2" t="s">
        <v>75</v>
      </c>
      <c r="BW28" s="2" t="s">
        <v>75</v>
      </c>
      <c r="BX28" s="2" t="s">
        <v>75</v>
      </c>
      <c r="BY28" s="2" t="s">
        <v>75</v>
      </c>
      <c r="BZ28" s="2" t="s">
        <v>75</v>
      </c>
      <c r="CA28" s="2" t="s">
        <v>75</v>
      </c>
      <c r="CB28" s="2" t="s">
        <v>75</v>
      </c>
      <c r="CC28" s="2" t="s">
        <v>1086</v>
      </c>
      <c r="CD28" s="2" t="s">
        <v>1087</v>
      </c>
      <c r="CE28" s="2" t="s">
        <v>1088</v>
      </c>
      <c r="CF28" s="2" t="s">
        <v>1089</v>
      </c>
      <c r="CG28" s="2" t="s">
        <v>1090</v>
      </c>
      <c r="CH28" s="2" t="s">
        <v>1091</v>
      </c>
      <c r="CI28" s="2" t="s">
        <v>1092</v>
      </c>
      <c r="CJ28" s="2" t="s">
        <v>1093</v>
      </c>
      <c r="CK28" s="2" t="s">
        <v>1094</v>
      </c>
      <c r="CL28" s="2" t="s">
        <v>1095</v>
      </c>
      <c r="CM28" s="2" t="s">
        <v>75</v>
      </c>
      <c r="CN28" s="2" t="s">
        <v>75</v>
      </c>
      <c r="CO28" s="2" t="s">
        <v>1096</v>
      </c>
      <c r="CP28" s="2" t="s">
        <v>1097</v>
      </c>
      <c r="CQ28" s="2" t="s">
        <v>1098</v>
      </c>
      <c r="CR28" s="2" t="s">
        <v>1099</v>
      </c>
      <c r="CS28" s="2" t="s">
        <v>937</v>
      </c>
      <c r="CT28" s="2" t="s">
        <v>1100</v>
      </c>
      <c r="CU28" s="2" t="s">
        <v>1101</v>
      </c>
      <c r="CV28" s="2" t="s">
        <v>1102</v>
      </c>
      <c r="CW28" s="2" t="s">
        <v>1004</v>
      </c>
      <c r="CX28" s="2" t="s">
        <v>938</v>
      </c>
      <c r="CY28" s="2" t="s">
        <v>75</v>
      </c>
      <c r="CZ28" s="2" t="s">
        <v>75</v>
      </c>
      <c r="DA28" s="2" t="s">
        <v>75</v>
      </c>
      <c r="DB28" s="2" t="s">
        <v>75</v>
      </c>
      <c r="DC28" s="2" t="s">
        <v>75</v>
      </c>
      <c r="DD28" s="2" t="s">
        <v>75</v>
      </c>
      <c r="DE28" s="2" t="s">
        <v>75</v>
      </c>
      <c r="DF28" s="2" t="s">
        <v>75</v>
      </c>
      <c r="DG28" s="2" t="s">
        <v>75</v>
      </c>
      <c r="DH28" s="2" t="s">
        <v>75</v>
      </c>
      <c r="DI28" s="2" t="s">
        <v>75</v>
      </c>
      <c r="DJ28" s="2" t="s">
        <v>75</v>
      </c>
      <c r="DK28" s="2" t="s">
        <v>75</v>
      </c>
      <c r="DL28" s="2" t="s">
        <v>75</v>
      </c>
      <c r="DM28" s="2" t="s">
        <v>75</v>
      </c>
      <c r="DN28" s="2" t="s">
        <v>75</v>
      </c>
      <c r="DO28" s="2" t="s">
        <v>75</v>
      </c>
      <c r="DP28" s="2" t="s">
        <v>75</v>
      </c>
      <c r="DQ28" s="2" t="s">
        <v>75</v>
      </c>
      <c r="DR28" s="2" t="s">
        <v>75</v>
      </c>
    </row>
    <row r="29" ht="15.75" customHeight="1">
      <c r="A29" s="2" t="s">
        <v>75</v>
      </c>
      <c r="B29" s="2" t="s">
        <v>75</v>
      </c>
      <c r="C29" s="2" t="s">
        <v>2</v>
      </c>
      <c r="D29" s="2" t="s">
        <v>1103</v>
      </c>
      <c r="E29" s="2" t="s">
        <v>518</v>
      </c>
      <c r="F29" s="2" t="s">
        <v>561</v>
      </c>
      <c r="G29" s="2" t="s">
        <v>1104</v>
      </c>
      <c r="H29" s="2" t="s">
        <v>1105</v>
      </c>
      <c r="I29" s="2" t="s">
        <v>1106</v>
      </c>
      <c r="J29" s="2" t="s">
        <v>1083</v>
      </c>
      <c r="K29" s="2" t="s">
        <v>1107</v>
      </c>
      <c r="L29" s="2" t="s">
        <v>1108</v>
      </c>
      <c r="M29" s="2" t="s">
        <v>1109</v>
      </c>
      <c r="N29" s="2" t="s">
        <v>1110</v>
      </c>
      <c r="O29" s="2" t="s">
        <v>1111</v>
      </c>
      <c r="P29" s="2" t="s">
        <v>1112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1113</v>
      </c>
      <c r="V29" s="2" t="s">
        <v>1114</v>
      </c>
      <c r="W29" s="2" t="s">
        <v>871</v>
      </c>
      <c r="X29" s="2" t="s">
        <v>1115</v>
      </c>
      <c r="Y29" s="2" t="s">
        <v>75</v>
      </c>
      <c r="Z29" s="2" t="s">
        <v>75</v>
      </c>
      <c r="AA29" s="2" t="s">
        <v>595</v>
      </c>
      <c r="AB29" s="2" t="s">
        <v>1116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  <c r="BX29" s="2" t="s">
        <v>75</v>
      </c>
      <c r="BY29" s="2" t="s">
        <v>75</v>
      </c>
      <c r="BZ29" s="2" t="s">
        <v>75</v>
      </c>
      <c r="CA29" s="2" t="s">
        <v>75</v>
      </c>
      <c r="CB29" s="2" t="s">
        <v>75</v>
      </c>
      <c r="CC29" s="2" t="s">
        <v>1117</v>
      </c>
      <c r="CD29" s="2" t="s">
        <v>1118</v>
      </c>
      <c r="CE29" s="2" t="s">
        <v>779</v>
      </c>
      <c r="CF29" s="2" t="s">
        <v>1119</v>
      </c>
      <c r="CG29" s="2" t="s">
        <v>1120</v>
      </c>
      <c r="CH29" s="2" t="s">
        <v>1121</v>
      </c>
      <c r="CI29" s="2" t="s">
        <v>1122</v>
      </c>
      <c r="CJ29" s="2" t="s">
        <v>1123</v>
      </c>
      <c r="CK29" s="2" t="s">
        <v>1124</v>
      </c>
      <c r="CL29" s="2" t="s">
        <v>1125</v>
      </c>
      <c r="CM29" s="2" t="s">
        <v>75</v>
      </c>
      <c r="CN29" s="2" t="s">
        <v>75</v>
      </c>
      <c r="CO29" s="2" t="s">
        <v>1126</v>
      </c>
      <c r="CP29" s="2" t="s">
        <v>592</v>
      </c>
      <c r="CQ29" s="2" t="s">
        <v>1127</v>
      </c>
      <c r="CR29" s="2" t="s">
        <v>1128</v>
      </c>
      <c r="CS29" s="2" t="s">
        <v>1129</v>
      </c>
      <c r="CT29" s="2" t="s">
        <v>1130</v>
      </c>
      <c r="CU29" s="2" t="s">
        <v>502</v>
      </c>
      <c r="CV29" s="2" t="s">
        <v>1131</v>
      </c>
      <c r="CW29" s="2" t="s">
        <v>1132</v>
      </c>
      <c r="CX29" s="2" t="s">
        <v>554</v>
      </c>
      <c r="CY29" s="2" t="s">
        <v>75</v>
      </c>
      <c r="CZ29" s="2" t="s">
        <v>75</v>
      </c>
      <c r="DA29" s="2" t="s">
        <v>75</v>
      </c>
      <c r="DB29" s="2" t="s">
        <v>75</v>
      </c>
      <c r="DC29" s="2" t="s">
        <v>75</v>
      </c>
      <c r="DD29" s="2" t="s">
        <v>75</v>
      </c>
      <c r="DE29" s="2" t="s">
        <v>75</v>
      </c>
      <c r="DF29" s="2" t="s">
        <v>75</v>
      </c>
      <c r="DG29" s="2" t="s">
        <v>75</v>
      </c>
      <c r="DH29" s="2" t="s">
        <v>75</v>
      </c>
      <c r="DI29" s="2" t="s">
        <v>75</v>
      </c>
      <c r="DJ29" s="2" t="s">
        <v>75</v>
      </c>
      <c r="DK29" s="2" t="s">
        <v>75</v>
      </c>
      <c r="DL29" s="2" t="s">
        <v>75</v>
      </c>
      <c r="DM29" s="2" t="s">
        <v>75</v>
      </c>
      <c r="DN29" s="2" t="s">
        <v>75</v>
      </c>
      <c r="DO29" s="2" t="s">
        <v>75</v>
      </c>
      <c r="DP29" s="2" t="s">
        <v>75</v>
      </c>
      <c r="DQ29" s="2" t="s">
        <v>75</v>
      </c>
      <c r="DR29" s="2" t="s">
        <v>75</v>
      </c>
    </row>
    <row r="30" ht="15.75" customHeight="1">
      <c r="A30" s="2" t="s">
        <v>75</v>
      </c>
      <c r="B30" s="2" t="s">
        <v>75</v>
      </c>
      <c r="C30" s="2" t="s">
        <v>2</v>
      </c>
      <c r="D30" s="2" t="s">
        <v>1133</v>
      </c>
      <c r="E30" s="2" t="s">
        <v>518</v>
      </c>
      <c r="F30" s="2" t="s">
        <v>561</v>
      </c>
      <c r="G30" s="2" t="s">
        <v>1035</v>
      </c>
      <c r="H30" s="2" t="s">
        <v>948</v>
      </c>
      <c r="I30" s="2" t="s">
        <v>1134</v>
      </c>
      <c r="J30" s="2" t="s">
        <v>1135</v>
      </c>
      <c r="K30" s="2" t="s">
        <v>1136</v>
      </c>
      <c r="L30" s="2" t="s">
        <v>1137</v>
      </c>
      <c r="M30" s="2" t="s">
        <v>1138</v>
      </c>
      <c r="N30" s="2" t="s">
        <v>1139</v>
      </c>
      <c r="O30" s="2" t="s">
        <v>1140</v>
      </c>
      <c r="P30" s="2" t="s">
        <v>1141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602</v>
      </c>
      <c r="V30" s="2" t="s">
        <v>1142</v>
      </c>
      <c r="W30" s="2" t="s">
        <v>1143</v>
      </c>
      <c r="X30" s="2" t="s">
        <v>1144</v>
      </c>
      <c r="Y30" s="2" t="s">
        <v>75</v>
      </c>
      <c r="Z30" s="2" t="s">
        <v>75</v>
      </c>
      <c r="AA30" s="2" t="s">
        <v>520</v>
      </c>
      <c r="AB30" s="2" t="s">
        <v>665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2" t="s">
        <v>75</v>
      </c>
      <c r="BV30" s="2" t="s">
        <v>75</v>
      </c>
      <c r="BW30" s="2" t="s">
        <v>75</v>
      </c>
      <c r="BX30" s="2" t="s">
        <v>75</v>
      </c>
      <c r="BY30" s="2" t="s">
        <v>75</v>
      </c>
      <c r="BZ30" s="2" t="s">
        <v>75</v>
      </c>
      <c r="CA30" s="2" t="s">
        <v>75</v>
      </c>
      <c r="CB30" s="2" t="s">
        <v>75</v>
      </c>
      <c r="CC30" s="2" t="s">
        <v>1145</v>
      </c>
      <c r="CD30" s="2" t="s">
        <v>1146</v>
      </c>
      <c r="CE30" s="2" t="s">
        <v>823</v>
      </c>
      <c r="CF30" s="2" t="s">
        <v>1147</v>
      </c>
      <c r="CG30" s="2" t="s">
        <v>1148</v>
      </c>
      <c r="CH30" s="2" t="s">
        <v>1149</v>
      </c>
      <c r="CI30" s="2" t="s">
        <v>1150</v>
      </c>
      <c r="CJ30" s="2" t="s">
        <v>1151</v>
      </c>
      <c r="CK30" s="2" t="s">
        <v>1152</v>
      </c>
      <c r="CL30" s="2" t="s">
        <v>1153</v>
      </c>
      <c r="CM30" s="2" t="s">
        <v>75</v>
      </c>
      <c r="CN30" s="2" t="s">
        <v>75</v>
      </c>
      <c r="CO30" s="2" t="s">
        <v>1154</v>
      </c>
      <c r="CP30" s="2" t="s">
        <v>819</v>
      </c>
      <c r="CQ30" s="2" t="s">
        <v>1155</v>
      </c>
      <c r="CR30" s="2" t="s">
        <v>1156</v>
      </c>
      <c r="CS30" s="2" t="s">
        <v>1157</v>
      </c>
      <c r="CT30" s="2" t="s">
        <v>1158</v>
      </c>
      <c r="CU30" s="2" t="s">
        <v>1159</v>
      </c>
      <c r="CV30" s="2" t="s">
        <v>1160</v>
      </c>
      <c r="CW30" s="2" t="s">
        <v>1161</v>
      </c>
      <c r="CX30" s="2" t="s">
        <v>1162</v>
      </c>
      <c r="CY30" s="2" t="s">
        <v>75</v>
      </c>
      <c r="CZ30" s="2" t="s">
        <v>75</v>
      </c>
      <c r="DA30" s="2" t="s">
        <v>75</v>
      </c>
      <c r="DB30" s="2" t="s">
        <v>75</v>
      </c>
      <c r="DC30" s="2" t="s">
        <v>75</v>
      </c>
      <c r="DD30" s="2" t="s">
        <v>75</v>
      </c>
      <c r="DE30" s="2" t="s">
        <v>75</v>
      </c>
      <c r="DF30" s="2" t="s">
        <v>75</v>
      </c>
      <c r="DG30" s="2" t="s">
        <v>75</v>
      </c>
      <c r="DH30" s="2" t="s">
        <v>75</v>
      </c>
      <c r="DI30" s="2" t="s">
        <v>75</v>
      </c>
      <c r="DJ30" s="2" t="s">
        <v>75</v>
      </c>
      <c r="DK30" s="2" t="s">
        <v>75</v>
      </c>
      <c r="DL30" s="2" t="s">
        <v>75</v>
      </c>
      <c r="DM30" s="2" t="s">
        <v>75</v>
      </c>
      <c r="DN30" s="2" t="s">
        <v>75</v>
      </c>
      <c r="DO30" s="2" t="s">
        <v>75</v>
      </c>
      <c r="DP30" s="2" t="s">
        <v>75</v>
      </c>
      <c r="DQ30" s="2" t="s">
        <v>75</v>
      </c>
      <c r="DR30" s="2" t="s">
        <v>75</v>
      </c>
    </row>
    <row r="31" ht="15.75" customHeight="1">
      <c r="A31" s="2" t="s">
        <v>75</v>
      </c>
      <c r="B31" s="2" t="s">
        <v>75</v>
      </c>
      <c r="C31" s="2" t="s">
        <v>2</v>
      </c>
      <c r="D31" s="2" t="s">
        <v>1163</v>
      </c>
      <c r="E31" s="2" t="s">
        <v>482</v>
      </c>
      <c r="F31" s="2" t="s">
        <v>481</v>
      </c>
      <c r="G31" s="2" t="s">
        <v>1035</v>
      </c>
      <c r="H31" s="2" t="s">
        <v>948</v>
      </c>
      <c r="I31" s="2" t="s">
        <v>1164</v>
      </c>
      <c r="J31" s="2" t="s">
        <v>1135</v>
      </c>
      <c r="K31" s="2" t="s">
        <v>1165</v>
      </c>
      <c r="L31" s="2" t="s">
        <v>1137</v>
      </c>
      <c r="M31" s="2" t="s">
        <v>1138</v>
      </c>
      <c r="N31" s="2" t="s">
        <v>1139</v>
      </c>
      <c r="O31" s="2" t="s">
        <v>1140</v>
      </c>
      <c r="P31" s="2" t="s">
        <v>1141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1166</v>
      </c>
      <c r="V31" s="2" t="s">
        <v>1142</v>
      </c>
      <c r="W31" s="2" t="s">
        <v>1143</v>
      </c>
      <c r="X31" s="2" t="s">
        <v>1144</v>
      </c>
      <c r="Y31" s="2" t="s">
        <v>75</v>
      </c>
      <c r="Z31" s="2" t="s">
        <v>75</v>
      </c>
      <c r="AA31" s="2" t="s">
        <v>520</v>
      </c>
      <c r="AB31" s="2" t="s">
        <v>665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2" t="s">
        <v>75</v>
      </c>
      <c r="BV31" s="2" t="s">
        <v>75</v>
      </c>
      <c r="BW31" s="2" t="s">
        <v>75</v>
      </c>
      <c r="BX31" s="2" t="s">
        <v>75</v>
      </c>
      <c r="BY31" s="2" t="s">
        <v>75</v>
      </c>
      <c r="BZ31" s="2" t="s">
        <v>75</v>
      </c>
      <c r="CA31" s="2" t="s">
        <v>75</v>
      </c>
      <c r="CB31" s="2" t="s">
        <v>75</v>
      </c>
      <c r="CC31" s="2" t="s">
        <v>1167</v>
      </c>
      <c r="CD31" s="2" t="s">
        <v>1146</v>
      </c>
      <c r="CE31" s="2" t="s">
        <v>1168</v>
      </c>
      <c r="CF31" s="2" t="s">
        <v>1147</v>
      </c>
      <c r="CG31" s="2" t="s">
        <v>1169</v>
      </c>
      <c r="CH31" s="2" t="s">
        <v>1149</v>
      </c>
      <c r="CI31" s="2" t="s">
        <v>1170</v>
      </c>
      <c r="CJ31" s="2" t="s">
        <v>1171</v>
      </c>
      <c r="CK31" s="2" t="s">
        <v>1172</v>
      </c>
      <c r="CL31" s="2" t="s">
        <v>1153</v>
      </c>
      <c r="CM31" s="2" t="s">
        <v>75</v>
      </c>
      <c r="CN31" s="2" t="s">
        <v>75</v>
      </c>
      <c r="CO31" s="2" t="s">
        <v>803</v>
      </c>
      <c r="CP31" s="2" t="s">
        <v>819</v>
      </c>
      <c r="CQ31" s="2" t="s">
        <v>1155</v>
      </c>
      <c r="CR31" s="2" t="s">
        <v>1173</v>
      </c>
      <c r="CS31" s="2" t="s">
        <v>1174</v>
      </c>
      <c r="CT31" s="2" t="s">
        <v>1158</v>
      </c>
      <c r="CU31" s="2" t="s">
        <v>1175</v>
      </c>
      <c r="CV31" s="2" t="s">
        <v>1176</v>
      </c>
      <c r="CW31" s="2" t="s">
        <v>850</v>
      </c>
      <c r="CX31" s="2" t="s">
        <v>1177</v>
      </c>
      <c r="CY31" s="2" t="s">
        <v>75</v>
      </c>
      <c r="CZ31" s="2" t="s">
        <v>75</v>
      </c>
      <c r="DA31" s="2" t="s">
        <v>75</v>
      </c>
      <c r="DB31" s="2" t="s">
        <v>75</v>
      </c>
      <c r="DC31" s="2" t="s">
        <v>75</v>
      </c>
      <c r="DD31" s="2" t="s">
        <v>75</v>
      </c>
      <c r="DE31" s="2" t="s">
        <v>75</v>
      </c>
      <c r="DF31" s="2" t="s">
        <v>75</v>
      </c>
      <c r="DG31" s="2" t="s">
        <v>75</v>
      </c>
      <c r="DH31" s="2" t="s">
        <v>75</v>
      </c>
      <c r="DI31" s="2" t="s">
        <v>75</v>
      </c>
      <c r="DJ31" s="2" t="s">
        <v>75</v>
      </c>
      <c r="DK31" s="2" t="s">
        <v>75</v>
      </c>
      <c r="DL31" s="2" t="s">
        <v>75</v>
      </c>
      <c r="DM31" s="2" t="s">
        <v>75</v>
      </c>
      <c r="DN31" s="2" t="s">
        <v>75</v>
      </c>
      <c r="DO31" s="2" t="s">
        <v>75</v>
      </c>
      <c r="DP31" s="2" t="s">
        <v>75</v>
      </c>
      <c r="DQ31" s="2" t="s">
        <v>75</v>
      </c>
      <c r="DR31" s="2" t="s">
        <v>75</v>
      </c>
    </row>
    <row r="32" ht="15.75" customHeight="1">
      <c r="A32" s="2" t="s">
        <v>75</v>
      </c>
      <c r="B32" s="2" t="s">
        <v>75</v>
      </c>
      <c r="C32" s="2" t="s">
        <v>2</v>
      </c>
      <c r="D32" s="2" t="s">
        <v>1178</v>
      </c>
      <c r="E32" s="2" t="s">
        <v>518</v>
      </c>
      <c r="F32" s="2" t="s">
        <v>482</v>
      </c>
      <c r="G32" s="2" t="s">
        <v>1035</v>
      </c>
      <c r="H32" s="2" t="s">
        <v>1179</v>
      </c>
      <c r="I32" s="2" t="s">
        <v>1164</v>
      </c>
      <c r="J32" s="2" t="s">
        <v>1180</v>
      </c>
      <c r="K32" s="2" t="s">
        <v>1181</v>
      </c>
      <c r="L32" s="2" t="s">
        <v>1182</v>
      </c>
      <c r="M32" s="2" t="s">
        <v>1073</v>
      </c>
      <c r="N32" s="2" t="s">
        <v>1139</v>
      </c>
      <c r="O32" s="2" t="s">
        <v>1140</v>
      </c>
      <c r="P32" s="2" t="s">
        <v>1183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602</v>
      </c>
      <c r="V32" s="2" t="s">
        <v>1126</v>
      </c>
      <c r="W32" s="2" t="s">
        <v>1143</v>
      </c>
      <c r="X32" s="2" t="s">
        <v>947</v>
      </c>
      <c r="Y32" s="2" t="s">
        <v>75</v>
      </c>
      <c r="Z32" s="2" t="s">
        <v>75</v>
      </c>
      <c r="AA32" s="2" t="s">
        <v>1184</v>
      </c>
      <c r="AB32" s="2" t="s">
        <v>1185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  <c r="BX32" s="2" t="s">
        <v>75</v>
      </c>
      <c r="BY32" s="2" t="s">
        <v>75</v>
      </c>
      <c r="BZ32" s="2" t="s">
        <v>75</v>
      </c>
      <c r="CA32" s="2" t="s">
        <v>75</v>
      </c>
      <c r="CB32" s="2" t="s">
        <v>75</v>
      </c>
      <c r="CC32" s="2" t="s">
        <v>1186</v>
      </c>
      <c r="CD32" s="2" t="s">
        <v>1187</v>
      </c>
      <c r="CE32" s="2" t="s">
        <v>1188</v>
      </c>
      <c r="CF32" s="2" t="s">
        <v>1189</v>
      </c>
      <c r="CG32" s="2" t="s">
        <v>1190</v>
      </c>
      <c r="CH32" s="2" t="s">
        <v>1191</v>
      </c>
      <c r="CI32" s="2" t="s">
        <v>1192</v>
      </c>
      <c r="CJ32" s="2" t="s">
        <v>1171</v>
      </c>
      <c r="CK32" s="2" t="s">
        <v>1193</v>
      </c>
      <c r="CL32" s="2" t="s">
        <v>1194</v>
      </c>
      <c r="CM32" s="2" t="s">
        <v>75</v>
      </c>
      <c r="CN32" s="2" t="s">
        <v>75</v>
      </c>
      <c r="CO32" s="2" t="s">
        <v>1154</v>
      </c>
      <c r="CP32" s="2" t="s">
        <v>980</v>
      </c>
      <c r="CQ32" s="2" t="s">
        <v>1195</v>
      </c>
      <c r="CR32" s="2" t="s">
        <v>1196</v>
      </c>
      <c r="CS32" s="2" t="s">
        <v>1174</v>
      </c>
      <c r="CT32" s="2" t="s">
        <v>1197</v>
      </c>
      <c r="CU32" s="2" t="s">
        <v>1198</v>
      </c>
      <c r="CV32" s="2" t="s">
        <v>1199</v>
      </c>
      <c r="CW32" s="2" t="s">
        <v>1200</v>
      </c>
      <c r="CX32" s="2" t="s">
        <v>1177</v>
      </c>
      <c r="CY32" s="2" t="s">
        <v>75</v>
      </c>
      <c r="CZ32" s="2" t="s">
        <v>75</v>
      </c>
      <c r="DA32" s="2" t="s">
        <v>75</v>
      </c>
      <c r="DB32" s="2" t="s">
        <v>75</v>
      </c>
      <c r="DC32" s="2" t="s">
        <v>75</v>
      </c>
      <c r="DD32" s="2" t="s">
        <v>75</v>
      </c>
      <c r="DE32" s="2" t="s">
        <v>75</v>
      </c>
      <c r="DF32" s="2" t="s">
        <v>75</v>
      </c>
      <c r="DG32" s="2" t="s">
        <v>75</v>
      </c>
      <c r="DH32" s="2" t="s">
        <v>75</v>
      </c>
      <c r="DI32" s="2" t="s">
        <v>75</v>
      </c>
      <c r="DJ32" s="2" t="s">
        <v>75</v>
      </c>
      <c r="DK32" s="2" t="s">
        <v>75</v>
      </c>
      <c r="DL32" s="2" t="s">
        <v>75</v>
      </c>
      <c r="DM32" s="2" t="s">
        <v>75</v>
      </c>
      <c r="DN32" s="2" t="s">
        <v>75</v>
      </c>
      <c r="DO32" s="2" t="s">
        <v>75</v>
      </c>
      <c r="DP32" s="2" t="s">
        <v>75</v>
      </c>
      <c r="DQ32" s="2" t="s">
        <v>75</v>
      </c>
      <c r="DR32" s="2" t="s">
        <v>75</v>
      </c>
    </row>
    <row r="33" ht="15.75" customHeight="1">
      <c r="A33" s="2" t="s">
        <v>75</v>
      </c>
      <c r="B33" s="2" t="s">
        <v>75</v>
      </c>
      <c r="C33" s="2" t="s">
        <v>2</v>
      </c>
      <c r="D33" s="2" t="s">
        <v>1201</v>
      </c>
      <c r="E33" s="2" t="s">
        <v>518</v>
      </c>
      <c r="F33" s="2" t="s">
        <v>482</v>
      </c>
      <c r="G33" s="2" t="s">
        <v>598</v>
      </c>
      <c r="H33" s="2" t="s">
        <v>1202</v>
      </c>
      <c r="I33" s="2" t="s">
        <v>1203</v>
      </c>
      <c r="J33" s="2" t="s">
        <v>1204</v>
      </c>
      <c r="K33" s="2" t="s">
        <v>1205</v>
      </c>
      <c r="L33" s="2" t="s">
        <v>1206</v>
      </c>
      <c r="M33" s="2" t="s">
        <v>1207</v>
      </c>
      <c r="N33" s="2" t="s">
        <v>1208</v>
      </c>
      <c r="O33" s="2" t="s">
        <v>1209</v>
      </c>
      <c r="P33" s="2" t="s">
        <v>499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1210</v>
      </c>
      <c r="V33" s="2" t="s">
        <v>732</v>
      </c>
      <c r="W33" s="2" t="s">
        <v>941</v>
      </c>
      <c r="X33" s="2" t="s">
        <v>896</v>
      </c>
      <c r="Y33" s="2" t="s">
        <v>75</v>
      </c>
      <c r="Z33" s="2" t="s">
        <v>75</v>
      </c>
      <c r="AA33" s="2" t="s">
        <v>1211</v>
      </c>
      <c r="AB33" s="2" t="s">
        <v>827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2" t="s">
        <v>75</v>
      </c>
      <c r="BV33" s="2" t="s">
        <v>75</v>
      </c>
      <c r="BW33" s="2" t="s">
        <v>75</v>
      </c>
      <c r="BX33" s="2" t="s">
        <v>75</v>
      </c>
      <c r="BY33" s="2" t="s">
        <v>75</v>
      </c>
      <c r="BZ33" s="2" t="s">
        <v>75</v>
      </c>
      <c r="CA33" s="2" t="s">
        <v>75</v>
      </c>
      <c r="CB33" s="2" t="s">
        <v>75</v>
      </c>
      <c r="CC33" s="2" t="s">
        <v>1212</v>
      </c>
      <c r="CD33" s="2" t="s">
        <v>1213</v>
      </c>
      <c r="CE33" s="2" t="s">
        <v>1214</v>
      </c>
      <c r="CF33" s="2" t="s">
        <v>1215</v>
      </c>
      <c r="CG33" s="2" t="s">
        <v>1216</v>
      </c>
      <c r="CH33" s="2" t="s">
        <v>1217</v>
      </c>
      <c r="CI33" s="2" t="s">
        <v>1218</v>
      </c>
      <c r="CJ33" s="2" t="s">
        <v>1219</v>
      </c>
      <c r="CK33" s="2" t="s">
        <v>1220</v>
      </c>
      <c r="CL33" s="2" t="s">
        <v>1221</v>
      </c>
      <c r="CM33" s="2" t="s">
        <v>75</v>
      </c>
      <c r="CN33" s="2" t="s">
        <v>75</v>
      </c>
      <c r="CO33" s="2" t="s">
        <v>863</v>
      </c>
      <c r="CP33" s="2" t="s">
        <v>745</v>
      </c>
      <c r="CQ33" s="2" t="s">
        <v>1222</v>
      </c>
      <c r="CR33" s="2" t="s">
        <v>1223</v>
      </c>
      <c r="CS33" s="2" t="s">
        <v>1224</v>
      </c>
      <c r="CT33" s="2" t="s">
        <v>1225</v>
      </c>
      <c r="CU33" s="2" t="s">
        <v>1226</v>
      </c>
      <c r="CV33" s="2" t="s">
        <v>1227</v>
      </c>
      <c r="CW33" s="2" t="s">
        <v>1228</v>
      </c>
      <c r="CX33" s="2" t="s">
        <v>1229</v>
      </c>
      <c r="CY33" s="2" t="s">
        <v>75</v>
      </c>
      <c r="CZ33" s="2" t="s">
        <v>75</v>
      </c>
      <c r="DA33" s="2" t="s">
        <v>75</v>
      </c>
      <c r="DB33" s="2" t="s">
        <v>75</v>
      </c>
      <c r="DC33" s="2" t="s">
        <v>75</v>
      </c>
      <c r="DD33" s="2" t="s">
        <v>75</v>
      </c>
      <c r="DE33" s="2" t="s">
        <v>75</v>
      </c>
      <c r="DF33" s="2" t="s">
        <v>75</v>
      </c>
      <c r="DG33" s="2" t="s">
        <v>75</v>
      </c>
      <c r="DH33" s="2" t="s">
        <v>75</v>
      </c>
      <c r="DI33" s="2" t="s">
        <v>75</v>
      </c>
      <c r="DJ33" s="2" t="s">
        <v>75</v>
      </c>
      <c r="DK33" s="2" t="s">
        <v>75</v>
      </c>
      <c r="DL33" s="2" t="s">
        <v>75</v>
      </c>
      <c r="DM33" s="2" t="s">
        <v>75</v>
      </c>
      <c r="DN33" s="2" t="s">
        <v>75</v>
      </c>
      <c r="DO33" s="2" t="s">
        <v>75</v>
      </c>
      <c r="DP33" s="2" t="s">
        <v>75</v>
      </c>
      <c r="DQ33" s="2" t="s">
        <v>75</v>
      </c>
      <c r="DR33" s="2" t="s">
        <v>75</v>
      </c>
    </row>
    <row r="34" ht="15.75" customHeight="1">
      <c r="A34" s="2" t="s">
        <v>75</v>
      </c>
      <c r="B34" s="2" t="s">
        <v>75</v>
      </c>
      <c r="C34" s="2" t="s">
        <v>2</v>
      </c>
      <c r="D34" s="2" t="s">
        <v>1230</v>
      </c>
      <c r="E34" s="2" t="s">
        <v>481</v>
      </c>
      <c r="F34" s="2" t="s">
        <v>482</v>
      </c>
      <c r="G34" s="2" t="s">
        <v>627</v>
      </c>
      <c r="H34" s="2" t="s">
        <v>1231</v>
      </c>
      <c r="I34" s="2" t="s">
        <v>1203</v>
      </c>
      <c r="J34" s="2" t="s">
        <v>1232</v>
      </c>
      <c r="K34" s="2" t="s">
        <v>1233</v>
      </c>
      <c r="L34" s="2" t="s">
        <v>1234</v>
      </c>
      <c r="M34" s="2" t="s">
        <v>777</v>
      </c>
      <c r="N34" s="2" t="s">
        <v>999</v>
      </c>
      <c r="O34" s="2" t="s">
        <v>1235</v>
      </c>
      <c r="P34" s="2" t="s">
        <v>653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1210</v>
      </c>
      <c r="V34" s="2" t="s">
        <v>1236</v>
      </c>
      <c r="W34" s="2" t="s">
        <v>1237</v>
      </c>
      <c r="X34" s="2" t="s">
        <v>896</v>
      </c>
      <c r="Y34" s="2" t="s">
        <v>75</v>
      </c>
      <c r="Z34" s="2" t="s">
        <v>75</v>
      </c>
      <c r="AA34" s="2" t="s">
        <v>1211</v>
      </c>
      <c r="AB34" s="2" t="s">
        <v>827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2" t="s">
        <v>75</v>
      </c>
      <c r="BV34" s="2" t="s">
        <v>75</v>
      </c>
      <c r="BW34" s="2" t="s">
        <v>75</v>
      </c>
      <c r="BX34" s="2" t="s">
        <v>75</v>
      </c>
      <c r="BY34" s="2" t="s">
        <v>75</v>
      </c>
      <c r="BZ34" s="2" t="s">
        <v>75</v>
      </c>
      <c r="CA34" s="2" t="s">
        <v>75</v>
      </c>
      <c r="CB34" s="2" t="s">
        <v>75</v>
      </c>
      <c r="CC34" s="2" t="s">
        <v>1238</v>
      </c>
      <c r="CD34" s="2" t="s">
        <v>1239</v>
      </c>
      <c r="CE34" s="2" t="s">
        <v>1240</v>
      </c>
      <c r="CF34" s="2" t="s">
        <v>1241</v>
      </c>
      <c r="CG34" s="2" t="s">
        <v>1242</v>
      </c>
      <c r="CH34" s="2" t="s">
        <v>1243</v>
      </c>
      <c r="CI34" s="2" t="s">
        <v>1244</v>
      </c>
      <c r="CJ34" s="2" t="s">
        <v>1245</v>
      </c>
      <c r="CK34" s="2" t="s">
        <v>1246</v>
      </c>
      <c r="CL34" s="2" t="s">
        <v>1247</v>
      </c>
      <c r="CM34" s="2" t="s">
        <v>75</v>
      </c>
      <c r="CN34" s="2" t="s">
        <v>75</v>
      </c>
      <c r="CO34" s="2" t="s">
        <v>872</v>
      </c>
      <c r="CP34" s="2" t="s">
        <v>1248</v>
      </c>
      <c r="CQ34" s="2" t="s">
        <v>1249</v>
      </c>
      <c r="CR34" s="2" t="s">
        <v>1250</v>
      </c>
      <c r="CS34" s="2" t="s">
        <v>1251</v>
      </c>
      <c r="CT34" s="2" t="s">
        <v>1252</v>
      </c>
      <c r="CU34" s="2" t="s">
        <v>1119</v>
      </c>
      <c r="CV34" s="2" t="s">
        <v>1253</v>
      </c>
      <c r="CW34" s="2" t="s">
        <v>1254</v>
      </c>
      <c r="CX34" s="2" t="s">
        <v>1255</v>
      </c>
      <c r="CY34" s="2" t="s">
        <v>75</v>
      </c>
      <c r="CZ34" s="2" t="s">
        <v>75</v>
      </c>
      <c r="DA34" s="2" t="s">
        <v>75</v>
      </c>
      <c r="DB34" s="2" t="s">
        <v>75</v>
      </c>
      <c r="DC34" s="2" t="s">
        <v>75</v>
      </c>
      <c r="DD34" s="2" t="s">
        <v>75</v>
      </c>
      <c r="DE34" s="2" t="s">
        <v>75</v>
      </c>
      <c r="DF34" s="2" t="s">
        <v>75</v>
      </c>
      <c r="DG34" s="2" t="s">
        <v>75</v>
      </c>
      <c r="DH34" s="2" t="s">
        <v>75</v>
      </c>
      <c r="DI34" s="2" t="s">
        <v>75</v>
      </c>
      <c r="DJ34" s="2" t="s">
        <v>75</v>
      </c>
      <c r="DK34" s="2" t="s">
        <v>75</v>
      </c>
      <c r="DL34" s="2" t="s">
        <v>75</v>
      </c>
      <c r="DM34" s="2" t="s">
        <v>75</v>
      </c>
      <c r="DN34" s="2" t="s">
        <v>75</v>
      </c>
      <c r="DO34" s="2" t="s">
        <v>75</v>
      </c>
      <c r="DP34" s="2" t="s">
        <v>75</v>
      </c>
      <c r="DQ34" s="2" t="s">
        <v>75</v>
      </c>
      <c r="DR34" s="2" t="s">
        <v>75</v>
      </c>
    </row>
    <row r="35" ht="15.75" customHeight="1">
      <c r="A35" s="2" t="s">
        <v>75</v>
      </c>
      <c r="B35" s="2" t="s">
        <v>75</v>
      </c>
      <c r="C35" s="2" t="s">
        <v>2</v>
      </c>
      <c r="D35" s="2" t="s">
        <v>1256</v>
      </c>
      <c r="E35" s="2" t="s">
        <v>561</v>
      </c>
      <c r="F35" s="2" t="s">
        <v>518</v>
      </c>
      <c r="G35" s="2" t="s">
        <v>650</v>
      </c>
      <c r="H35" s="2" t="s">
        <v>1257</v>
      </c>
      <c r="I35" s="2" t="s">
        <v>1258</v>
      </c>
      <c r="J35" s="2" t="s">
        <v>1259</v>
      </c>
      <c r="K35" s="2" t="s">
        <v>1260</v>
      </c>
      <c r="L35" s="2" t="s">
        <v>1261</v>
      </c>
      <c r="M35" s="2" t="s">
        <v>1262</v>
      </c>
      <c r="N35" s="2" t="s">
        <v>1263</v>
      </c>
      <c r="O35" s="2" t="s">
        <v>1264</v>
      </c>
      <c r="P35" s="2" t="s">
        <v>1265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1266</v>
      </c>
      <c r="V35" s="2" t="s">
        <v>802</v>
      </c>
      <c r="W35" s="2" t="s">
        <v>971</v>
      </c>
      <c r="X35" s="2" t="s">
        <v>494</v>
      </c>
      <c r="Y35" s="2" t="s">
        <v>75</v>
      </c>
      <c r="Z35" s="2" t="s">
        <v>75</v>
      </c>
      <c r="AA35" s="2" t="s">
        <v>795</v>
      </c>
      <c r="AB35" s="2" t="s">
        <v>1267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2" t="s">
        <v>75</v>
      </c>
      <c r="BV35" s="2" t="s">
        <v>75</v>
      </c>
      <c r="BW35" s="2" t="s">
        <v>75</v>
      </c>
      <c r="BX35" s="2" t="s">
        <v>75</v>
      </c>
      <c r="BY35" s="2" t="s">
        <v>75</v>
      </c>
      <c r="BZ35" s="2" t="s">
        <v>75</v>
      </c>
      <c r="CA35" s="2" t="s">
        <v>75</v>
      </c>
      <c r="CB35" s="2" t="s">
        <v>75</v>
      </c>
      <c r="CC35" s="2" t="s">
        <v>1268</v>
      </c>
      <c r="CD35" s="2" t="s">
        <v>1269</v>
      </c>
      <c r="CE35" s="2" t="s">
        <v>1270</v>
      </c>
      <c r="CF35" s="2" t="s">
        <v>1271</v>
      </c>
      <c r="CG35" s="2" t="s">
        <v>540</v>
      </c>
      <c r="CH35" s="2" t="s">
        <v>1272</v>
      </c>
      <c r="CI35" s="2" t="s">
        <v>1273</v>
      </c>
      <c r="CJ35" s="2" t="s">
        <v>1274</v>
      </c>
      <c r="CK35" s="2" t="s">
        <v>1275</v>
      </c>
      <c r="CL35" s="2" t="s">
        <v>1276</v>
      </c>
      <c r="CM35" s="2" t="s">
        <v>75</v>
      </c>
      <c r="CN35" s="2" t="s">
        <v>75</v>
      </c>
      <c r="CO35" s="2" t="s">
        <v>934</v>
      </c>
      <c r="CP35" s="2" t="s">
        <v>1277</v>
      </c>
      <c r="CQ35" s="2" t="s">
        <v>1278</v>
      </c>
      <c r="CR35" s="2" t="s">
        <v>1279</v>
      </c>
      <c r="CS35" s="2" t="s">
        <v>1280</v>
      </c>
      <c r="CT35" s="2" t="s">
        <v>1281</v>
      </c>
      <c r="CU35" s="2" t="s">
        <v>1282</v>
      </c>
      <c r="CV35" s="2" t="s">
        <v>1283</v>
      </c>
      <c r="CW35" s="2" t="s">
        <v>1284</v>
      </c>
      <c r="CX35" s="2" t="s">
        <v>1285</v>
      </c>
      <c r="CY35" s="2" t="s">
        <v>75</v>
      </c>
      <c r="CZ35" s="2" t="s">
        <v>75</v>
      </c>
      <c r="DA35" s="2" t="s">
        <v>75</v>
      </c>
      <c r="DB35" s="2" t="s">
        <v>75</v>
      </c>
      <c r="DC35" s="2" t="s">
        <v>75</v>
      </c>
      <c r="DD35" s="2" t="s">
        <v>75</v>
      </c>
      <c r="DE35" s="2" t="s">
        <v>75</v>
      </c>
      <c r="DF35" s="2" t="s">
        <v>75</v>
      </c>
      <c r="DG35" s="2" t="s">
        <v>75</v>
      </c>
      <c r="DH35" s="2" t="s">
        <v>75</v>
      </c>
      <c r="DI35" s="2" t="s">
        <v>75</v>
      </c>
      <c r="DJ35" s="2" t="s">
        <v>75</v>
      </c>
      <c r="DK35" s="2" t="s">
        <v>75</v>
      </c>
      <c r="DL35" s="2" t="s">
        <v>75</v>
      </c>
      <c r="DM35" s="2" t="s">
        <v>75</v>
      </c>
      <c r="DN35" s="2" t="s">
        <v>75</v>
      </c>
      <c r="DO35" s="2" t="s">
        <v>75</v>
      </c>
      <c r="DP35" s="2" t="s">
        <v>75</v>
      </c>
      <c r="DQ35" s="2" t="s">
        <v>75</v>
      </c>
      <c r="DR35" s="2" t="s">
        <v>75</v>
      </c>
    </row>
    <row r="36" ht="15.75" customHeight="1">
      <c r="A36" s="2" t="s">
        <v>75</v>
      </c>
      <c r="B36" s="2" t="s">
        <v>75</v>
      </c>
      <c r="C36" s="2" t="s">
        <v>2</v>
      </c>
      <c r="D36" s="2" t="s">
        <v>1286</v>
      </c>
      <c r="E36" s="2" t="s">
        <v>518</v>
      </c>
      <c r="F36" s="2" t="s">
        <v>561</v>
      </c>
      <c r="G36" s="2" t="s">
        <v>650</v>
      </c>
      <c r="H36" s="2" t="s">
        <v>1287</v>
      </c>
      <c r="I36" s="2" t="s">
        <v>1288</v>
      </c>
      <c r="J36" s="2" t="s">
        <v>1078</v>
      </c>
      <c r="K36" s="2" t="s">
        <v>1289</v>
      </c>
      <c r="L36" s="2" t="s">
        <v>1290</v>
      </c>
      <c r="M36" s="2" t="s">
        <v>1291</v>
      </c>
      <c r="N36" s="2" t="s">
        <v>653</v>
      </c>
      <c r="O36" s="2" t="s">
        <v>1292</v>
      </c>
      <c r="P36" s="2" t="s">
        <v>1293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1266</v>
      </c>
      <c r="V36" s="2" t="s">
        <v>1294</v>
      </c>
      <c r="W36" s="2" t="s">
        <v>1295</v>
      </c>
      <c r="X36" s="2" t="s">
        <v>1032</v>
      </c>
      <c r="Y36" s="2" t="s">
        <v>75</v>
      </c>
      <c r="Z36" s="2" t="s">
        <v>75</v>
      </c>
      <c r="AA36" s="2" t="s">
        <v>904</v>
      </c>
      <c r="AB36" s="2" t="s">
        <v>1296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75</v>
      </c>
      <c r="BV36" s="2" t="s">
        <v>75</v>
      </c>
      <c r="BW36" s="2" t="s">
        <v>75</v>
      </c>
      <c r="BX36" s="2" t="s">
        <v>75</v>
      </c>
      <c r="BY36" s="2" t="s">
        <v>75</v>
      </c>
      <c r="BZ36" s="2" t="s">
        <v>75</v>
      </c>
      <c r="CA36" s="2" t="s">
        <v>75</v>
      </c>
      <c r="CB36" s="2" t="s">
        <v>75</v>
      </c>
      <c r="CC36" s="2" t="s">
        <v>1297</v>
      </c>
      <c r="CD36" s="2" t="s">
        <v>1298</v>
      </c>
      <c r="CE36" s="2" t="s">
        <v>1299</v>
      </c>
      <c r="CF36" s="2" t="s">
        <v>1300</v>
      </c>
      <c r="CG36" s="2" t="s">
        <v>540</v>
      </c>
      <c r="CH36" s="2" t="s">
        <v>1301</v>
      </c>
      <c r="CI36" s="2" t="s">
        <v>1302</v>
      </c>
      <c r="CJ36" s="2" t="s">
        <v>1303</v>
      </c>
      <c r="CK36" s="2" t="s">
        <v>1275</v>
      </c>
      <c r="CL36" s="2" t="s">
        <v>1304</v>
      </c>
      <c r="CM36" s="2" t="s">
        <v>75</v>
      </c>
      <c r="CN36" s="2" t="s">
        <v>75</v>
      </c>
      <c r="CO36" s="2" t="s">
        <v>934</v>
      </c>
      <c r="CP36" s="2" t="s">
        <v>1277</v>
      </c>
      <c r="CQ36" s="2" t="s">
        <v>1305</v>
      </c>
      <c r="CR36" s="2" t="s">
        <v>1194</v>
      </c>
      <c r="CS36" s="2" t="s">
        <v>1306</v>
      </c>
      <c r="CT36" s="2" t="s">
        <v>1307</v>
      </c>
      <c r="CU36" s="2" t="s">
        <v>1282</v>
      </c>
      <c r="CV36" s="2" t="s">
        <v>1188</v>
      </c>
      <c r="CW36" s="2" t="s">
        <v>1308</v>
      </c>
      <c r="CX36" s="2" t="s">
        <v>1018</v>
      </c>
      <c r="CY36" s="2" t="s">
        <v>75</v>
      </c>
      <c r="CZ36" s="2" t="s">
        <v>75</v>
      </c>
      <c r="DA36" s="2" t="s">
        <v>75</v>
      </c>
      <c r="DB36" s="2" t="s">
        <v>75</v>
      </c>
      <c r="DC36" s="2" t="s">
        <v>75</v>
      </c>
      <c r="DD36" s="2" t="s">
        <v>75</v>
      </c>
      <c r="DE36" s="2" t="s">
        <v>75</v>
      </c>
      <c r="DF36" s="2" t="s">
        <v>75</v>
      </c>
      <c r="DG36" s="2" t="s">
        <v>75</v>
      </c>
      <c r="DH36" s="2" t="s">
        <v>75</v>
      </c>
      <c r="DI36" s="2" t="s">
        <v>75</v>
      </c>
      <c r="DJ36" s="2" t="s">
        <v>75</v>
      </c>
      <c r="DK36" s="2" t="s">
        <v>75</v>
      </c>
      <c r="DL36" s="2" t="s">
        <v>75</v>
      </c>
      <c r="DM36" s="2" t="s">
        <v>75</v>
      </c>
      <c r="DN36" s="2" t="s">
        <v>75</v>
      </c>
      <c r="DO36" s="2" t="s">
        <v>75</v>
      </c>
      <c r="DP36" s="2" t="s">
        <v>75</v>
      </c>
      <c r="DQ36" s="2" t="s">
        <v>75</v>
      </c>
      <c r="DR36" s="2" t="s">
        <v>75</v>
      </c>
    </row>
    <row r="37" ht="15.75" customHeight="1">
      <c r="A37" s="2" t="s">
        <v>75</v>
      </c>
      <c r="B37" s="2" t="s">
        <v>75</v>
      </c>
      <c r="C37" s="2" t="s">
        <v>2</v>
      </c>
      <c r="D37" s="2" t="s">
        <v>1309</v>
      </c>
      <c r="E37" s="2" t="s">
        <v>518</v>
      </c>
      <c r="F37" s="2" t="s">
        <v>561</v>
      </c>
      <c r="G37" s="2" t="s">
        <v>1310</v>
      </c>
      <c r="H37" s="2" t="s">
        <v>1311</v>
      </c>
      <c r="I37" s="2" t="s">
        <v>1312</v>
      </c>
      <c r="J37" s="2" t="s">
        <v>623</v>
      </c>
      <c r="K37" s="2" t="s">
        <v>1313</v>
      </c>
      <c r="L37" s="2" t="s">
        <v>514</v>
      </c>
      <c r="M37" s="2" t="s">
        <v>796</v>
      </c>
      <c r="N37" s="2" t="s">
        <v>1314</v>
      </c>
      <c r="O37" s="2" t="s">
        <v>1312</v>
      </c>
      <c r="P37" s="2" t="s">
        <v>1315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1069</v>
      </c>
      <c r="X37" s="2" t="s">
        <v>1316</v>
      </c>
      <c r="Y37" s="2" t="s">
        <v>75</v>
      </c>
      <c r="Z37" s="2" t="s">
        <v>75</v>
      </c>
      <c r="AA37" s="2" t="s">
        <v>1317</v>
      </c>
      <c r="AB37" s="2" t="s">
        <v>1318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2" t="s">
        <v>75</v>
      </c>
      <c r="BW37" s="2" t="s">
        <v>75</v>
      </c>
      <c r="BX37" s="2" t="s">
        <v>75</v>
      </c>
      <c r="BY37" s="2" t="s">
        <v>75</v>
      </c>
      <c r="BZ37" s="2" t="s">
        <v>75</v>
      </c>
      <c r="CA37" s="2" t="s">
        <v>75</v>
      </c>
      <c r="CB37" s="2" t="s">
        <v>75</v>
      </c>
      <c r="CC37" s="2" t="s">
        <v>1319</v>
      </c>
      <c r="CD37" s="2" t="s">
        <v>1320</v>
      </c>
      <c r="CE37" s="2" t="s">
        <v>1321</v>
      </c>
      <c r="CF37" s="2" t="s">
        <v>1322</v>
      </c>
      <c r="CG37" s="2" t="s">
        <v>734</v>
      </c>
      <c r="CH37" s="2" t="s">
        <v>588</v>
      </c>
      <c r="CI37" s="2" t="s">
        <v>652</v>
      </c>
      <c r="CJ37" s="2" t="s">
        <v>1323</v>
      </c>
      <c r="CK37" s="2" t="s">
        <v>1324</v>
      </c>
      <c r="CL37" s="2" t="s">
        <v>1325</v>
      </c>
      <c r="CM37" s="2" t="s">
        <v>75</v>
      </c>
      <c r="CN37" s="2" t="s">
        <v>75</v>
      </c>
      <c r="CO37" s="2" t="s">
        <v>75</v>
      </c>
      <c r="CP37" s="2" t="s">
        <v>75</v>
      </c>
      <c r="CQ37" s="2" t="s">
        <v>1326</v>
      </c>
      <c r="CR37" s="2" t="s">
        <v>1327</v>
      </c>
      <c r="CS37" s="2" t="s">
        <v>1328</v>
      </c>
      <c r="CT37" s="2" t="s">
        <v>1329</v>
      </c>
      <c r="CU37" s="2" t="s">
        <v>1330</v>
      </c>
      <c r="CV37" s="2" t="s">
        <v>1331</v>
      </c>
      <c r="CW37" s="2" t="s">
        <v>1140</v>
      </c>
      <c r="CX37" s="2" t="s">
        <v>1332</v>
      </c>
      <c r="CY37" s="2" t="s">
        <v>75</v>
      </c>
      <c r="CZ37" s="2" t="s">
        <v>75</v>
      </c>
      <c r="DA37" s="2" t="s">
        <v>75</v>
      </c>
      <c r="DB37" s="2" t="s">
        <v>75</v>
      </c>
      <c r="DC37" s="2" t="s">
        <v>75</v>
      </c>
      <c r="DD37" s="2" t="s">
        <v>75</v>
      </c>
      <c r="DE37" s="2" t="s">
        <v>75</v>
      </c>
      <c r="DF37" s="2" t="s">
        <v>75</v>
      </c>
      <c r="DG37" s="2" t="s">
        <v>75</v>
      </c>
      <c r="DH37" s="2" t="s">
        <v>75</v>
      </c>
      <c r="DI37" s="2" t="s">
        <v>75</v>
      </c>
      <c r="DJ37" s="2" t="s">
        <v>75</v>
      </c>
      <c r="DK37" s="2" t="s">
        <v>75</v>
      </c>
      <c r="DL37" s="2" t="s">
        <v>75</v>
      </c>
      <c r="DM37" s="2" t="s">
        <v>75</v>
      </c>
      <c r="DN37" s="2" t="s">
        <v>75</v>
      </c>
      <c r="DO37" s="2" t="s">
        <v>75</v>
      </c>
      <c r="DP37" s="2" t="s">
        <v>75</v>
      </c>
      <c r="DQ37" s="2" t="s">
        <v>75</v>
      </c>
      <c r="DR37" s="2" t="s">
        <v>75</v>
      </c>
    </row>
    <row r="38" ht="15.75" customHeight="1">
      <c r="A38" s="2" t="s">
        <v>75</v>
      </c>
      <c r="B38" s="2" t="s">
        <v>75</v>
      </c>
      <c r="C38" s="2" t="s">
        <v>2</v>
      </c>
      <c r="D38" s="2" t="s">
        <v>1333</v>
      </c>
      <c r="E38" s="2" t="s">
        <v>518</v>
      </c>
      <c r="F38" s="2" t="s">
        <v>561</v>
      </c>
      <c r="G38" s="2" t="s">
        <v>991</v>
      </c>
      <c r="H38" s="2" t="s">
        <v>1334</v>
      </c>
      <c r="I38" s="2" t="s">
        <v>1312</v>
      </c>
      <c r="J38" s="2" t="s">
        <v>715</v>
      </c>
      <c r="K38" s="2" t="s">
        <v>1335</v>
      </c>
      <c r="L38" s="2" t="s">
        <v>1336</v>
      </c>
      <c r="M38" s="2" t="s">
        <v>599</v>
      </c>
      <c r="N38" s="2" t="s">
        <v>667</v>
      </c>
      <c r="O38" s="2" t="s">
        <v>1337</v>
      </c>
      <c r="P38" s="2" t="s">
        <v>1007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1069</v>
      </c>
      <c r="X38" s="2" t="s">
        <v>631</v>
      </c>
      <c r="Y38" s="2" t="s">
        <v>75</v>
      </c>
      <c r="Z38" s="2" t="s">
        <v>75</v>
      </c>
      <c r="AA38" s="2" t="s">
        <v>1338</v>
      </c>
      <c r="AB38" s="2" t="s">
        <v>1339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  <c r="BX38" s="2" t="s">
        <v>75</v>
      </c>
      <c r="BY38" s="2" t="s">
        <v>75</v>
      </c>
      <c r="BZ38" s="2" t="s">
        <v>75</v>
      </c>
      <c r="CA38" s="2" t="s">
        <v>75</v>
      </c>
      <c r="CB38" s="2" t="s">
        <v>75</v>
      </c>
      <c r="CC38" s="2" t="s">
        <v>1340</v>
      </c>
      <c r="CD38" s="2" t="s">
        <v>1341</v>
      </c>
      <c r="CE38" s="2" t="s">
        <v>1342</v>
      </c>
      <c r="CF38" s="2" t="s">
        <v>1343</v>
      </c>
      <c r="CG38" s="2" t="s">
        <v>734</v>
      </c>
      <c r="CH38" s="2" t="s">
        <v>696</v>
      </c>
      <c r="CI38" s="2" t="s">
        <v>836</v>
      </c>
      <c r="CJ38" s="2" t="s">
        <v>1344</v>
      </c>
      <c r="CK38" s="2" t="s">
        <v>1345</v>
      </c>
      <c r="CL38" s="2" t="s">
        <v>1346</v>
      </c>
      <c r="CM38" s="2" t="s">
        <v>75</v>
      </c>
      <c r="CN38" s="2" t="s">
        <v>75</v>
      </c>
      <c r="CO38" s="2" t="s">
        <v>75</v>
      </c>
      <c r="CP38" s="2" t="s">
        <v>75</v>
      </c>
      <c r="CQ38" s="2" t="s">
        <v>1347</v>
      </c>
      <c r="CR38" s="2" t="s">
        <v>1348</v>
      </c>
      <c r="CS38" s="2" t="s">
        <v>1328</v>
      </c>
      <c r="CT38" s="2" t="s">
        <v>1349</v>
      </c>
      <c r="CU38" s="2" t="s">
        <v>948</v>
      </c>
      <c r="CV38" s="2" t="s">
        <v>1350</v>
      </c>
      <c r="CW38" s="2" t="s">
        <v>1140</v>
      </c>
      <c r="CX38" s="2" t="s">
        <v>1351</v>
      </c>
      <c r="CY38" s="2" t="s">
        <v>75</v>
      </c>
      <c r="CZ38" s="2" t="s">
        <v>75</v>
      </c>
      <c r="DA38" s="2" t="s">
        <v>75</v>
      </c>
      <c r="DB38" s="2" t="s">
        <v>75</v>
      </c>
      <c r="DC38" s="2" t="s">
        <v>75</v>
      </c>
      <c r="DD38" s="2" t="s">
        <v>75</v>
      </c>
      <c r="DE38" s="2" t="s">
        <v>75</v>
      </c>
      <c r="DF38" s="2" t="s">
        <v>75</v>
      </c>
      <c r="DG38" s="2" t="s">
        <v>75</v>
      </c>
      <c r="DH38" s="2" t="s">
        <v>75</v>
      </c>
      <c r="DI38" s="2" t="s">
        <v>75</v>
      </c>
      <c r="DJ38" s="2" t="s">
        <v>75</v>
      </c>
      <c r="DK38" s="2" t="s">
        <v>75</v>
      </c>
      <c r="DL38" s="2" t="s">
        <v>75</v>
      </c>
      <c r="DM38" s="2" t="s">
        <v>75</v>
      </c>
      <c r="DN38" s="2" t="s">
        <v>75</v>
      </c>
      <c r="DO38" s="2" t="s">
        <v>75</v>
      </c>
      <c r="DP38" s="2" t="s">
        <v>75</v>
      </c>
      <c r="DQ38" s="2" t="s">
        <v>75</v>
      </c>
      <c r="DR38" s="2" t="s">
        <v>75</v>
      </c>
    </row>
    <row r="39" ht="15.75" customHeight="1">
      <c r="A39" s="2" t="s">
        <v>75</v>
      </c>
      <c r="B39" s="2" t="s">
        <v>75</v>
      </c>
      <c r="C39" s="2" t="s">
        <v>2</v>
      </c>
      <c r="D39" s="2" t="s">
        <v>1352</v>
      </c>
      <c r="E39" s="2" t="s">
        <v>481</v>
      </c>
      <c r="F39" s="2" t="s">
        <v>482</v>
      </c>
      <c r="G39" s="2" t="s">
        <v>991</v>
      </c>
      <c r="H39" s="2" t="s">
        <v>1353</v>
      </c>
      <c r="I39" s="2" t="s">
        <v>1354</v>
      </c>
      <c r="J39" s="2" t="s">
        <v>969</v>
      </c>
      <c r="K39" s="2" t="s">
        <v>1313</v>
      </c>
      <c r="L39" s="2" t="s">
        <v>1355</v>
      </c>
      <c r="M39" s="2" t="s">
        <v>1356</v>
      </c>
      <c r="N39" s="2" t="s">
        <v>853</v>
      </c>
      <c r="O39" s="2" t="s">
        <v>1337</v>
      </c>
      <c r="P39" s="2" t="s">
        <v>1357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1166</v>
      </c>
      <c r="X39" s="2" t="s">
        <v>1358</v>
      </c>
      <c r="Y39" s="2" t="s">
        <v>75</v>
      </c>
      <c r="Z39" s="2" t="s">
        <v>75</v>
      </c>
      <c r="AA39" s="2" t="s">
        <v>1359</v>
      </c>
      <c r="AB39" s="2" t="s">
        <v>1360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  <c r="BX39" s="2" t="s">
        <v>75</v>
      </c>
      <c r="BY39" s="2" t="s">
        <v>75</v>
      </c>
      <c r="BZ39" s="2" t="s">
        <v>75</v>
      </c>
      <c r="CA39" s="2" t="s">
        <v>75</v>
      </c>
      <c r="CB39" s="2" t="s">
        <v>75</v>
      </c>
      <c r="CC39" s="2" t="s">
        <v>1361</v>
      </c>
      <c r="CD39" s="2" t="s">
        <v>1362</v>
      </c>
      <c r="CE39" s="2" t="s">
        <v>1363</v>
      </c>
      <c r="CF39" s="2" t="s">
        <v>1364</v>
      </c>
      <c r="CG39" s="2" t="s">
        <v>1365</v>
      </c>
      <c r="CH39" s="2" t="s">
        <v>1366</v>
      </c>
      <c r="CI39" s="2" t="s">
        <v>733</v>
      </c>
      <c r="CJ39" s="2" t="s">
        <v>1367</v>
      </c>
      <c r="CK39" s="2" t="s">
        <v>1368</v>
      </c>
      <c r="CL39" s="2" t="s">
        <v>1369</v>
      </c>
      <c r="CM39" s="2" t="s">
        <v>75</v>
      </c>
      <c r="CN39" s="2" t="s">
        <v>75</v>
      </c>
      <c r="CO39" s="2" t="s">
        <v>75</v>
      </c>
      <c r="CP39" s="2" t="s">
        <v>75</v>
      </c>
      <c r="CQ39" s="2" t="s">
        <v>1370</v>
      </c>
      <c r="CR39" s="2" t="s">
        <v>1371</v>
      </c>
      <c r="CS39" s="2" t="s">
        <v>1372</v>
      </c>
      <c r="CT39" s="2" t="s">
        <v>1373</v>
      </c>
      <c r="CU39" s="2" t="s">
        <v>1374</v>
      </c>
      <c r="CV39" s="2" t="s">
        <v>1375</v>
      </c>
      <c r="CW39" s="2" t="s">
        <v>1376</v>
      </c>
      <c r="CX39" s="2" t="s">
        <v>1377</v>
      </c>
      <c r="CY39" s="2" t="s">
        <v>75</v>
      </c>
      <c r="CZ39" s="2" t="s">
        <v>75</v>
      </c>
      <c r="DA39" s="2" t="s">
        <v>75</v>
      </c>
      <c r="DB39" s="2" t="s">
        <v>75</v>
      </c>
      <c r="DC39" s="2" t="s">
        <v>75</v>
      </c>
      <c r="DD39" s="2" t="s">
        <v>75</v>
      </c>
      <c r="DE39" s="2" t="s">
        <v>75</v>
      </c>
      <c r="DF39" s="2" t="s">
        <v>75</v>
      </c>
      <c r="DG39" s="2" t="s">
        <v>75</v>
      </c>
      <c r="DH39" s="2" t="s">
        <v>75</v>
      </c>
      <c r="DI39" s="2" t="s">
        <v>75</v>
      </c>
      <c r="DJ39" s="2" t="s">
        <v>75</v>
      </c>
      <c r="DK39" s="2" t="s">
        <v>75</v>
      </c>
      <c r="DL39" s="2" t="s">
        <v>75</v>
      </c>
      <c r="DM39" s="2" t="s">
        <v>75</v>
      </c>
      <c r="DN39" s="2" t="s">
        <v>75</v>
      </c>
      <c r="DO39" s="2" t="s">
        <v>75</v>
      </c>
      <c r="DP39" s="2" t="s">
        <v>75</v>
      </c>
      <c r="DQ39" s="2" t="s">
        <v>75</v>
      </c>
      <c r="DR39" s="2" t="s">
        <v>75</v>
      </c>
    </row>
    <row r="40" ht="15.75" customHeight="1">
      <c r="A40" s="2" t="s">
        <v>75</v>
      </c>
      <c r="B40" s="2" t="s">
        <v>75</v>
      </c>
      <c r="C40" s="2" t="s">
        <v>2</v>
      </c>
      <c r="D40" s="2" t="s">
        <v>1378</v>
      </c>
      <c r="E40" s="2" t="s">
        <v>518</v>
      </c>
      <c r="F40" s="2" t="s">
        <v>561</v>
      </c>
      <c r="G40" s="2" t="s">
        <v>572</v>
      </c>
      <c r="H40" s="2" t="s">
        <v>1379</v>
      </c>
      <c r="I40" s="2" t="s">
        <v>1380</v>
      </c>
      <c r="J40" s="2" t="s">
        <v>1296</v>
      </c>
      <c r="K40" s="2" t="s">
        <v>1381</v>
      </c>
      <c r="L40" s="2" t="s">
        <v>1336</v>
      </c>
      <c r="M40" s="2" t="s">
        <v>744</v>
      </c>
      <c r="N40" s="2" t="s">
        <v>489</v>
      </c>
      <c r="O40" s="2" t="s">
        <v>1312</v>
      </c>
      <c r="P40" s="2" t="s">
        <v>1382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1210</v>
      </c>
      <c r="X40" s="2" t="s">
        <v>496</v>
      </c>
      <c r="Y40" s="2" t="s">
        <v>75</v>
      </c>
      <c r="Z40" s="2" t="s">
        <v>75</v>
      </c>
      <c r="AA40" s="2" t="s">
        <v>1383</v>
      </c>
      <c r="AB40" s="2" t="s">
        <v>1360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  <c r="BX40" s="2" t="s">
        <v>75</v>
      </c>
      <c r="BY40" s="2" t="s">
        <v>75</v>
      </c>
      <c r="BZ40" s="2" t="s">
        <v>75</v>
      </c>
      <c r="CA40" s="2" t="s">
        <v>75</v>
      </c>
      <c r="CB40" s="2" t="s">
        <v>75</v>
      </c>
      <c r="CC40" s="2" t="s">
        <v>1384</v>
      </c>
      <c r="CD40" s="2" t="s">
        <v>1385</v>
      </c>
      <c r="CE40" s="2" t="s">
        <v>1386</v>
      </c>
      <c r="CF40" s="2" t="s">
        <v>1387</v>
      </c>
      <c r="CG40" s="2" t="s">
        <v>1388</v>
      </c>
      <c r="CH40" s="2" t="s">
        <v>514</v>
      </c>
      <c r="CI40" s="2" t="s">
        <v>1389</v>
      </c>
      <c r="CJ40" s="2" t="s">
        <v>1390</v>
      </c>
      <c r="CK40" s="2" t="s">
        <v>1391</v>
      </c>
      <c r="CL40" s="2" t="s">
        <v>1392</v>
      </c>
      <c r="CM40" s="2" t="s">
        <v>75</v>
      </c>
      <c r="CN40" s="2" t="s">
        <v>75</v>
      </c>
      <c r="CO40" s="2" t="s">
        <v>75</v>
      </c>
      <c r="CP40" s="2" t="s">
        <v>75</v>
      </c>
      <c r="CQ40" s="2" t="s">
        <v>1393</v>
      </c>
      <c r="CR40" s="2" t="s">
        <v>733</v>
      </c>
      <c r="CS40" s="2" t="s">
        <v>1394</v>
      </c>
      <c r="CT40" s="2" t="s">
        <v>1395</v>
      </c>
      <c r="CU40" s="2" t="s">
        <v>948</v>
      </c>
      <c r="CV40" s="2" t="s">
        <v>1396</v>
      </c>
      <c r="CW40" s="2" t="s">
        <v>1376</v>
      </c>
      <c r="CX40" s="2" t="s">
        <v>1397</v>
      </c>
      <c r="CY40" s="2" t="s">
        <v>75</v>
      </c>
      <c r="CZ40" s="2" t="s">
        <v>75</v>
      </c>
      <c r="DA40" s="2" t="s">
        <v>75</v>
      </c>
      <c r="DB40" s="2" t="s">
        <v>75</v>
      </c>
      <c r="DC40" s="2" t="s">
        <v>75</v>
      </c>
      <c r="DD40" s="2" t="s">
        <v>75</v>
      </c>
      <c r="DE40" s="2" t="s">
        <v>75</v>
      </c>
      <c r="DF40" s="2" t="s">
        <v>75</v>
      </c>
      <c r="DG40" s="2" t="s">
        <v>75</v>
      </c>
      <c r="DH40" s="2" t="s">
        <v>75</v>
      </c>
      <c r="DI40" s="2" t="s">
        <v>75</v>
      </c>
      <c r="DJ40" s="2" t="s">
        <v>75</v>
      </c>
      <c r="DK40" s="2" t="s">
        <v>75</v>
      </c>
      <c r="DL40" s="2" t="s">
        <v>75</v>
      </c>
      <c r="DM40" s="2" t="s">
        <v>75</v>
      </c>
      <c r="DN40" s="2" t="s">
        <v>75</v>
      </c>
      <c r="DO40" s="2" t="s">
        <v>75</v>
      </c>
      <c r="DP40" s="2" t="s">
        <v>75</v>
      </c>
      <c r="DQ40" s="2" t="s">
        <v>75</v>
      </c>
      <c r="DR40" s="2" t="s">
        <v>75</v>
      </c>
    </row>
    <row r="41" ht="15.75" customHeight="1">
      <c r="A41" s="2" t="s">
        <v>75</v>
      </c>
      <c r="B41" s="2" t="s">
        <v>75</v>
      </c>
      <c r="C41" s="2" t="s">
        <v>2</v>
      </c>
      <c r="D41" s="2" t="s">
        <v>1398</v>
      </c>
      <c r="E41" s="2" t="s">
        <v>518</v>
      </c>
      <c r="F41" s="2" t="s">
        <v>561</v>
      </c>
      <c r="G41" s="2" t="s">
        <v>1236</v>
      </c>
      <c r="H41" s="2" t="s">
        <v>1085</v>
      </c>
      <c r="I41" s="2" t="s">
        <v>1380</v>
      </c>
      <c r="J41" s="2" t="s">
        <v>1399</v>
      </c>
      <c r="K41" s="2" t="s">
        <v>814</v>
      </c>
      <c r="L41" s="2" t="s">
        <v>1366</v>
      </c>
      <c r="M41" s="2" t="s">
        <v>1400</v>
      </c>
      <c r="N41" s="2" t="s">
        <v>492</v>
      </c>
      <c r="O41" s="2" t="s">
        <v>1354</v>
      </c>
      <c r="P41" s="2" t="s">
        <v>1211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1210</v>
      </c>
      <c r="X41" s="2" t="s">
        <v>1316</v>
      </c>
      <c r="Y41" s="2" t="s">
        <v>75</v>
      </c>
      <c r="Z41" s="2" t="s">
        <v>75</v>
      </c>
      <c r="AA41" s="2" t="s">
        <v>1383</v>
      </c>
      <c r="AB41" s="2" t="s">
        <v>1360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2" t="s">
        <v>75</v>
      </c>
      <c r="BV41" s="2" t="s">
        <v>75</v>
      </c>
      <c r="BW41" s="2" t="s">
        <v>75</v>
      </c>
      <c r="BX41" s="2" t="s">
        <v>75</v>
      </c>
      <c r="BY41" s="2" t="s">
        <v>75</v>
      </c>
      <c r="BZ41" s="2" t="s">
        <v>75</v>
      </c>
      <c r="CA41" s="2" t="s">
        <v>75</v>
      </c>
      <c r="CB41" s="2" t="s">
        <v>75</v>
      </c>
      <c r="CC41" s="2" t="s">
        <v>1401</v>
      </c>
      <c r="CD41" s="2" t="s">
        <v>1402</v>
      </c>
      <c r="CE41" s="2" t="s">
        <v>1386</v>
      </c>
      <c r="CF41" s="2" t="s">
        <v>1403</v>
      </c>
      <c r="CG41" s="2" t="s">
        <v>1139</v>
      </c>
      <c r="CH41" s="2" t="s">
        <v>740</v>
      </c>
      <c r="CI41" s="2" t="s">
        <v>747</v>
      </c>
      <c r="CJ41" s="2" t="s">
        <v>1404</v>
      </c>
      <c r="CK41" s="2" t="s">
        <v>1405</v>
      </c>
      <c r="CL41" s="2" t="s">
        <v>1406</v>
      </c>
      <c r="CM41" s="2" t="s">
        <v>75</v>
      </c>
      <c r="CN41" s="2" t="s">
        <v>75</v>
      </c>
      <c r="CO41" s="2" t="s">
        <v>75</v>
      </c>
      <c r="CP41" s="2" t="s">
        <v>75</v>
      </c>
      <c r="CQ41" s="2" t="s">
        <v>1407</v>
      </c>
      <c r="CR41" s="2" t="s">
        <v>836</v>
      </c>
      <c r="CS41" s="2" t="s">
        <v>974</v>
      </c>
      <c r="CT41" s="2" t="s">
        <v>1408</v>
      </c>
      <c r="CU41" s="2" t="s">
        <v>1374</v>
      </c>
      <c r="CV41" s="2" t="s">
        <v>1409</v>
      </c>
      <c r="CW41" s="2" t="s">
        <v>1410</v>
      </c>
      <c r="CX41" s="2" t="s">
        <v>1411</v>
      </c>
      <c r="CY41" s="2" t="s">
        <v>75</v>
      </c>
      <c r="CZ41" s="2" t="s">
        <v>75</v>
      </c>
      <c r="DA41" s="2" t="s">
        <v>75</v>
      </c>
      <c r="DB41" s="2" t="s">
        <v>75</v>
      </c>
      <c r="DC41" s="2" t="s">
        <v>75</v>
      </c>
      <c r="DD41" s="2" t="s">
        <v>75</v>
      </c>
      <c r="DE41" s="2" t="s">
        <v>75</v>
      </c>
      <c r="DF41" s="2" t="s">
        <v>75</v>
      </c>
      <c r="DG41" s="2" t="s">
        <v>75</v>
      </c>
      <c r="DH41" s="2" t="s">
        <v>75</v>
      </c>
      <c r="DI41" s="2" t="s">
        <v>75</v>
      </c>
      <c r="DJ41" s="2" t="s">
        <v>75</v>
      </c>
      <c r="DK41" s="2" t="s">
        <v>75</v>
      </c>
      <c r="DL41" s="2" t="s">
        <v>75</v>
      </c>
      <c r="DM41" s="2" t="s">
        <v>75</v>
      </c>
      <c r="DN41" s="2" t="s">
        <v>75</v>
      </c>
      <c r="DO41" s="2" t="s">
        <v>75</v>
      </c>
      <c r="DP41" s="2" t="s">
        <v>75</v>
      </c>
      <c r="DQ41" s="2" t="s">
        <v>75</v>
      </c>
      <c r="DR41" s="2" t="s">
        <v>75</v>
      </c>
    </row>
    <row r="42" ht="15.75" customHeight="1">
      <c r="A42" s="2" t="s">
        <v>75</v>
      </c>
      <c r="B42" s="2" t="s">
        <v>75</v>
      </c>
      <c r="C42" s="2" t="s">
        <v>2</v>
      </c>
      <c r="D42" s="2" t="s">
        <v>1412</v>
      </c>
      <c r="E42" s="2" t="s">
        <v>518</v>
      </c>
      <c r="F42" s="2" t="s">
        <v>482</v>
      </c>
      <c r="G42" s="2" t="s">
        <v>572</v>
      </c>
      <c r="H42" s="2" t="s">
        <v>1413</v>
      </c>
      <c r="I42" s="2" t="s">
        <v>485</v>
      </c>
      <c r="J42" s="2" t="s">
        <v>1414</v>
      </c>
      <c r="K42" s="2" t="s">
        <v>513</v>
      </c>
      <c r="L42" s="2" t="s">
        <v>1415</v>
      </c>
      <c r="M42" s="2" t="s">
        <v>764</v>
      </c>
      <c r="N42" s="2" t="s">
        <v>667</v>
      </c>
      <c r="O42" s="2" t="s">
        <v>1337</v>
      </c>
      <c r="P42" s="2" t="s">
        <v>1007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1416</v>
      </c>
      <c r="X42" s="2" t="s">
        <v>603</v>
      </c>
      <c r="Y42" s="2" t="s">
        <v>75</v>
      </c>
      <c r="Z42" s="2" t="s">
        <v>75</v>
      </c>
      <c r="AA42" s="2" t="s">
        <v>1383</v>
      </c>
      <c r="AB42" s="2" t="s">
        <v>1417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2" t="s">
        <v>75</v>
      </c>
      <c r="BV42" s="2" t="s">
        <v>75</v>
      </c>
      <c r="BW42" s="2" t="s">
        <v>75</v>
      </c>
      <c r="BX42" s="2" t="s">
        <v>75</v>
      </c>
      <c r="BY42" s="2" t="s">
        <v>75</v>
      </c>
      <c r="BZ42" s="2" t="s">
        <v>75</v>
      </c>
      <c r="CA42" s="2" t="s">
        <v>75</v>
      </c>
      <c r="CB42" s="2" t="s">
        <v>75</v>
      </c>
      <c r="CC42" s="2" t="s">
        <v>1418</v>
      </c>
      <c r="CD42" s="2" t="s">
        <v>1402</v>
      </c>
      <c r="CE42" s="2" t="s">
        <v>1419</v>
      </c>
      <c r="CF42" s="2" t="s">
        <v>1420</v>
      </c>
      <c r="CG42" s="2" t="s">
        <v>722</v>
      </c>
      <c r="CH42" s="2" t="s">
        <v>1336</v>
      </c>
      <c r="CI42" s="2" t="s">
        <v>1421</v>
      </c>
      <c r="CJ42" s="2" t="s">
        <v>1348</v>
      </c>
      <c r="CK42" s="2" t="s">
        <v>1422</v>
      </c>
      <c r="CL42" s="2" t="s">
        <v>1423</v>
      </c>
      <c r="CM42" s="2" t="s">
        <v>75</v>
      </c>
      <c r="CN42" s="2" t="s">
        <v>75</v>
      </c>
      <c r="CO42" s="2" t="s">
        <v>75</v>
      </c>
      <c r="CP42" s="2" t="s">
        <v>75</v>
      </c>
      <c r="CQ42" s="2" t="s">
        <v>1424</v>
      </c>
      <c r="CR42" s="2" t="s">
        <v>721</v>
      </c>
      <c r="CS42" s="2" t="s">
        <v>1425</v>
      </c>
      <c r="CT42" s="2" t="s">
        <v>1426</v>
      </c>
      <c r="CU42" s="2" t="s">
        <v>901</v>
      </c>
      <c r="CV42" s="2" t="s">
        <v>1350</v>
      </c>
      <c r="CW42" s="2" t="s">
        <v>1410</v>
      </c>
      <c r="CX42" s="2" t="s">
        <v>1427</v>
      </c>
      <c r="CY42" s="2" t="s">
        <v>75</v>
      </c>
      <c r="CZ42" s="2" t="s">
        <v>75</v>
      </c>
      <c r="DA42" s="2" t="s">
        <v>75</v>
      </c>
      <c r="DB42" s="2" t="s">
        <v>75</v>
      </c>
      <c r="DC42" s="2" t="s">
        <v>75</v>
      </c>
      <c r="DD42" s="2" t="s">
        <v>75</v>
      </c>
      <c r="DE42" s="2" t="s">
        <v>75</v>
      </c>
      <c r="DF42" s="2" t="s">
        <v>75</v>
      </c>
      <c r="DG42" s="2" t="s">
        <v>75</v>
      </c>
      <c r="DH42" s="2" t="s">
        <v>75</v>
      </c>
      <c r="DI42" s="2" t="s">
        <v>75</v>
      </c>
      <c r="DJ42" s="2" t="s">
        <v>75</v>
      </c>
      <c r="DK42" s="2" t="s">
        <v>75</v>
      </c>
      <c r="DL42" s="2" t="s">
        <v>75</v>
      </c>
      <c r="DM42" s="2" t="s">
        <v>75</v>
      </c>
      <c r="DN42" s="2" t="s">
        <v>75</v>
      </c>
      <c r="DO42" s="2" t="s">
        <v>75</v>
      </c>
      <c r="DP42" s="2" t="s">
        <v>75</v>
      </c>
      <c r="DQ42" s="2" t="s">
        <v>75</v>
      </c>
      <c r="DR42" s="2" t="s">
        <v>75</v>
      </c>
    </row>
    <row r="43" ht="15.75" customHeight="1">
      <c r="A43" s="2" t="s">
        <v>75</v>
      </c>
      <c r="B43" s="2" t="s">
        <v>75</v>
      </c>
      <c r="C43" s="2" t="s">
        <v>2</v>
      </c>
      <c r="D43" s="2" t="s">
        <v>1428</v>
      </c>
      <c r="E43" s="2" t="s">
        <v>518</v>
      </c>
      <c r="F43" s="2" t="s">
        <v>482</v>
      </c>
      <c r="G43" s="2" t="s">
        <v>1429</v>
      </c>
      <c r="H43" s="2" t="s">
        <v>1430</v>
      </c>
      <c r="I43" s="2" t="s">
        <v>1038</v>
      </c>
      <c r="J43" s="2" t="s">
        <v>493</v>
      </c>
      <c r="K43" s="2" t="s">
        <v>1431</v>
      </c>
      <c r="L43" s="2" t="s">
        <v>1432</v>
      </c>
      <c r="M43" s="2" t="s">
        <v>1433</v>
      </c>
      <c r="N43" s="2" t="s">
        <v>1434</v>
      </c>
      <c r="O43" s="2" t="s">
        <v>1435</v>
      </c>
      <c r="P43" s="2" t="s">
        <v>1296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1436</v>
      </c>
      <c r="X43" s="2" t="s">
        <v>1437</v>
      </c>
      <c r="Y43" s="2" t="s">
        <v>75</v>
      </c>
      <c r="Z43" s="2" t="s">
        <v>75</v>
      </c>
      <c r="AA43" s="2" t="s">
        <v>1438</v>
      </c>
      <c r="AB43" s="2" t="s">
        <v>507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2" t="s">
        <v>75</v>
      </c>
      <c r="BV43" s="2" t="s">
        <v>75</v>
      </c>
      <c r="BW43" s="2" t="s">
        <v>75</v>
      </c>
      <c r="BX43" s="2" t="s">
        <v>75</v>
      </c>
      <c r="BY43" s="2" t="s">
        <v>75</v>
      </c>
      <c r="BZ43" s="2" t="s">
        <v>75</v>
      </c>
      <c r="CA43" s="2" t="s">
        <v>75</v>
      </c>
      <c r="CB43" s="2" t="s">
        <v>75</v>
      </c>
      <c r="CC43" s="2" t="s">
        <v>1439</v>
      </c>
      <c r="CD43" s="2" t="s">
        <v>1440</v>
      </c>
      <c r="CE43" s="2" t="s">
        <v>1441</v>
      </c>
      <c r="CF43" s="2" t="s">
        <v>1442</v>
      </c>
      <c r="CG43" s="2" t="s">
        <v>1443</v>
      </c>
      <c r="CH43" s="2" t="s">
        <v>1444</v>
      </c>
      <c r="CI43" s="2" t="s">
        <v>1445</v>
      </c>
      <c r="CJ43" s="2" t="s">
        <v>1446</v>
      </c>
      <c r="CK43" s="2" t="s">
        <v>1447</v>
      </c>
      <c r="CL43" s="2" t="s">
        <v>1448</v>
      </c>
      <c r="CM43" s="2" t="s">
        <v>75</v>
      </c>
      <c r="CN43" s="2" t="s">
        <v>75</v>
      </c>
      <c r="CO43" s="2" t="s">
        <v>75</v>
      </c>
      <c r="CP43" s="2" t="s">
        <v>75</v>
      </c>
      <c r="CQ43" s="2" t="s">
        <v>1449</v>
      </c>
      <c r="CR43" s="2" t="s">
        <v>1450</v>
      </c>
      <c r="CS43" s="2" t="s">
        <v>1451</v>
      </c>
      <c r="CT43" s="2" t="s">
        <v>1228</v>
      </c>
      <c r="CU43" s="2" t="s">
        <v>1452</v>
      </c>
      <c r="CV43" s="2" t="s">
        <v>1453</v>
      </c>
      <c r="CW43" s="2" t="s">
        <v>1056</v>
      </c>
      <c r="CX43" s="2" t="s">
        <v>1454</v>
      </c>
      <c r="CY43" s="2" t="s">
        <v>75</v>
      </c>
      <c r="CZ43" s="2" t="s">
        <v>75</v>
      </c>
      <c r="DA43" s="2" t="s">
        <v>75</v>
      </c>
      <c r="DB43" s="2" t="s">
        <v>75</v>
      </c>
      <c r="DC43" s="2" t="s">
        <v>75</v>
      </c>
      <c r="DD43" s="2" t="s">
        <v>75</v>
      </c>
      <c r="DE43" s="2" t="s">
        <v>75</v>
      </c>
      <c r="DF43" s="2" t="s">
        <v>75</v>
      </c>
      <c r="DG43" s="2" t="s">
        <v>75</v>
      </c>
      <c r="DH43" s="2" t="s">
        <v>75</v>
      </c>
      <c r="DI43" s="2" t="s">
        <v>75</v>
      </c>
      <c r="DJ43" s="2" t="s">
        <v>75</v>
      </c>
      <c r="DK43" s="2" t="s">
        <v>75</v>
      </c>
      <c r="DL43" s="2" t="s">
        <v>75</v>
      </c>
      <c r="DM43" s="2" t="s">
        <v>75</v>
      </c>
      <c r="DN43" s="2" t="s">
        <v>75</v>
      </c>
      <c r="DO43" s="2" t="s">
        <v>75</v>
      </c>
      <c r="DP43" s="2" t="s">
        <v>75</v>
      </c>
      <c r="DQ43" s="2" t="s">
        <v>75</v>
      </c>
      <c r="DR43" s="2" t="s">
        <v>75</v>
      </c>
    </row>
    <row r="44" ht="15.75" customHeight="1">
      <c r="A44" s="2" t="s">
        <v>75</v>
      </c>
      <c r="B44" s="2" t="s">
        <v>75</v>
      </c>
      <c r="C44" s="2" t="s">
        <v>4</v>
      </c>
      <c r="D44" s="2" t="s">
        <v>1455</v>
      </c>
      <c r="E44" s="2" t="s">
        <v>561</v>
      </c>
      <c r="F44" s="2" t="s">
        <v>518</v>
      </c>
      <c r="G44" s="2" t="s">
        <v>1456</v>
      </c>
      <c r="H44" s="2" t="s">
        <v>1457</v>
      </c>
      <c r="I44" s="2" t="s">
        <v>1458</v>
      </c>
      <c r="J44" s="2" t="s">
        <v>1360</v>
      </c>
      <c r="K44" s="2" t="s">
        <v>492</v>
      </c>
      <c r="L44" s="2" t="s">
        <v>598</v>
      </c>
      <c r="M44" s="2" t="s">
        <v>495</v>
      </c>
      <c r="N44" s="2" t="s">
        <v>1459</v>
      </c>
      <c r="O44" s="2" t="s">
        <v>1460</v>
      </c>
      <c r="P44" s="2" t="s">
        <v>1461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1462</v>
      </c>
      <c r="V44" s="2" t="s">
        <v>1463</v>
      </c>
      <c r="W44" s="2" t="s">
        <v>1464</v>
      </c>
      <c r="X44" s="2" t="s">
        <v>1465</v>
      </c>
      <c r="Y44" s="2" t="s">
        <v>75</v>
      </c>
      <c r="Z44" s="2" t="s">
        <v>75</v>
      </c>
      <c r="AA44" s="2" t="s">
        <v>1466</v>
      </c>
      <c r="AB44" s="2" t="s">
        <v>1467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2" t="s">
        <v>75</v>
      </c>
      <c r="BV44" s="2" t="s">
        <v>75</v>
      </c>
      <c r="BW44" s="2" t="s">
        <v>75</v>
      </c>
      <c r="BX44" s="2" t="s">
        <v>75</v>
      </c>
      <c r="BY44" s="2" t="s">
        <v>75</v>
      </c>
      <c r="BZ44" s="2" t="s">
        <v>75</v>
      </c>
      <c r="CA44" s="2" t="s">
        <v>75</v>
      </c>
      <c r="CB44" s="2" t="s">
        <v>75</v>
      </c>
      <c r="CC44" s="2" t="s">
        <v>1169</v>
      </c>
      <c r="CD44" s="2" t="s">
        <v>936</v>
      </c>
      <c r="CE44" s="2" t="s">
        <v>1399</v>
      </c>
      <c r="CF44" s="2" t="s">
        <v>1468</v>
      </c>
      <c r="CG44" s="2" t="s">
        <v>1469</v>
      </c>
      <c r="CH44" s="2" t="s">
        <v>1470</v>
      </c>
      <c r="CI44" s="2" t="s">
        <v>1471</v>
      </c>
      <c r="CJ44" s="2" t="s">
        <v>1472</v>
      </c>
      <c r="CK44" s="2" t="s">
        <v>1473</v>
      </c>
      <c r="CL44" s="2" t="s">
        <v>1474</v>
      </c>
      <c r="CM44" s="2" t="s">
        <v>75</v>
      </c>
      <c r="CN44" s="2" t="s">
        <v>75</v>
      </c>
      <c r="CO44" s="2" t="s">
        <v>75</v>
      </c>
      <c r="CP44" s="2" t="s">
        <v>75</v>
      </c>
      <c r="CQ44" s="2" t="s">
        <v>1475</v>
      </c>
      <c r="CR44" s="2" t="s">
        <v>1476</v>
      </c>
      <c r="CS44" s="2" t="s">
        <v>1477</v>
      </c>
      <c r="CT44" s="2" t="s">
        <v>1478</v>
      </c>
      <c r="CU44" s="2" t="s">
        <v>493</v>
      </c>
      <c r="CV44" s="2" t="s">
        <v>1479</v>
      </c>
      <c r="CW44" s="2" t="s">
        <v>1379</v>
      </c>
      <c r="CX44" s="2" t="s">
        <v>1480</v>
      </c>
      <c r="CY44" s="2" t="s">
        <v>75</v>
      </c>
      <c r="CZ44" s="2" t="s">
        <v>75</v>
      </c>
      <c r="DA44" s="2" t="s">
        <v>75</v>
      </c>
      <c r="DB44" s="2" t="s">
        <v>75</v>
      </c>
      <c r="DC44" s="2" t="s">
        <v>75</v>
      </c>
      <c r="DD44" s="2" t="s">
        <v>75</v>
      </c>
      <c r="DE44" s="2" t="s">
        <v>75</v>
      </c>
      <c r="DF44" s="2" t="s">
        <v>75</v>
      </c>
      <c r="DG44" s="2" t="s">
        <v>75</v>
      </c>
      <c r="DH44" s="2" t="s">
        <v>75</v>
      </c>
      <c r="DI44" s="2" t="s">
        <v>75</v>
      </c>
      <c r="DJ44" s="2" t="s">
        <v>75</v>
      </c>
      <c r="DK44" s="2" t="s">
        <v>75</v>
      </c>
      <c r="DL44" s="2" t="s">
        <v>75</v>
      </c>
      <c r="DM44" s="2" t="s">
        <v>75</v>
      </c>
      <c r="DN44" s="2" t="s">
        <v>75</v>
      </c>
      <c r="DO44" s="2" t="s">
        <v>75</v>
      </c>
      <c r="DP44" s="2" t="s">
        <v>75</v>
      </c>
      <c r="DQ44" s="2" t="s">
        <v>75</v>
      </c>
      <c r="DR44" s="2" t="s">
        <v>75</v>
      </c>
    </row>
    <row r="45" ht="15.75" customHeight="1">
      <c r="A45" s="2" t="s">
        <v>75</v>
      </c>
      <c r="B45" s="2" t="s">
        <v>75</v>
      </c>
      <c r="C45" s="2" t="s">
        <v>4</v>
      </c>
      <c r="D45" s="2" t="s">
        <v>1481</v>
      </c>
      <c r="E45" s="2" t="s">
        <v>561</v>
      </c>
      <c r="F45" s="2" t="s">
        <v>518</v>
      </c>
      <c r="G45" s="2" t="s">
        <v>1482</v>
      </c>
      <c r="H45" s="2" t="s">
        <v>1483</v>
      </c>
      <c r="I45" s="2" t="s">
        <v>1484</v>
      </c>
      <c r="J45" s="2" t="s">
        <v>1485</v>
      </c>
      <c r="K45" s="2" t="s">
        <v>1486</v>
      </c>
      <c r="L45" s="2" t="s">
        <v>1487</v>
      </c>
      <c r="M45" s="2" t="s">
        <v>905</v>
      </c>
      <c r="N45" s="2" t="s">
        <v>568</v>
      </c>
      <c r="O45" s="2" t="s">
        <v>1488</v>
      </c>
      <c r="P45" s="2" t="s">
        <v>881</v>
      </c>
      <c r="Q45" s="2" t="s">
        <v>1489</v>
      </c>
      <c r="R45" s="2" t="s">
        <v>1490</v>
      </c>
      <c r="S45" s="2" t="s">
        <v>1491</v>
      </c>
      <c r="T45" s="2" t="s">
        <v>1492</v>
      </c>
      <c r="U45" s="2" t="s">
        <v>1493</v>
      </c>
      <c r="V45" s="2" t="s">
        <v>1494</v>
      </c>
      <c r="W45" s="2" t="s">
        <v>1126</v>
      </c>
      <c r="X45" s="2" t="s">
        <v>592</v>
      </c>
      <c r="Y45" s="2" t="s">
        <v>75</v>
      </c>
      <c r="Z45" s="2" t="s">
        <v>75</v>
      </c>
      <c r="AA45" s="2" t="s">
        <v>1495</v>
      </c>
      <c r="AB45" s="2" t="s">
        <v>1310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2" t="s">
        <v>75</v>
      </c>
      <c r="BV45" s="2" t="s">
        <v>75</v>
      </c>
      <c r="BW45" s="2" t="s">
        <v>75</v>
      </c>
      <c r="BX45" s="2" t="s">
        <v>75</v>
      </c>
      <c r="BY45" s="2" t="s">
        <v>75</v>
      </c>
      <c r="BZ45" s="2" t="s">
        <v>75</v>
      </c>
      <c r="CA45" s="2" t="s">
        <v>75</v>
      </c>
      <c r="CB45" s="2" t="s">
        <v>75</v>
      </c>
      <c r="CC45" s="2" t="s">
        <v>1496</v>
      </c>
      <c r="CD45" s="2" t="s">
        <v>1449</v>
      </c>
      <c r="CE45" s="2" t="s">
        <v>1497</v>
      </c>
      <c r="CF45" s="2" t="s">
        <v>1498</v>
      </c>
      <c r="CG45" s="2" t="s">
        <v>710</v>
      </c>
      <c r="CH45" s="2" t="s">
        <v>1499</v>
      </c>
      <c r="CI45" s="2" t="s">
        <v>989</v>
      </c>
      <c r="CJ45" s="2" t="s">
        <v>1500</v>
      </c>
      <c r="CK45" s="2" t="s">
        <v>1393</v>
      </c>
      <c r="CL45" s="2" t="s">
        <v>1501</v>
      </c>
      <c r="CM45" s="2" t="s">
        <v>75</v>
      </c>
      <c r="CN45" s="2" t="s">
        <v>75</v>
      </c>
      <c r="CO45" s="2" t="s">
        <v>75</v>
      </c>
      <c r="CP45" s="2" t="s">
        <v>75</v>
      </c>
      <c r="CQ45" s="2" t="s">
        <v>1319</v>
      </c>
      <c r="CR45" s="2" t="s">
        <v>1385</v>
      </c>
      <c r="CS45" s="2" t="s">
        <v>1502</v>
      </c>
      <c r="CT45" s="2" t="s">
        <v>1503</v>
      </c>
      <c r="CU45" s="2" t="s">
        <v>1504</v>
      </c>
      <c r="CV45" s="2" t="s">
        <v>1112</v>
      </c>
      <c r="CW45" s="2" t="s">
        <v>1235</v>
      </c>
      <c r="CX45" s="2" t="s">
        <v>1505</v>
      </c>
      <c r="CY45" s="2" t="s">
        <v>75</v>
      </c>
      <c r="CZ45" s="2" t="s">
        <v>75</v>
      </c>
      <c r="DA45" s="2" t="s">
        <v>75</v>
      </c>
      <c r="DB45" s="2" t="s">
        <v>75</v>
      </c>
      <c r="DC45" s="2" t="s">
        <v>75</v>
      </c>
      <c r="DD45" s="2" t="s">
        <v>75</v>
      </c>
      <c r="DE45" s="2" t="s">
        <v>75</v>
      </c>
      <c r="DF45" s="2" t="s">
        <v>75</v>
      </c>
      <c r="DG45" s="2" t="s">
        <v>75</v>
      </c>
      <c r="DH45" s="2" t="s">
        <v>75</v>
      </c>
      <c r="DI45" s="2" t="s">
        <v>75</v>
      </c>
      <c r="DJ45" s="2" t="s">
        <v>75</v>
      </c>
      <c r="DK45" s="2" t="s">
        <v>75</v>
      </c>
      <c r="DL45" s="2" t="s">
        <v>75</v>
      </c>
      <c r="DM45" s="2" t="s">
        <v>75</v>
      </c>
      <c r="DN45" s="2" t="s">
        <v>75</v>
      </c>
      <c r="DO45" s="2" t="s">
        <v>75</v>
      </c>
      <c r="DP45" s="2" t="s">
        <v>75</v>
      </c>
      <c r="DQ45" s="2" t="s">
        <v>75</v>
      </c>
      <c r="DR45" s="2" t="s">
        <v>75</v>
      </c>
    </row>
    <row r="46" ht="15.75" customHeight="1">
      <c r="A46" s="2" t="s">
        <v>75</v>
      </c>
      <c r="B46" s="2" t="s">
        <v>75</v>
      </c>
      <c r="C46" s="2" t="s">
        <v>4</v>
      </c>
      <c r="D46" s="2" t="s">
        <v>1506</v>
      </c>
      <c r="E46" s="2" t="s">
        <v>561</v>
      </c>
      <c r="F46" s="2" t="s">
        <v>481</v>
      </c>
      <c r="G46" s="2" t="s">
        <v>1507</v>
      </c>
      <c r="H46" s="2" t="s">
        <v>1508</v>
      </c>
      <c r="I46" s="2" t="s">
        <v>1211</v>
      </c>
      <c r="J46" s="2" t="s">
        <v>731</v>
      </c>
      <c r="K46" s="2" t="s">
        <v>1509</v>
      </c>
      <c r="L46" s="2" t="s">
        <v>625</v>
      </c>
      <c r="M46" s="2" t="s">
        <v>1510</v>
      </c>
      <c r="N46" s="2" t="s">
        <v>1511</v>
      </c>
      <c r="O46" s="2" t="s">
        <v>742</v>
      </c>
      <c r="P46" s="2" t="s">
        <v>896</v>
      </c>
      <c r="Q46" s="2" t="s">
        <v>1512</v>
      </c>
      <c r="R46" s="2" t="s">
        <v>1513</v>
      </c>
      <c r="S46" s="2" t="s">
        <v>1514</v>
      </c>
      <c r="T46" s="2" t="s">
        <v>1515</v>
      </c>
      <c r="U46" s="2" t="s">
        <v>1516</v>
      </c>
      <c r="V46" s="2" t="s">
        <v>1023</v>
      </c>
      <c r="W46" s="2" t="s">
        <v>1031</v>
      </c>
      <c r="X46" s="2" t="s">
        <v>771</v>
      </c>
      <c r="Y46" s="2" t="s">
        <v>75</v>
      </c>
      <c r="Z46" s="2" t="s">
        <v>75</v>
      </c>
      <c r="AA46" s="2" t="s">
        <v>641</v>
      </c>
      <c r="AB46" s="2" t="s">
        <v>485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2" t="s">
        <v>75</v>
      </c>
      <c r="BV46" s="2" t="s">
        <v>75</v>
      </c>
      <c r="BW46" s="2" t="s">
        <v>75</v>
      </c>
      <c r="BX46" s="2" t="s">
        <v>75</v>
      </c>
      <c r="BY46" s="2" t="s">
        <v>75</v>
      </c>
      <c r="BZ46" s="2" t="s">
        <v>75</v>
      </c>
      <c r="CA46" s="2" t="s">
        <v>75</v>
      </c>
      <c r="CB46" s="2" t="s">
        <v>75</v>
      </c>
      <c r="CC46" s="2" t="s">
        <v>1517</v>
      </c>
      <c r="CD46" s="2" t="s">
        <v>1518</v>
      </c>
      <c r="CE46" s="2" t="s">
        <v>1519</v>
      </c>
      <c r="CF46" s="2" t="s">
        <v>879</v>
      </c>
      <c r="CG46" s="2" t="s">
        <v>1520</v>
      </c>
      <c r="CH46" s="2" t="s">
        <v>1521</v>
      </c>
      <c r="CI46" s="2" t="s">
        <v>1522</v>
      </c>
      <c r="CJ46" s="2" t="s">
        <v>1523</v>
      </c>
      <c r="CK46" s="2" t="s">
        <v>1524</v>
      </c>
      <c r="CL46" s="2" t="s">
        <v>1525</v>
      </c>
      <c r="CM46" s="2" t="s">
        <v>75</v>
      </c>
      <c r="CN46" s="2" t="s">
        <v>75</v>
      </c>
      <c r="CO46" s="2" t="s">
        <v>75</v>
      </c>
      <c r="CP46" s="2" t="s">
        <v>75</v>
      </c>
      <c r="CQ46" s="2" t="s">
        <v>1013</v>
      </c>
      <c r="CR46" s="2" t="s">
        <v>1526</v>
      </c>
      <c r="CS46" s="2" t="s">
        <v>739</v>
      </c>
      <c r="CT46" s="2" t="s">
        <v>1527</v>
      </c>
      <c r="CU46" s="2" t="s">
        <v>1138</v>
      </c>
      <c r="CV46" s="2" t="s">
        <v>1528</v>
      </c>
      <c r="CW46" s="2" t="s">
        <v>1529</v>
      </c>
      <c r="CX46" s="2" t="s">
        <v>791</v>
      </c>
      <c r="CY46" s="2" t="s">
        <v>75</v>
      </c>
      <c r="CZ46" s="2" t="s">
        <v>75</v>
      </c>
      <c r="DA46" s="2" t="s">
        <v>75</v>
      </c>
      <c r="DB46" s="2" t="s">
        <v>75</v>
      </c>
      <c r="DC46" s="2" t="s">
        <v>75</v>
      </c>
      <c r="DD46" s="2" t="s">
        <v>75</v>
      </c>
      <c r="DE46" s="2" t="s">
        <v>75</v>
      </c>
      <c r="DF46" s="2" t="s">
        <v>75</v>
      </c>
      <c r="DG46" s="2" t="s">
        <v>75</v>
      </c>
      <c r="DH46" s="2" t="s">
        <v>75</v>
      </c>
      <c r="DI46" s="2" t="s">
        <v>75</v>
      </c>
      <c r="DJ46" s="2" t="s">
        <v>75</v>
      </c>
      <c r="DK46" s="2" t="s">
        <v>75</v>
      </c>
      <c r="DL46" s="2" t="s">
        <v>75</v>
      </c>
      <c r="DM46" s="2" t="s">
        <v>75</v>
      </c>
      <c r="DN46" s="2" t="s">
        <v>75</v>
      </c>
      <c r="DO46" s="2" t="s">
        <v>75</v>
      </c>
      <c r="DP46" s="2" t="s">
        <v>75</v>
      </c>
      <c r="DQ46" s="2" t="s">
        <v>75</v>
      </c>
      <c r="DR46" s="2" t="s">
        <v>75</v>
      </c>
    </row>
    <row r="47" ht="15.75" customHeight="1">
      <c r="A47" s="2" t="s">
        <v>75</v>
      </c>
      <c r="B47" s="2" t="s">
        <v>75</v>
      </c>
      <c r="C47" s="2" t="s">
        <v>4</v>
      </c>
      <c r="D47" s="2" t="s">
        <v>1530</v>
      </c>
      <c r="E47" s="2" t="s">
        <v>481</v>
      </c>
      <c r="F47" s="2" t="s">
        <v>561</v>
      </c>
      <c r="G47" s="2" t="s">
        <v>1531</v>
      </c>
      <c r="H47" s="2" t="s">
        <v>1267</v>
      </c>
      <c r="I47" s="2" t="s">
        <v>769</v>
      </c>
      <c r="J47" s="2" t="s">
        <v>772</v>
      </c>
      <c r="K47" s="2" t="s">
        <v>1532</v>
      </c>
      <c r="L47" s="2" t="s">
        <v>1533</v>
      </c>
      <c r="M47" s="2" t="s">
        <v>598</v>
      </c>
      <c r="N47" s="2" t="s">
        <v>1469</v>
      </c>
      <c r="O47" s="2" t="s">
        <v>1534</v>
      </c>
      <c r="P47" s="2" t="s">
        <v>1082</v>
      </c>
      <c r="Q47" s="2" t="s">
        <v>1535</v>
      </c>
      <c r="R47" s="2" t="s">
        <v>1536</v>
      </c>
      <c r="S47" s="2" t="s">
        <v>1537</v>
      </c>
      <c r="T47" s="2" t="s">
        <v>1538</v>
      </c>
      <c r="U47" s="2" t="s">
        <v>1539</v>
      </c>
      <c r="V47" s="2" t="s">
        <v>1467</v>
      </c>
      <c r="W47" s="2" t="s">
        <v>1540</v>
      </c>
      <c r="X47" s="2" t="s">
        <v>491</v>
      </c>
      <c r="Y47" s="2" t="s">
        <v>75</v>
      </c>
      <c r="Z47" s="2" t="s">
        <v>75</v>
      </c>
      <c r="AA47" s="2" t="s">
        <v>1541</v>
      </c>
      <c r="AB47" s="2" t="s">
        <v>1061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2" t="s">
        <v>75</v>
      </c>
      <c r="BV47" s="2" t="s">
        <v>75</v>
      </c>
      <c r="BW47" s="2" t="s">
        <v>75</v>
      </c>
      <c r="BX47" s="2" t="s">
        <v>75</v>
      </c>
      <c r="BY47" s="2" t="s">
        <v>75</v>
      </c>
      <c r="BZ47" s="2" t="s">
        <v>75</v>
      </c>
      <c r="CA47" s="2" t="s">
        <v>75</v>
      </c>
      <c r="CB47" s="2" t="s">
        <v>75</v>
      </c>
      <c r="CC47" s="2" t="s">
        <v>1542</v>
      </c>
      <c r="CD47" s="2" t="s">
        <v>1543</v>
      </c>
      <c r="CE47" s="2" t="s">
        <v>734</v>
      </c>
      <c r="CF47" s="2" t="s">
        <v>923</v>
      </c>
      <c r="CG47" s="2" t="s">
        <v>1329</v>
      </c>
      <c r="CH47" s="2" t="s">
        <v>1544</v>
      </c>
      <c r="CI47" s="2" t="s">
        <v>1545</v>
      </c>
      <c r="CJ47" s="2" t="s">
        <v>1546</v>
      </c>
      <c r="CK47" s="2" t="s">
        <v>757</v>
      </c>
      <c r="CL47" s="2" t="s">
        <v>1547</v>
      </c>
      <c r="CM47" s="2" t="s">
        <v>75</v>
      </c>
      <c r="CN47" s="2" t="s">
        <v>75</v>
      </c>
      <c r="CO47" s="2" t="s">
        <v>75</v>
      </c>
      <c r="CP47" s="2" t="s">
        <v>75</v>
      </c>
      <c r="CQ47" s="2" t="s">
        <v>1548</v>
      </c>
      <c r="CR47" s="2" t="s">
        <v>1549</v>
      </c>
      <c r="CS47" s="2" t="s">
        <v>1136</v>
      </c>
      <c r="CT47" s="2" t="s">
        <v>1550</v>
      </c>
      <c r="CU47" s="2" t="s">
        <v>1016</v>
      </c>
      <c r="CV47" s="2" t="s">
        <v>867</v>
      </c>
      <c r="CW47" s="2" t="s">
        <v>704</v>
      </c>
      <c r="CX47" s="2" t="s">
        <v>683</v>
      </c>
      <c r="CY47" s="2" t="s">
        <v>75</v>
      </c>
      <c r="CZ47" s="2" t="s">
        <v>75</v>
      </c>
      <c r="DA47" s="2" t="s">
        <v>75</v>
      </c>
      <c r="DB47" s="2" t="s">
        <v>75</v>
      </c>
      <c r="DC47" s="2" t="s">
        <v>75</v>
      </c>
      <c r="DD47" s="2" t="s">
        <v>75</v>
      </c>
      <c r="DE47" s="2" t="s">
        <v>75</v>
      </c>
      <c r="DF47" s="2" t="s">
        <v>75</v>
      </c>
      <c r="DG47" s="2" t="s">
        <v>75</v>
      </c>
      <c r="DH47" s="2" t="s">
        <v>75</v>
      </c>
      <c r="DI47" s="2" t="s">
        <v>75</v>
      </c>
      <c r="DJ47" s="2" t="s">
        <v>75</v>
      </c>
      <c r="DK47" s="2" t="s">
        <v>75</v>
      </c>
      <c r="DL47" s="2" t="s">
        <v>75</v>
      </c>
      <c r="DM47" s="2" t="s">
        <v>75</v>
      </c>
      <c r="DN47" s="2" t="s">
        <v>75</v>
      </c>
      <c r="DO47" s="2" t="s">
        <v>75</v>
      </c>
      <c r="DP47" s="2" t="s">
        <v>75</v>
      </c>
      <c r="DQ47" s="2" t="s">
        <v>75</v>
      </c>
      <c r="DR47" s="2" t="s">
        <v>75</v>
      </c>
    </row>
    <row r="48" ht="15.75" customHeight="1">
      <c r="A48" s="2" t="s">
        <v>75</v>
      </c>
      <c r="B48" s="2" t="s">
        <v>75</v>
      </c>
      <c r="C48" s="2" t="s">
        <v>4</v>
      </c>
      <c r="D48" s="2" t="s">
        <v>1551</v>
      </c>
      <c r="E48" s="2" t="s">
        <v>561</v>
      </c>
      <c r="F48" s="2" t="s">
        <v>518</v>
      </c>
      <c r="G48" s="2" t="s">
        <v>1552</v>
      </c>
      <c r="H48" s="2" t="s">
        <v>1292</v>
      </c>
      <c r="I48" s="2" t="s">
        <v>1287</v>
      </c>
      <c r="J48" s="2" t="s">
        <v>1179</v>
      </c>
      <c r="K48" s="2" t="s">
        <v>1181</v>
      </c>
      <c r="L48" s="2" t="s">
        <v>1553</v>
      </c>
      <c r="M48" s="2" t="s">
        <v>806</v>
      </c>
      <c r="N48" s="2" t="s">
        <v>515</v>
      </c>
      <c r="O48" s="2" t="s">
        <v>1554</v>
      </c>
      <c r="P48" s="2" t="s">
        <v>1351</v>
      </c>
      <c r="Q48" s="2" t="s">
        <v>1166</v>
      </c>
      <c r="R48" s="2" t="s">
        <v>1495</v>
      </c>
      <c r="S48" s="2" t="s">
        <v>1555</v>
      </c>
      <c r="T48" s="2" t="s">
        <v>1556</v>
      </c>
      <c r="U48" s="2" t="s">
        <v>1557</v>
      </c>
      <c r="V48" s="2" t="s">
        <v>507</v>
      </c>
      <c r="W48" s="2" t="s">
        <v>896</v>
      </c>
      <c r="X48" s="2" t="s">
        <v>1558</v>
      </c>
      <c r="Y48" s="2" t="s">
        <v>75</v>
      </c>
      <c r="Z48" s="2" t="s">
        <v>75</v>
      </c>
      <c r="AA48" s="2" t="s">
        <v>869</v>
      </c>
      <c r="AB48" s="2" t="s">
        <v>597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2" t="s">
        <v>75</v>
      </c>
      <c r="BV48" s="2" t="s">
        <v>75</v>
      </c>
      <c r="BW48" s="2" t="s">
        <v>75</v>
      </c>
      <c r="BX48" s="2" t="s">
        <v>75</v>
      </c>
      <c r="BY48" s="2" t="s">
        <v>75</v>
      </c>
      <c r="BZ48" s="2" t="s">
        <v>75</v>
      </c>
      <c r="CA48" s="2" t="s">
        <v>75</v>
      </c>
      <c r="CB48" s="2" t="s">
        <v>75</v>
      </c>
      <c r="CC48" s="2" t="s">
        <v>1117</v>
      </c>
      <c r="CD48" s="2" t="s">
        <v>1559</v>
      </c>
      <c r="CE48" s="2" t="s">
        <v>1560</v>
      </c>
      <c r="CF48" s="2" t="s">
        <v>1561</v>
      </c>
      <c r="CG48" s="2" t="s">
        <v>1562</v>
      </c>
      <c r="CH48" s="2" t="s">
        <v>1563</v>
      </c>
      <c r="CI48" s="2" t="s">
        <v>1564</v>
      </c>
      <c r="CJ48" s="2" t="s">
        <v>1565</v>
      </c>
      <c r="CK48" s="2" t="s">
        <v>1566</v>
      </c>
      <c r="CL48" s="2" t="s">
        <v>1567</v>
      </c>
      <c r="CM48" s="2" t="s">
        <v>75</v>
      </c>
      <c r="CN48" s="2" t="s">
        <v>75</v>
      </c>
      <c r="CO48" s="2" t="s">
        <v>75</v>
      </c>
      <c r="CP48" s="2" t="s">
        <v>75</v>
      </c>
      <c r="CQ48" s="2" t="s">
        <v>1568</v>
      </c>
      <c r="CR48" s="2" t="s">
        <v>1569</v>
      </c>
      <c r="CS48" s="2" t="s">
        <v>1570</v>
      </c>
      <c r="CT48" s="2" t="s">
        <v>1571</v>
      </c>
      <c r="CU48" s="2" t="s">
        <v>1502</v>
      </c>
      <c r="CV48" s="2" t="s">
        <v>1572</v>
      </c>
      <c r="CW48" s="2" t="s">
        <v>1502</v>
      </c>
      <c r="CX48" s="2" t="s">
        <v>1573</v>
      </c>
      <c r="CY48" s="2" t="s">
        <v>75</v>
      </c>
      <c r="CZ48" s="2" t="s">
        <v>75</v>
      </c>
      <c r="DA48" s="2" t="s">
        <v>75</v>
      </c>
      <c r="DB48" s="2" t="s">
        <v>75</v>
      </c>
      <c r="DC48" s="2" t="s">
        <v>75</v>
      </c>
      <c r="DD48" s="2" t="s">
        <v>75</v>
      </c>
      <c r="DE48" s="2" t="s">
        <v>75</v>
      </c>
      <c r="DF48" s="2" t="s">
        <v>75</v>
      </c>
      <c r="DG48" s="2" t="s">
        <v>75</v>
      </c>
      <c r="DH48" s="2" t="s">
        <v>75</v>
      </c>
      <c r="DI48" s="2" t="s">
        <v>75</v>
      </c>
      <c r="DJ48" s="2" t="s">
        <v>75</v>
      </c>
      <c r="DK48" s="2" t="s">
        <v>75</v>
      </c>
      <c r="DL48" s="2" t="s">
        <v>75</v>
      </c>
      <c r="DM48" s="2" t="s">
        <v>75</v>
      </c>
      <c r="DN48" s="2" t="s">
        <v>75</v>
      </c>
      <c r="DO48" s="2" t="s">
        <v>75</v>
      </c>
      <c r="DP48" s="2" t="s">
        <v>75</v>
      </c>
      <c r="DQ48" s="2" t="s">
        <v>75</v>
      </c>
      <c r="DR48" s="2" t="s">
        <v>75</v>
      </c>
    </row>
    <row r="49" ht="15.75" customHeight="1">
      <c r="A49" s="2" t="s">
        <v>75</v>
      </c>
      <c r="B49" s="2" t="s">
        <v>75</v>
      </c>
      <c r="C49" s="2" t="s">
        <v>4</v>
      </c>
      <c r="D49" s="2" t="s">
        <v>1574</v>
      </c>
      <c r="E49" s="2" t="s">
        <v>482</v>
      </c>
      <c r="F49" s="2" t="s">
        <v>518</v>
      </c>
      <c r="G49" s="2" t="s">
        <v>1575</v>
      </c>
      <c r="H49" s="2" t="s">
        <v>1409</v>
      </c>
      <c r="I49" s="2" t="s">
        <v>885</v>
      </c>
      <c r="J49" s="2" t="s">
        <v>1576</v>
      </c>
      <c r="K49" s="2" t="s">
        <v>1577</v>
      </c>
      <c r="L49" s="2" t="s">
        <v>1578</v>
      </c>
      <c r="M49" s="2" t="s">
        <v>1579</v>
      </c>
      <c r="N49" s="2" t="s">
        <v>1580</v>
      </c>
      <c r="O49" s="2" t="s">
        <v>1581</v>
      </c>
      <c r="P49" s="2" t="s">
        <v>617</v>
      </c>
      <c r="Q49" s="2" t="s">
        <v>1582</v>
      </c>
      <c r="R49" s="2" t="s">
        <v>699</v>
      </c>
      <c r="S49" s="2" t="s">
        <v>571</v>
      </c>
      <c r="T49" s="2" t="s">
        <v>1011</v>
      </c>
      <c r="U49" s="2" t="s">
        <v>1358</v>
      </c>
      <c r="V49" s="2" t="s">
        <v>774</v>
      </c>
      <c r="W49" s="2" t="s">
        <v>1583</v>
      </c>
      <c r="X49" s="2" t="s">
        <v>1081</v>
      </c>
      <c r="Y49" s="2" t="s">
        <v>75</v>
      </c>
      <c r="Z49" s="2" t="s">
        <v>75</v>
      </c>
      <c r="AA49" s="2" t="s">
        <v>768</v>
      </c>
      <c r="AB49" s="2" t="s">
        <v>1105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2" t="s">
        <v>75</v>
      </c>
      <c r="BV49" s="2" t="s">
        <v>75</v>
      </c>
      <c r="BW49" s="2" t="s">
        <v>75</v>
      </c>
      <c r="BX49" s="2" t="s">
        <v>75</v>
      </c>
      <c r="BY49" s="2" t="s">
        <v>75</v>
      </c>
      <c r="BZ49" s="2" t="s">
        <v>75</v>
      </c>
      <c r="CA49" s="2" t="s">
        <v>75</v>
      </c>
      <c r="CB49" s="2" t="s">
        <v>75</v>
      </c>
      <c r="CC49" s="2" t="s">
        <v>1584</v>
      </c>
      <c r="CD49" s="2" t="s">
        <v>1585</v>
      </c>
      <c r="CE49" s="2" t="s">
        <v>1586</v>
      </c>
      <c r="CF49" s="2" t="s">
        <v>1587</v>
      </c>
      <c r="CG49" s="2" t="s">
        <v>1588</v>
      </c>
      <c r="CH49" s="2" t="s">
        <v>1589</v>
      </c>
      <c r="CI49" s="2" t="s">
        <v>1590</v>
      </c>
      <c r="CJ49" s="2" t="s">
        <v>1591</v>
      </c>
      <c r="CK49" s="2" t="s">
        <v>1592</v>
      </c>
      <c r="CL49" s="2" t="s">
        <v>1593</v>
      </c>
      <c r="CM49" s="2" t="s">
        <v>75</v>
      </c>
      <c r="CN49" s="2" t="s">
        <v>75</v>
      </c>
      <c r="CO49" s="2" t="s">
        <v>952</v>
      </c>
      <c r="CP49" s="2" t="s">
        <v>1594</v>
      </c>
      <c r="CQ49" s="2" t="s">
        <v>1595</v>
      </c>
      <c r="CR49" s="2" t="s">
        <v>1596</v>
      </c>
      <c r="CS49" s="2" t="s">
        <v>1496</v>
      </c>
      <c r="CT49" s="2" t="s">
        <v>1597</v>
      </c>
      <c r="CU49" s="2" t="s">
        <v>1598</v>
      </c>
      <c r="CV49" s="2" t="s">
        <v>1599</v>
      </c>
      <c r="CW49" s="2" t="s">
        <v>1600</v>
      </c>
      <c r="CX49" s="2" t="s">
        <v>1601</v>
      </c>
      <c r="CY49" s="2" t="s">
        <v>75</v>
      </c>
      <c r="CZ49" s="2" t="s">
        <v>75</v>
      </c>
      <c r="DA49" s="2" t="s">
        <v>75</v>
      </c>
      <c r="DB49" s="2" t="s">
        <v>75</v>
      </c>
      <c r="DC49" s="2" t="s">
        <v>75</v>
      </c>
      <c r="DD49" s="2" t="s">
        <v>75</v>
      </c>
      <c r="DE49" s="2" t="s">
        <v>75</v>
      </c>
      <c r="DF49" s="2" t="s">
        <v>75</v>
      </c>
      <c r="DG49" s="2" t="s">
        <v>75</v>
      </c>
      <c r="DH49" s="2" t="s">
        <v>75</v>
      </c>
      <c r="DI49" s="2" t="s">
        <v>75</v>
      </c>
      <c r="DJ49" s="2" t="s">
        <v>75</v>
      </c>
      <c r="DK49" s="2" t="s">
        <v>75</v>
      </c>
      <c r="DL49" s="2" t="s">
        <v>75</v>
      </c>
      <c r="DM49" s="2" t="s">
        <v>75</v>
      </c>
      <c r="DN49" s="2" t="s">
        <v>75</v>
      </c>
      <c r="DO49" s="2" t="s">
        <v>75</v>
      </c>
      <c r="DP49" s="2" t="s">
        <v>75</v>
      </c>
      <c r="DQ49" s="2" t="s">
        <v>75</v>
      </c>
      <c r="DR49" s="2" t="s">
        <v>75</v>
      </c>
    </row>
    <row r="50" ht="15.75" customHeight="1">
      <c r="A50" s="2" t="s">
        <v>75</v>
      </c>
      <c r="B50" s="2" t="s">
        <v>75</v>
      </c>
      <c r="C50" s="2" t="s">
        <v>4</v>
      </c>
      <c r="D50" s="2" t="s">
        <v>1602</v>
      </c>
      <c r="E50" s="2" t="s">
        <v>481</v>
      </c>
      <c r="F50" s="2" t="s">
        <v>482</v>
      </c>
      <c r="G50" s="2" t="s">
        <v>1603</v>
      </c>
      <c r="H50" s="2" t="s">
        <v>1432</v>
      </c>
      <c r="I50" s="2" t="s">
        <v>923</v>
      </c>
      <c r="J50" s="2" t="s">
        <v>1604</v>
      </c>
      <c r="K50" s="2" t="s">
        <v>1605</v>
      </c>
      <c r="L50" s="2" t="s">
        <v>1606</v>
      </c>
      <c r="M50" s="2" t="s">
        <v>1607</v>
      </c>
      <c r="N50" s="2" t="s">
        <v>1255</v>
      </c>
      <c r="O50" s="2" t="s">
        <v>717</v>
      </c>
      <c r="P50" s="2" t="s">
        <v>1608</v>
      </c>
      <c r="Q50" s="2" t="s">
        <v>1031</v>
      </c>
      <c r="R50" s="2" t="s">
        <v>1508</v>
      </c>
      <c r="S50" s="2" t="s">
        <v>1609</v>
      </c>
      <c r="T50" s="2" t="s">
        <v>1097</v>
      </c>
      <c r="U50" s="2" t="s">
        <v>1610</v>
      </c>
      <c r="V50" s="2" t="s">
        <v>1085</v>
      </c>
      <c r="W50" s="2" t="s">
        <v>777</v>
      </c>
      <c r="X50" s="2" t="s">
        <v>1611</v>
      </c>
      <c r="Y50" s="2" t="s">
        <v>75</v>
      </c>
      <c r="Z50" s="2" t="s">
        <v>75</v>
      </c>
      <c r="AA50" s="2" t="s">
        <v>1262</v>
      </c>
      <c r="AB50" s="2" t="s">
        <v>946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2" t="s">
        <v>75</v>
      </c>
      <c r="BV50" s="2" t="s">
        <v>75</v>
      </c>
      <c r="BW50" s="2" t="s">
        <v>75</v>
      </c>
      <c r="BX50" s="2" t="s">
        <v>75</v>
      </c>
      <c r="BY50" s="2" t="s">
        <v>75</v>
      </c>
      <c r="BZ50" s="2" t="s">
        <v>75</v>
      </c>
      <c r="CA50" s="2" t="s">
        <v>75</v>
      </c>
      <c r="CB50" s="2" t="s">
        <v>75</v>
      </c>
      <c r="CC50" s="2" t="s">
        <v>1612</v>
      </c>
      <c r="CD50" s="2" t="s">
        <v>1613</v>
      </c>
      <c r="CE50" s="2" t="s">
        <v>1614</v>
      </c>
      <c r="CF50" s="2" t="s">
        <v>1615</v>
      </c>
      <c r="CG50" s="2" t="s">
        <v>1616</v>
      </c>
      <c r="CH50" s="2" t="s">
        <v>1617</v>
      </c>
      <c r="CI50" s="2" t="s">
        <v>1618</v>
      </c>
      <c r="CJ50" s="2" t="s">
        <v>1619</v>
      </c>
      <c r="CK50" s="2" t="s">
        <v>1620</v>
      </c>
      <c r="CL50" s="2" t="s">
        <v>1621</v>
      </c>
      <c r="CM50" s="2" t="s">
        <v>75</v>
      </c>
      <c r="CN50" s="2" t="s">
        <v>75</v>
      </c>
      <c r="CO50" s="2" t="s">
        <v>1622</v>
      </c>
      <c r="CP50" s="2" t="s">
        <v>1623</v>
      </c>
      <c r="CQ50" s="2" t="s">
        <v>1624</v>
      </c>
      <c r="CR50" s="2" t="s">
        <v>1620</v>
      </c>
      <c r="CS50" s="2" t="s">
        <v>862</v>
      </c>
      <c r="CT50" s="2" t="s">
        <v>1625</v>
      </c>
      <c r="CU50" s="2" t="s">
        <v>1626</v>
      </c>
      <c r="CV50" s="2" t="s">
        <v>1627</v>
      </c>
      <c r="CW50" s="2" t="s">
        <v>1628</v>
      </c>
      <c r="CX50" s="2" t="s">
        <v>1629</v>
      </c>
      <c r="CY50" s="2" t="s">
        <v>75</v>
      </c>
      <c r="CZ50" s="2" t="s">
        <v>75</v>
      </c>
      <c r="DA50" s="2" t="s">
        <v>75</v>
      </c>
      <c r="DB50" s="2" t="s">
        <v>75</v>
      </c>
      <c r="DC50" s="2" t="s">
        <v>75</v>
      </c>
      <c r="DD50" s="2" t="s">
        <v>75</v>
      </c>
      <c r="DE50" s="2" t="s">
        <v>75</v>
      </c>
      <c r="DF50" s="2" t="s">
        <v>75</v>
      </c>
      <c r="DG50" s="2" t="s">
        <v>75</v>
      </c>
      <c r="DH50" s="2" t="s">
        <v>75</v>
      </c>
      <c r="DI50" s="2" t="s">
        <v>75</v>
      </c>
      <c r="DJ50" s="2" t="s">
        <v>75</v>
      </c>
      <c r="DK50" s="2" t="s">
        <v>75</v>
      </c>
      <c r="DL50" s="2" t="s">
        <v>75</v>
      </c>
      <c r="DM50" s="2" t="s">
        <v>75</v>
      </c>
      <c r="DN50" s="2" t="s">
        <v>75</v>
      </c>
      <c r="DO50" s="2" t="s">
        <v>75</v>
      </c>
      <c r="DP50" s="2" t="s">
        <v>75</v>
      </c>
      <c r="DQ50" s="2" t="s">
        <v>75</v>
      </c>
      <c r="DR50" s="2" t="s">
        <v>75</v>
      </c>
    </row>
    <row r="51" ht="15.75" customHeight="1">
      <c r="A51" s="2" t="s">
        <v>75</v>
      </c>
      <c r="B51" s="2" t="s">
        <v>75</v>
      </c>
      <c r="C51" s="2" t="s">
        <v>4</v>
      </c>
      <c r="D51" s="2" t="s">
        <v>1630</v>
      </c>
      <c r="E51" s="2" t="s">
        <v>481</v>
      </c>
      <c r="F51" s="2" t="s">
        <v>482</v>
      </c>
      <c r="G51" s="2" t="s">
        <v>1477</v>
      </c>
      <c r="H51" s="2" t="s">
        <v>1080</v>
      </c>
      <c r="I51" s="2" t="s">
        <v>1631</v>
      </c>
      <c r="J51" s="2" t="s">
        <v>1081</v>
      </c>
      <c r="K51" s="2" t="s">
        <v>1632</v>
      </c>
      <c r="L51" s="2" t="s">
        <v>1633</v>
      </c>
      <c r="M51" s="2" t="s">
        <v>761</v>
      </c>
      <c r="N51" s="2" t="s">
        <v>1634</v>
      </c>
      <c r="O51" s="2" t="s">
        <v>1519</v>
      </c>
      <c r="P51" s="2" t="s">
        <v>683</v>
      </c>
      <c r="Q51" s="2" t="s">
        <v>1316</v>
      </c>
      <c r="R51" s="2" t="s">
        <v>1635</v>
      </c>
      <c r="S51" s="2" t="s">
        <v>1636</v>
      </c>
      <c r="T51" s="2" t="s">
        <v>1024</v>
      </c>
      <c r="U51" s="2" t="s">
        <v>1339</v>
      </c>
      <c r="V51" s="2" t="s">
        <v>1637</v>
      </c>
      <c r="W51" s="2" t="s">
        <v>1638</v>
      </c>
      <c r="X51" s="2" t="s">
        <v>1231</v>
      </c>
      <c r="Y51" s="2" t="s">
        <v>75</v>
      </c>
      <c r="Z51" s="2" t="s">
        <v>75</v>
      </c>
      <c r="AA51" s="2" t="s">
        <v>772</v>
      </c>
      <c r="AB51" s="2" t="s">
        <v>1639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2" t="s">
        <v>75</v>
      </c>
      <c r="BW51" s="2" t="s">
        <v>75</v>
      </c>
      <c r="BX51" s="2" t="s">
        <v>75</v>
      </c>
      <c r="BY51" s="2" t="s">
        <v>75</v>
      </c>
      <c r="BZ51" s="2" t="s">
        <v>75</v>
      </c>
      <c r="CA51" s="2" t="s">
        <v>75</v>
      </c>
      <c r="CB51" s="2" t="s">
        <v>75</v>
      </c>
      <c r="CC51" s="2" t="s">
        <v>1640</v>
      </c>
      <c r="CD51" s="2" t="s">
        <v>1641</v>
      </c>
      <c r="CE51" s="2" t="s">
        <v>1261</v>
      </c>
      <c r="CF51" s="2" t="s">
        <v>1642</v>
      </c>
      <c r="CG51" s="2" t="s">
        <v>1629</v>
      </c>
      <c r="CH51" s="2" t="s">
        <v>1643</v>
      </c>
      <c r="CI51" s="2" t="s">
        <v>1644</v>
      </c>
      <c r="CJ51" s="2" t="s">
        <v>1645</v>
      </c>
      <c r="CK51" s="2" t="s">
        <v>1646</v>
      </c>
      <c r="CL51" s="2" t="s">
        <v>1647</v>
      </c>
      <c r="CM51" s="2" t="s">
        <v>75</v>
      </c>
      <c r="CN51" s="2" t="s">
        <v>75</v>
      </c>
      <c r="CO51" s="2" t="s">
        <v>980</v>
      </c>
      <c r="CP51" s="2" t="s">
        <v>593</v>
      </c>
      <c r="CQ51" s="2" t="s">
        <v>1648</v>
      </c>
      <c r="CR51" s="2" t="s">
        <v>1649</v>
      </c>
      <c r="CS51" s="2" t="s">
        <v>1650</v>
      </c>
      <c r="CT51" s="2" t="s">
        <v>1651</v>
      </c>
      <c r="CU51" s="2" t="s">
        <v>1652</v>
      </c>
      <c r="CV51" s="2" t="s">
        <v>1653</v>
      </c>
      <c r="CW51" s="2" t="s">
        <v>1654</v>
      </c>
      <c r="CX51" s="2" t="s">
        <v>1290</v>
      </c>
      <c r="CY51" s="2" t="s">
        <v>75</v>
      </c>
      <c r="CZ51" s="2" t="s">
        <v>75</v>
      </c>
      <c r="DA51" s="2" t="s">
        <v>75</v>
      </c>
      <c r="DB51" s="2" t="s">
        <v>75</v>
      </c>
      <c r="DC51" s="2" t="s">
        <v>75</v>
      </c>
      <c r="DD51" s="2" t="s">
        <v>75</v>
      </c>
      <c r="DE51" s="2" t="s">
        <v>75</v>
      </c>
      <c r="DF51" s="2" t="s">
        <v>75</v>
      </c>
      <c r="DG51" s="2" t="s">
        <v>75</v>
      </c>
      <c r="DH51" s="2" t="s">
        <v>75</v>
      </c>
      <c r="DI51" s="2" t="s">
        <v>75</v>
      </c>
      <c r="DJ51" s="2" t="s">
        <v>75</v>
      </c>
      <c r="DK51" s="2" t="s">
        <v>75</v>
      </c>
      <c r="DL51" s="2" t="s">
        <v>75</v>
      </c>
      <c r="DM51" s="2" t="s">
        <v>75</v>
      </c>
      <c r="DN51" s="2" t="s">
        <v>75</v>
      </c>
      <c r="DO51" s="2" t="s">
        <v>75</v>
      </c>
      <c r="DP51" s="2" t="s">
        <v>75</v>
      </c>
      <c r="DQ51" s="2" t="s">
        <v>75</v>
      </c>
      <c r="DR51" s="2" t="s">
        <v>75</v>
      </c>
    </row>
    <row r="52" ht="15.75" customHeight="1">
      <c r="A52" s="2" t="s">
        <v>75</v>
      </c>
      <c r="B52" s="2" t="s">
        <v>75</v>
      </c>
      <c r="C52" s="2" t="s">
        <v>4</v>
      </c>
      <c r="D52" s="2" t="s">
        <v>1655</v>
      </c>
      <c r="E52" s="2" t="s">
        <v>1656</v>
      </c>
      <c r="F52" s="2" t="s">
        <v>1657</v>
      </c>
      <c r="G52" s="2" t="s">
        <v>1658</v>
      </c>
      <c r="H52" s="2" t="s">
        <v>1105</v>
      </c>
      <c r="I52" s="2" t="s">
        <v>1659</v>
      </c>
      <c r="J52" s="2" t="s">
        <v>1080</v>
      </c>
      <c r="K52" s="2" t="s">
        <v>1660</v>
      </c>
      <c r="L52" s="2" t="s">
        <v>1661</v>
      </c>
      <c r="M52" s="2" t="s">
        <v>1335</v>
      </c>
      <c r="N52" s="2" t="s">
        <v>1662</v>
      </c>
      <c r="O52" s="2" t="s">
        <v>1663</v>
      </c>
      <c r="P52" s="2" t="s">
        <v>544</v>
      </c>
      <c r="Q52" s="2" t="s">
        <v>1664</v>
      </c>
      <c r="R52" s="2" t="s">
        <v>1665</v>
      </c>
      <c r="S52" s="2" t="s">
        <v>1666</v>
      </c>
      <c r="T52" s="2" t="s">
        <v>1667</v>
      </c>
      <c r="U52" s="2" t="s">
        <v>1668</v>
      </c>
      <c r="V52" s="2" t="s">
        <v>1294</v>
      </c>
      <c r="W52" s="2" t="s">
        <v>1669</v>
      </c>
      <c r="X52" s="2" t="s">
        <v>1670</v>
      </c>
      <c r="Y52" s="2" t="s">
        <v>75</v>
      </c>
      <c r="Z52" s="2" t="s">
        <v>75</v>
      </c>
      <c r="AA52" s="2" t="s">
        <v>1671</v>
      </c>
      <c r="AB52" s="2" t="s">
        <v>1672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2" t="s">
        <v>75</v>
      </c>
      <c r="BV52" s="2" t="s">
        <v>75</v>
      </c>
      <c r="BW52" s="2" t="s">
        <v>75</v>
      </c>
      <c r="BX52" s="2" t="s">
        <v>75</v>
      </c>
      <c r="BY52" s="2" t="s">
        <v>75</v>
      </c>
      <c r="BZ52" s="2" t="s">
        <v>75</v>
      </c>
      <c r="CA52" s="2" t="s">
        <v>75</v>
      </c>
      <c r="CB52" s="2" t="s">
        <v>75</v>
      </c>
      <c r="CC52" s="2" t="s">
        <v>1673</v>
      </c>
      <c r="CD52" s="2" t="s">
        <v>1674</v>
      </c>
      <c r="CE52" s="2" t="s">
        <v>1675</v>
      </c>
      <c r="CF52" s="2" t="s">
        <v>727</v>
      </c>
      <c r="CG52" s="2" t="s">
        <v>1676</v>
      </c>
      <c r="CH52" s="2" t="s">
        <v>1677</v>
      </c>
      <c r="CI52" s="2" t="s">
        <v>1678</v>
      </c>
      <c r="CJ52" s="2" t="s">
        <v>1679</v>
      </c>
      <c r="CK52" s="2" t="s">
        <v>1680</v>
      </c>
      <c r="CL52" s="2" t="s">
        <v>1681</v>
      </c>
      <c r="CM52" s="2" t="s">
        <v>75</v>
      </c>
      <c r="CN52" s="2" t="s">
        <v>75</v>
      </c>
      <c r="CO52" s="2" t="s">
        <v>1682</v>
      </c>
      <c r="CP52" s="2" t="s">
        <v>1356</v>
      </c>
      <c r="CQ52" s="2" t="s">
        <v>1683</v>
      </c>
      <c r="CR52" s="2" t="s">
        <v>1684</v>
      </c>
      <c r="CS52" s="2" t="s">
        <v>1685</v>
      </c>
      <c r="CT52" s="2" t="s">
        <v>1686</v>
      </c>
      <c r="CU52" s="2" t="s">
        <v>1687</v>
      </c>
      <c r="CV52" s="2" t="s">
        <v>1688</v>
      </c>
      <c r="CW52" s="2" t="s">
        <v>1689</v>
      </c>
      <c r="CX52" s="2" t="s">
        <v>1690</v>
      </c>
      <c r="CY52" s="2" t="s">
        <v>75</v>
      </c>
      <c r="CZ52" s="2" t="s">
        <v>75</v>
      </c>
      <c r="DA52" s="2" t="s">
        <v>75</v>
      </c>
      <c r="DB52" s="2" t="s">
        <v>75</v>
      </c>
      <c r="DC52" s="2" t="s">
        <v>75</v>
      </c>
      <c r="DD52" s="2" t="s">
        <v>75</v>
      </c>
      <c r="DE52" s="2" t="s">
        <v>75</v>
      </c>
      <c r="DF52" s="2" t="s">
        <v>75</v>
      </c>
      <c r="DG52" s="2" t="s">
        <v>75</v>
      </c>
      <c r="DH52" s="2" t="s">
        <v>75</v>
      </c>
      <c r="DI52" s="2" t="s">
        <v>75</v>
      </c>
      <c r="DJ52" s="2" t="s">
        <v>75</v>
      </c>
      <c r="DK52" s="2" t="s">
        <v>75</v>
      </c>
      <c r="DL52" s="2" t="s">
        <v>75</v>
      </c>
      <c r="DM52" s="2" t="s">
        <v>75</v>
      </c>
      <c r="DN52" s="2" t="s">
        <v>75</v>
      </c>
      <c r="DO52" s="2" t="s">
        <v>75</v>
      </c>
      <c r="DP52" s="2" t="s">
        <v>75</v>
      </c>
      <c r="DQ52" s="2" t="s">
        <v>75</v>
      </c>
      <c r="DR52" s="2" t="s">
        <v>75</v>
      </c>
    </row>
    <row r="53" ht="15.75" customHeight="1">
      <c r="A53" s="2" t="s">
        <v>75</v>
      </c>
      <c r="B53" s="2" t="s">
        <v>75</v>
      </c>
      <c r="C53" s="2" t="s">
        <v>4</v>
      </c>
      <c r="D53" s="2" t="s">
        <v>1691</v>
      </c>
      <c r="E53" s="2" t="s">
        <v>561</v>
      </c>
      <c r="F53" s="2" t="s">
        <v>518</v>
      </c>
      <c r="G53" s="2" t="s">
        <v>1692</v>
      </c>
      <c r="H53" s="2" t="s">
        <v>1037</v>
      </c>
      <c r="I53" s="2" t="s">
        <v>1399</v>
      </c>
      <c r="J53" s="2" t="s">
        <v>484</v>
      </c>
      <c r="K53" s="2" t="s">
        <v>1634</v>
      </c>
      <c r="L53" s="2" t="s">
        <v>1579</v>
      </c>
      <c r="M53" s="2" t="s">
        <v>1693</v>
      </c>
      <c r="N53" s="2" t="s">
        <v>700</v>
      </c>
      <c r="O53" s="2" t="s">
        <v>731</v>
      </c>
      <c r="P53" s="2" t="s">
        <v>1694</v>
      </c>
      <c r="Q53" s="2" t="s">
        <v>1695</v>
      </c>
      <c r="R53" s="2" t="s">
        <v>1696</v>
      </c>
      <c r="S53" s="2" t="s">
        <v>1697</v>
      </c>
      <c r="T53" s="2" t="s">
        <v>1698</v>
      </c>
      <c r="U53" s="2" t="s">
        <v>1699</v>
      </c>
      <c r="V53" s="2" t="s">
        <v>1700</v>
      </c>
      <c r="W53" s="2" t="s">
        <v>699</v>
      </c>
      <c r="X53" s="2" t="s">
        <v>1701</v>
      </c>
      <c r="Y53" s="2" t="s">
        <v>75</v>
      </c>
      <c r="Z53" s="2" t="s">
        <v>75</v>
      </c>
      <c r="AA53" s="2" t="s">
        <v>1702</v>
      </c>
      <c r="AB53" s="2" t="s">
        <v>1703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2" t="s">
        <v>75</v>
      </c>
      <c r="BV53" s="2" t="s">
        <v>75</v>
      </c>
      <c r="BW53" s="2" t="s">
        <v>75</v>
      </c>
      <c r="BX53" s="2" t="s">
        <v>75</v>
      </c>
      <c r="BY53" s="2" t="s">
        <v>75</v>
      </c>
      <c r="BZ53" s="2" t="s">
        <v>75</v>
      </c>
      <c r="CA53" s="2" t="s">
        <v>75</v>
      </c>
      <c r="CB53" s="2" t="s">
        <v>75</v>
      </c>
      <c r="CC53" s="2" t="s">
        <v>862</v>
      </c>
      <c r="CD53" s="2" t="s">
        <v>1704</v>
      </c>
      <c r="CE53" s="2" t="s">
        <v>1705</v>
      </c>
      <c r="CF53" s="2" t="s">
        <v>1706</v>
      </c>
      <c r="CG53" s="2" t="s">
        <v>1707</v>
      </c>
      <c r="CH53" s="2" t="s">
        <v>686</v>
      </c>
      <c r="CI53" s="2" t="s">
        <v>1708</v>
      </c>
      <c r="CJ53" s="2" t="s">
        <v>1709</v>
      </c>
      <c r="CK53" s="2" t="s">
        <v>1710</v>
      </c>
      <c r="CL53" s="2" t="s">
        <v>1711</v>
      </c>
      <c r="CM53" s="2" t="s">
        <v>75</v>
      </c>
      <c r="CN53" s="2" t="s">
        <v>75</v>
      </c>
      <c r="CO53" s="2" t="s">
        <v>75</v>
      </c>
      <c r="CP53" s="2" t="s">
        <v>75</v>
      </c>
      <c r="CQ53" s="2" t="s">
        <v>783</v>
      </c>
      <c r="CR53" s="2" t="s">
        <v>1712</v>
      </c>
      <c r="CS53" s="2" t="s">
        <v>1503</v>
      </c>
      <c r="CT53" s="2" t="s">
        <v>1199</v>
      </c>
      <c r="CU53" s="2" t="s">
        <v>1112</v>
      </c>
      <c r="CV53" s="2" t="s">
        <v>1713</v>
      </c>
      <c r="CW53" s="2" t="s">
        <v>1420</v>
      </c>
      <c r="CX53" s="2" t="s">
        <v>1714</v>
      </c>
      <c r="CY53" s="2" t="s">
        <v>75</v>
      </c>
      <c r="CZ53" s="2" t="s">
        <v>75</v>
      </c>
      <c r="DA53" s="2" t="s">
        <v>75</v>
      </c>
      <c r="DB53" s="2" t="s">
        <v>75</v>
      </c>
      <c r="DC53" s="2" t="s">
        <v>75</v>
      </c>
      <c r="DD53" s="2" t="s">
        <v>75</v>
      </c>
      <c r="DE53" s="2" t="s">
        <v>75</v>
      </c>
      <c r="DF53" s="2" t="s">
        <v>75</v>
      </c>
      <c r="DG53" s="2" t="s">
        <v>75</v>
      </c>
      <c r="DH53" s="2" t="s">
        <v>75</v>
      </c>
      <c r="DI53" s="2" t="s">
        <v>75</v>
      </c>
      <c r="DJ53" s="2" t="s">
        <v>75</v>
      </c>
      <c r="DK53" s="2" t="s">
        <v>75</v>
      </c>
      <c r="DL53" s="2" t="s">
        <v>75</v>
      </c>
      <c r="DM53" s="2" t="s">
        <v>75</v>
      </c>
      <c r="DN53" s="2" t="s">
        <v>75</v>
      </c>
      <c r="DO53" s="2" t="s">
        <v>75</v>
      </c>
      <c r="DP53" s="2" t="s">
        <v>75</v>
      </c>
      <c r="DQ53" s="2" t="s">
        <v>75</v>
      </c>
      <c r="DR53" s="2" t="s">
        <v>75</v>
      </c>
    </row>
    <row r="54" ht="15.75" customHeight="1">
      <c r="A54" s="2" t="s">
        <v>75</v>
      </c>
      <c r="B54" s="2" t="s">
        <v>75</v>
      </c>
      <c r="C54" s="2" t="s">
        <v>4</v>
      </c>
      <c r="D54" s="2" t="s">
        <v>1715</v>
      </c>
      <c r="E54" s="2" t="s">
        <v>481</v>
      </c>
      <c r="F54" s="2" t="s">
        <v>482</v>
      </c>
      <c r="G54" s="2" t="s">
        <v>1692</v>
      </c>
      <c r="H54" s="2" t="s">
        <v>1007</v>
      </c>
      <c r="I54" s="2" t="s">
        <v>1433</v>
      </c>
      <c r="J54" s="2" t="s">
        <v>484</v>
      </c>
      <c r="K54" s="2" t="s">
        <v>1716</v>
      </c>
      <c r="L54" s="2" t="s">
        <v>1717</v>
      </c>
      <c r="M54" s="2" t="s">
        <v>1693</v>
      </c>
      <c r="N54" s="2" t="s">
        <v>700</v>
      </c>
      <c r="O54" s="2" t="s">
        <v>731</v>
      </c>
      <c r="P54" s="2" t="s">
        <v>1258</v>
      </c>
      <c r="Q54" s="2" t="s">
        <v>1695</v>
      </c>
      <c r="R54" s="2" t="s">
        <v>1718</v>
      </c>
      <c r="S54" s="2" t="s">
        <v>1719</v>
      </c>
      <c r="T54" s="2" t="s">
        <v>1698</v>
      </c>
      <c r="U54" s="2" t="s">
        <v>1699</v>
      </c>
      <c r="V54" s="2" t="s">
        <v>1700</v>
      </c>
      <c r="W54" s="2" t="s">
        <v>699</v>
      </c>
      <c r="X54" s="2" t="s">
        <v>1720</v>
      </c>
      <c r="Y54" s="2" t="s">
        <v>75</v>
      </c>
      <c r="Z54" s="2" t="s">
        <v>75</v>
      </c>
      <c r="AA54" s="2" t="s">
        <v>1702</v>
      </c>
      <c r="AB54" s="2" t="s">
        <v>890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  <c r="BX54" s="2" t="s">
        <v>75</v>
      </c>
      <c r="BY54" s="2" t="s">
        <v>75</v>
      </c>
      <c r="BZ54" s="2" t="s">
        <v>75</v>
      </c>
      <c r="CA54" s="2" t="s">
        <v>75</v>
      </c>
      <c r="CB54" s="2" t="s">
        <v>75</v>
      </c>
      <c r="CC54" s="2" t="s">
        <v>862</v>
      </c>
      <c r="CD54" s="2" t="s">
        <v>1710</v>
      </c>
      <c r="CE54" s="2" t="s">
        <v>1721</v>
      </c>
      <c r="CF54" s="2" t="s">
        <v>1722</v>
      </c>
      <c r="CG54" s="2" t="s">
        <v>1723</v>
      </c>
      <c r="CH54" s="2" t="s">
        <v>686</v>
      </c>
      <c r="CI54" s="2" t="s">
        <v>1724</v>
      </c>
      <c r="CJ54" s="2" t="s">
        <v>1725</v>
      </c>
      <c r="CK54" s="2" t="s">
        <v>1726</v>
      </c>
      <c r="CL54" s="2" t="s">
        <v>1727</v>
      </c>
      <c r="CM54" s="2" t="s">
        <v>75</v>
      </c>
      <c r="CN54" s="2" t="s">
        <v>75</v>
      </c>
      <c r="CO54" s="2" t="s">
        <v>75</v>
      </c>
      <c r="CP54" s="2" t="s">
        <v>75</v>
      </c>
      <c r="CQ54" s="2" t="s">
        <v>1728</v>
      </c>
      <c r="CR54" s="2" t="s">
        <v>1712</v>
      </c>
      <c r="CS54" s="2" t="s">
        <v>1729</v>
      </c>
      <c r="CT54" s="2" t="s">
        <v>1730</v>
      </c>
      <c r="CU54" s="2" t="s">
        <v>1731</v>
      </c>
      <c r="CV54" s="2" t="s">
        <v>1713</v>
      </c>
      <c r="CW54" s="2" t="s">
        <v>1364</v>
      </c>
      <c r="CX54" s="2" t="s">
        <v>1732</v>
      </c>
      <c r="CY54" s="2" t="s">
        <v>75</v>
      </c>
      <c r="CZ54" s="2" t="s">
        <v>75</v>
      </c>
      <c r="DA54" s="2" t="s">
        <v>75</v>
      </c>
      <c r="DB54" s="2" t="s">
        <v>75</v>
      </c>
      <c r="DC54" s="2" t="s">
        <v>75</v>
      </c>
      <c r="DD54" s="2" t="s">
        <v>75</v>
      </c>
      <c r="DE54" s="2" t="s">
        <v>75</v>
      </c>
      <c r="DF54" s="2" t="s">
        <v>75</v>
      </c>
      <c r="DG54" s="2" t="s">
        <v>75</v>
      </c>
      <c r="DH54" s="2" t="s">
        <v>75</v>
      </c>
      <c r="DI54" s="2" t="s">
        <v>75</v>
      </c>
      <c r="DJ54" s="2" t="s">
        <v>75</v>
      </c>
      <c r="DK54" s="2" t="s">
        <v>75</v>
      </c>
      <c r="DL54" s="2" t="s">
        <v>75</v>
      </c>
      <c r="DM54" s="2" t="s">
        <v>75</v>
      </c>
      <c r="DN54" s="2" t="s">
        <v>75</v>
      </c>
      <c r="DO54" s="2" t="s">
        <v>75</v>
      </c>
      <c r="DP54" s="2" t="s">
        <v>75</v>
      </c>
      <c r="DQ54" s="2" t="s">
        <v>75</v>
      </c>
      <c r="DR54" s="2" t="s">
        <v>75</v>
      </c>
    </row>
    <row r="55" ht="15.75" customHeight="1">
      <c r="A55" s="2" t="s">
        <v>75</v>
      </c>
      <c r="B55" s="2" t="s">
        <v>75</v>
      </c>
      <c r="C55" s="2" t="s">
        <v>4</v>
      </c>
      <c r="D55" s="2" t="s">
        <v>1733</v>
      </c>
      <c r="E55" s="2" t="s">
        <v>561</v>
      </c>
      <c r="F55" s="2" t="s">
        <v>518</v>
      </c>
      <c r="G55" s="2" t="s">
        <v>1692</v>
      </c>
      <c r="H55" s="2" t="s">
        <v>1007</v>
      </c>
      <c r="I55" s="2" t="s">
        <v>1399</v>
      </c>
      <c r="J55" s="2" t="s">
        <v>484</v>
      </c>
      <c r="K55" s="2" t="s">
        <v>1716</v>
      </c>
      <c r="L55" s="2" t="s">
        <v>1717</v>
      </c>
      <c r="M55" s="2" t="s">
        <v>1693</v>
      </c>
      <c r="N55" s="2" t="s">
        <v>700</v>
      </c>
      <c r="O55" s="2" t="s">
        <v>731</v>
      </c>
      <c r="P55" s="2" t="s">
        <v>1258</v>
      </c>
      <c r="Q55" s="2" t="s">
        <v>1695</v>
      </c>
      <c r="R55" s="2" t="s">
        <v>1734</v>
      </c>
      <c r="S55" s="2" t="s">
        <v>1697</v>
      </c>
      <c r="T55" s="2" t="s">
        <v>1698</v>
      </c>
      <c r="U55" s="2" t="s">
        <v>1735</v>
      </c>
      <c r="V55" s="2" t="s">
        <v>1700</v>
      </c>
      <c r="W55" s="2" t="s">
        <v>699</v>
      </c>
      <c r="X55" s="2" t="s">
        <v>1059</v>
      </c>
      <c r="Y55" s="2" t="s">
        <v>75</v>
      </c>
      <c r="Z55" s="2" t="s">
        <v>75</v>
      </c>
      <c r="AA55" s="2" t="s">
        <v>1736</v>
      </c>
      <c r="AB55" s="2" t="s">
        <v>890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  <c r="BX55" s="2" t="s">
        <v>75</v>
      </c>
      <c r="BY55" s="2" t="s">
        <v>75</v>
      </c>
      <c r="BZ55" s="2" t="s">
        <v>75</v>
      </c>
      <c r="CA55" s="2" t="s">
        <v>75</v>
      </c>
      <c r="CB55" s="2" t="s">
        <v>75</v>
      </c>
      <c r="CC55" s="2" t="s">
        <v>837</v>
      </c>
      <c r="CD55" s="2" t="s">
        <v>1737</v>
      </c>
      <c r="CE55" s="2" t="s">
        <v>878</v>
      </c>
      <c r="CF55" s="2" t="s">
        <v>1738</v>
      </c>
      <c r="CG55" s="2" t="s">
        <v>1723</v>
      </c>
      <c r="CH55" s="2" t="s">
        <v>686</v>
      </c>
      <c r="CI55" s="2" t="s">
        <v>1739</v>
      </c>
      <c r="CJ55" s="2" t="s">
        <v>1740</v>
      </c>
      <c r="CK55" s="2" t="s">
        <v>1737</v>
      </c>
      <c r="CL55" s="2" t="s">
        <v>1741</v>
      </c>
      <c r="CM55" s="2" t="s">
        <v>75</v>
      </c>
      <c r="CN55" s="2" t="s">
        <v>75</v>
      </c>
      <c r="CO55" s="2" t="s">
        <v>75</v>
      </c>
      <c r="CP55" s="2" t="s">
        <v>75</v>
      </c>
      <c r="CQ55" s="2" t="s">
        <v>1728</v>
      </c>
      <c r="CR55" s="2" t="s">
        <v>1742</v>
      </c>
      <c r="CS55" s="2" t="s">
        <v>1229</v>
      </c>
      <c r="CT55" s="2" t="s">
        <v>1730</v>
      </c>
      <c r="CU55" s="2" t="s">
        <v>1396</v>
      </c>
      <c r="CV55" s="2" t="s">
        <v>1713</v>
      </c>
      <c r="CW55" s="2" t="s">
        <v>1420</v>
      </c>
      <c r="CX55" s="2" t="s">
        <v>1732</v>
      </c>
      <c r="CY55" s="2" t="s">
        <v>75</v>
      </c>
      <c r="CZ55" s="2" t="s">
        <v>75</v>
      </c>
      <c r="DA55" s="2" t="s">
        <v>75</v>
      </c>
      <c r="DB55" s="2" t="s">
        <v>75</v>
      </c>
      <c r="DC55" s="2" t="s">
        <v>75</v>
      </c>
      <c r="DD55" s="2" t="s">
        <v>75</v>
      </c>
      <c r="DE55" s="2" t="s">
        <v>75</v>
      </c>
      <c r="DF55" s="2" t="s">
        <v>75</v>
      </c>
      <c r="DG55" s="2" t="s">
        <v>75</v>
      </c>
      <c r="DH55" s="2" t="s">
        <v>75</v>
      </c>
      <c r="DI55" s="2" t="s">
        <v>75</v>
      </c>
      <c r="DJ55" s="2" t="s">
        <v>75</v>
      </c>
      <c r="DK55" s="2" t="s">
        <v>75</v>
      </c>
      <c r="DL55" s="2" t="s">
        <v>75</v>
      </c>
      <c r="DM55" s="2" t="s">
        <v>75</v>
      </c>
      <c r="DN55" s="2" t="s">
        <v>75</v>
      </c>
      <c r="DO55" s="2" t="s">
        <v>75</v>
      </c>
      <c r="DP55" s="2" t="s">
        <v>75</v>
      </c>
      <c r="DQ55" s="2" t="s">
        <v>75</v>
      </c>
      <c r="DR55" s="2" t="s">
        <v>75</v>
      </c>
    </row>
    <row r="56" ht="15.75" customHeight="1">
      <c r="A56" s="2" t="s">
        <v>75</v>
      </c>
      <c r="B56" s="2" t="s">
        <v>75</v>
      </c>
      <c r="C56" s="2" t="s">
        <v>4</v>
      </c>
      <c r="D56" s="2" t="s">
        <v>1743</v>
      </c>
      <c r="E56" s="2" t="s">
        <v>561</v>
      </c>
      <c r="F56" s="2" t="s">
        <v>482</v>
      </c>
      <c r="G56" s="2" t="s">
        <v>1033</v>
      </c>
      <c r="H56" s="2" t="s">
        <v>1007</v>
      </c>
      <c r="I56" s="2" t="s">
        <v>1399</v>
      </c>
      <c r="J56" s="2" t="s">
        <v>484</v>
      </c>
      <c r="K56" s="2" t="s">
        <v>1744</v>
      </c>
      <c r="L56" s="2" t="s">
        <v>1717</v>
      </c>
      <c r="M56" s="2" t="s">
        <v>1594</v>
      </c>
      <c r="N56" s="2" t="s">
        <v>700</v>
      </c>
      <c r="O56" s="2" t="s">
        <v>869</v>
      </c>
      <c r="P56" s="2" t="s">
        <v>1258</v>
      </c>
      <c r="Q56" s="2" t="s">
        <v>1695</v>
      </c>
      <c r="R56" s="2" t="s">
        <v>1734</v>
      </c>
      <c r="S56" s="2" t="s">
        <v>1697</v>
      </c>
      <c r="T56" s="2" t="s">
        <v>1698</v>
      </c>
      <c r="U56" s="2" t="s">
        <v>1699</v>
      </c>
      <c r="V56" s="2" t="s">
        <v>1700</v>
      </c>
      <c r="W56" s="2" t="s">
        <v>1745</v>
      </c>
      <c r="X56" s="2" t="s">
        <v>1508</v>
      </c>
      <c r="Y56" s="2" t="s">
        <v>75</v>
      </c>
      <c r="Z56" s="2" t="s">
        <v>75</v>
      </c>
      <c r="AA56" s="2" t="s">
        <v>1702</v>
      </c>
      <c r="AB56" s="2" t="s">
        <v>890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  <c r="BX56" s="2" t="s">
        <v>75</v>
      </c>
      <c r="BY56" s="2" t="s">
        <v>75</v>
      </c>
      <c r="BZ56" s="2" t="s">
        <v>75</v>
      </c>
      <c r="CA56" s="2" t="s">
        <v>75</v>
      </c>
      <c r="CB56" s="2" t="s">
        <v>75</v>
      </c>
      <c r="CC56" s="2" t="s">
        <v>837</v>
      </c>
      <c r="CD56" s="2" t="s">
        <v>1737</v>
      </c>
      <c r="CE56" s="2" t="s">
        <v>1721</v>
      </c>
      <c r="CF56" s="2" t="s">
        <v>1738</v>
      </c>
      <c r="CG56" s="2" t="s">
        <v>1746</v>
      </c>
      <c r="CH56" s="2" t="s">
        <v>625</v>
      </c>
      <c r="CI56" s="2" t="s">
        <v>1747</v>
      </c>
      <c r="CJ56" s="2" t="s">
        <v>1725</v>
      </c>
      <c r="CK56" s="2" t="s">
        <v>1748</v>
      </c>
      <c r="CL56" s="2" t="s">
        <v>1749</v>
      </c>
      <c r="CM56" s="2" t="s">
        <v>75</v>
      </c>
      <c r="CN56" s="2" t="s">
        <v>75</v>
      </c>
      <c r="CO56" s="2" t="s">
        <v>75</v>
      </c>
      <c r="CP56" s="2" t="s">
        <v>75</v>
      </c>
      <c r="CQ56" s="2" t="s">
        <v>1750</v>
      </c>
      <c r="CR56" s="2" t="s">
        <v>1751</v>
      </c>
      <c r="CS56" s="2" t="s">
        <v>1729</v>
      </c>
      <c r="CT56" s="2" t="s">
        <v>1730</v>
      </c>
      <c r="CU56" s="2" t="s">
        <v>1112</v>
      </c>
      <c r="CV56" s="2" t="s">
        <v>1713</v>
      </c>
      <c r="CW56" s="2" t="s">
        <v>1752</v>
      </c>
      <c r="CX56" s="2" t="s">
        <v>499</v>
      </c>
      <c r="CY56" s="2" t="s">
        <v>75</v>
      </c>
      <c r="CZ56" s="2" t="s">
        <v>75</v>
      </c>
      <c r="DA56" s="2" t="s">
        <v>75</v>
      </c>
      <c r="DB56" s="2" t="s">
        <v>75</v>
      </c>
      <c r="DC56" s="2" t="s">
        <v>75</v>
      </c>
      <c r="DD56" s="2" t="s">
        <v>75</v>
      </c>
      <c r="DE56" s="2" t="s">
        <v>75</v>
      </c>
      <c r="DF56" s="2" t="s">
        <v>75</v>
      </c>
      <c r="DG56" s="2" t="s">
        <v>75</v>
      </c>
      <c r="DH56" s="2" t="s">
        <v>75</v>
      </c>
      <c r="DI56" s="2" t="s">
        <v>75</v>
      </c>
      <c r="DJ56" s="2" t="s">
        <v>75</v>
      </c>
      <c r="DK56" s="2" t="s">
        <v>75</v>
      </c>
      <c r="DL56" s="2" t="s">
        <v>75</v>
      </c>
      <c r="DM56" s="2" t="s">
        <v>75</v>
      </c>
      <c r="DN56" s="2" t="s">
        <v>75</v>
      </c>
      <c r="DO56" s="2" t="s">
        <v>75</v>
      </c>
      <c r="DP56" s="2" t="s">
        <v>75</v>
      </c>
      <c r="DQ56" s="2" t="s">
        <v>75</v>
      </c>
      <c r="DR56" s="2" t="s">
        <v>75</v>
      </c>
    </row>
    <row r="57" ht="15.75" customHeight="1">
      <c r="A57" s="2" t="s">
        <v>75</v>
      </c>
      <c r="B57" s="2" t="s">
        <v>75</v>
      </c>
      <c r="C57" s="2" t="s">
        <v>4</v>
      </c>
      <c r="D57" s="2" t="s">
        <v>1753</v>
      </c>
      <c r="E57" s="2" t="s">
        <v>482</v>
      </c>
      <c r="F57" s="2" t="s">
        <v>1754</v>
      </c>
      <c r="G57" s="2" t="s">
        <v>1465</v>
      </c>
      <c r="H57" s="2" t="s">
        <v>1702</v>
      </c>
      <c r="I57" s="2" t="s">
        <v>773</v>
      </c>
      <c r="J57" s="2" t="s">
        <v>1582</v>
      </c>
      <c r="K57" s="2" t="s">
        <v>976</v>
      </c>
      <c r="L57" s="2" t="s">
        <v>1755</v>
      </c>
      <c r="M57" s="2" t="s">
        <v>1312</v>
      </c>
      <c r="N57" s="2" t="s">
        <v>547</v>
      </c>
      <c r="O57" s="2" t="s">
        <v>1756</v>
      </c>
      <c r="P57" s="2" t="s">
        <v>1757</v>
      </c>
      <c r="Q57" s="2" t="s">
        <v>1758</v>
      </c>
      <c r="R57" s="2" t="s">
        <v>1759</v>
      </c>
      <c r="S57" s="2" t="s">
        <v>75</v>
      </c>
      <c r="T57" s="2" t="s">
        <v>75</v>
      </c>
      <c r="U57" s="2" t="s">
        <v>1760</v>
      </c>
      <c r="V57" s="2" t="s">
        <v>1761</v>
      </c>
      <c r="W57" s="2" t="s">
        <v>1359</v>
      </c>
      <c r="X57" s="2" t="s">
        <v>1762</v>
      </c>
      <c r="Y57" s="2" t="s">
        <v>75</v>
      </c>
      <c r="Z57" s="2" t="s">
        <v>75</v>
      </c>
      <c r="AA57" s="2" t="s">
        <v>1490</v>
      </c>
      <c r="AB57" s="2" t="s">
        <v>1456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75</v>
      </c>
      <c r="BU57" s="2" t="s">
        <v>75</v>
      </c>
      <c r="BV57" s="2" t="s">
        <v>75</v>
      </c>
      <c r="BW57" s="2" t="s">
        <v>75</v>
      </c>
      <c r="BX57" s="2" t="s">
        <v>75</v>
      </c>
      <c r="BY57" s="2" t="s">
        <v>75</v>
      </c>
      <c r="BZ57" s="2" t="s">
        <v>75</v>
      </c>
      <c r="CA57" s="2" t="s">
        <v>75</v>
      </c>
      <c r="CB57" s="2" t="s">
        <v>75</v>
      </c>
      <c r="CC57" s="2" t="s">
        <v>1763</v>
      </c>
      <c r="CD57" s="2" t="s">
        <v>1764</v>
      </c>
      <c r="CE57" s="2" t="s">
        <v>1534</v>
      </c>
      <c r="CF57" s="2" t="s">
        <v>1765</v>
      </c>
      <c r="CG57" s="2" t="s">
        <v>1766</v>
      </c>
      <c r="CH57" s="2" t="s">
        <v>1183</v>
      </c>
      <c r="CI57" s="2" t="s">
        <v>1767</v>
      </c>
      <c r="CJ57" s="2" t="s">
        <v>1768</v>
      </c>
      <c r="CK57" s="2" t="s">
        <v>1769</v>
      </c>
      <c r="CL57" s="2" t="s">
        <v>1770</v>
      </c>
      <c r="CM57" s="2" t="s">
        <v>75</v>
      </c>
      <c r="CN57" s="2" t="s">
        <v>75</v>
      </c>
      <c r="CO57" s="2" t="s">
        <v>75</v>
      </c>
      <c r="CP57" s="2" t="s">
        <v>75</v>
      </c>
      <c r="CQ57" s="2" t="s">
        <v>1771</v>
      </c>
      <c r="CR57" s="2" t="s">
        <v>1772</v>
      </c>
      <c r="CS57" s="2" t="s">
        <v>1713</v>
      </c>
      <c r="CT57" s="2" t="s">
        <v>1773</v>
      </c>
      <c r="CU57" s="2" t="s">
        <v>731</v>
      </c>
      <c r="CV57" s="2" t="s">
        <v>1774</v>
      </c>
      <c r="CW57" s="2" t="s">
        <v>1288</v>
      </c>
      <c r="CX57" s="2" t="s">
        <v>598</v>
      </c>
      <c r="CY57" s="2" t="s">
        <v>75</v>
      </c>
      <c r="CZ57" s="2" t="s">
        <v>75</v>
      </c>
      <c r="DA57" s="2" t="s">
        <v>75</v>
      </c>
      <c r="DB57" s="2" t="s">
        <v>75</v>
      </c>
      <c r="DC57" s="2" t="s">
        <v>75</v>
      </c>
      <c r="DD57" s="2" t="s">
        <v>75</v>
      </c>
      <c r="DE57" s="2" t="s">
        <v>75</v>
      </c>
      <c r="DF57" s="2" t="s">
        <v>75</v>
      </c>
      <c r="DG57" s="2" t="s">
        <v>75</v>
      </c>
      <c r="DH57" s="2" t="s">
        <v>75</v>
      </c>
      <c r="DI57" s="2" t="s">
        <v>75</v>
      </c>
      <c r="DJ57" s="2" t="s">
        <v>75</v>
      </c>
      <c r="DK57" s="2" t="s">
        <v>75</v>
      </c>
      <c r="DL57" s="2" t="s">
        <v>75</v>
      </c>
      <c r="DM57" s="2" t="s">
        <v>75</v>
      </c>
      <c r="DN57" s="2" t="s">
        <v>75</v>
      </c>
      <c r="DO57" s="2" t="s">
        <v>75</v>
      </c>
      <c r="DP57" s="2" t="s">
        <v>75</v>
      </c>
      <c r="DQ57" s="2" t="s">
        <v>75</v>
      </c>
      <c r="DR57" s="2" t="s">
        <v>75</v>
      </c>
    </row>
    <row r="58" ht="15.75" customHeight="1">
      <c r="A58" s="2" t="s">
        <v>75</v>
      </c>
      <c r="B58" s="2" t="s">
        <v>75</v>
      </c>
      <c r="C58" s="2" t="s">
        <v>4</v>
      </c>
      <c r="D58" s="2" t="s">
        <v>1775</v>
      </c>
      <c r="E58" s="2" t="s">
        <v>482</v>
      </c>
      <c r="F58" s="2" t="s">
        <v>561</v>
      </c>
      <c r="G58" s="2" t="s">
        <v>1557</v>
      </c>
      <c r="H58" s="2" t="s">
        <v>1776</v>
      </c>
      <c r="I58" s="2" t="s">
        <v>527</v>
      </c>
      <c r="J58" s="2" t="s">
        <v>1236</v>
      </c>
      <c r="K58" s="2" t="s">
        <v>700</v>
      </c>
      <c r="L58" s="2" t="s">
        <v>1287</v>
      </c>
      <c r="M58" s="2" t="s">
        <v>890</v>
      </c>
      <c r="N58" s="2" t="s">
        <v>1009</v>
      </c>
      <c r="O58" s="2" t="s">
        <v>916</v>
      </c>
      <c r="P58" s="2" t="s">
        <v>1354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1777</v>
      </c>
      <c r="V58" s="2" t="s">
        <v>1778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1779</v>
      </c>
      <c r="AB58" s="2" t="s">
        <v>1780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  <c r="BX58" s="2" t="s">
        <v>75</v>
      </c>
      <c r="BY58" s="2" t="s">
        <v>75</v>
      </c>
      <c r="BZ58" s="2" t="s">
        <v>75</v>
      </c>
      <c r="CA58" s="2" t="s">
        <v>75</v>
      </c>
      <c r="CB58" s="2" t="s">
        <v>75</v>
      </c>
      <c r="CC58" s="2" t="s">
        <v>1781</v>
      </c>
      <c r="CD58" s="2" t="s">
        <v>1782</v>
      </c>
      <c r="CE58" s="2" t="s">
        <v>1054</v>
      </c>
      <c r="CF58" s="2" t="s">
        <v>1469</v>
      </c>
      <c r="CG58" s="2" t="s">
        <v>901</v>
      </c>
      <c r="CH58" s="2" t="s">
        <v>1783</v>
      </c>
      <c r="CI58" s="2" t="s">
        <v>1784</v>
      </c>
      <c r="CJ58" s="2" t="s">
        <v>1785</v>
      </c>
      <c r="CK58" s="2" t="s">
        <v>1786</v>
      </c>
      <c r="CL58" s="2" t="s">
        <v>1787</v>
      </c>
      <c r="CM58" s="2" t="s">
        <v>75</v>
      </c>
      <c r="CN58" s="2" t="s">
        <v>75</v>
      </c>
      <c r="CO58" s="2" t="s">
        <v>75</v>
      </c>
      <c r="CP58" s="2" t="s">
        <v>75</v>
      </c>
      <c r="CQ58" s="2" t="s">
        <v>1788</v>
      </c>
      <c r="CR58" s="2" t="s">
        <v>1789</v>
      </c>
      <c r="CS58" s="2" t="s">
        <v>1790</v>
      </c>
      <c r="CT58" s="2" t="s">
        <v>1791</v>
      </c>
      <c r="CU58" s="2" t="s">
        <v>952</v>
      </c>
      <c r="CV58" s="2" t="s">
        <v>772</v>
      </c>
      <c r="CW58" s="2" t="s">
        <v>630</v>
      </c>
      <c r="CX58" s="2" t="s">
        <v>1143</v>
      </c>
      <c r="CY58" s="2" t="s">
        <v>75</v>
      </c>
      <c r="CZ58" s="2" t="s">
        <v>75</v>
      </c>
      <c r="DA58" s="2" t="s">
        <v>75</v>
      </c>
      <c r="DB58" s="2" t="s">
        <v>75</v>
      </c>
      <c r="DC58" s="2" t="s">
        <v>75</v>
      </c>
      <c r="DD58" s="2" t="s">
        <v>75</v>
      </c>
      <c r="DE58" s="2" t="s">
        <v>75</v>
      </c>
      <c r="DF58" s="2" t="s">
        <v>75</v>
      </c>
      <c r="DG58" s="2" t="s">
        <v>75</v>
      </c>
      <c r="DH58" s="2" t="s">
        <v>75</v>
      </c>
      <c r="DI58" s="2" t="s">
        <v>75</v>
      </c>
      <c r="DJ58" s="2" t="s">
        <v>75</v>
      </c>
      <c r="DK58" s="2" t="s">
        <v>75</v>
      </c>
      <c r="DL58" s="2" t="s">
        <v>75</v>
      </c>
      <c r="DM58" s="2" t="s">
        <v>75</v>
      </c>
      <c r="DN58" s="2" t="s">
        <v>75</v>
      </c>
      <c r="DO58" s="2" t="s">
        <v>75</v>
      </c>
      <c r="DP58" s="2" t="s">
        <v>75</v>
      </c>
      <c r="DQ58" s="2" t="s">
        <v>75</v>
      </c>
      <c r="DR58" s="2" t="s">
        <v>75</v>
      </c>
    </row>
    <row r="59" ht="15.75" customHeight="1">
      <c r="A59" s="2" t="s">
        <v>75</v>
      </c>
      <c r="B59" s="2" t="s">
        <v>75</v>
      </c>
      <c r="C59" s="2" t="s">
        <v>4</v>
      </c>
      <c r="D59" s="2" t="s">
        <v>1792</v>
      </c>
      <c r="E59" s="2" t="s">
        <v>561</v>
      </c>
      <c r="F59" s="2" t="s">
        <v>518</v>
      </c>
      <c r="G59" s="2" t="s">
        <v>1793</v>
      </c>
      <c r="H59" s="2" t="s">
        <v>1794</v>
      </c>
      <c r="I59" s="2" t="s">
        <v>1780</v>
      </c>
      <c r="J59" s="2" t="s">
        <v>990</v>
      </c>
      <c r="K59" s="2" t="s">
        <v>595</v>
      </c>
      <c r="L59" s="2" t="s">
        <v>563</v>
      </c>
      <c r="M59" s="2" t="s">
        <v>1795</v>
      </c>
      <c r="N59" s="2" t="s">
        <v>1796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1797</v>
      </c>
      <c r="V59" s="2" t="s">
        <v>1798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75</v>
      </c>
      <c r="BU59" s="2" t="s">
        <v>75</v>
      </c>
      <c r="BV59" s="2" t="s">
        <v>75</v>
      </c>
      <c r="BW59" s="2" t="s">
        <v>75</v>
      </c>
      <c r="BX59" s="2" t="s">
        <v>75</v>
      </c>
      <c r="BY59" s="2" t="s">
        <v>75</v>
      </c>
      <c r="BZ59" s="2" t="s">
        <v>75</v>
      </c>
      <c r="CA59" s="2" t="s">
        <v>75</v>
      </c>
      <c r="CB59" s="2" t="s">
        <v>75</v>
      </c>
      <c r="CC59" s="2" t="s">
        <v>922</v>
      </c>
      <c r="CD59" s="2" t="s">
        <v>1799</v>
      </c>
      <c r="CE59" s="2" t="s">
        <v>75</v>
      </c>
      <c r="CF59" s="2" t="s">
        <v>75</v>
      </c>
      <c r="CG59" s="2" t="s">
        <v>1800</v>
      </c>
      <c r="CH59" s="2" t="s">
        <v>1104</v>
      </c>
      <c r="CI59" s="2" t="s">
        <v>1801</v>
      </c>
      <c r="CJ59" s="2" t="s">
        <v>1586</v>
      </c>
      <c r="CK59" s="2" t="s">
        <v>1802</v>
      </c>
      <c r="CL59" s="2" t="s">
        <v>1803</v>
      </c>
      <c r="CM59" s="2" t="s">
        <v>75</v>
      </c>
      <c r="CN59" s="2" t="s">
        <v>75</v>
      </c>
      <c r="CO59" s="2" t="s">
        <v>75</v>
      </c>
      <c r="CP59" s="2" t="s">
        <v>75</v>
      </c>
      <c r="CQ59" s="2" t="s">
        <v>1804</v>
      </c>
      <c r="CR59" s="2" t="s">
        <v>1805</v>
      </c>
      <c r="CS59" s="2" t="s">
        <v>1104</v>
      </c>
      <c r="CT59" s="2" t="s">
        <v>1806</v>
      </c>
      <c r="CU59" s="2" t="s">
        <v>1703</v>
      </c>
      <c r="CV59" s="2" t="s">
        <v>1379</v>
      </c>
      <c r="CW59" s="2" t="s">
        <v>1807</v>
      </c>
      <c r="CX59" s="2" t="s">
        <v>1531</v>
      </c>
      <c r="CY59" s="2" t="s">
        <v>75</v>
      </c>
      <c r="CZ59" s="2" t="s">
        <v>75</v>
      </c>
      <c r="DA59" s="2" t="s">
        <v>75</v>
      </c>
      <c r="DB59" s="2" t="s">
        <v>75</v>
      </c>
      <c r="DC59" s="2" t="s">
        <v>75</v>
      </c>
      <c r="DD59" s="2" t="s">
        <v>75</v>
      </c>
      <c r="DE59" s="2" t="s">
        <v>75</v>
      </c>
      <c r="DF59" s="2" t="s">
        <v>75</v>
      </c>
      <c r="DG59" s="2" t="s">
        <v>75</v>
      </c>
      <c r="DH59" s="2" t="s">
        <v>75</v>
      </c>
      <c r="DI59" s="2" t="s">
        <v>75</v>
      </c>
      <c r="DJ59" s="2" t="s">
        <v>75</v>
      </c>
      <c r="DK59" s="2" t="s">
        <v>75</v>
      </c>
      <c r="DL59" s="2" t="s">
        <v>75</v>
      </c>
      <c r="DM59" s="2" t="s">
        <v>75</v>
      </c>
      <c r="DN59" s="2" t="s">
        <v>75</v>
      </c>
      <c r="DO59" s="2" t="s">
        <v>75</v>
      </c>
      <c r="DP59" s="2" t="s">
        <v>75</v>
      </c>
      <c r="DQ59" s="2" t="s">
        <v>75</v>
      </c>
      <c r="DR59" s="2" t="s">
        <v>75</v>
      </c>
    </row>
    <row r="60" ht="15.75" customHeight="1">
      <c r="A60" s="2" t="s">
        <v>75</v>
      </c>
      <c r="B60" s="2" t="s">
        <v>75</v>
      </c>
      <c r="C60" s="2" t="s">
        <v>2</v>
      </c>
      <c r="D60" s="2" t="s">
        <v>1808</v>
      </c>
      <c r="E60" s="2" t="s">
        <v>481</v>
      </c>
      <c r="F60" s="2" t="s">
        <v>518</v>
      </c>
      <c r="G60" s="2" t="s">
        <v>75</v>
      </c>
      <c r="H60" s="2" t="s">
        <v>75</v>
      </c>
      <c r="I60" s="2" t="s">
        <v>1809</v>
      </c>
      <c r="J60" s="2" t="s">
        <v>1114</v>
      </c>
      <c r="K60" s="2" t="s">
        <v>1115</v>
      </c>
      <c r="L60" s="2" t="s">
        <v>1810</v>
      </c>
      <c r="M60" s="2" t="s">
        <v>934</v>
      </c>
      <c r="N60" s="2" t="s">
        <v>485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75</v>
      </c>
      <c r="BU60" s="2" t="s">
        <v>75</v>
      </c>
      <c r="BV60" s="2" t="s">
        <v>75</v>
      </c>
      <c r="BW60" s="2" t="s">
        <v>75</v>
      </c>
      <c r="BX60" s="2" t="s">
        <v>75</v>
      </c>
      <c r="BY60" s="2" t="s">
        <v>75</v>
      </c>
      <c r="BZ60" s="2" t="s">
        <v>75</v>
      </c>
      <c r="CA60" s="2" t="s">
        <v>75</v>
      </c>
      <c r="CB60" s="2" t="s">
        <v>75</v>
      </c>
      <c r="CC60" s="2" t="s">
        <v>1811</v>
      </c>
      <c r="CD60" s="2" t="s">
        <v>1812</v>
      </c>
      <c r="CE60" s="2" t="s">
        <v>1813</v>
      </c>
      <c r="CF60" s="2" t="s">
        <v>1814</v>
      </c>
      <c r="CG60" s="2" t="s">
        <v>1264</v>
      </c>
      <c r="CH60" s="2" t="s">
        <v>1815</v>
      </c>
      <c r="CI60" s="2" t="s">
        <v>1816</v>
      </c>
      <c r="CJ60" s="2" t="s">
        <v>1817</v>
      </c>
      <c r="CK60" s="2" t="s">
        <v>1148</v>
      </c>
      <c r="CL60" s="2" t="s">
        <v>1191</v>
      </c>
      <c r="CM60" s="2" t="s">
        <v>75</v>
      </c>
      <c r="CN60" s="2" t="s">
        <v>75</v>
      </c>
      <c r="CO60" s="2" t="s">
        <v>75</v>
      </c>
      <c r="CP60" s="2" t="s">
        <v>75</v>
      </c>
      <c r="CQ60" s="2" t="s">
        <v>1818</v>
      </c>
      <c r="CR60" s="2" t="s">
        <v>1817</v>
      </c>
      <c r="CS60" s="2" t="s">
        <v>1783</v>
      </c>
      <c r="CT60" s="2" t="s">
        <v>589</v>
      </c>
      <c r="CU60" s="2" t="s">
        <v>1057</v>
      </c>
      <c r="CV60" s="2" t="s">
        <v>1819</v>
      </c>
      <c r="CW60" s="2" t="s">
        <v>714</v>
      </c>
      <c r="CX60" s="2" t="s">
        <v>1820</v>
      </c>
      <c r="CY60" s="2" t="s">
        <v>75</v>
      </c>
      <c r="CZ60" s="2" t="s">
        <v>75</v>
      </c>
      <c r="DA60" s="2" t="s">
        <v>75</v>
      </c>
      <c r="DB60" s="2" t="s">
        <v>75</v>
      </c>
      <c r="DC60" s="2" t="s">
        <v>75</v>
      </c>
      <c r="DD60" s="2" t="s">
        <v>75</v>
      </c>
      <c r="DE60" s="2" t="s">
        <v>75</v>
      </c>
      <c r="DF60" s="2" t="s">
        <v>75</v>
      </c>
      <c r="DG60" s="2" t="s">
        <v>75</v>
      </c>
      <c r="DH60" s="2" t="s">
        <v>75</v>
      </c>
      <c r="DI60" s="2" t="s">
        <v>75</v>
      </c>
      <c r="DJ60" s="2" t="s">
        <v>75</v>
      </c>
      <c r="DK60" s="2" t="s">
        <v>75</v>
      </c>
      <c r="DL60" s="2" t="s">
        <v>75</v>
      </c>
      <c r="DM60" s="2" t="s">
        <v>75</v>
      </c>
      <c r="DN60" s="2" t="s">
        <v>75</v>
      </c>
      <c r="DO60" s="2" t="s">
        <v>75</v>
      </c>
      <c r="DP60" s="2" t="s">
        <v>75</v>
      </c>
      <c r="DQ60" s="2" t="s">
        <v>75</v>
      </c>
      <c r="DR60" s="2" t="s">
        <v>75</v>
      </c>
    </row>
    <row r="61" ht="15.75" customHeight="1">
      <c r="A61" s="2" t="s">
        <v>75</v>
      </c>
      <c r="B61" s="2" t="s">
        <v>75</v>
      </c>
      <c r="C61" s="2" t="s">
        <v>2</v>
      </c>
      <c r="D61" s="2" t="s">
        <v>1821</v>
      </c>
      <c r="E61" s="2" t="s">
        <v>518</v>
      </c>
      <c r="F61" s="2" t="s">
        <v>481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1822</v>
      </c>
      <c r="L61" s="2" t="s">
        <v>1822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75</v>
      </c>
      <c r="BU61" s="2" t="s">
        <v>75</v>
      </c>
      <c r="BV61" s="2" t="s">
        <v>75</v>
      </c>
      <c r="BW61" s="2" t="s">
        <v>75</v>
      </c>
      <c r="BX61" s="2" t="s">
        <v>75</v>
      </c>
      <c r="BY61" s="2" t="s">
        <v>75</v>
      </c>
      <c r="BZ61" s="2" t="s">
        <v>75</v>
      </c>
      <c r="CA61" s="2" t="s">
        <v>75</v>
      </c>
      <c r="CB61" s="2" t="s">
        <v>75</v>
      </c>
      <c r="CC61" s="2" t="s">
        <v>75</v>
      </c>
      <c r="CD61" s="2" t="s">
        <v>75</v>
      </c>
      <c r="CE61" s="2" t="s">
        <v>75</v>
      </c>
      <c r="CF61" s="2" t="s">
        <v>75</v>
      </c>
      <c r="CG61" s="2" t="s">
        <v>75</v>
      </c>
      <c r="CH61" s="2" t="s">
        <v>75</v>
      </c>
      <c r="CI61" s="2" t="s">
        <v>75</v>
      </c>
      <c r="CJ61" s="2" t="s">
        <v>75</v>
      </c>
      <c r="CK61" s="2" t="s">
        <v>75</v>
      </c>
      <c r="CL61" s="2" t="s">
        <v>75</v>
      </c>
      <c r="CM61" s="2" t="s">
        <v>75</v>
      </c>
      <c r="CN61" s="2" t="s">
        <v>75</v>
      </c>
      <c r="CO61" s="2" t="s">
        <v>75</v>
      </c>
      <c r="CP61" s="2" t="s">
        <v>75</v>
      </c>
      <c r="CQ61" s="2" t="s">
        <v>75</v>
      </c>
      <c r="CR61" s="2" t="s">
        <v>75</v>
      </c>
      <c r="CS61" s="2" t="s">
        <v>75</v>
      </c>
      <c r="CT61" s="2" t="s">
        <v>75</v>
      </c>
      <c r="CU61" s="2" t="s">
        <v>75</v>
      </c>
      <c r="CV61" s="2" t="s">
        <v>75</v>
      </c>
      <c r="CW61" s="2" t="s">
        <v>75</v>
      </c>
      <c r="CX61" s="2" t="s">
        <v>75</v>
      </c>
      <c r="CY61" s="2" t="s">
        <v>75</v>
      </c>
      <c r="CZ61" s="2" t="s">
        <v>75</v>
      </c>
      <c r="DA61" s="2" t="s">
        <v>75</v>
      </c>
      <c r="DB61" s="2" t="s">
        <v>75</v>
      </c>
      <c r="DC61" s="2" t="s">
        <v>75</v>
      </c>
      <c r="DD61" s="2" t="s">
        <v>75</v>
      </c>
      <c r="DE61" s="2" t="s">
        <v>75</v>
      </c>
      <c r="DF61" s="2" t="s">
        <v>75</v>
      </c>
      <c r="DG61" s="2" t="s">
        <v>75</v>
      </c>
      <c r="DH61" s="2" t="s">
        <v>75</v>
      </c>
      <c r="DI61" s="2" t="s">
        <v>75</v>
      </c>
      <c r="DJ61" s="2" t="s">
        <v>75</v>
      </c>
      <c r="DK61" s="2" t="s">
        <v>75</v>
      </c>
      <c r="DL61" s="2" t="s">
        <v>75</v>
      </c>
      <c r="DM61" s="2" t="s">
        <v>75</v>
      </c>
      <c r="DN61" s="2" t="s">
        <v>75</v>
      </c>
      <c r="DO61" s="2" t="s">
        <v>75</v>
      </c>
      <c r="DP61" s="2" t="s">
        <v>75</v>
      </c>
      <c r="DQ61" s="2" t="s">
        <v>75</v>
      </c>
      <c r="DR61" s="2" t="s">
        <v>75</v>
      </c>
    </row>
    <row r="62" ht="15.75" customHeight="1">
      <c r="A62" s="2" t="s">
        <v>75</v>
      </c>
      <c r="B62" s="2" t="s">
        <v>75</v>
      </c>
      <c r="C62" s="2" t="s">
        <v>2</v>
      </c>
      <c r="D62" s="2" t="s">
        <v>1823</v>
      </c>
      <c r="E62" s="2" t="s">
        <v>481</v>
      </c>
      <c r="F62" s="2" t="s">
        <v>518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1513</v>
      </c>
      <c r="L62" s="2" t="s">
        <v>802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75</v>
      </c>
      <c r="BU62" s="2" t="s">
        <v>75</v>
      </c>
      <c r="BV62" s="2" t="s">
        <v>75</v>
      </c>
      <c r="BW62" s="2" t="s">
        <v>75</v>
      </c>
      <c r="BX62" s="2" t="s">
        <v>75</v>
      </c>
      <c r="BY62" s="2" t="s">
        <v>75</v>
      </c>
      <c r="BZ62" s="2" t="s">
        <v>75</v>
      </c>
      <c r="CA62" s="2" t="s">
        <v>75</v>
      </c>
      <c r="CB62" s="2" t="s">
        <v>75</v>
      </c>
      <c r="CC62" s="2" t="s">
        <v>902</v>
      </c>
      <c r="CD62" s="2" t="s">
        <v>1594</v>
      </c>
      <c r="CE62" s="2" t="s">
        <v>75</v>
      </c>
      <c r="CF62" s="2" t="s">
        <v>75</v>
      </c>
      <c r="CG62" s="2" t="s">
        <v>75</v>
      </c>
      <c r="CH62" s="2" t="s">
        <v>75</v>
      </c>
      <c r="CI62" s="2" t="s">
        <v>1824</v>
      </c>
      <c r="CJ62" s="2" t="s">
        <v>1825</v>
      </c>
      <c r="CK62" s="2" t="s">
        <v>702</v>
      </c>
      <c r="CL62" s="2" t="s">
        <v>1144</v>
      </c>
      <c r="CM62" s="2" t="s">
        <v>75</v>
      </c>
      <c r="CN62" s="2" t="s">
        <v>75</v>
      </c>
      <c r="CO62" s="2" t="s">
        <v>75</v>
      </c>
      <c r="CP62" s="2" t="s">
        <v>75</v>
      </c>
      <c r="CQ62" s="2" t="s">
        <v>1826</v>
      </c>
      <c r="CR62" s="2" t="s">
        <v>1827</v>
      </c>
      <c r="CS62" s="2" t="s">
        <v>1828</v>
      </c>
      <c r="CT62" s="2" t="s">
        <v>496</v>
      </c>
      <c r="CU62" s="2" t="s">
        <v>75</v>
      </c>
      <c r="CV62" s="2" t="s">
        <v>75</v>
      </c>
      <c r="CW62" s="2" t="s">
        <v>75</v>
      </c>
      <c r="CX62" s="2" t="s">
        <v>75</v>
      </c>
      <c r="CY62" s="2" t="s">
        <v>75</v>
      </c>
      <c r="CZ62" s="2" t="s">
        <v>75</v>
      </c>
      <c r="DA62" s="2" t="s">
        <v>75</v>
      </c>
      <c r="DB62" s="2" t="s">
        <v>75</v>
      </c>
      <c r="DC62" s="2" t="s">
        <v>75</v>
      </c>
      <c r="DD62" s="2" t="s">
        <v>75</v>
      </c>
      <c r="DE62" s="2" t="s">
        <v>75</v>
      </c>
      <c r="DF62" s="2" t="s">
        <v>75</v>
      </c>
      <c r="DG62" s="2" t="s">
        <v>75</v>
      </c>
      <c r="DH62" s="2" t="s">
        <v>75</v>
      </c>
      <c r="DI62" s="2" t="s">
        <v>75</v>
      </c>
      <c r="DJ62" s="2" t="s">
        <v>75</v>
      </c>
      <c r="DK62" s="2" t="s">
        <v>75</v>
      </c>
      <c r="DL62" s="2" t="s">
        <v>75</v>
      </c>
      <c r="DM62" s="2" t="s">
        <v>75</v>
      </c>
      <c r="DN62" s="2" t="s">
        <v>75</v>
      </c>
      <c r="DO62" s="2" t="s">
        <v>75</v>
      </c>
      <c r="DP62" s="2" t="s">
        <v>75</v>
      </c>
      <c r="DQ62" s="2" t="s">
        <v>75</v>
      </c>
      <c r="DR62" s="2" t="s">
        <v>75</v>
      </c>
    </row>
    <row r="63" ht="15.75" customHeight="1">
      <c r="A63" s="2" t="s">
        <v>75</v>
      </c>
      <c r="B63" s="2" t="s">
        <v>75</v>
      </c>
      <c r="C63" s="2" t="s">
        <v>2</v>
      </c>
      <c r="D63" s="2" t="s">
        <v>1829</v>
      </c>
      <c r="E63" s="2" t="s">
        <v>518</v>
      </c>
      <c r="F63" s="2" t="s">
        <v>561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1266</v>
      </c>
      <c r="L63" s="2" t="s">
        <v>1830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75</v>
      </c>
      <c r="BU63" s="2" t="s">
        <v>75</v>
      </c>
      <c r="BV63" s="2" t="s">
        <v>75</v>
      </c>
      <c r="BW63" s="2" t="s">
        <v>75</v>
      </c>
      <c r="BX63" s="2" t="s">
        <v>75</v>
      </c>
      <c r="BY63" s="2" t="s">
        <v>75</v>
      </c>
      <c r="BZ63" s="2" t="s">
        <v>75</v>
      </c>
      <c r="CA63" s="2" t="s">
        <v>75</v>
      </c>
      <c r="CB63" s="2" t="s">
        <v>75</v>
      </c>
      <c r="CC63" s="2" t="s">
        <v>902</v>
      </c>
      <c r="CD63" s="2" t="s">
        <v>1831</v>
      </c>
      <c r="CE63" s="2" t="s">
        <v>75</v>
      </c>
      <c r="CF63" s="2" t="s">
        <v>75</v>
      </c>
      <c r="CG63" s="2" t="s">
        <v>75</v>
      </c>
      <c r="CH63" s="2" t="s">
        <v>75</v>
      </c>
      <c r="CI63" s="2" t="s">
        <v>1832</v>
      </c>
      <c r="CJ63" s="2" t="s">
        <v>1833</v>
      </c>
      <c r="CK63" s="2" t="s">
        <v>731</v>
      </c>
      <c r="CL63" s="2" t="s">
        <v>977</v>
      </c>
      <c r="CM63" s="2" t="s">
        <v>75</v>
      </c>
      <c r="CN63" s="2" t="s">
        <v>75</v>
      </c>
      <c r="CO63" s="2" t="s">
        <v>75</v>
      </c>
      <c r="CP63" s="2" t="s">
        <v>75</v>
      </c>
      <c r="CQ63" s="2" t="s">
        <v>903</v>
      </c>
      <c r="CR63" s="2" t="s">
        <v>1006</v>
      </c>
      <c r="CS63" s="2" t="s">
        <v>1416</v>
      </c>
      <c r="CT63" s="2" t="s">
        <v>496</v>
      </c>
      <c r="CU63" s="2" t="s">
        <v>75</v>
      </c>
      <c r="CV63" s="2" t="s">
        <v>75</v>
      </c>
      <c r="CW63" s="2" t="s">
        <v>75</v>
      </c>
      <c r="CX63" s="2" t="s">
        <v>75</v>
      </c>
      <c r="CY63" s="2" t="s">
        <v>75</v>
      </c>
      <c r="CZ63" s="2" t="s">
        <v>75</v>
      </c>
      <c r="DA63" s="2" t="s">
        <v>75</v>
      </c>
      <c r="DB63" s="2" t="s">
        <v>75</v>
      </c>
      <c r="DC63" s="2" t="s">
        <v>75</v>
      </c>
      <c r="DD63" s="2" t="s">
        <v>75</v>
      </c>
      <c r="DE63" s="2" t="s">
        <v>75</v>
      </c>
      <c r="DF63" s="2" t="s">
        <v>75</v>
      </c>
      <c r="DG63" s="2" t="s">
        <v>75</v>
      </c>
      <c r="DH63" s="2" t="s">
        <v>75</v>
      </c>
      <c r="DI63" s="2" t="s">
        <v>75</v>
      </c>
      <c r="DJ63" s="2" t="s">
        <v>75</v>
      </c>
      <c r="DK63" s="2" t="s">
        <v>75</v>
      </c>
      <c r="DL63" s="2" t="s">
        <v>75</v>
      </c>
      <c r="DM63" s="2" t="s">
        <v>75</v>
      </c>
      <c r="DN63" s="2" t="s">
        <v>75</v>
      </c>
      <c r="DO63" s="2" t="s">
        <v>75</v>
      </c>
      <c r="DP63" s="2" t="s">
        <v>75</v>
      </c>
      <c r="DQ63" s="2" t="s">
        <v>75</v>
      </c>
      <c r="DR63" s="2" t="s">
        <v>75</v>
      </c>
    </row>
    <row r="64" ht="15.75" customHeight="1">
      <c r="A64" s="2" t="s">
        <v>75</v>
      </c>
      <c r="B64" s="2" t="s">
        <v>75</v>
      </c>
      <c r="C64" s="2" t="s">
        <v>2</v>
      </c>
      <c r="D64" s="2" t="s">
        <v>1834</v>
      </c>
      <c r="E64" s="2" t="s">
        <v>482</v>
      </c>
      <c r="F64" s="2" t="s">
        <v>481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1610</v>
      </c>
      <c r="L64" s="2" t="s">
        <v>969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75</v>
      </c>
      <c r="BU64" s="2" t="s">
        <v>75</v>
      </c>
      <c r="BV64" s="2" t="s">
        <v>75</v>
      </c>
      <c r="BW64" s="2" t="s">
        <v>75</v>
      </c>
      <c r="BX64" s="2" t="s">
        <v>75</v>
      </c>
      <c r="BY64" s="2" t="s">
        <v>75</v>
      </c>
      <c r="BZ64" s="2" t="s">
        <v>75</v>
      </c>
      <c r="CA64" s="2" t="s">
        <v>75</v>
      </c>
      <c r="CB64" s="2" t="s">
        <v>75</v>
      </c>
      <c r="CC64" s="2" t="s">
        <v>1835</v>
      </c>
      <c r="CD64" s="2" t="s">
        <v>545</v>
      </c>
      <c r="CE64" s="2" t="s">
        <v>75</v>
      </c>
      <c r="CF64" s="2" t="s">
        <v>75</v>
      </c>
      <c r="CG64" s="2" t="s">
        <v>1836</v>
      </c>
      <c r="CH64" s="2" t="s">
        <v>969</v>
      </c>
      <c r="CI64" s="2" t="s">
        <v>921</v>
      </c>
      <c r="CJ64" s="2" t="s">
        <v>1188</v>
      </c>
      <c r="CK64" s="2" t="s">
        <v>1837</v>
      </c>
      <c r="CL64" s="2" t="s">
        <v>596</v>
      </c>
      <c r="CM64" s="2" t="s">
        <v>75</v>
      </c>
      <c r="CN64" s="2" t="s">
        <v>75</v>
      </c>
      <c r="CO64" s="2" t="s">
        <v>75</v>
      </c>
      <c r="CP64" s="2" t="s">
        <v>75</v>
      </c>
      <c r="CQ64" s="2" t="s">
        <v>1838</v>
      </c>
      <c r="CR64" s="2" t="s">
        <v>974</v>
      </c>
      <c r="CS64" s="2" t="s">
        <v>1800</v>
      </c>
      <c r="CT64" s="2" t="s">
        <v>629</v>
      </c>
      <c r="CU64" s="2" t="s">
        <v>75</v>
      </c>
      <c r="CV64" s="2" t="s">
        <v>75</v>
      </c>
      <c r="CW64" s="2" t="s">
        <v>1294</v>
      </c>
      <c r="CX64" s="2" t="s">
        <v>1839</v>
      </c>
      <c r="CY64" s="2" t="s">
        <v>75</v>
      </c>
      <c r="CZ64" s="2" t="s">
        <v>75</v>
      </c>
      <c r="DA64" s="2" t="s">
        <v>75</v>
      </c>
      <c r="DB64" s="2" t="s">
        <v>75</v>
      </c>
      <c r="DC64" s="2" t="s">
        <v>75</v>
      </c>
      <c r="DD64" s="2" t="s">
        <v>75</v>
      </c>
      <c r="DE64" s="2" t="s">
        <v>75</v>
      </c>
      <c r="DF64" s="2" t="s">
        <v>75</v>
      </c>
      <c r="DG64" s="2" t="s">
        <v>75</v>
      </c>
      <c r="DH64" s="2" t="s">
        <v>75</v>
      </c>
      <c r="DI64" s="2" t="s">
        <v>75</v>
      </c>
      <c r="DJ64" s="2" t="s">
        <v>75</v>
      </c>
      <c r="DK64" s="2" t="s">
        <v>75</v>
      </c>
      <c r="DL64" s="2" t="s">
        <v>75</v>
      </c>
      <c r="DM64" s="2" t="s">
        <v>75</v>
      </c>
      <c r="DN64" s="2" t="s">
        <v>75</v>
      </c>
      <c r="DO64" s="2" t="s">
        <v>75</v>
      </c>
      <c r="DP64" s="2" t="s">
        <v>75</v>
      </c>
      <c r="DQ64" s="2" t="s">
        <v>75</v>
      </c>
      <c r="DR64" s="2" t="s">
        <v>75</v>
      </c>
    </row>
    <row r="65" ht="15.75" customHeight="1">
      <c r="A65" s="2" t="s">
        <v>75</v>
      </c>
      <c r="B65" s="2" t="s">
        <v>75</v>
      </c>
      <c r="C65" s="2" t="s">
        <v>2</v>
      </c>
      <c r="D65" s="2" t="s">
        <v>1840</v>
      </c>
      <c r="E65" s="2" t="s">
        <v>1841</v>
      </c>
      <c r="F65" s="2" t="s">
        <v>1754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1842</v>
      </c>
      <c r="L65" s="2" t="s">
        <v>1843</v>
      </c>
      <c r="M65" s="2" t="s">
        <v>1703</v>
      </c>
      <c r="N65" s="2" t="s">
        <v>1844</v>
      </c>
      <c r="O65" s="2" t="s">
        <v>1459</v>
      </c>
      <c r="P65" s="2" t="s">
        <v>1845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75</v>
      </c>
      <c r="BV65" s="2" t="s">
        <v>75</v>
      </c>
      <c r="BW65" s="2" t="s">
        <v>75</v>
      </c>
      <c r="BX65" s="2" t="s">
        <v>75</v>
      </c>
      <c r="BY65" s="2" t="s">
        <v>75</v>
      </c>
      <c r="BZ65" s="2" t="s">
        <v>75</v>
      </c>
      <c r="CA65" s="2" t="s">
        <v>75</v>
      </c>
      <c r="CB65" s="2" t="s">
        <v>75</v>
      </c>
      <c r="CC65" s="2" t="s">
        <v>1846</v>
      </c>
      <c r="CD65" s="2" t="s">
        <v>1847</v>
      </c>
      <c r="CE65" s="2" t="s">
        <v>1480</v>
      </c>
      <c r="CF65" s="2" t="s">
        <v>1848</v>
      </c>
      <c r="CG65" s="2" t="s">
        <v>1849</v>
      </c>
      <c r="CH65" s="2" t="s">
        <v>1850</v>
      </c>
      <c r="CI65" s="2" t="s">
        <v>1851</v>
      </c>
      <c r="CJ65" s="2" t="s">
        <v>1852</v>
      </c>
      <c r="CK65" s="2" t="s">
        <v>1853</v>
      </c>
      <c r="CL65" s="2" t="s">
        <v>1854</v>
      </c>
      <c r="CM65" s="2" t="s">
        <v>75</v>
      </c>
      <c r="CN65" s="2" t="s">
        <v>75</v>
      </c>
      <c r="CO65" s="2" t="s">
        <v>75</v>
      </c>
      <c r="CP65" s="2" t="s">
        <v>75</v>
      </c>
      <c r="CQ65" s="2" t="s">
        <v>1855</v>
      </c>
      <c r="CR65" s="2" t="s">
        <v>1856</v>
      </c>
      <c r="CS65" s="2" t="s">
        <v>1857</v>
      </c>
      <c r="CT65" s="2" t="s">
        <v>1858</v>
      </c>
      <c r="CU65" s="2" t="s">
        <v>1859</v>
      </c>
      <c r="CV65" s="2" t="s">
        <v>1860</v>
      </c>
      <c r="CW65" s="2" t="s">
        <v>569</v>
      </c>
      <c r="CX65" s="2" t="s">
        <v>1003</v>
      </c>
      <c r="CY65" s="2" t="s">
        <v>75</v>
      </c>
      <c r="CZ65" s="2" t="s">
        <v>75</v>
      </c>
      <c r="DA65" s="2" t="s">
        <v>75</v>
      </c>
      <c r="DB65" s="2" t="s">
        <v>75</v>
      </c>
      <c r="DC65" s="2" t="s">
        <v>75</v>
      </c>
      <c r="DD65" s="2" t="s">
        <v>75</v>
      </c>
      <c r="DE65" s="2" t="s">
        <v>75</v>
      </c>
      <c r="DF65" s="2" t="s">
        <v>75</v>
      </c>
      <c r="DG65" s="2" t="s">
        <v>75</v>
      </c>
      <c r="DH65" s="2" t="s">
        <v>75</v>
      </c>
      <c r="DI65" s="2" t="s">
        <v>75</v>
      </c>
      <c r="DJ65" s="2" t="s">
        <v>75</v>
      </c>
      <c r="DK65" s="2" t="s">
        <v>75</v>
      </c>
      <c r="DL65" s="2" t="s">
        <v>75</v>
      </c>
      <c r="DM65" s="2" t="s">
        <v>75</v>
      </c>
      <c r="DN65" s="2" t="s">
        <v>75</v>
      </c>
      <c r="DO65" s="2" t="s">
        <v>75</v>
      </c>
      <c r="DP65" s="2" t="s">
        <v>75</v>
      </c>
      <c r="DQ65" s="2" t="s">
        <v>75</v>
      </c>
      <c r="DR65" s="2" t="s">
        <v>75</v>
      </c>
    </row>
    <row r="66" ht="15.75" customHeight="1">
      <c r="A66" s="2" t="s">
        <v>75</v>
      </c>
      <c r="B66" s="2" t="s">
        <v>75</v>
      </c>
      <c r="C66" s="2" t="s">
        <v>2</v>
      </c>
      <c r="D66" s="2" t="s">
        <v>1861</v>
      </c>
      <c r="E66" s="2" t="s">
        <v>518</v>
      </c>
      <c r="F66" s="2" t="s">
        <v>561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1820</v>
      </c>
      <c r="L66" s="2" t="s">
        <v>1833</v>
      </c>
      <c r="M66" s="2" t="s">
        <v>1703</v>
      </c>
      <c r="N66" s="2" t="s">
        <v>547</v>
      </c>
      <c r="O66" s="2" t="s">
        <v>1459</v>
      </c>
      <c r="P66" s="2" t="s">
        <v>1862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  <c r="BX66" s="2" t="s">
        <v>75</v>
      </c>
      <c r="BY66" s="2" t="s">
        <v>75</v>
      </c>
      <c r="BZ66" s="2" t="s">
        <v>75</v>
      </c>
      <c r="CA66" s="2" t="s">
        <v>75</v>
      </c>
      <c r="CB66" s="2" t="s">
        <v>75</v>
      </c>
      <c r="CC66" s="2" t="s">
        <v>1863</v>
      </c>
      <c r="CD66" s="2" t="s">
        <v>1864</v>
      </c>
      <c r="CE66" s="2" t="s">
        <v>1865</v>
      </c>
      <c r="CF66" s="2" t="s">
        <v>665</v>
      </c>
      <c r="CG66" s="2" t="s">
        <v>1849</v>
      </c>
      <c r="CH66" s="2" t="s">
        <v>1866</v>
      </c>
      <c r="CI66" s="2" t="s">
        <v>1867</v>
      </c>
      <c r="CJ66" s="2" t="s">
        <v>1868</v>
      </c>
      <c r="CK66" s="2" t="s">
        <v>1234</v>
      </c>
      <c r="CL66" s="2" t="s">
        <v>1869</v>
      </c>
      <c r="CM66" s="2" t="s">
        <v>75</v>
      </c>
      <c r="CN66" s="2" t="s">
        <v>75</v>
      </c>
      <c r="CO66" s="2" t="s">
        <v>75</v>
      </c>
      <c r="CP66" s="2" t="s">
        <v>75</v>
      </c>
      <c r="CQ66" s="2" t="s">
        <v>1855</v>
      </c>
      <c r="CR66" s="2" t="s">
        <v>1870</v>
      </c>
      <c r="CS66" s="2" t="s">
        <v>1871</v>
      </c>
      <c r="CT66" s="2" t="s">
        <v>1872</v>
      </c>
      <c r="CU66" s="2" t="s">
        <v>1873</v>
      </c>
      <c r="CV66" s="2" t="s">
        <v>895</v>
      </c>
      <c r="CW66" s="2" t="s">
        <v>493</v>
      </c>
      <c r="CX66" s="2" t="s">
        <v>869</v>
      </c>
      <c r="CY66" s="2" t="s">
        <v>75</v>
      </c>
      <c r="CZ66" s="2" t="s">
        <v>75</v>
      </c>
      <c r="DA66" s="2" t="s">
        <v>75</v>
      </c>
      <c r="DB66" s="2" t="s">
        <v>75</v>
      </c>
      <c r="DC66" s="2" t="s">
        <v>75</v>
      </c>
      <c r="DD66" s="2" t="s">
        <v>75</v>
      </c>
      <c r="DE66" s="2" t="s">
        <v>75</v>
      </c>
      <c r="DF66" s="2" t="s">
        <v>75</v>
      </c>
      <c r="DG66" s="2" t="s">
        <v>75</v>
      </c>
      <c r="DH66" s="2" t="s">
        <v>75</v>
      </c>
      <c r="DI66" s="2" t="s">
        <v>75</v>
      </c>
      <c r="DJ66" s="2" t="s">
        <v>75</v>
      </c>
      <c r="DK66" s="2" t="s">
        <v>75</v>
      </c>
      <c r="DL66" s="2" t="s">
        <v>75</v>
      </c>
      <c r="DM66" s="2" t="s">
        <v>75</v>
      </c>
      <c r="DN66" s="2" t="s">
        <v>75</v>
      </c>
      <c r="DO66" s="2" t="s">
        <v>75</v>
      </c>
      <c r="DP66" s="2" t="s">
        <v>75</v>
      </c>
      <c r="DQ66" s="2" t="s">
        <v>75</v>
      </c>
      <c r="DR66" s="2" t="s">
        <v>75</v>
      </c>
    </row>
    <row r="67" ht="15.75" customHeight="1">
      <c r="A67" s="2" t="s">
        <v>75</v>
      </c>
      <c r="B67" s="2" t="s">
        <v>75</v>
      </c>
      <c r="C67" s="2" t="s">
        <v>2</v>
      </c>
      <c r="D67" s="2" t="s">
        <v>1874</v>
      </c>
      <c r="E67" s="2" t="s">
        <v>518</v>
      </c>
      <c r="F67" s="2" t="s">
        <v>561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1104</v>
      </c>
      <c r="L67" s="2" t="s">
        <v>1825</v>
      </c>
      <c r="M67" s="2" t="s">
        <v>1703</v>
      </c>
      <c r="N67" s="2" t="s">
        <v>592</v>
      </c>
      <c r="O67" s="2" t="s">
        <v>1459</v>
      </c>
      <c r="P67" s="2" t="s">
        <v>1862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75</v>
      </c>
      <c r="BU67" s="2" t="s">
        <v>75</v>
      </c>
      <c r="BV67" s="2" t="s">
        <v>75</v>
      </c>
      <c r="BW67" s="2" t="s">
        <v>75</v>
      </c>
      <c r="BX67" s="2" t="s">
        <v>75</v>
      </c>
      <c r="BY67" s="2" t="s">
        <v>75</v>
      </c>
      <c r="BZ67" s="2" t="s">
        <v>75</v>
      </c>
      <c r="CA67" s="2" t="s">
        <v>75</v>
      </c>
      <c r="CB67" s="2" t="s">
        <v>75</v>
      </c>
      <c r="CC67" s="2" t="s">
        <v>1863</v>
      </c>
      <c r="CD67" s="2" t="s">
        <v>1875</v>
      </c>
      <c r="CE67" s="2" t="s">
        <v>1485</v>
      </c>
      <c r="CF67" s="2" t="s">
        <v>1622</v>
      </c>
      <c r="CG67" s="2" t="s">
        <v>1876</v>
      </c>
      <c r="CH67" s="2" t="s">
        <v>1877</v>
      </c>
      <c r="CI67" s="2" t="s">
        <v>1878</v>
      </c>
      <c r="CJ67" s="2" t="s">
        <v>1879</v>
      </c>
      <c r="CK67" s="2" t="s">
        <v>1206</v>
      </c>
      <c r="CL67" s="2" t="s">
        <v>1880</v>
      </c>
      <c r="CM67" s="2" t="s">
        <v>75</v>
      </c>
      <c r="CN67" s="2" t="s">
        <v>75</v>
      </c>
      <c r="CO67" s="2" t="s">
        <v>75</v>
      </c>
      <c r="CP67" s="2" t="s">
        <v>75</v>
      </c>
      <c r="CQ67" s="2" t="s">
        <v>1881</v>
      </c>
      <c r="CR67" s="2" t="s">
        <v>1882</v>
      </c>
      <c r="CS67" s="2" t="s">
        <v>1883</v>
      </c>
      <c r="CT67" s="2" t="s">
        <v>1443</v>
      </c>
      <c r="CU67" s="2" t="s">
        <v>1434</v>
      </c>
      <c r="CV67" s="2" t="s">
        <v>627</v>
      </c>
      <c r="CW67" s="2" t="s">
        <v>1884</v>
      </c>
      <c r="CX67" s="2" t="s">
        <v>1468</v>
      </c>
      <c r="CY67" s="2" t="s">
        <v>75</v>
      </c>
      <c r="CZ67" s="2" t="s">
        <v>75</v>
      </c>
      <c r="DA67" s="2" t="s">
        <v>75</v>
      </c>
      <c r="DB67" s="2" t="s">
        <v>75</v>
      </c>
      <c r="DC67" s="2" t="s">
        <v>75</v>
      </c>
      <c r="DD67" s="2" t="s">
        <v>75</v>
      </c>
      <c r="DE67" s="2" t="s">
        <v>75</v>
      </c>
      <c r="DF67" s="2" t="s">
        <v>75</v>
      </c>
      <c r="DG67" s="2" t="s">
        <v>75</v>
      </c>
      <c r="DH67" s="2" t="s">
        <v>75</v>
      </c>
      <c r="DI67" s="2" t="s">
        <v>75</v>
      </c>
      <c r="DJ67" s="2" t="s">
        <v>75</v>
      </c>
      <c r="DK67" s="2" t="s">
        <v>75</v>
      </c>
      <c r="DL67" s="2" t="s">
        <v>75</v>
      </c>
      <c r="DM67" s="2" t="s">
        <v>75</v>
      </c>
      <c r="DN67" s="2" t="s">
        <v>75</v>
      </c>
      <c r="DO67" s="2" t="s">
        <v>75</v>
      </c>
      <c r="DP67" s="2" t="s">
        <v>75</v>
      </c>
      <c r="DQ67" s="2" t="s">
        <v>75</v>
      </c>
      <c r="DR67" s="2" t="s">
        <v>75</v>
      </c>
    </row>
    <row r="68" ht="15.75" customHeight="1">
      <c r="A68" s="2" t="s">
        <v>75</v>
      </c>
      <c r="B68" s="2" t="s">
        <v>75</v>
      </c>
      <c r="C68" s="2" t="s">
        <v>2</v>
      </c>
      <c r="D68" s="2" t="s">
        <v>1885</v>
      </c>
      <c r="E68" s="2" t="s">
        <v>481</v>
      </c>
      <c r="F68" s="2" t="s">
        <v>482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1886</v>
      </c>
      <c r="L68" s="2" t="s">
        <v>1825</v>
      </c>
      <c r="M68" s="2" t="s">
        <v>1887</v>
      </c>
      <c r="N68" s="2" t="s">
        <v>483</v>
      </c>
      <c r="O68" s="2" t="s">
        <v>1776</v>
      </c>
      <c r="P68" s="2" t="s">
        <v>1745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1888</v>
      </c>
      <c r="X68" s="2" t="s">
        <v>934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75</v>
      </c>
      <c r="BU68" s="2" t="s">
        <v>75</v>
      </c>
      <c r="BV68" s="2" t="s">
        <v>75</v>
      </c>
      <c r="BW68" s="2" t="s">
        <v>75</v>
      </c>
      <c r="BX68" s="2" t="s">
        <v>75</v>
      </c>
      <c r="BY68" s="2" t="s">
        <v>75</v>
      </c>
      <c r="BZ68" s="2" t="s">
        <v>75</v>
      </c>
      <c r="CA68" s="2" t="s">
        <v>75</v>
      </c>
      <c r="CB68" s="2" t="s">
        <v>75</v>
      </c>
      <c r="CC68" s="2" t="s">
        <v>1889</v>
      </c>
      <c r="CD68" s="2" t="s">
        <v>1875</v>
      </c>
      <c r="CE68" s="2" t="s">
        <v>1480</v>
      </c>
      <c r="CF68" s="2" t="s">
        <v>1622</v>
      </c>
      <c r="CG68" s="2" t="s">
        <v>1876</v>
      </c>
      <c r="CH68" s="2" t="s">
        <v>1890</v>
      </c>
      <c r="CI68" s="2" t="s">
        <v>1867</v>
      </c>
      <c r="CJ68" s="2" t="s">
        <v>1891</v>
      </c>
      <c r="CK68" s="2" t="s">
        <v>1892</v>
      </c>
      <c r="CL68" s="2" t="s">
        <v>1893</v>
      </c>
      <c r="CM68" s="2" t="s">
        <v>75</v>
      </c>
      <c r="CN68" s="2" t="s">
        <v>75</v>
      </c>
      <c r="CO68" s="2" t="s">
        <v>75</v>
      </c>
      <c r="CP68" s="2" t="s">
        <v>75</v>
      </c>
      <c r="CQ68" s="2" t="s">
        <v>1894</v>
      </c>
      <c r="CR68" s="2" t="s">
        <v>1895</v>
      </c>
      <c r="CS68" s="2" t="s">
        <v>1411</v>
      </c>
      <c r="CT68" s="2" t="s">
        <v>1443</v>
      </c>
      <c r="CU68" s="2" t="s">
        <v>1434</v>
      </c>
      <c r="CV68" s="2" t="s">
        <v>1896</v>
      </c>
      <c r="CW68" s="2" t="s">
        <v>526</v>
      </c>
      <c r="CX68" s="2" t="s">
        <v>1468</v>
      </c>
      <c r="CY68" s="2" t="s">
        <v>75</v>
      </c>
      <c r="CZ68" s="2" t="s">
        <v>75</v>
      </c>
      <c r="DA68" s="2" t="s">
        <v>75</v>
      </c>
      <c r="DB68" s="2" t="s">
        <v>75</v>
      </c>
      <c r="DC68" s="2" t="s">
        <v>75</v>
      </c>
      <c r="DD68" s="2" t="s">
        <v>75</v>
      </c>
      <c r="DE68" s="2" t="s">
        <v>75</v>
      </c>
      <c r="DF68" s="2" t="s">
        <v>75</v>
      </c>
      <c r="DG68" s="2" t="s">
        <v>75</v>
      </c>
      <c r="DH68" s="2" t="s">
        <v>75</v>
      </c>
      <c r="DI68" s="2" t="s">
        <v>75</v>
      </c>
      <c r="DJ68" s="2" t="s">
        <v>75</v>
      </c>
      <c r="DK68" s="2" t="s">
        <v>75</v>
      </c>
      <c r="DL68" s="2" t="s">
        <v>75</v>
      </c>
      <c r="DM68" s="2" t="s">
        <v>75</v>
      </c>
      <c r="DN68" s="2" t="s">
        <v>75</v>
      </c>
      <c r="DO68" s="2" t="s">
        <v>75</v>
      </c>
      <c r="DP68" s="2" t="s">
        <v>75</v>
      </c>
      <c r="DQ68" s="2" t="s">
        <v>75</v>
      </c>
      <c r="DR68" s="2" t="s">
        <v>75</v>
      </c>
    </row>
    <row r="69" ht="15.75" customHeight="1">
      <c r="A69" s="2" t="s">
        <v>75</v>
      </c>
      <c r="B69" s="2" t="s">
        <v>75</v>
      </c>
      <c r="C69" s="2" t="s">
        <v>2</v>
      </c>
      <c r="D69" s="2" t="s">
        <v>1897</v>
      </c>
      <c r="E69" s="2" t="s">
        <v>481</v>
      </c>
      <c r="F69" s="2" t="s">
        <v>482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1886</v>
      </c>
      <c r="L69" s="2" t="s">
        <v>1825</v>
      </c>
      <c r="M69" s="2" t="s">
        <v>1703</v>
      </c>
      <c r="N69" s="2" t="s">
        <v>483</v>
      </c>
      <c r="O69" s="2" t="s">
        <v>1898</v>
      </c>
      <c r="P69" s="2" t="s">
        <v>1745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75</v>
      </c>
      <c r="BU69" s="2" t="s">
        <v>75</v>
      </c>
      <c r="BV69" s="2" t="s">
        <v>75</v>
      </c>
      <c r="BW69" s="2" t="s">
        <v>75</v>
      </c>
      <c r="BX69" s="2" t="s">
        <v>75</v>
      </c>
      <c r="BY69" s="2" t="s">
        <v>75</v>
      </c>
      <c r="BZ69" s="2" t="s">
        <v>75</v>
      </c>
      <c r="CA69" s="2" t="s">
        <v>75</v>
      </c>
      <c r="CB69" s="2" t="s">
        <v>75</v>
      </c>
      <c r="CC69" s="2" t="s">
        <v>1899</v>
      </c>
      <c r="CD69" s="2" t="s">
        <v>1875</v>
      </c>
      <c r="CE69" s="2" t="s">
        <v>1480</v>
      </c>
      <c r="CF69" s="2" t="s">
        <v>1622</v>
      </c>
      <c r="CG69" s="2" t="s">
        <v>975</v>
      </c>
      <c r="CH69" s="2" t="s">
        <v>1890</v>
      </c>
      <c r="CI69" s="2" t="s">
        <v>1900</v>
      </c>
      <c r="CJ69" s="2" t="s">
        <v>1891</v>
      </c>
      <c r="CK69" s="2" t="s">
        <v>1901</v>
      </c>
      <c r="CL69" s="2" t="s">
        <v>1902</v>
      </c>
      <c r="CM69" s="2" t="s">
        <v>75</v>
      </c>
      <c r="CN69" s="2" t="s">
        <v>75</v>
      </c>
      <c r="CO69" s="2" t="s">
        <v>75</v>
      </c>
      <c r="CP69" s="2" t="s">
        <v>75</v>
      </c>
      <c r="CQ69" s="2" t="s">
        <v>1903</v>
      </c>
      <c r="CR69" s="2" t="s">
        <v>1614</v>
      </c>
      <c r="CS69" s="2" t="s">
        <v>1871</v>
      </c>
      <c r="CT69" s="2" t="s">
        <v>1904</v>
      </c>
      <c r="CU69" s="2" t="s">
        <v>1873</v>
      </c>
      <c r="CV69" s="2" t="s">
        <v>1896</v>
      </c>
      <c r="CW69" s="2" t="s">
        <v>493</v>
      </c>
      <c r="CX69" s="2" t="s">
        <v>601</v>
      </c>
      <c r="CY69" s="2" t="s">
        <v>75</v>
      </c>
      <c r="CZ69" s="2" t="s">
        <v>75</v>
      </c>
      <c r="DA69" s="2" t="s">
        <v>75</v>
      </c>
      <c r="DB69" s="2" t="s">
        <v>75</v>
      </c>
      <c r="DC69" s="2" t="s">
        <v>75</v>
      </c>
      <c r="DD69" s="2" t="s">
        <v>75</v>
      </c>
      <c r="DE69" s="2" t="s">
        <v>75</v>
      </c>
      <c r="DF69" s="2" t="s">
        <v>75</v>
      </c>
      <c r="DG69" s="2" t="s">
        <v>75</v>
      </c>
      <c r="DH69" s="2" t="s">
        <v>75</v>
      </c>
      <c r="DI69" s="2" t="s">
        <v>75</v>
      </c>
      <c r="DJ69" s="2" t="s">
        <v>75</v>
      </c>
      <c r="DK69" s="2" t="s">
        <v>75</v>
      </c>
      <c r="DL69" s="2" t="s">
        <v>75</v>
      </c>
      <c r="DM69" s="2" t="s">
        <v>75</v>
      </c>
      <c r="DN69" s="2" t="s">
        <v>75</v>
      </c>
      <c r="DO69" s="2" t="s">
        <v>75</v>
      </c>
      <c r="DP69" s="2" t="s">
        <v>75</v>
      </c>
      <c r="DQ69" s="2" t="s">
        <v>75</v>
      </c>
      <c r="DR69" s="2" t="s">
        <v>75</v>
      </c>
    </row>
    <row r="70" ht="15.75" customHeight="1">
      <c r="A70" s="2" t="s">
        <v>75</v>
      </c>
      <c r="B70" s="2" t="s">
        <v>75</v>
      </c>
      <c r="C70" s="2" t="s">
        <v>2</v>
      </c>
      <c r="D70" s="2" t="s">
        <v>1905</v>
      </c>
      <c r="E70" s="2" t="s">
        <v>518</v>
      </c>
      <c r="F70" s="2" t="s">
        <v>561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1774</v>
      </c>
      <c r="L70" s="2" t="s">
        <v>1825</v>
      </c>
      <c r="M70" s="2" t="s">
        <v>1461</v>
      </c>
      <c r="N70" s="2" t="s">
        <v>547</v>
      </c>
      <c r="O70" s="2" t="s">
        <v>1459</v>
      </c>
      <c r="P70" s="2" t="s">
        <v>1745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1906</v>
      </c>
      <c r="X70" s="2" t="s">
        <v>1907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75</v>
      </c>
      <c r="BU70" s="2" t="s">
        <v>75</v>
      </c>
      <c r="BV70" s="2" t="s">
        <v>75</v>
      </c>
      <c r="BW70" s="2" t="s">
        <v>75</v>
      </c>
      <c r="BX70" s="2" t="s">
        <v>75</v>
      </c>
      <c r="BY70" s="2" t="s">
        <v>75</v>
      </c>
      <c r="BZ70" s="2" t="s">
        <v>75</v>
      </c>
      <c r="CA70" s="2" t="s">
        <v>75</v>
      </c>
      <c r="CB70" s="2" t="s">
        <v>75</v>
      </c>
      <c r="CC70" s="2" t="s">
        <v>1908</v>
      </c>
      <c r="CD70" s="2" t="s">
        <v>1909</v>
      </c>
      <c r="CE70" s="2" t="s">
        <v>1865</v>
      </c>
      <c r="CF70" s="2" t="s">
        <v>597</v>
      </c>
      <c r="CG70" s="2" t="s">
        <v>975</v>
      </c>
      <c r="CH70" s="2" t="s">
        <v>1815</v>
      </c>
      <c r="CI70" s="2" t="s">
        <v>1867</v>
      </c>
      <c r="CJ70" s="2" t="s">
        <v>1197</v>
      </c>
      <c r="CK70" s="2" t="s">
        <v>1121</v>
      </c>
      <c r="CL70" s="2" t="s">
        <v>1910</v>
      </c>
      <c r="CM70" s="2" t="s">
        <v>75</v>
      </c>
      <c r="CN70" s="2" t="s">
        <v>75</v>
      </c>
      <c r="CO70" s="2" t="s">
        <v>75</v>
      </c>
      <c r="CP70" s="2" t="s">
        <v>75</v>
      </c>
      <c r="CQ70" s="2" t="s">
        <v>1280</v>
      </c>
      <c r="CR70" s="2" t="s">
        <v>1911</v>
      </c>
      <c r="CS70" s="2" t="s">
        <v>1912</v>
      </c>
      <c r="CT70" s="2" t="s">
        <v>1529</v>
      </c>
      <c r="CU70" s="2" t="s">
        <v>1913</v>
      </c>
      <c r="CV70" s="2" t="s">
        <v>1860</v>
      </c>
      <c r="CW70" s="2" t="s">
        <v>1914</v>
      </c>
      <c r="CX70" s="2" t="s">
        <v>1672</v>
      </c>
      <c r="CY70" s="2" t="s">
        <v>75</v>
      </c>
      <c r="CZ70" s="2" t="s">
        <v>75</v>
      </c>
      <c r="DA70" s="2" t="s">
        <v>75</v>
      </c>
      <c r="DB70" s="2" t="s">
        <v>75</v>
      </c>
      <c r="DC70" s="2" t="s">
        <v>75</v>
      </c>
      <c r="DD70" s="2" t="s">
        <v>75</v>
      </c>
      <c r="DE70" s="2" t="s">
        <v>75</v>
      </c>
      <c r="DF70" s="2" t="s">
        <v>75</v>
      </c>
      <c r="DG70" s="2" t="s">
        <v>75</v>
      </c>
      <c r="DH70" s="2" t="s">
        <v>75</v>
      </c>
      <c r="DI70" s="2" t="s">
        <v>75</v>
      </c>
      <c r="DJ70" s="2" t="s">
        <v>75</v>
      </c>
      <c r="DK70" s="2" t="s">
        <v>75</v>
      </c>
      <c r="DL70" s="2" t="s">
        <v>75</v>
      </c>
      <c r="DM70" s="2" t="s">
        <v>75</v>
      </c>
      <c r="DN70" s="2" t="s">
        <v>75</v>
      </c>
      <c r="DO70" s="2" t="s">
        <v>75</v>
      </c>
      <c r="DP70" s="2" t="s">
        <v>75</v>
      </c>
      <c r="DQ70" s="2" t="s">
        <v>75</v>
      </c>
      <c r="DR70" s="2" t="s">
        <v>75</v>
      </c>
    </row>
    <row r="71" ht="15.75" customHeight="1">
      <c r="A71" s="2" t="s">
        <v>75</v>
      </c>
      <c r="B71" s="2" t="s">
        <v>75</v>
      </c>
      <c r="C71" s="2" t="s">
        <v>2</v>
      </c>
      <c r="D71" s="2" t="s">
        <v>1915</v>
      </c>
      <c r="E71" s="2" t="s">
        <v>482</v>
      </c>
      <c r="F71" s="2" t="s">
        <v>481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563</v>
      </c>
      <c r="L71" s="2" t="s">
        <v>903</v>
      </c>
      <c r="M71" s="2" t="s">
        <v>1916</v>
      </c>
      <c r="N71" s="2" t="s">
        <v>1917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75</v>
      </c>
      <c r="BU71" s="2" t="s">
        <v>75</v>
      </c>
      <c r="BV71" s="2" t="s">
        <v>75</v>
      </c>
      <c r="BW71" s="2" t="s">
        <v>75</v>
      </c>
      <c r="BX71" s="2" t="s">
        <v>75</v>
      </c>
      <c r="BY71" s="2" t="s">
        <v>75</v>
      </c>
      <c r="BZ71" s="2" t="s">
        <v>75</v>
      </c>
      <c r="CA71" s="2" t="s">
        <v>75</v>
      </c>
      <c r="CB71" s="2" t="s">
        <v>75</v>
      </c>
      <c r="CC71" s="2" t="s">
        <v>1918</v>
      </c>
      <c r="CD71" s="2" t="s">
        <v>1919</v>
      </c>
      <c r="CE71" s="2" t="s">
        <v>75</v>
      </c>
      <c r="CF71" s="2" t="s">
        <v>75</v>
      </c>
      <c r="CG71" s="2" t="s">
        <v>772</v>
      </c>
      <c r="CH71" s="2" t="s">
        <v>1106</v>
      </c>
      <c r="CI71" s="2" t="s">
        <v>1920</v>
      </c>
      <c r="CJ71" s="2" t="s">
        <v>1921</v>
      </c>
      <c r="CK71" s="2" t="s">
        <v>1922</v>
      </c>
      <c r="CL71" s="2" t="s">
        <v>511</v>
      </c>
      <c r="CM71" s="2" t="s">
        <v>75</v>
      </c>
      <c r="CN71" s="2" t="s">
        <v>75</v>
      </c>
      <c r="CO71" s="2" t="s">
        <v>75</v>
      </c>
      <c r="CP71" s="2" t="s">
        <v>75</v>
      </c>
      <c r="CQ71" s="2" t="s">
        <v>1923</v>
      </c>
      <c r="CR71" s="2" t="s">
        <v>1924</v>
      </c>
      <c r="CS71" s="2" t="s">
        <v>1006</v>
      </c>
      <c r="CT71" s="2" t="s">
        <v>1925</v>
      </c>
      <c r="CU71" s="2" t="s">
        <v>1610</v>
      </c>
      <c r="CV71" s="2" t="s">
        <v>882</v>
      </c>
      <c r="CW71" s="2" t="s">
        <v>1061</v>
      </c>
      <c r="CX71" s="2" t="s">
        <v>1184</v>
      </c>
      <c r="CY71" s="2" t="s">
        <v>75</v>
      </c>
      <c r="CZ71" s="2" t="s">
        <v>75</v>
      </c>
      <c r="DA71" s="2" t="s">
        <v>75</v>
      </c>
      <c r="DB71" s="2" t="s">
        <v>75</v>
      </c>
      <c r="DC71" s="2" t="s">
        <v>75</v>
      </c>
      <c r="DD71" s="2" t="s">
        <v>75</v>
      </c>
      <c r="DE71" s="2" t="s">
        <v>75</v>
      </c>
      <c r="DF71" s="2" t="s">
        <v>75</v>
      </c>
      <c r="DG71" s="2" t="s">
        <v>75</v>
      </c>
      <c r="DH71" s="2" t="s">
        <v>75</v>
      </c>
      <c r="DI71" s="2" t="s">
        <v>75</v>
      </c>
      <c r="DJ71" s="2" t="s">
        <v>75</v>
      </c>
      <c r="DK71" s="2" t="s">
        <v>75</v>
      </c>
      <c r="DL71" s="2" t="s">
        <v>75</v>
      </c>
      <c r="DM71" s="2" t="s">
        <v>75</v>
      </c>
      <c r="DN71" s="2" t="s">
        <v>75</v>
      </c>
      <c r="DO71" s="2" t="s">
        <v>75</v>
      </c>
      <c r="DP71" s="2" t="s">
        <v>75</v>
      </c>
      <c r="DQ71" s="2" t="s">
        <v>75</v>
      </c>
      <c r="DR71" s="2" t="s">
        <v>75</v>
      </c>
    </row>
    <row r="72" ht="15.75" customHeight="1">
      <c r="A72" s="2" t="s">
        <v>75</v>
      </c>
      <c r="B72" s="2" t="s">
        <v>75</v>
      </c>
      <c r="C72" s="2" t="s">
        <v>2</v>
      </c>
      <c r="D72" s="2" t="s">
        <v>1926</v>
      </c>
      <c r="E72" s="2" t="s">
        <v>518</v>
      </c>
      <c r="F72" s="2" t="s">
        <v>561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1037</v>
      </c>
      <c r="L72" s="2" t="s">
        <v>1622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75</v>
      </c>
      <c r="BU72" s="2" t="s">
        <v>75</v>
      </c>
      <c r="BV72" s="2" t="s">
        <v>75</v>
      </c>
      <c r="BW72" s="2" t="s">
        <v>75</v>
      </c>
      <c r="BX72" s="2" t="s">
        <v>75</v>
      </c>
      <c r="BY72" s="2" t="s">
        <v>75</v>
      </c>
      <c r="BZ72" s="2" t="s">
        <v>75</v>
      </c>
      <c r="CA72" s="2" t="s">
        <v>75</v>
      </c>
      <c r="CB72" s="2" t="s">
        <v>75</v>
      </c>
      <c r="CC72" s="2" t="s">
        <v>1176</v>
      </c>
      <c r="CD72" s="2" t="s">
        <v>1927</v>
      </c>
      <c r="CE72" s="2" t="s">
        <v>75</v>
      </c>
      <c r="CF72" s="2" t="s">
        <v>75</v>
      </c>
      <c r="CG72" s="2" t="s">
        <v>1054</v>
      </c>
      <c r="CH72" s="2" t="s">
        <v>1928</v>
      </c>
      <c r="CI72" s="2" t="s">
        <v>1929</v>
      </c>
      <c r="CJ72" s="2" t="s">
        <v>1930</v>
      </c>
      <c r="CK72" s="2" t="s">
        <v>1931</v>
      </c>
      <c r="CL72" s="2" t="s">
        <v>1932</v>
      </c>
      <c r="CM72" s="2" t="s">
        <v>75</v>
      </c>
      <c r="CN72" s="2" t="s">
        <v>75</v>
      </c>
      <c r="CO72" s="2" t="s">
        <v>75</v>
      </c>
      <c r="CP72" s="2" t="s">
        <v>75</v>
      </c>
      <c r="CQ72" s="2" t="s">
        <v>1933</v>
      </c>
      <c r="CR72" s="2" t="s">
        <v>1934</v>
      </c>
      <c r="CS72" s="2" t="s">
        <v>1134</v>
      </c>
      <c r="CT72" s="2" t="s">
        <v>945</v>
      </c>
      <c r="CU72" s="2" t="s">
        <v>1541</v>
      </c>
      <c r="CV72" s="2" t="s">
        <v>1935</v>
      </c>
      <c r="CW72" s="2" t="s">
        <v>1936</v>
      </c>
      <c r="CX72" s="2" t="s">
        <v>1296</v>
      </c>
      <c r="CY72" s="2" t="s">
        <v>75</v>
      </c>
      <c r="CZ72" s="2" t="s">
        <v>75</v>
      </c>
      <c r="DA72" s="2" t="s">
        <v>75</v>
      </c>
      <c r="DB72" s="2" t="s">
        <v>75</v>
      </c>
      <c r="DC72" s="2" t="s">
        <v>75</v>
      </c>
      <c r="DD72" s="2" t="s">
        <v>75</v>
      </c>
      <c r="DE72" s="2" t="s">
        <v>75</v>
      </c>
      <c r="DF72" s="2" t="s">
        <v>75</v>
      </c>
      <c r="DG72" s="2" t="s">
        <v>75</v>
      </c>
      <c r="DH72" s="2" t="s">
        <v>75</v>
      </c>
      <c r="DI72" s="2" t="s">
        <v>75</v>
      </c>
      <c r="DJ72" s="2" t="s">
        <v>75</v>
      </c>
      <c r="DK72" s="2" t="s">
        <v>75</v>
      </c>
      <c r="DL72" s="2" t="s">
        <v>75</v>
      </c>
      <c r="DM72" s="2" t="s">
        <v>75</v>
      </c>
      <c r="DN72" s="2" t="s">
        <v>75</v>
      </c>
      <c r="DO72" s="2" t="s">
        <v>75</v>
      </c>
      <c r="DP72" s="2" t="s">
        <v>75</v>
      </c>
      <c r="DQ72" s="2" t="s">
        <v>75</v>
      </c>
      <c r="DR72" s="2" t="s">
        <v>75</v>
      </c>
    </row>
    <row r="73" ht="15.75" customHeight="1">
      <c r="A73" s="2" t="s">
        <v>75</v>
      </c>
      <c r="B73" s="2" t="s">
        <v>75</v>
      </c>
      <c r="C73" s="2" t="s">
        <v>2</v>
      </c>
      <c r="D73" s="2" t="s">
        <v>1937</v>
      </c>
      <c r="E73" s="2" t="s">
        <v>481</v>
      </c>
      <c r="F73" s="2" t="s">
        <v>482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582</v>
      </c>
      <c r="L73" s="2" t="s">
        <v>1010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75</v>
      </c>
      <c r="BU73" s="2" t="s">
        <v>75</v>
      </c>
      <c r="BV73" s="2" t="s">
        <v>75</v>
      </c>
      <c r="BW73" s="2" t="s">
        <v>75</v>
      </c>
      <c r="BX73" s="2" t="s">
        <v>75</v>
      </c>
      <c r="BY73" s="2" t="s">
        <v>75</v>
      </c>
      <c r="BZ73" s="2" t="s">
        <v>75</v>
      </c>
      <c r="CA73" s="2" t="s">
        <v>75</v>
      </c>
      <c r="CB73" s="2" t="s">
        <v>75</v>
      </c>
      <c r="CC73" s="2" t="s">
        <v>1938</v>
      </c>
      <c r="CD73" s="2" t="s">
        <v>1939</v>
      </c>
      <c r="CE73" s="2" t="s">
        <v>75</v>
      </c>
      <c r="CF73" s="2" t="s">
        <v>75</v>
      </c>
      <c r="CG73" s="2" t="s">
        <v>1940</v>
      </c>
      <c r="CH73" s="2" t="s">
        <v>852</v>
      </c>
      <c r="CI73" s="2" t="s">
        <v>1502</v>
      </c>
      <c r="CJ73" s="2" t="s">
        <v>1349</v>
      </c>
      <c r="CK73" s="2" t="s">
        <v>1941</v>
      </c>
      <c r="CL73" s="2" t="s">
        <v>1942</v>
      </c>
      <c r="CM73" s="2" t="s">
        <v>75</v>
      </c>
      <c r="CN73" s="2" t="s">
        <v>75</v>
      </c>
      <c r="CO73" s="2" t="s">
        <v>75</v>
      </c>
      <c r="CP73" s="2" t="s">
        <v>75</v>
      </c>
      <c r="CQ73" s="2" t="s">
        <v>1161</v>
      </c>
      <c r="CR73" s="2" t="s">
        <v>1943</v>
      </c>
      <c r="CS73" s="2" t="s">
        <v>769</v>
      </c>
      <c r="CT73" s="2" t="s">
        <v>523</v>
      </c>
      <c r="CU73" s="2" t="s">
        <v>75</v>
      </c>
      <c r="CV73" s="2" t="s">
        <v>75</v>
      </c>
      <c r="CW73" s="2" t="s">
        <v>527</v>
      </c>
      <c r="CX73" s="2" t="s">
        <v>726</v>
      </c>
      <c r="CY73" s="2" t="s">
        <v>75</v>
      </c>
      <c r="CZ73" s="2" t="s">
        <v>75</v>
      </c>
      <c r="DA73" s="2" t="s">
        <v>75</v>
      </c>
      <c r="DB73" s="2" t="s">
        <v>75</v>
      </c>
      <c r="DC73" s="2" t="s">
        <v>75</v>
      </c>
      <c r="DD73" s="2" t="s">
        <v>75</v>
      </c>
      <c r="DE73" s="2" t="s">
        <v>75</v>
      </c>
      <c r="DF73" s="2" t="s">
        <v>75</v>
      </c>
      <c r="DG73" s="2" t="s">
        <v>75</v>
      </c>
      <c r="DH73" s="2" t="s">
        <v>75</v>
      </c>
      <c r="DI73" s="2" t="s">
        <v>75</v>
      </c>
      <c r="DJ73" s="2" t="s">
        <v>75</v>
      </c>
      <c r="DK73" s="2" t="s">
        <v>75</v>
      </c>
      <c r="DL73" s="2" t="s">
        <v>75</v>
      </c>
      <c r="DM73" s="2" t="s">
        <v>75</v>
      </c>
      <c r="DN73" s="2" t="s">
        <v>75</v>
      </c>
      <c r="DO73" s="2" t="s">
        <v>75</v>
      </c>
      <c r="DP73" s="2" t="s">
        <v>75</v>
      </c>
      <c r="DQ73" s="2" t="s">
        <v>75</v>
      </c>
      <c r="DR73" s="2" t="s">
        <v>75</v>
      </c>
    </row>
    <row r="74" ht="15.75" customHeight="1">
      <c r="A74" s="2" t="s">
        <v>75</v>
      </c>
      <c r="B74" s="2" t="s">
        <v>75</v>
      </c>
      <c r="C74" s="2" t="s">
        <v>2</v>
      </c>
      <c r="D74" s="2" t="s">
        <v>1944</v>
      </c>
      <c r="E74" s="2" t="s">
        <v>482</v>
      </c>
      <c r="F74" s="2" t="s">
        <v>561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1945</v>
      </c>
      <c r="L74" s="2" t="s">
        <v>1945</v>
      </c>
      <c r="M74" s="2" t="s">
        <v>1946</v>
      </c>
      <c r="N74" s="2" t="s">
        <v>1946</v>
      </c>
      <c r="O74" s="2" t="s">
        <v>75</v>
      </c>
      <c r="P74" s="2" t="s">
        <v>75</v>
      </c>
      <c r="Q74" s="2" t="s">
        <v>1947</v>
      </c>
      <c r="R74" s="2" t="s">
        <v>1948</v>
      </c>
      <c r="S74" s="2" t="s">
        <v>1949</v>
      </c>
      <c r="T74" s="2" t="s">
        <v>1950</v>
      </c>
      <c r="U74" s="2" t="s">
        <v>1951</v>
      </c>
      <c r="V74" s="2" t="s">
        <v>1952</v>
      </c>
      <c r="W74" s="2" t="s">
        <v>75</v>
      </c>
      <c r="X74" s="2" t="s">
        <v>75</v>
      </c>
      <c r="Y74" s="2" t="s">
        <v>1953</v>
      </c>
      <c r="Z74" s="2" t="s">
        <v>1953</v>
      </c>
      <c r="AA74" s="2" t="s">
        <v>1954</v>
      </c>
      <c r="AB74" s="2" t="s">
        <v>1954</v>
      </c>
      <c r="AC74" s="2" t="s">
        <v>1955</v>
      </c>
      <c r="AD74" s="2" t="s">
        <v>1955</v>
      </c>
      <c r="AE74" s="2" t="s">
        <v>75</v>
      </c>
      <c r="AF74" s="2" t="s">
        <v>75</v>
      </c>
      <c r="AG74" s="2" t="s">
        <v>1956</v>
      </c>
      <c r="AH74" s="2" t="s">
        <v>1956</v>
      </c>
      <c r="AI74" s="2" t="s">
        <v>1957</v>
      </c>
      <c r="AJ74" s="2" t="s">
        <v>1957</v>
      </c>
      <c r="AK74" s="2" t="s">
        <v>1947</v>
      </c>
      <c r="AL74" s="2" t="s">
        <v>1948</v>
      </c>
      <c r="AM74" s="2" t="s">
        <v>75</v>
      </c>
      <c r="AN74" s="2" t="s">
        <v>75</v>
      </c>
      <c r="AO74" s="2" t="s">
        <v>1958</v>
      </c>
      <c r="AP74" s="2" t="s">
        <v>1958</v>
      </c>
      <c r="AQ74" s="2" t="s">
        <v>75</v>
      </c>
      <c r="AR74" s="2" t="s">
        <v>75</v>
      </c>
      <c r="AS74" s="2" t="s">
        <v>1949</v>
      </c>
      <c r="AT74" s="2" t="s">
        <v>1949</v>
      </c>
      <c r="AU74" s="2" t="s">
        <v>1959</v>
      </c>
      <c r="AV74" s="2" t="s">
        <v>1959</v>
      </c>
      <c r="AW74" s="2" t="s">
        <v>75</v>
      </c>
      <c r="AX74" s="2" t="s">
        <v>75</v>
      </c>
      <c r="AY74" s="2" t="s">
        <v>1948</v>
      </c>
      <c r="AZ74" s="2" t="s">
        <v>1948</v>
      </c>
      <c r="BA74" s="2" t="s">
        <v>75</v>
      </c>
      <c r="BB74" s="2" t="s">
        <v>75</v>
      </c>
      <c r="BC74" s="2" t="s">
        <v>1960</v>
      </c>
      <c r="BD74" s="2" t="s">
        <v>1960</v>
      </c>
      <c r="BE74" s="2" t="s">
        <v>1956</v>
      </c>
      <c r="BF74" s="2" t="s">
        <v>1956</v>
      </c>
      <c r="BG74" s="2" t="s">
        <v>75</v>
      </c>
      <c r="BH74" s="2" t="s">
        <v>75</v>
      </c>
      <c r="BI74" s="2" t="s">
        <v>1961</v>
      </c>
      <c r="BJ74" s="2" t="s">
        <v>1961</v>
      </c>
      <c r="BK74" s="2" t="s">
        <v>1951</v>
      </c>
      <c r="BL74" s="2" t="s">
        <v>1951</v>
      </c>
      <c r="BM74" s="2" t="s">
        <v>1958</v>
      </c>
      <c r="BN74" s="2" t="s">
        <v>1962</v>
      </c>
      <c r="BO74" s="2" t="s">
        <v>1957</v>
      </c>
      <c r="BP74" s="2" t="s">
        <v>1957</v>
      </c>
      <c r="BQ74" s="2" t="s">
        <v>75</v>
      </c>
      <c r="BR74" s="2" t="s">
        <v>75</v>
      </c>
      <c r="BS74" s="2" t="s">
        <v>1947</v>
      </c>
      <c r="BT74" s="2" t="s">
        <v>1948</v>
      </c>
      <c r="BU74" s="2" t="s">
        <v>75</v>
      </c>
      <c r="BV74" s="2" t="s">
        <v>75</v>
      </c>
      <c r="BW74" s="2" t="s">
        <v>1947</v>
      </c>
      <c r="BX74" s="2" t="s">
        <v>1948</v>
      </c>
      <c r="BY74" s="2" t="s">
        <v>1963</v>
      </c>
      <c r="BZ74" s="2" t="s">
        <v>1963</v>
      </c>
      <c r="CA74" s="2" t="s">
        <v>75</v>
      </c>
      <c r="CB74" s="2" t="s">
        <v>75</v>
      </c>
      <c r="CC74" s="2" t="s">
        <v>1964</v>
      </c>
      <c r="CD74" s="2" t="s">
        <v>1964</v>
      </c>
      <c r="CE74" s="2" t="s">
        <v>75</v>
      </c>
      <c r="CF74" s="2" t="s">
        <v>75</v>
      </c>
      <c r="CG74" s="2" t="s">
        <v>1958</v>
      </c>
      <c r="CH74" s="2" t="s">
        <v>1958</v>
      </c>
      <c r="CI74" s="2" t="s">
        <v>1965</v>
      </c>
      <c r="CJ74" s="2" t="s">
        <v>1965</v>
      </c>
      <c r="CK74" s="2" t="s">
        <v>1966</v>
      </c>
      <c r="CL74" s="2" t="s">
        <v>1967</v>
      </c>
      <c r="CM74" s="2" t="s">
        <v>1952</v>
      </c>
      <c r="CN74" s="2" t="s">
        <v>1952</v>
      </c>
      <c r="CO74" s="2" t="s">
        <v>1958</v>
      </c>
      <c r="CP74" s="2" t="s">
        <v>1958</v>
      </c>
      <c r="CQ74" s="2" t="s">
        <v>1945</v>
      </c>
      <c r="CR74" s="2" t="s">
        <v>1958</v>
      </c>
      <c r="CS74" s="2" t="s">
        <v>1963</v>
      </c>
      <c r="CT74" s="2" t="s">
        <v>1963</v>
      </c>
      <c r="CU74" s="2" t="s">
        <v>75</v>
      </c>
      <c r="CV74" s="2" t="s">
        <v>75</v>
      </c>
      <c r="CW74" s="2" t="s">
        <v>1957</v>
      </c>
      <c r="CX74" s="2" t="s">
        <v>1957</v>
      </c>
      <c r="CY74" s="2" t="s">
        <v>1954</v>
      </c>
      <c r="CZ74" s="2" t="s">
        <v>1954</v>
      </c>
      <c r="DA74" s="2" t="s">
        <v>1958</v>
      </c>
      <c r="DB74" s="2" t="s">
        <v>1958</v>
      </c>
      <c r="DC74" s="2" t="s">
        <v>1968</v>
      </c>
      <c r="DD74" s="2" t="s">
        <v>1955</v>
      </c>
      <c r="DE74" s="2" t="s">
        <v>75</v>
      </c>
      <c r="DF74" s="2" t="s">
        <v>75</v>
      </c>
      <c r="DG74" s="2" t="s">
        <v>1969</v>
      </c>
      <c r="DH74" s="2" t="s">
        <v>1969</v>
      </c>
      <c r="DI74" s="2" t="s">
        <v>1955</v>
      </c>
      <c r="DJ74" s="2" t="s">
        <v>1955</v>
      </c>
      <c r="DK74" s="2" t="s">
        <v>1968</v>
      </c>
      <c r="DL74" s="2" t="s">
        <v>1968</v>
      </c>
      <c r="DM74" s="2" t="s">
        <v>1970</v>
      </c>
      <c r="DN74" s="2" t="s">
        <v>1971</v>
      </c>
      <c r="DO74" s="2" t="s">
        <v>1972</v>
      </c>
      <c r="DP74" s="2" t="s">
        <v>1972</v>
      </c>
      <c r="DQ74" s="2" t="s">
        <v>75</v>
      </c>
      <c r="DR74" s="2" t="s">
        <v>75</v>
      </c>
    </row>
    <row r="75" ht="15.75" customHeight="1">
      <c r="A75" s="2" t="s">
        <v>75</v>
      </c>
      <c r="B75" s="2" t="s">
        <v>75</v>
      </c>
      <c r="C75" s="2" t="s">
        <v>2</v>
      </c>
      <c r="D75" s="2" t="s">
        <v>1973</v>
      </c>
      <c r="E75" s="2" t="s">
        <v>481</v>
      </c>
      <c r="F75" s="2" t="s">
        <v>1974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1945</v>
      </c>
      <c r="L75" s="2" t="s">
        <v>1945</v>
      </c>
      <c r="M75" s="2" t="s">
        <v>1946</v>
      </c>
      <c r="N75" s="2" t="s">
        <v>1946</v>
      </c>
      <c r="O75" s="2" t="s">
        <v>75</v>
      </c>
      <c r="P75" s="2" t="s">
        <v>75</v>
      </c>
      <c r="Q75" s="2" t="s">
        <v>1947</v>
      </c>
      <c r="R75" s="2" t="s">
        <v>1948</v>
      </c>
      <c r="S75" s="2" t="s">
        <v>1949</v>
      </c>
      <c r="T75" s="2" t="s">
        <v>1950</v>
      </c>
      <c r="U75" s="2" t="s">
        <v>1951</v>
      </c>
      <c r="V75" s="2" t="s">
        <v>1952</v>
      </c>
      <c r="W75" s="2" t="s">
        <v>75</v>
      </c>
      <c r="X75" s="2" t="s">
        <v>75</v>
      </c>
      <c r="Y75" s="2" t="s">
        <v>1953</v>
      </c>
      <c r="Z75" s="2" t="s">
        <v>1953</v>
      </c>
      <c r="AA75" s="2" t="s">
        <v>1975</v>
      </c>
      <c r="AB75" s="2" t="s">
        <v>1954</v>
      </c>
      <c r="AC75" s="2" t="s">
        <v>1955</v>
      </c>
      <c r="AD75" s="2" t="s">
        <v>1955</v>
      </c>
      <c r="AE75" s="2" t="s">
        <v>75</v>
      </c>
      <c r="AF75" s="2" t="s">
        <v>75</v>
      </c>
      <c r="AG75" s="2" t="s">
        <v>1976</v>
      </c>
      <c r="AH75" s="2" t="s">
        <v>1956</v>
      </c>
      <c r="AI75" s="2" t="s">
        <v>1957</v>
      </c>
      <c r="AJ75" s="2" t="s">
        <v>1957</v>
      </c>
      <c r="AK75" s="2" t="s">
        <v>1948</v>
      </c>
      <c r="AL75" s="2" t="s">
        <v>1948</v>
      </c>
      <c r="AM75" s="2" t="s">
        <v>75</v>
      </c>
      <c r="AN75" s="2" t="s">
        <v>75</v>
      </c>
      <c r="AO75" s="2" t="s">
        <v>1945</v>
      </c>
      <c r="AP75" s="2" t="s">
        <v>1958</v>
      </c>
      <c r="AQ75" s="2" t="s">
        <v>75</v>
      </c>
      <c r="AR75" s="2" t="s">
        <v>75</v>
      </c>
      <c r="AS75" s="2" t="s">
        <v>1949</v>
      </c>
      <c r="AT75" s="2" t="s">
        <v>1949</v>
      </c>
      <c r="AU75" s="2" t="s">
        <v>1959</v>
      </c>
      <c r="AV75" s="2" t="s">
        <v>1959</v>
      </c>
      <c r="AW75" s="2" t="s">
        <v>75</v>
      </c>
      <c r="AX75" s="2" t="s">
        <v>75</v>
      </c>
      <c r="AY75" s="2" t="s">
        <v>1948</v>
      </c>
      <c r="AZ75" s="2" t="s">
        <v>1948</v>
      </c>
      <c r="BA75" s="2" t="s">
        <v>75</v>
      </c>
      <c r="BB75" s="2" t="s">
        <v>75</v>
      </c>
      <c r="BC75" s="2" t="s">
        <v>1960</v>
      </c>
      <c r="BD75" s="2" t="s">
        <v>1960</v>
      </c>
      <c r="BE75" s="2" t="s">
        <v>1976</v>
      </c>
      <c r="BF75" s="2" t="s">
        <v>1956</v>
      </c>
      <c r="BG75" s="2" t="s">
        <v>75</v>
      </c>
      <c r="BH75" s="2" t="s">
        <v>75</v>
      </c>
      <c r="BI75" s="2" t="s">
        <v>1961</v>
      </c>
      <c r="BJ75" s="2" t="s">
        <v>1961</v>
      </c>
      <c r="BK75" s="2" t="s">
        <v>1951</v>
      </c>
      <c r="BL75" s="2" t="s">
        <v>1951</v>
      </c>
      <c r="BM75" s="2" t="s">
        <v>1962</v>
      </c>
      <c r="BN75" s="2" t="s">
        <v>1962</v>
      </c>
      <c r="BO75" s="2" t="s">
        <v>1957</v>
      </c>
      <c r="BP75" s="2" t="s">
        <v>1957</v>
      </c>
      <c r="BQ75" s="2" t="s">
        <v>75</v>
      </c>
      <c r="BR75" s="2" t="s">
        <v>75</v>
      </c>
      <c r="BS75" s="2" t="s">
        <v>1947</v>
      </c>
      <c r="BT75" s="2" t="s">
        <v>1948</v>
      </c>
      <c r="BU75" s="2" t="s">
        <v>75</v>
      </c>
      <c r="BV75" s="2" t="s">
        <v>75</v>
      </c>
      <c r="BW75" s="2" t="s">
        <v>1948</v>
      </c>
      <c r="BX75" s="2" t="s">
        <v>1948</v>
      </c>
      <c r="BY75" s="2" t="s">
        <v>1956</v>
      </c>
      <c r="BZ75" s="2" t="s">
        <v>1963</v>
      </c>
      <c r="CA75" s="2" t="s">
        <v>75</v>
      </c>
      <c r="CB75" s="2" t="s">
        <v>75</v>
      </c>
      <c r="CC75" s="2" t="s">
        <v>1964</v>
      </c>
      <c r="CD75" s="2" t="s">
        <v>1964</v>
      </c>
      <c r="CE75" s="2" t="s">
        <v>75</v>
      </c>
      <c r="CF75" s="2" t="s">
        <v>75</v>
      </c>
      <c r="CG75" s="2" t="s">
        <v>1958</v>
      </c>
      <c r="CH75" s="2" t="s">
        <v>1958</v>
      </c>
      <c r="CI75" s="2" t="s">
        <v>1965</v>
      </c>
      <c r="CJ75" s="2" t="s">
        <v>1965</v>
      </c>
      <c r="CK75" s="2" t="s">
        <v>1966</v>
      </c>
      <c r="CL75" s="2" t="s">
        <v>1967</v>
      </c>
      <c r="CM75" s="2" t="s">
        <v>1952</v>
      </c>
      <c r="CN75" s="2" t="s">
        <v>1952</v>
      </c>
      <c r="CO75" s="2" t="s">
        <v>1958</v>
      </c>
      <c r="CP75" s="2" t="s">
        <v>1958</v>
      </c>
      <c r="CQ75" s="2" t="s">
        <v>1977</v>
      </c>
      <c r="CR75" s="2" t="s">
        <v>1958</v>
      </c>
      <c r="CS75" s="2" t="s">
        <v>1963</v>
      </c>
      <c r="CT75" s="2" t="s">
        <v>1963</v>
      </c>
      <c r="CU75" s="2" t="s">
        <v>75</v>
      </c>
      <c r="CV75" s="2" t="s">
        <v>75</v>
      </c>
      <c r="CW75" s="2" t="s">
        <v>1962</v>
      </c>
      <c r="CX75" s="2" t="s">
        <v>1957</v>
      </c>
      <c r="CY75" s="2" t="s">
        <v>1954</v>
      </c>
      <c r="CZ75" s="2" t="s">
        <v>1954</v>
      </c>
      <c r="DA75" s="2" t="s">
        <v>1958</v>
      </c>
      <c r="DB75" s="2" t="s">
        <v>1958</v>
      </c>
      <c r="DC75" s="2" t="s">
        <v>1968</v>
      </c>
      <c r="DD75" s="2" t="s">
        <v>1955</v>
      </c>
      <c r="DE75" s="2" t="s">
        <v>75</v>
      </c>
      <c r="DF75" s="2" t="s">
        <v>75</v>
      </c>
      <c r="DG75" s="2" t="s">
        <v>1969</v>
      </c>
      <c r="DH75" s="2" t="s">
        <v>1969</v>
      </c>
      <c r="DI75" s="2" t="s">
        <v>1955</v>
      </c>
      <c r="DJ75" s="2" t="s">
        <v>1955</v>
      </c>
      <c r="DK75" s="2" t="s">
        <v>1978</v>
      </c>
      <c r="DL75" s="2" t="s">
        <v>1968</v>
      </c>
      <c r="DM75" s="2" t="s">
        <v>1971</v>
      </c>
      <c r="DN75" s="2" t="s">
        <v>1971</v>
      </c>
      <c r="DO75" s="2" t="s">
        <v>1969</v>
      </c>
      <c r="DP75" s="2" t="s">
        <v>1972</v>
      </c>
      <c r="DQ75" s="2" t="s">
        <v>75</v>
      </c>
      <c r="DR75" s="2" t="s">
        <v>75</v>
      </c>
    </row>
    <row r="76" ht="15.75" customHeight="1">
      <c r="A76" s="2" t="s">
        <v>75</v>
      </c>
      <c r="B76" s="2" t="s">
        <v>75</v>
      </c>
      <c r="C76" s="2" t="s">
        <v>2</v>
      </c>
      <c r="D76" s="2" t="s">
        <v>1979</v>
      </c>
      <c r="E76" s="2" t="s">
        <v>482</v>
      </c>
      <c r="F76" s="2" t="s">
        <v>1980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1977</v>
      </c>
      <c r="L76" s="2" t="s">
        <v>1945</v>
      </c>
      <c r="M76" s="2" t="s">
        <v>1946</v>
      </c>
      <c r="N76" s="2" t="s">
        <v>1946</v>
      </c>
      <c r="O76" s="2" t="s">
        <v>75</v>
      </c>
      <c r="P76" s="2" t="s">
        <v>75</v>
      </c>
      <c r="Q76" s="2" t="s">
        <v>1947</v>
      </c>
      <c r="R76" s="2" t="s">
        <v>1948</v>
      </c>
      <c r="S76" s="2" t="s">
        <v>1949</v>
      </c>
      <c r="T76" s="2" t="s">
        <v>1950</v>
      </c>
      <c r="U76" s="2" t="s">
        <v>1951</v>
      </c>
      <c r="V76" s="2" t="s">
        <v>1952</v>
      </c>
      <c r="W76" s="2" t="s">
        <v>75</v>
      </c>
      <c r="X76" s="2" t="s">
        <v>75</v>
      </c>
      <c r="Y76" s="2" t="s">
        <v>1953</v>
      </c>
      <c r="Z76" s="2" t="s">
        <v>1953</v>
      </c>
      <c r="AA76" s="2" t="s">
        <v>1975</v>
      </c>
      <c r="AB76" s="2" t="s">
        <v>1954</v>
      </c>
      <c r="AC76" s="2" t="s">
        <v>1955</v>
      </c>
      <c r="AD76" s="2" t="s">
        <v>1955</v>
      </c>
      <c r="AE76" s="2" t="s">
        <v>75</v>
      </c>
      <c r="AF76" s="2" t="s">
        <v>75</v>
      </c>
      <c r="AG76" s="2" t="s">
        <v>1976</v>
      </c>
      <c r="AH76" s="2" t="s">
        <v>1956</v>
      </c>
      <c r="AI76" s="2" t="s">
        <v>1957</v>
      </c>
      <c r="AJ76" s="2" t="s">
        <v>1957</v>
      </c>
      <c r="AK76" s="2" t="s">
        <v>1948</v>
      </c>
      <c r="AL76" s="2" t="s">
        <v>1948</v>
      </c>
      <c r="AM76" s="2" t="s">
        <v>75</v>
      </c>
      <c r="AN76" s="2" t="s">
        <v>75</v>
      </c>
      <c r="AO76" s="2" t="s">
        <v>1945</v>
      </c>
      <c r="AP76" s="2" t="s">
        <v>1958</v>
      </c>
      <c r="AQ76" s="2" t="s">
        <v>75</v>
      </c>
      <c r="AR76" s="2" t="s">
        <v>75</v>
      </c>
      <c r="AS76" s="2" t="s">
        <v>1949</v>
      </c>
      <c r="AT76" s="2" t="s">
        <v>1949</v>
      </c>
      <c r="AU76" s="2" t="s">
        <v>1959</v>
      </c>
      <c r="AV76" s="2" t="s">
        <v>1959</v>
      </c>
      <c r="AW76" s="2" t="s">
        <v>75</v>
      </c>
      <c r="AX76" s="2" t="s">
        <v>75</v>
      </c>
      <c r="AY76" s="2" t="s">
        <v>1948</v>
      </c>
      <c r="AZ76" s="2" t="s">
        <v>1948</v>
      </c>
      <c r="BA76" s="2" t="s">
        <v>75</v>
      </c>
      <c r="BB76" s="2" t="s">
        <v>75</v>
      </c>
      <c r="BC76" s="2" t="s">
        <v>1960</v>
      </c>
      <c r="BD76" s="2" t="s">
        <v>1960</v>
      </c>
      <c r="BE76" s="2" t="s">
        <v>1976</v>
      </c>
      <c r="BF76" s="2" t="s">
        <v>1956</v>
      </c>
      <c r="BG76" s="2" t="s">
        <v>75</v>
      </c>
      <c r="BH76" s="2" t="s">
        <v>75</v>
      </c>
      <c r="BI76" s="2" t="s">
        <v>1961</v>
      </c>
      <c r="BJ76" s="2" t="s">
        <v>1961</v>
      </c>
      <c r="BK76" s="2" t="s">
        <v>1951</v>
      </c>
      <c r="BL76" s="2" t="s">
        <v>1951</v>
      </c>
      <c r="BM76" s="2" t="s">
        <v>1962</v>
      </c>
      <c r="BN76" s="2" t="s">
        <v>1962</v>
      </c>
      <c r="BO76" s="2" t="s">
        <v>1957</v>
      </c>
      <c r="BP76" s="2" t="s">
        <v>1957</v>
      </c>
      <c r="BQ76" s="2" t="s">
        <v>75</v>
      </c>
      <c r="BR76" s="2" t="s">
        <v>75</v>
      </c>
      <c r="BS76" s="2" t="s">
        <v>1947</v>
      </c>
      <c r="BT76" s="2" t="s">
        <v>1948</v>
      </c>
      <c r="BU76" s="2" t="s">
        <v>75</v>
      </c>
      <c r="BV76" s="2" t="s">
        <v>75</v>
      </c>
      <c r="BW76" s="2" t="s">
        <v>1947</v>
      </c>
      <c r="BX76" s="2" t="s">
        <v>1948</v>
      </c>
      <c r="BY76" s="2" t="s">
        <v>1956</v>
      </c>
      <c r="BZ76" s="2" t="s">
        <v>1963</v>
      </c>
      <c r="CA76" s="2" t="s">
        <v>75</v>
      </c>
      <c r="CB76" s="2" t="s">
        <v>75</v>
      </c>
      <c r="CC76" s="2" t="s">
        <v>1959</v>
      </c>
      <c r="CD76" s="2" t="s">
        <v>1964</v>
      </c>
      <c r="CE76" s="2" t="s">
        <v>75</v>
      </c>
      <c r="CF76" s="2" t="s">
        <v>75</v>
      </c>
      <c r="CG76" s="2" t="s">
        <v>1945</v>
      </c>
      <c r="CH76" s="2" t="s">
        <v>1958</v>
      </c>
      <c r="CI76" s="2" t="s">
        <v>1965</v>
      </c>
      <c r="CJ76" s="2" t="s">
        <v>1965</v>
      </c>
      <c r="CK76" s="2" t="s">
        <v>1966</v>
      </c>
      <c r="CL76" s="2" t="s">
        <v>1967</v>
      </c>
      <c r="CM76" s="2" t="s">
        <v>1952</v>
      </c>
      <c r="CN76" s="2" t="s">
        <v>1952</v>
      </c>
      <c r="CO76" s="2" t="s">
        <v>1958</v>
      </c>
      <c r="CP76" s="2" t="s">
        <v>1958</v>
      </c>
      <c r="CQ76" s="2" t="s">
        <v>1977</v>
      </c>
      <c r="CR76" s="2" t="s">
        <v>1958</v>
      </c>
      <c r="CS76" s="2" t="s">
        <v>1963</v>
      </c>
      <c r="CT76" s="2" t="s">
        <v>1963</v>
      </c>
      <c r="CU76" s="2" t="s">
        <v>75</v>
      </c>
      <c r="CV76" s="2" t="s">
        <v>75</v>
      </c>
      <c r="CW76" s="2" t="s">
        <v>1962</v>
      </c>
      <c r="CX76" s="2" t="s">
        <v>1957</v>
      </c>
      <c r="CY76" s="2" t="s">
        <v>1954</v>
      </c>
      <c r="CZ76" s="2" t="s">
        <v>1954</v>
      </c>
      <c r="DA76" s="2" t="s">
        <v>1958</v>
      </c>
      <c r="DB76" s="2" t="s">
        <v>1958</v>
      </c>
      <c r="DC76" s="2" t="s">
        <v>1968</v>
      </c>
      <c r="DD76" s="2" t="s">
        <v>1955</v>
      </c>
      <c r="DE76" s="2" t="s">
        <v>75</v>
      </c>
      <c r="DF76" s="2" t="s">
        <v>75</v>
      </c>
      <c r="DG76" s="2" t="s">
        <v>1969</v>
      </c>
      <c r="DH76" s="2" t="s">
        <v>1969</v>
      </c>
      <c r="DI76" s="2" t="s">
        <v>1955</v>
      </c>
      <c r="DJ76" s="2" t="s">
        <v>1955</v>
      </c>
      <c r="DK76" s="2" t="s">
        <v>1978</v>
      </c>
      <c r="DL76" s="2" t="s">
        <v>1968</v>
      </c>
      <c r="DM76" s="2" t="s">
        <v>1970</v>
      </c>
      <c r="DN76" s="2" t="s">
        <v>1971</v>
      </c>
      <c r="DO76" s="2" t="s">
        <v>1969</v>
      </c>
      <c r="DP76" s="2" t="s">
        <v>1972</v>
      </c>
      <c r="DQ76" s="2" t="s">
        <v>75</v>
      </c>
      <c r="DR76" s="2" t="s">
        <v>75</v>
      </c>
    </row>
    <row r="77" ht="15.75" customHeight="1">
      <c r="A77" s="2" t="s">
        <v>75</v>
      </c>
      <c r="B77" s="2" t="s">
        <v>75</v>
      </c>
      <c r="C77" s="2" t="s">
        <v>2</v>
      </c>
      <c r="D77" s="2" t="s">
        <v>1981</v>
      </c>
      <c r="E77" s="2" t="s">
        <v>561</v>
      </c>
      <c r="F77" s="2" t="s">
        <v>1656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1982</v>
      </c>
      <c r="L77" s="2" t="s">
        <v>1945</v>
      </c>
      <c r="M77" s="2" t="s">
        <v>1946</v>
      </c>
      <c r="N77" s="2" t="s">
        <v>1946</v>
      </c>
      <c r="O77" s="2" t="s">
        <v>75</v>
      </c>
      <c r="P77" s="2" t="s">
        <v>75</v>
      </c>
      <c r="Q77" s="2" t="s">
        <v>1948</v>
      </c>
      <c r="R77" s="2" t="s">
        <v>1948</v>
      </c>
      <c r="S77" s="2" t="s">
        <v>1950</v>
      </c>
      <c r="T77" s="2" t="s">
        <v>1950</v>
      </c>
      <c r="U77" s="2" t="s">
        <v>1960</v>
      </c>
      <c r="V77" s="2" t="s">
        <v>1952</v>
      </c>
      <c r="W77" s="2" t="s">
        <v>75</v>
      </c>
      <c r="X77" s="2" t="s">
        <v>75</v>
      </c>
      <c r="Y77" s="2" t="s">
        <v>1953</v>
      </c>
      <c r="Z77" s="2" t="s">
        <v>1953</v>
      </c>
      <c r="AA77" s="2" t="s">
        <v>1954</v>
      </c>
      <c r="AB77" s="2" t="s">
        <v>1954</v>
      </c>
      <c r="AC77" s="2" t="s">
        <v>1955</v>
      </c>
      <c r="AD77" s="2" t="s">
        <v>1955</v>
      </c>
      <c r="AE77" s="2" t="s">
        <v>75</v>
      </c>
      <c r="AF77" s="2" t="s">
        <v>75</v>
      </c>
      <c r="AG77" s="2" t="s">
        <v>1976</v>
      </c>
      <c r="AH77" s="2" t="s">
        <v>1956</v>
      </c>
      <c r="AI77" s="2" t="s">
        <v>1957</v>
      </c>
      <c r="AJ77" s="2" t="s">
        <v>1957</v>
      </c>
      <c r="AK77" s="2" t="s">
        <v>1983</v>
      </c>
      <c r="AL77" s="2" t="s">
        <v>1948</v>
      </c>
      <c r="AM77" s="2" t="s">
        <v>75</v>
      </c>
      <c r="AN77" s="2" t="s">
        <v>75</v>
      </c>
      <c r="AO77" s="2" t="s">
        <v>1945</v>
      </c>
      <c r="AP77" s="2" t="s">
        <v>1958</v>
      </c>
      <c r="AQ77" s="2" t="s">
        <v>75</v>
      </c>
      <c r="AR77" s="2" t="s">
        <v>75</v>
      </c>
      <c r="AS77" s="2" t="s">
        <v>1949</v>
      </c>
      <c r="AT77" s="2" t="s">
        <v>1949</v>
      </c>
      <c r="AU77" s="2" t="s">
        <v>1959</v>
      </c>
      <c r="AV77" s="2" t="s">
        <v>1959</v>
      </c>
      <c r="AW77" s="2" t="s">
        <v>75</v>
      </c>
      <c r="AX77" s="2" t="s">
        <v>75</v>
      </c>
      <c r="AY77" s="2" t="s">
        <v>1948</v>
      </c>
      <c r="AZ77" s="2" t="s">
        <v>1948</v>
      </c>
      <c r="BA77" s="2" t="s">
        <v>75</v>
      </c>
      <c r="BB77" s="2" t="s">
        <v>75</v>
      </c>
      <c r="BC77" s="2" t="s">
        <v>1960</v>
      </c>
      <c r="BD77" s="2" t="s">
        <v>1960</v>
      </c>
      <c r="BE77" s="2" t="s">
        <v>1976</v>
      </c>
      <c r="BF77" s="2" t="s">
        <v>1956</v>
      </c>
      <c r="BG77" s="2" t="s">
        <v>75</v>
      </c>
      <c r="BH77" s="2" t="s">
        <v>75</v>
      </c>
      <c r="BI77" s="2" t="s">
        <v>1961</v>
      </c>
      <c r="BJ77" s="2" t="s">
        <v>1961</v>
      </c>
      <c r="BK77" s="2" t="s">
        <v>1960</v>
      </c>
      <c r="BL77" s="2" t="s">
        <v>1951</v>
      </c>
      <c r="BM77" s="2" t="s">
        <v>1962</v>
      </c>
      <c r="BN77" s="2" t="s">
        <v>1962</v>
      </c>
      <c r="BO77" s="2" t="s">
        <v>1957</v>
      </c>
      <c r="BP77" s="2" t="s">
        <v>1957</v>
      </c>
      <c r="BQ77" s="2" t="s">
        <v>75</v>
      </c>
      <c r="BR77" s="2" t="s">
        <v>75</v>
      </c>
      <c r="BS77" s="2" t="s">
        <v>1947</v>
      </c>
      <c r="BT77" s="2" t="s">
        <v>1948</v>
      </c>
      <c r="BU77" s="2" t="s">
        <v>75</v>
      </c>
      <c r="BV77" s="2" t="s">
        <v>75</v>
      </c>
      <c r="BW77" s="2" t="s">
        <v>1983</v>
      </c>
      <c r="BX77" s="2" t="s">
        <v>1948</v>
      </c>
      <c r="BY77" s="2" t="s">
        <v>1956</v>
      </c>
      <c r="BZ77" s="2" t="s">
        <v>1963</v>
      </c>
      <c r="CA77" s="2" t="s">
        <v>75</v>
      </c>
      <c r="CB77" s="2" t="s">
        <v>75</v>
      </c>
      <c r="CC77" s="2" t="s">
        <v>1984</v>
      </c>
      <c r="CD77" s="2" t="s">
        <v>1964</v>
      </c>
      <c r="CE77" s="2" t="s">
        <v>75</v>
      </c>
      <c r="CF77" s="2" t="s">
        <v>75</v>
      </c>
      <c r="CG77" s="2" t="s">
        <v>1985</v>
      </c>
      <c r="CH77" s="2" t="s">
        <v>1958</v>
      </c>
      <c r="CI77" s="2" t="s">
        <v>1965</v>
      </c>
      <c r="CJ77" s="2" t="s">
        <v>1965</v>
      </c>
      <c r="CK77" s="2" t="s">
        <v>1967</v>
      </c>
      <c r="CL77" s="2" t="s">
        <v>1967</v>
      </c>
      <c r="CM77" s="2" t="s">
        <v>1952</v>
      </c>
      <c r="CN77" s="2" t="s">
        <v>1952</v>
      </c>
      <c r="CO77" s="2" t="s">
        <v>1958</v>
      </c>
      <c r="CP77" s="2" t="s">
        <v>1958</v>
      </c>
      <c r="CQ77" s="2" t="s">
        <v>1977</v>
      </c>
      <c r="CR77" s="2" t="s">
        <v>1958</v>
      </c>
      <c r="CS77" s="2" t="s">
        <v>1963</v>
      </c>
      <c r="CT77" s="2" t="s">
        <v>1963</v>
      </c>
      <c r="CU77" s="2" t="s">
        <v>75</v>
      </c>
      <c r="CV77" s="2" t="s">
        <v>75</v>
      </c>
      <c r="CW77" s="2" t="s">
        <v>1962</v>
      </c>
      <c r="CX77" s="2" t="s">
        <v>1957</v>
      </c>
      <c r="CY77" s="2" t="s">
        <v>1975</v>
      </c>
      <c r="CZ77" s="2" t="s">
        <v>1954</v>
      </c>
      <c r="DA77" s="2" t="s">
        <v>1958</v>
      </c>
      <c r="DB77" s="2" t="s">
        <v>1958</v>
      </c>
      <c r="DC77" s="2" t="s">
        <v>1978</v>
      </c>
      <c r="DD77" s="2" t="s">
        <v>1955</v>
      </c>
      <c r="DE77" s="2" t="s">
        <v>75</v>
      </c>
      <c r="DF77" s="2" t="s">
        <v>75</v>
      </c>
      <c r="DG77" s="2" t="s">
        <v>1969</v>
      </c>
      <c r="DH77" s="2" t="s">
        <v>1969</v>
      </c>
      <c r="DI77" s="2" t="s">
        <v>1955</v>
      </c>
      <c r="DJ77" s="2" t="s">
        <v>1955</v>
      </c>
      <c r="DK77" s="2" t="s">
        <v>1968</v>
      </c>
      <c r="DL77" s="2" t="s">
        <v>1968</v>
      </c>
      <c r="DM77" s="2" t="s">
        <v>1970</v>
      </c>
      <c r="DN77" s="2" t="s">
        <v>1971</v>
      </c>
      <c r="DO77" s="2" t="s">
        <v>1972</v>
      </c>
      <c r="DP77" s="2" t="s">
        <v>1972</v>
      </c>
      <c r="DQ77" s="2" t="s">
        <v>75</v>
      </c>
      <c r="DR77" s="2" t="s">
        <v>75</v>
      </c>
    </row>
    <row r="78" ht="15.75" customHeight="1">
      <c r="A78" s="2" t="s">
        <v>75</v>
      </c>
      <c r="B78" s="2" t="s">
        <v>75</v>
      </c>
      <c r="C78" s="2" t="s">
        <v>2</v>
      </c>
      <c r="D78" s="2" t="s">
        <v>1986</v>
      </c>
      <c r="E78" s="2" t="s">
        <v>482</v>
      </c>
      <c r="F78" s="2" t="s">
        <v>481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1945</v>
      </c>
      <c r="L78" s="2" t="s">
        <v>1945</v>
      </c>
      <c r="M78" s="2" t="s">
        <v>1946</v>
      </c>
      <c r="N78" s="2" t="s">
        <v>1946</v>
      </c>
      <c r="O78" s="2" t="s">
        <v>75</v>
      </c>
      <c r="P78" s="2" t="s">
        <v>75</v>
      </c>
      <c r="Q78" s="2" t="s">
        <v>1948</v>
      </c>
      <c r="R78" s="2" t="s">
        <v>1948</v>
      </c>
      <c r="S78" s="2" t="s">
        <v>1950</v>
      </c>
      <c r="T78" s="2" t="s">
        <v>1950</v>
      </c>
      <c r="U78" s="2" t="s">
        <v>1952</v>
      </c>
      <c r="V78" s="2" t="s">
        <v>1952</v>
      </c>
      <c r="W78" s="2" t="s">
        <v>75</v>
      </c>
      <c r="X78" s="2" t="s">
        <v>75</v>
      </c>
      <c r="Y78" s="2" t="s">
        <v>1953</v>
      </c>
      <c r="Z78" s="2" t="s">
        <v>1953</v>
      </c>
      <c r="AA78" s="2" t="s">
        <v>1954</v>
      </c>
      <c r="AB78" s="2" t="s">
        <v>1954</v>
      </c>
      <c r="AC78" s="2" t="s">
        <v>1955</v>
      </c>
      <c r="AD78" s="2" t="s">
        <v>1955</v>
      </c>
      <c r="AE78" s="2" t="s">
        <v>75</v>
      </c>
      <c r="AF78" s="2" t="s">
        <v>75</v>
      </c>
      <c r="AG78" s="2" t="s">
        <v>1976</v>
      </c>
      <c r="AH78" s="2" t="s">
        <v>1976</v>
      </c>
      <c r="AI78" s="2" t="s">
        <v>1957</v>
      </c>
      <c r="AJ78" s="2" t="s">
        <v>1957</v>
      </c>
      <c r="AK78" s="2" t="s">
        <v>1947</v>
      </c>
      <c r="AL78" s="2" t="s">
        <v>1948</v>
      </c>
      <c r="AM78" s="2" t="s">
        <v>75</v>
      </c>
      <c r="AN78" s="2" t="s">
        <v>75</v>
      </c>
      <c r="AO78" s="2" t="s">
        <v>1958</v>
      </c>
      <c r="AP78" s="2" t="s">
        <v>1958</v>
      </c>
      <c r="AQ78" s="2" t="s">
        <v>75</v>
      </c>
      <c r="AR78" s="2" t="s">
        <v>75</v>
      </c>
      <c r="AS78" s="2" t="s">
        <v>1949</v>
      </c>
      <c r="AT78" s="2" t="s">
        <v>1949</v>
      </c>
      <c r="AU78" s="2" t="s">
        <v>1959</v>
      </c>
      <c r="AV78" s="2" t="s">
        <v>1959</v>
      </c>
      <c r="AW78" s="2" t="s">
        <v>75</v>
      </c>
      <c r="AX78" s="2" t="s">
        <v>75</v>
      </c>
      <c r="AY78" s="2" t="s">
        <v>1948</v>
      </c>
      <c r="AZ78" s="2" t="s">
        <v>1948</v>
      </c>
      <c r="BA78" s="2" t="s">
        <v>75</v>
      </c>
      <c r="BB78" s="2" t="s">
        <v>75</v>
      </c>
      <c r="BC78" s="2" t="s">
        <v>1960</v>
      </c>
      <c r="BD78" s="2" t="s">
        <v>1960</v>
      </c>
      <c r="BE78" s="2" t="s">
        <v>1956</v>
      </c>
      <c r="BF78" s="2" t="s">
        <v>1956</v>
      </c>
      <c r="BG78" s="2" t="s">
        <v>75</v>
      </c>
      <c r="BH78" s="2" t="s">
        <v>75</v>
      </c>
      <c r="BI78" s="2" t="s">
        <v>1961</v>
      </c>
      <c r="BJ78" s="2" t="s">
        <v>1961</v>
      </c>
      <c r="BK78" s="2" t="s">
        <v>1951</v>
      </c>
      <c r="BL78" s="2" t="s">
        <v>1951</v>
      </c>
      <c r="BM78" s="2" t="s">
        <v>1962</v>
      </c>
      <c r="BN78" s="2" t="s">
        <v>1962</v>
      </c>
      <c r="BO78" s="2" t="s">
        <v>1957</v>
      </c>
      <c r="BP78" s="2" t="s">
        <v>1957</v>
      </c>
      <c r="BQ78" s="2" t="s">
        <v>75</v>
      </c>
      <c r="BR78" s="2" t="s">
        <v>75</v>
      </c>
      <c r="BS78" s="2" t="s">
        <v>1948</v>
      </c>
      <c r="BT78" s="2" t="s">
        <v>1948</v>
      </c>
      <c r="BU78" s="2" t="s">
        <v>75</v>
      </c>
      <c r="BV78" s="2" t="s">
        <v>75</v>
      </c>
      <c r="BW78" s="2" t="s">
        <v>1948</v>
      </c>
      <c r="BX78" s="2" t="s">
        <v>1948</v>
      </c>
      <c r="BY78" s="2" t="s">
        <v>1963</v>
      </c>
      <c r="BZ78" s="2" t="s">
        <v>1963</v>
      </c>
      <c r="CA78" s="2" t="s">
        <v>75</v>
      </c>
      <c r="CB78" s="2" t="s">
        <v>75</v>
      </c>
      <c r="CC78" s="2" t="s">
        <v>1959</v>
      </c>
      <c r="CD78" s="2" t="s">
        <v>1964</v>
      </c>
      <c r="CE78" s="2" t="s">
        <v>75</v>
      </c>
      <c r="CF78" s="2" t="s">
        <v>75</v>
      </c>
      <c r="CG78" s="2" t="s">
        <v>1958</v>
      </c>
      <c r="CH78" s="2" t="s">
        <v>1958</v>
      </c>
      <c r="CI78" s="2" t="s">
        <v>1965</v>
      </c>
      <c r="CJ78" s="2" t="s">
        <v>1965</v>
      </c>
      <c r="CK78" s="2" t="s">
        <v>1967</v>
      </c>
      <c r="CL78" s="2" t="s">
        <v>1967</v>
      </c>
      <c r="CM78" s="2" t="s">
        <v>1952</v>
      </c>
      <c r="CN78" s="2" t="s">
        <v>1952</v>
      </c>
      <c r="CO78" s="2" t="s">
        <v>1958</v>
      </c>
      <c r="CP78" s="2" t="s">
        <v>1958</v>
      </c>
      <c r="CQ78" s="2" t="s">
        <v>1958</v>
      </c>
      <c r="CR78" s="2" t="s">
        <v>1958</v>
      </c>
      <c r="CS78" s="2" t="s">
        <v>1956</v>
      </c>
      <c r="CT78" s="2" t="s">
        <v>1963</v>
      </c>
      <c r="CU78" s="2" t="s">
        <v>75</v>
      </c>
      <c r="CV78" s="2" t="s">
        <v>75</v>
      </c>
      <c r="CW78" s="2" t="s">
        <v>1957</v>
      </c>
      <c r="CX78" s="2" t="s">
        <v>1957</v>
      </c>
      <c r="CY78" s="2" t="s">
        <v>1975</v>
      </c>
      <c r="CZ78" s="2" t="s">
        <v>1954</v>
      </c>
      <c r="DA78" s="2" t="s">
        <v>1958</v>
      </c>
      <c r="DB78" s="2" t="s">
        <v>1958</v>
      </c>
      <c r="DC78" s="2" t="s">
        <v>1955</v>
      </c>
      <c r="DD78" s="2" t="s">
        <v>1955</v>
      </c>
      <c r="DE78" s="2" t="s">
        <v>75</v>
      </c>
      <c r="DF78" s="2" t="s">
        <v>75</v>
      </c>
      <c r="DG78" s="2" t="s">
        <v>1969</v>
      </c>
      <c r="DH78" s="2" t="s">
        <v>1969</v>
      </c>
      <c r="DI78" s="2" t="s">
        <v>1955</v>
      </c>
      <c r="DJ78" s="2" t="s">
        <v>1955</v>
      </c>
      <c r="DK78" s="2" t="s">
        <v>1968</v>
      </c>
      <c r="DL78" s="2" t="s">
        <v>1968</v>
      </c>
      <c r="DM78" s="2" t="s">
        <v>1971</v>
      </c>
      <c r="DN78" s="2" t="s">
        <v>1971</v>
      </c>
      <c r="DO78" s="2" t="s">
        <v>1972</v>
      </c>
      <c r="DP78" s="2" t="s">
        <v>1972</v>
      </c>
      <c r="DQ78" s="2" t="s">
        <v>75</v>
      </c>
      <c r="DR78" s="2" t="s">
        <v>75</v>
      </c>
    </row>
    <row r="79" ht="15.75" customHeight="1">
      <c r="A79" s="2" t="s">
        <v>75</v>
      </c>
      <c r="B79" s="2" t="s">
        <v>75</v>
      </c>
      <c r="C79" s="2" t="s">
        <v>4</v>
      </c>
      <c r="D79" s="2" t="s">
        <v>1987</v>
      </c>
      <c r="E79" s="2" t="s">
        <v>818</v>
      </c>
      <c r="F79" s="2" t="s">
        <v>561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1988</v>
      </c>
      <c r="L79" s="2" t="s">
        <v>1989</v>
      </c>
      <c r="M79" s="2" t="s">
        <v>1990</v>
      </c>
      <c r="N79" s="2" t="s">
        <v>1991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75</v>
      </c>
      <c r="BU79" s="2" t="s">
        <v>75</v>
      </c>
      <c r="BV79" s="2" t="s">
        <v>75</v>
      </c>
      <c r="BW79" s="2" t="s">
        <v>75</v>
      </c>
      <c r="BX79" s="2" t="s">
        <v>75</v>
      </c>
      <c r="BY79" s="2" t="s">
        <v>75</v>
      </c>
      <c r="BZ79" s="2" t="s">
        <v>75</v>
      </c>
      <c r="CA79" s="2" t="s">
        <v>75</v>
      </c>
      <c r="CB79" s="2" t="s">
        <v>75</v>
      </c>
      <c r="CC79" s="2" t="s">
        <v>1694</v>
      </c>
      <c r="CD79" s="2" t="s">
        <v>1849</v>
      </c>
      <c r="CE79" s="2" t="s">
        <v>75</v>
      </c>
      <c r="CF79" s="2" t="s">
        <v>75</v>
      </c>
      <c r="CG79" s="2" t="s">
        <v>75</v>
      </c>
      <c r="CH79" s="2" t="s">
        <v>75</v>
      </c>
      <c r="CI79" s="2" t="s">
        <v>1992</v>
      </c>
      <c r="CJ79" s="2" t="s">
        <v>1993</v>
      </c>
      <c r="CK79" s="2" t="s">
        <v>1504</v>
      </c>
      <c r="CL79" s="2" t="s">
        <v>1377</v>
      </c>
      <c r="CM79" s="2" t="s">
        <v>75</v>
      </c>
      <c r="CN79" s="2" t="s">
        <v>75</v>
      </c>
      <c r="CO79" s="2" t="s">
        <v>75</v>
      </c>
      <c r="CP79" s="2" t="s">
        <v>75</v>
      </c>
      <c r="CQ79" s="2" t="s">
        <v>1994</v>
      </c>
      <c r="CR79" s="2" t="s">
        <v>1995</v>
      </c>
      <c r="CS79" s="2" t="s">
        <v>1436</v>
      </c>
      <c r="CT79" s="2" t="s">
        <v>1996</v>
      </c>
      <c r="CU79" s="2" t="s">
        <v>75</v>
      </c>
      <c r="CV79" s="2" t="s">
        <v>75</v>
      </c>
      <c r="CW79" s="2" t="s">
        <v>1997</v>
      </c>
      <c r="CX79" s="2" t="s">
        <v>1998</v>
      </c>
      <c r="CY79" s="2" t="s">
        <v>75</v>
      </c>
      <c r="CZ79" s="2" t="s">
        <v>75</v>
      </c>
      <c r="DA79" s="2" t="s">
        <v>75</v>
      </c>
      <c r="DB79" s="2" t="s">
        <v>75</v>
      </c>
      <c r="DC79" s="2" t="s">
        <v>75</v>
      </c>
      <c r="DD79" s="2" t="s">
        <v>75</v>
      </c>
      <c r="DE79" s="2" t="s">
        <v>75</v>
      </c>
      <c r="DF79" s="2" t="s">
        <v>75</v>
      </c>
      <c r="DG79" s="2" t="s">
        <v>75</v>
      </c>
      <c r="DH79" s="2" t="s">
        <v>75</v>
      </c>
      <c r="DI79" s="2" t="s">
        <v>75</v>
      </c>
      <c r="DJ79" s="2" t="s">
        <v>75</v>
      </c>
      <c r="DK79" s="2" t="s">
        <v>75</v>
      </c>
      <c r="DL79" s="2" t="s">
        <v>75</v>
      </c>
      <c r="DM79" s="2" t="s">
        <v>75</v>
      </c>
      <c r="DN79" s="2" t="s">
        <v>75</v>
      </c>
      <c r="DO79" s="2" t="s">
        <v>75</v>
      </c>
      <c r="DP79" s="2" t="s">
        <v>75</v>
      </c>
      <c r="DQ79" s="2" t="s">
        <v>75</v>
      </c>
      <c r="DR79" s="2" t="s">
        <v>75</v>
      </c>
    </row>
    <row r="80" ht="15.75" customHeight="1">
      <c r="A80" s="2" t="s">
        <v>75</v>
      </c>
      <c r="B80" s="2" t="s">
        <v>75</v>
      </c>
      <c r="C80" s="2" t="s">
        <v>4</v>
      </c>
      <c r="D80" s="2" t="s">
        <v>1999</v>
      </c>
      <c r="E80" s="2" t="s">
        <v>518</v>
      </c>
      <c r="F80" s="2" t="s">
        <v>561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2000</v>
      </c>
      <c r="L80" s="2" t="s">
        <v>2001</v>
      </c>
      <c r="M80" s="2" t="s">
        <v>2002</v>
      </c>
      <c r="N80" s="2" t="s">
        <v>2003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75</v>
      </c>
      <c r="BU80" s="2" t="s">
        <v>75</v>
      </c>
      <c r="BV80" s="2" t="s">
        <v>75</v>
      </c>
      <c r="BW80" s="2" t="s">
        <v>75</v>
      </c>
      <c r="BX80" s="2" t="s">
        <v>75</v>
      </c>
      <c r="BY80" s="2" t="s">
        <v>75</v>
      </c>
      <c r="BZ80" s="2" t="s">
        <v>75</v>
      </c>
      <c r="CA80" s="2" t="s">
        <v>75</v>
      </c>
      <c r="CB80" s="2" t="s">
        <v>75</v>
      </c>
      <c r="CC80" s="2" t="s">
        <v>1354</v>
      </c>
      <c r="CD80" s="2" t="s">
        <v>2004</v>
      </c>
      <c r="CE80" s="2" t="s">
        <v>75</v>
      </c>
      <c r="CF80" s="2" t="s">
        <v>75</v>
      </c>
      <c r="CG80" s="2" t="s">
        <v>75</v>
      </c>
      <c r="CH80" s="2" t="s">
        <v>75</v>
      </c>
      <c r="CI80" s="2" t="s">
        <v>668</v>
      </c>
      <c r="CJ80" s="2" t="s">
        <v>628</v>
      </c>
      <c r="CK80" s="2" t="s">
        <v>2005</v>
      </c>
      <c r="CL80" s="2" t="s">
        <v>523</v>
      </c>
      <c r="CM80" s="2" t="s">
        <v>75</v>
      </c>
      <c r="CN80" s="2" t="s">
        <v>75</v>
      </c>
      <c r="CO80" s="2" t="s">
        <v>75</v>
      </c>
      <c r="CP80" s="2" t="s">
        <v>75</v>
      </c>
      <c r="CQ80" s="2" t="s">
        <v>2006</v>
      </c>
      <c r="CR80" s="2" t="s">
        <v>1104</v>
      </c>
      <c r="CS80" s="2" t="s">
        <v>75</v>
      </c>
      <c r="CT80" s="2" t="s">
        <v>75</v>
      </c>
      <c r="CU80" s="2" t="s">
        <v>75</v>
      </c>
      <c r="CV80" s="2" t="s">
        <v>75</v>
      </c>
      <c r="CW80" s="2" t="s">
        <v>2007</v>
      </c>
      <c r="CX80" s="2" t="s">
        <v>2008</v>
      </c>
      <c r="CY80" s="2" t="s">
        <v>75</v>
      </c>
      <c r="CZ80" s="2" t="s">
        <v>75</v>
      </c>
      <c r="DA80" s="2" t="s">
        <v>75</v>
      </c>
      <c r="DB80" s="2" t="s">
        <v>75</v>
      </c>
      <c r="DC80" s="2" t="s">
        <v>75</v>
      </c>
      <c r="DD80" s="2" t="s">
        <v>75</v>
      </c>
      <c r="DE80" s="2" t="s">
        <v>75</v>
      </c>
      <c r="DF80" s="2" t="s">
        <v>75</v>
      </c>
      <c r="DG80" s="2" t="s">
        <v>75</v>
      </c>
      <c r="DH80" s="2" t="s">
        <v>75</v>
      </c>
      <c r="DI80" s="2" t="s">
        <v>75</v>
      </c>
      <c r="DJ80" s="2" t="s">
        <v>75</v>
      </c>
      <c r="DK80" s="2" t="s">
        <v>75</v>
      </c>
      <c r="DL80" s="2" t="s">
        <v>75</v>
      </c>
      <c r="DM80" s="2" t="s">
        <v>75</v>
      </c>
      <c r="DN80" s="2" t="s">
        <v>75</v>
      </c>
      <c r="DO80" s="2" t="s">
        <v>75</v>
      </c>
      <c r="DP80" s="2" t="s">
        <v>75</v>
      </c>
      <c r="DQ80" s="2" t="s">
        <v>75</v>
      </c>
      <c r="DR80" s="2" t="s">
        <v>75</v>
      </c>
    </row>
    <row r="81" ht="15.75" customHeight="1">
      <c r="A81" s="2" t="s">
        <v>75</v>
      </c>
      <c r="B81" s="2" t="s">
        <v>75</v>
      </c>
      <c r="C81" s="2" t="s">
        <v>2</v>
      </c>
      <c r="D81" s="2" t="s">
        <v>2009</v>
      </c>
      <c r="E81" s="2" t="s">
        <v>482</v>
      </c>
      <c r="F81" s="2" t="s">
        <v>1754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2010</v>
      </c>
      <c r="P81" s="2" t="s">
        <v>2010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75</v>
      </c>
      <c r="BU81" s="2" t="s">
        <v>75</v>
      </c>
      <c r="BV81" s="2" t="s">
        <v>75</v>
      </c>
      <c r="BW81" s="2" t="s">
        <v>75</v>
      </c>
      <c r="BX81" s="2" t="s">
        <v>75</v>
      </c>
      <c r="BY81" s="2" t="s">
        <v>75</v>
      </c>
      <c r="BZ81" s="2" t="s">
        <v>75</v>
      </c>
      <c r="CA81" s="2" t="s">
        <v>75</v>
      </c>
      <c r="CB81" s="2" t="s">
        <v>75</v>
      </c>
      <c r="CC81" s="2" t="s">
        <v>75</v>
      </c>
      <c r="CD81" s="2" t="s">
        <v>75</v>
      </c>
      <c r="CE81" s="2" t="s">
        <v>75</v>
      </c>
      <c r="CF81" s="2" t="s">
        <v>75</v>
      </c>
      <c r="CG81" s="2" t="s">
        <v>75</v>
      </c>
      <c r="CH81" s="2" t="s">
        <v>75</v>
      </c>
      <c r="CI81" s="2" t="s">
        <v>75</v>
      </c>
      <c r="CJ81" s="2" t="s">
        <v>75</v>
      </c>
      <c r="CK81" s="2" t="s">
        <v>75</v>
      </c>
      <c r="CL81" s="2" t="s">
        <v>75</v>
      </c>
      <c r="CM81" s="2" t="s">
        <v>75</v>
      </c>
      <c r="CN81" s="2" t="s">
        <v>75</v>
      </c>
      <c r="CO81" s="2" t="s">
        <v>75</v>
      </c>
      <c r="CP81" s="2" t="s">
        <v>75</v>
      </c>
      <c r="CQ81" s="2" t="s">
        <v>75</v>
      </c>
      <c r="CR81" s="2" t="s">
        <v>75</v>
      </c>
      <c r="CS81" s="2" t="s">
        <v>75</v>
      </c>
      <c r="CT81" s="2" t="s">
        <v>75</v>
      </c>
      <c r="CU81" s="2" t="s">
        <v>75</v>
      </c>
      <c r="CV81" s="2" t="s">
        <v>75</v>
      </c>
      <c r="CW81" s="2" t="s">
        <v>75</v>
      </c>
      <c r="CX81" s="2" t="s">
        <v>75</v>
      </c>
      <c r="CY81" s="2" t="s">
        <v>75</v>
      </c>
      <c r="CZ81" s="2" t="s">
        <v>75</v>
      </c>
      <c r="DA81" s="2" t="s">
        <v>75</v>
      </c>
      <c r="DB81" s="2" t="s">
        <v>75</v>
      </c>
      <c r="DC81" s="2" t="s">
        <v>75</v>
      </c>
      <c r="DD81" s="2" t="s">
        <v>75</v>
      </c>
      <c r="DE81" s="2" t="s">
        <v>75</v>
      </c>
      <c r="DF81" s="2" t="s">
        <v>75</v>
      </c>
      <c r="DG81" s="2" t="s">
        <v>75</v>
      </c>
      <c r="DH81" s="2" t="s">
        <v>75</v>
      </c>
      <c r="DI81" s="2" t="s">
        <v>75</v>
      </c>
      <c r="DJ81" s="2" t="s">
        <v>75</v>
      </c>
      <c r="DK81" s="2" t="s">
        <v>75</v>
      </c>
      <c r="DL81" s="2" t="s">
        <v>75</v>
      </c>
      <c r="DM81" s="2" t="s">
        <v>75</v>
      </c>
      <c r="DN81" s="2" t="s">
        <v>75</v>
      </c>
      <c r="DO81" s="2" t="s">
        <v>75</v>
      </c>
      <c r="DP81" s="2" t="s">
        <v>75</v>
      </c>
      <c r="DQ81" s="2" t="s">
        <v>75</v>
      </c>
      <c r="DR81" s="2" t="s">
        <v>75</v>
      </c>
    </row>
    <row r="82" ht="15.75" customHeight="1">
      <c r="A82" s="2" t="s">
        <v>75</v>
      </c>
      <c r="B82" s="2" t="s">
        <v>75</v>
      </c>
      <c r="C82" s="2" t="s">
        <v>2</v>
      </c>
      <c r="D82" s="2" t="s">
        <v>2011</v>
      </c>
      <c r="E82" s="2" t="s">
        <v>481</v>
      </c>
      <c r="F82" s="2" t="s">
        <v>482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2012</v>
      </c>
      <c r="P82" s="2" t="s">
        <v>2012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75</v>
      </c>
      <c r="BU82" s="2" t="s">
        <v>75</v>
      </c>
      <c r="BV82" s="2" t="s">
        <v>75</v>
      </c>
      <c r="BW82" s="2" t="s">
        <v>75</v>
      </c>
      <c r="BX82" s="2" t="s">
        <v>75</v>
      </c>
      <c r="BY82" s="2" t="s">
        <v>75</v>
      </c>
      <c r="BZ82" s="2" t="s">
        <v>75</v>
      </c>
      <c r="CA82" s="2" t="s">
        <v>75</v>
      </c>
      <c r="CB82" s="2" t="s">
        <v>75</v>
      </c>
      <c r="CC82" s="2" t="s">
        <v>75</v>
      </c>
      <c r="CD82" s="2" t="s">
        <v>75</v>
      </c>
      <c r="CE82" s="2" t="s">
        <v>75</v>
      </c>
      <c r="CF82" s="2" t="s">
        <v>75</v>
      </c>
      <c r="CG82" s="2" t="s">
        <v>75</v>
      </c>
      <c r="CH82" s="2" t="s">
        <v>75</v>
      </c>
      <c r="CI82" s="2" t="s">
        <v>75</v>
      </c>
      <c r="CJ82" s="2" t="s">
        <v>75</v>
      </c>
      <c r="CK82" s="2" t="s">
        <v>75</v>
      </c>
      <c r="CL82" s="2" t="s">
        <v>75</v>
      </c>
      <c r="CM82" s="2" t="s">
        <v>75</v>
      </c>
      <c r="CN82" s="2" t="s">
        <v>75</v>
      </c>
      <c r="CO82" s="2" t="s">
        <v>75</v>
      </c>
      <c r="CP82" s="2" t="s">
        <v>75</v>
      </c>
      <c r="CQ82" s="2" t="s">
        <v>75</v>
      </c>
      <c r="CR82" s="2" t="s">
        <v>75</v>
      </c>
      <c r="CS82" s="2" t="s">
        <v>75</v>
      </c>
      <c r="CT82" s="2" t="s">
        <v>75</v>
      </c>
      <c r="CU82" s="2" t="s">
        <v>75</v>
      </c>
      <c r="CV82" s="2" t="s">
        <v>75</v>
      </c>
      <c r="CW82" s="2" t="s">
        <v>75</v>
      </c>
      <c r="CX82" s="2" t="s">
        <v>75</v>
      </c>
      <c r="CY82" s="2" t="s">
        <v>75</v>
      </c>
      <c r="CZ82" s="2" t="s">
        <v>75</v>
      </c>
      <c r="DA82" s="2" t="s">
        <v>75</v>
      </c>
      <c r="DB82" s="2" t="s">
        <v>75</v>
      </c>
      <c r="DC82" s="2" t="s">
        <v>75</v>
      </c>
      <c r="DD82" s="2" t="s">
        <v>75</v>
      </c>
      <c r="DE82" s="2" t="s">
        <v>75</v>
      </c>
      <c r="DF82" s="2" t="s">
        <v>75</v>
      </c>
      <c r="DG82" s="2" t="s">
        <v>75</v>
      </c>
      <c r="DH82" s="2" t="s">
        <v>75</v>
      </c>
      <c r="DI82" s="2" t="s">
        <v>75</v>
      </c>
      <c r="DJ82" s="2" t="s">
        <v>75</v>
      </c>
      <c r="DK82" s="2" t="s">
        <v>75</v>
      </c>
      <c r="DL82" s="2" t="s">
        <v>75</v>
      </c>
      <c r="DM82" s="2" t="s">
        <v>75</v>
      </c>
      <c r="DN82" s="2" t="s">
        <v>75</v>
      </c>
      <c r="DO82" s="2" t="s">
        <v>75</v>
      </c>
      <c r="DP82" s="2" t="s">
        <v>75</v>
      </c>
      <c r="DQ82" s="2" t="s">
        <v>75</v>
      </c>
      <c r="DR82" s="2" t="s">
        <v>75</v>
      </c>
    </row>
    <row r="83" ht="15.75" customHeight="1">
      <c r="A83" s="2" t="s">
        <v>75</v>
      </c>
      <c r="B83" s="2" t="s">
        <v>75</v>
      </c>
      <c r="C83" s="2" t="s">
        <v>2</v>
      </c>
      <c r="D83" s="2" t="s">
        <v>2013</v>
      </c>
      <c r="E83" s="2" t="s">
        <v>518</v>
      </c>
      <c r="F83" s="2" t="s">
        <v>482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2014</v>
      </c>
      <c r="T83" s="2" t="s">
        <v>2014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  <c r="BX83" s="2" t="s">
        <v>75</v>
      </c>
      <c r="BY83" s="2" t="s">
        <v>75</v>
      </c>
      <c r="BZ83" s="2" t="s">
        <v>75</v>
      </c>
      <c r="CA83" s="2" t="s">
        <v>75</v>
      </c>
      <c r="CB83" s="2" t="s">
        <v>75</v>
      </c>
      <c r="CC83" s="2" t="s">
        <v>75</v>
      </c>
      <c r="CD83" s="2" t="s">
        <v>75</v>
      </c>
      <c r="CE83" s="2" t="s">
        <v>75</v>
      </c>
      <c r="CF83" s="2" t="s">
        <v>75</v>
      </c>
      <c r="CG83" s="2" t="s">
        <v>75</v>
      </c>
      <c r="CH83" s="2" t="s">
        <v>75</v>
      </c>
      <c r="CI83" s="2" t="s">
        <v>75</v>
      </c>
      <c r="CJ83" s="2" t="s">
        <v>75</v>
      </c>
      <c r="CK83" s="2" t="s">
        <v>75</v>
      </c>
      <c r="CL83" s="2" t="s">
        <v>75</v>
      </c>
      <c r="CM83" s="2" t="s">
        <v>75</v>
      </c>
      <c r="CN83" s="2" t="s">
        <v>75</v>
      </c>
      <c r="CO83" s="2" t="s">
        <v>75</v>
      </c>
      <c r="CP83" s="2" t="s">
        <v>75</v>
      </c>
      <c r="CQ83" s="2" t="s">
        <v>75</v>
      </c>
      <c r="CR83" s="2" t="s">
        <v>75</v>
      </c>
      <c r="CS83" s="2" t="s">
        <v>75</v>
      </c>
      <c r="CT83" s="2" t="s">
        <v>75</v>
      </c>
      <c r="CU83" s="2" t="s">
        <v>75</v>
      </c>
      <c r="CV83" s="2" t="s">
        <v>75</v>
      </c>
      <c r="CW83" s="2" t="s">
        <v>75</v>
      </c>
      <c r="CX83" s="2" t="s">
        <v>75</v>
      </c>
      <c r="CY83" s="2" t="s">
        <v>75</v>
      </c>
      <c r="CZ83" s="2" t="s">
        <v>75</v>
      </c>
      <c r="DA83" s="2" t="s">
        <v>75</v>
      </c>
      <c r="DB83" s="2" t="s">
        <v>75</v>
      </c>
      <c r="DC83" s="2" t="s">
        <v>75</v>
      </c>
      <c r="DD83" s="2" t="s">
        <v>75</v>
      </c>
      <c r="DE83" s="2" t="s">
        <v>75</v>
      </c>
      <c r="DF83" s="2" t="s">
        <v>75</v>
      </c>
      <c r="DG83" s="2" t="s">
        <v>75</v>
      </c>
      <c r="DH83" s="2" t="s">
        <v>75</v>
      </c>
      <c r="DI83" s="2" t="s">
        <v>75</v>
      </c>
      <c r="DJ83" s="2" t="s">
        <v>75</v>
      </c>
      <c r="DK83" s="2" t="s">
        <v>75</v>
      </c>
      <c r="DL83" s="2" t="s">
        <v>75</v>
      </c>
      <c r="DM83" s="2" t="s">
        <v>75</v>
      </c>
      <c r="DN83" s="2" t="s">
        <v>75</v>
      </c>
      <c r="DO83" s="2" t="s">
        <v>75</v>
      </c>
      <c r="DP83" s="2" t="s">
        <v>75</v>
      </c>
      <c r="DQ83" s="2" t="s">
        <v>75</v>
      </c>
      <c r="DR83" s="2" t="s">
        <v>75</v>
      </c>
    </row>
    <row r="84" ht="15.75" customHeight="1">
      <c r="A84" s="2" t="s">
        <v>75</v>
      </c>
      <c r="B84" s="2" t="s">
        <v>75</v>
      </c>
      <c r="C84" s="2" t="s">
        <v>2</v>
      </c>
      <c r="D84" s="2" t="s">
        <v>2015</v>
      </c>
      <c r="E84" s="2" t="s">
        <v>2016</v>
      </c>
      <c r="F84" s="2" t="s">
        <v>561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2017</v>
      </c>
      <c r="X84" s="2" t="s">
        <v>2017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75</v>
      </c>
      <c r="BU84" s="2" t="s">
        <v>75</v>
      </c>
      <c r="BV84" s="2" t="s">
        <v>75</v>
      </c>
      <c r="BW84" s="2" t="s">
        <v>75</v>
      </c>
      <c r="BX84" s="2" t="s">
        <v>75</v>
      </c>
      <c r="BY84" s="2" t="s">
        <v>75</v>
      </c>
      <c r="BZ84" s="2" t="s">
        <v>75</v>
      </c>
      <c r="CA84" s="2" t="s">
        <v>75</v>
      </c>
      <c r="CB84" s="2" t="s">
        <v>75</v>
      </c>
      <c r="CC84" s="2" t="s">
        <v>75</v>
      </c>
      <c r="CD84" s="2" t="s">
        <v>75</v>
      </c>
      <c r="CE84" s="2" t="s">
        <v>75</v>
      </c>
      <c r="CF84" s="2" t="s">
        <v>75</v>
      </c>
      <c r="CG84" s="2" t="s">
        <v>75</v>
      </c>
      <c r="CH84" s="2" t="s">
        <v>75</v>
      </c>
      <c r="CI84" s="2" t="s">
        <v>75</v>
      </c>
      <c r="CJ84" s="2" t="s">
        <v>75</v>
      </c>
      <c r="CK84" s="2" t="s">
        <v>75</v>
      </c>
      <c r="CL84" s="2" t="s">
        <v>75</v>
      </c>
      <c r="CM84" s="2" t="s">
        <v>75</v>
      </c>
      <c r="CN84" s="2" t="s">
        <v>75</v>
      </c>
      <c r="CO84" s="2" t="s">
        <v>75</v>
      </c>
      <c r="CP84" s="2" t="s">
        <v>75</v>
      </c>
      <c r="CQ84" s="2" t="s">
        <v>75</v>
      </c>
      <c r="CR84" s="2" t="s">
        <v>75</v>
      </c>
      <c r="CS84" s="2" t="s">
        <v>75</v>
      </c>
      <c r="CT84" s="2" t="s">
        <v>75</v>
      </c>
      <c r="CU84" s="2" t="s">
        <v>75</v>
      </c>
      <c r="CV84" s="2" t="s">
        <v>75</v>
      </c>
      <c r="CW84" s="2" t="s">
        <v>75</v>
      </c>
      <c r="CX84" s="2" t="s">
        <v>75</v>
      </c>
      <c r="CY84" s="2" t="s">
        <v>75</v>
      </c>
      <c r="CZ84" s="2" t="s">
        <v>75</v>
      </c>
      <c r="DA84" s="2" t="s">
        <v>75</v>
      </c>
      <c r="DB84" s="2" t="s">
        <v>75</v>
      </c>
      <c r="DC84" s="2" t="s">
        <v>75</v>
      </c>
      <c r="DD84" s="2" t="s">
        <v>75</v>
      </c>
      <c r="DE84" s="2" t="s">
        <v>75</v>
      </c>
      <c r="DF84" s="2" t="s">
        <v>75</v>
      </c>
      <c r="DG84" s="2" t="s">
        <v>75</v>
      </c>
      <c r="DH84" s="2" t="s">
        <v>75</v>
      </c>
      <c r="DI84" s="2" t="s">
        <v>75</v>
      </c>
      <c r="DJ84" s="2" t="s">
        <v>75</v>
      </c>
      <c r="DK84" s="2" t="s">
        <v>75</v>
      </c>
      <c r="DL84" s="2" t="s">
        <v>75</v>
      </c>
      <c r="DM84" s="2" t="s">
        <v>75</v>
      </c>
      <c r="DN84" s="2" t="s">
        <v>75</v>
      </c>
      <c r="DO84" s="2" t="s">
        <v>75</v>
      </c>
      <c r="DP84" s="2" t="s">
        <v>75</v>
      </c>
      <c r="DQ84" s="2" t="s">
        <v>75</v>
      </c>
      <c r="DR84" s="2" t="s">
        <v>75</v>
      </c>
    </row>
    <row r="85" ht="15.75" customHeight="1">
      <c r="A85" s="2" t="s">
        <v>75</v>
      </c>
      <c r="B85" s="2" t="s">
        <v>75</v>
      </c>
      <c r="C85" s="2" t="s">
        <v>2</v>
      </c>
      <c r="D85" s="2" t="s">
        <v>2018</v>
      </c>
      <c r="E85" s="2" t="s">
        <v>561</v>
      </c>
      <c r="F85" s="2" t="s">
        <v>2019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1958</v>
      </c>
      <c r="Z85" s="2" t="s">
        <v>1958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75</v>
      </c>
      <c r="BU85" s="2" t="s">
        <v>75</v>
      </c>
      <c r="BV85" s="2" t="s">
        <v>75</v>
      </c>
      <c r="BW85" s="2" t="s">
        <v>75</v>
      </c>
      <c r="BX85" s="2" t="s">
        <v>75</v>
      </c>
      <c r="BY85" s="2" t="s">
        <v>75</v>
      </c>
      <c r="BZ85" s="2" t="s">
        <v>75</v>
      </c>
      <c r="CA85" s="2" t="s">
        <v>75</v>
      </c>
      <c r="CB85" s="2" t="s">
        <v>75</v>
      </c>
      <c r="CC85" s="2" t="s">
        <v>75</v>
      </c>
      <c r="CD85" s="2" t="s">
        <v>75</v>
      </c>
      <c r="CE85" s="2" t="s">
        <v>75</v>
      </c>
      <c r="CF85" s="2" t="s">
        <v>75</v>
      </c>
      <c r="CG85" s="2" t="s">
        <v>75</v>
      </c>
      <c r="CH85" s="2" t="s">
        <v>75</v>
      </c>
      <c r="CI85" s="2" t="s">
        <v>75</v>
      </c>
      <c r="CJ85" s="2" t="s">
        <v>75</v>
      </c>
      <c r="CK85" s="2" t="s">
        <v>75</v>
      </c>
      <c r="CL85" s="2" t="s">
        <v>75</v>
      </c>
      <c r="CM85" s="2" t="s">
        <v>75</v>
      </c>
      <c r="CN85" s="2" t="s">
        <v>75</v>
      </c>
      <c r="CO85" s="2" t="s">
        <v>75</v>
      </c>
      <c r="CP85" s="2" t="s">
        <v>75</v>
      </c>
      <c r="CQ85" s="2" t="s">
        <v>75</v>
      </c>
      <c r="CR85" s="2" t="s">
        <v>75</v>
      </c>
      <c r="CS85" s="2" t="s">
        <v>75</v>
      </c>
      <c r="CT85" s="2" t="s">
        <v>75</v>
      </c>
      <c r="CU85" s="2" t="s">
        <v>75</v>
      </c>
      <c r="CV85" s="2" t="s">
        <v>75</v>
      </c>
      <c r="CW85" s="2" t="s">
        <v>75</v>
      </c>
      <c r="CX85" s="2" t="s">
        <v>75</v>
      </c>
      <c r="CY85" s="2" t="s">
        <v>75</v>
      </c>
      <c r="CZ85" s="2" t="s">
        <v>75</v>
      </c>
      <c r="DA85" s="2" t="s">
        <v>75</v>
      </c>
      <c r="DB85" s="2" t="s">
        <v>75</v>
      </c>
      <c r="DC85" s="2" t="s">
        <v>75</v>
      </c>
      <c r="DD85" s="2" t="s">
        <v>75</v>
      </c>
      <c r="DE85" s="2" t="s">
        <v>75</v>
      </c>
      <c r="DF85" s="2" t="s">
        <v>75</v>
      </c>
      <c r="DG85" s="2" t="s">
        <v>75</v>
      </c>
      <c r="DH85" s="2" t="s">
        <v>75</v>
      </c>
      <c r="DI85" s="2" t="s">
        <v>75</v>
      </c>
      <c r="DJ85" s="2" t="s">
        <v>75</v>
      </c>
      <c r="DK85" s="2" t="s">
        <v>75</v>
      </c>
      <c r="DL85" s="2" t="s">
        <v>75</v>
      </c>
      <c r="DM85" s="2" t="s">
        <v>75</v>
      </c>
      <c r="DN85" s="2" t="s">
        <v>75</v>
      </c>
      <c r="DO85" s="2" t="s">
        <v>75</v>
      </c>
      <c r="DP85" s="2" t="s">
        <v>75</v>
      </c>
      <c r="DQ85" s="2" t="s">
        <v>75</v>
      </c>
      <c r="DR85" s="2" t="s">
        <v>75</v>
      </c>
    </row>
    <row r="86" ht="15.75" customHeight="1">
      <c r="A86" s="2" t="s">
        <v>75</v>
      </c>
      <c r="B86" s="2" t="s">
        <v>75</v>
      </c>
      <c r="C86" s="2" t="s">
        <v>2</v>
      </c>
      <c r="D86" s="2" t="s">
        <v>2020</v>
      </c>
      <c r="E86" s="2" t="s">
        <v>2021</v>
      </c>
      <c r="F86" s="2" t="s">
        <v>561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1963</v>
      </c>
      <c r="AB86" s="2" t="s">
        <v>1947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75</v>
      </c>
      <c r="BU86" s="2" t="s">
        <v>75</v>
      </c>
      <c r="BV86" s="2" t="s">
        <v>75</v>
      </c>
      <c r="BW86" s="2" t="s">
        <v>75</v>
      </c>
      <c r="BX86" s="2" t="s">
        <v>75</v>
      </c>
      <c r="BY86" s="2" t="s">
        <v>75</v>
      </c>
      <c r="BZ86" s="2" t="s">
        <v>75</v>
      </c>
      <c r="CA86" s="2" t="s">
        <v>75</v>
      </c>
      <c r="CB86" s="2" t="s">
        <v>75</v>
      </c>
      <c r="CC86" s="2" t="s">
        <v>75</v>
      </c>
      <c r="CD86" s="2" t="s">
        <v>75</v>
      </c>
      <c r="CE86" s="2" t="s">
        <v>75</v>
      </c>
      <c r="CF86" s="2" t="s">
        <v>75</v>
      </c>
      <c r="CG86" s="2" t="s">
        <v>75</v>
      </c>
      <c r="CH86" s="2" t="s">
        <v>75</v>
      </c>
      <c r="CI86" s="2" t="s">
        <v>75</v>
      </c>
      <c r="CJ86" s="2" t="s">
        <v>75</v>
      </c>
      <c r="CK86" s="2" t="s">
        <v>75</v>
      </c>
      <c r="CL86" s="2" t="s">
        <v>75</v>
      </c>
      <c r="CM86" s="2" t="s">
        <v>75</v>
      </c>
      <c r="CN86" s="2" t="s">
        <v>75</v>
      </c>
      <c r="CO86" s="2" t="s">
        <v>75</v>
      </c>
      <c r="CP86" s="2" t="s">
        <v>75</v>
      </c>
      <c r="CQ86" s="2" t="s">
        <v>75</v>
      </c>
      <c r="CR86" s="2" t="s">
        <v>75</v>
      </c>
      <c r="CS86" s="2" t="s">
        <v>75</v>
      </c>
      <c r="CT86" s="2" t="s">
        <v>75</v>
      </c>
      <c r="CU86" s="2" t="s">
        <v>75</v>
      </c>
      <c r="CV86" s="2" t="s">
        <v>75</v>
      </c>
      <c r="CW86" s="2" t="s">
        <v>75</v>
      </c>
      <c r="CX86" s="2" t="s">
        <v>75</v>
      </c>
      <c r="CY86" s="2" t="s">
        <v>75</v>
      </c>
      <c r="CZ86" s="2" t="s">
        <v>75</v>
      </c>
      <c r="DA86" s="2" t="s">
        <v>75</v>
      </c>
      <c r="DB86" s="2" t="s">
        <v>75</v>
      </c>
      <c r="DC86" s="2" t="s">
        <v>75</v>
      </c>
      <c r="DD86" s="2" t="s">
        <v>75</v>
      </c>
      <c r="DE86" s="2" t="s">
        <v>75</v>
      </c>
      <c r="DF86" s="2" t="s">
        <v>75</v>
      </c>
      <c r="DG86" s="2" t="s">
        <v>75</v>
      </c>
      <c r="DH86" s="2" t="s">
        <v>75</v>
      </c>
      <c r="DI86" s="2" t="s">
        <v>75</v>
      </c>
      <c r="DJ86" s="2" t="s">
        <v>75</v>
      </c>
      <c r="DK86" s="2" t="s">
        <v>75</v>
      </c>
      <c r="DL86" s="2" t="s">
        <v>75</v>
      </c>
      <c r="DM86" s="2" t="s">
        <v>75</v>
      </c>
      <c r="DN86" s="2" t="s">
        <v>75</v>
      </c>
      <c r="DO86" s="2" t="s">
        <v>75</v>
      </c>
      <c r="DP86" s="2" t="s">
        <v>75</v>
      </c>
      <c r="DQ86" s="2" t="s">
        <v>75</v>
      </c>
      <c r="DR86" s="2" t="s">
        <v>75</v>
      </c>
    </row>
    <row r="87" ht="15.75" customHeight="1">
      <c r="A87" s="2" t="s">
        <v>75</v>
      </c>
      <c r="B87" s="2" t="s">
        <v>75</v>
      </c>
      <c r="C87" s="2" t="s">
        <v>2</v>
      </c>
      <c r="D87" s="2" t="s">
        <v>2022</v>
      </c>
      <c r="E87" s="2" t="s">
        <v>482</v>
      </c>
      <c r="F87" s="2" t="s">
        <v>481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2023</v>
      </c>
      <c r="AB87" s="2" t="s">
        <v>2023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2024</v>
      </c>
      <c r="AV87" s="2" t="s">
        <v>2024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75</v>
      </c>
      <c r="BU87" s="2" t="s">
        <v>75</v>
      </c>
      <c r="BV87" s="2" t="s">
        <v>75</v>
      </c>
      <c r="BW87" s="2" t="s">
        <v>75</v>
      </c>
      <c r="BX87" s="2" t="s">
        <v>75</v>
      </c>
      <c r="BY87" s="2" t="s">
        <v>75</v>
      </c>
      <c r="BZ87" s="2" t="s">
        <v>75</v>
      </c>
      <c r="CA87" s="2" t="s">
        <v>75</v>
      </c>
      <c r="CB87" s="2" t="s">
        <v>75</v>
      </c>
      <c r="CC87" s="2" t="s">
        <v>2023</v>
      </c>
      <c r="CD87" s="2" t="s">
        <v>2023</v>
      </c>
      <c r="CE87" s="2" t="s">
        <v>75</v>
      </c>
      <c r="CF87" s="2" t="s">
        <v>75</v>
      </c>
      <c r="CG87" s="2" t="s">
        <v>75</v>
      </c>
      <c r="CH87" s="2" t="s">
        <v>75</v>
      </c>
      <c r="CI87" s="2" t="s">
        <v>75</v>
      </c>
      <c r="CJ87" s="2" t="s">
        <v>75</v>
      </c>
      <c r="CK87" s="2" t="s">
        <v>75</v>
      </c>
      <c r="CL87" s="2" t="s">
        <v>75</v>
      </c>
      <c r="CM87" s="2" t="s">
        <v>75</v>
      </c>
      <c r="CN87" s="2" t="s">
        <v>75</v>
      </c>
      <c r="CO87" s="2" t="s">
        <v>75</v>
      </c>
      <c r="CP87" s="2" t="s">
        <v>75</v>
      </c>
      <c r="CQ87" s="2" t="s">
        <v>75</v>
      </c>
      <c r="CR87" s="2" t="s">
        <v>75</v>
      </c>
      <c r="CS87" s="2" t="s">
        <v>75</v>
      </c>
      <c r="CT87" s="2" t="s">
        <v>75</v>
      </c>
      <c r="CU87" s="2" t="s">
        <v>75</v>
      </c>
      <c r="CV87" s="2" t="s">
        <v>75</v>
      </c>
      <c r="CW87" s="2" t="s">
        <v>75</v>
      </c>
      <c r="CX87" s="2" t="s">
        <v>75</v>
      </c>
      <c r="CY87" s="2" t="s">
        <v>75</v>
      </c>
      <c r="CZ87" s="2" t="s">
        <v>75</v>
      </c>
      <c r="DA87" s="2" t="s">
        <v>2025</v>
      </c>
      <c r="DB87" s="2" t="s">
        <v>2025</v>
      </c>
      <c r="DC87" s="2" t="s">
        <v>75</v>
      </c>
      <c r="DD87" s="2" t="s">
        <v>75</v>
      </c>
      <c r="DE87" s="2" t="s">
        <v>75</v>
      </c>
      <c r="DF87" s="2" t="s">
        <v>75</v>
      </c>
      <c r="DG87" s="2" t="s">
        <v>75</v>
      </c>
      <c r="DH87" s="2" t="s">
        <v>75</v>
      </c>
      <c r="DI87" s="2" t="s">
        <v>75</v>
      </c>
      <c r="DJ87" s="2" t="s">
        <v>75</v>
      </c>
      <c r="DK87" s="2" t="s">
        <v>75</v>
      </c>
      <c r="DL87" s="2" t="s">
        <v>75</v>
      </c>
      <c r="DM87" s="2" t="s">
        <v>75</v>
      </c>
      <c r="DN87" s="2" t="s">
        <v>75</v>
      </c>
      <c r="DO87" s="2" t="s">
        <v>2023</v>
      </c>
      <c r="DP87" s="2" t="s">
        <v>2023</v>
      </c>
      <c r="DQ87" s="2" t="s">
        <v>75</v>
      </c>
      <c r="DR87" s="2" t="s">
        <v>75</v>
      </c>
    </row>
    <row r="88" ht="15.75" customHeight="1">
      <c r="A88" s="2" t="s">
        <v>75</v>
      </c>
      <c r="B88" s="2" t="s">
        <v>75</v>
      </c>
      <c r="C88" s="2" t="s">
        <v>2</v>
      </c>
      <c r="D88" s="2" t="s">
        <v>2026</v>
      </c>
      <c r="E88" s="2" t="s">
        <v>481</v>
      </c>
      <c r="F88" s="2" t="s">
        <v>561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1947</v>
      </c>
      <c r="AD88" s="2" t="s">
        <v>1947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75</v>
      </c>
      <c r="BU88" s="2" t="s">
        <v>75</v>
      </c>
      <c r="BV88" s="2" t="s">
        <v>75</v>
      </c>
      <c r="BW88" s="2" t="s">
        <v>75</v>
      </c>
      <c r="BX88" s="2" t="s">
        <v>75</v>
      </c>
      <c r="BY88" s="2" t="s">
        <v>75</v>
      </c>
      <c r="BZ88" s="2" t="s">
        <v>75</v>
      </c>
      <c r="CA88" s="2" t="s">
        <v>75</v>
      </c>
      <c r="CB88" s="2" t="s">
        <v>75</v>
      </c>
      <c r="CC88" s="2" t="s">
        <v>75</v>
      </c>
      <c r="CD88" s="2" t="s">
        <v>75</v>
      </c>
      <c r="CE88" s="2" t="s">
        <v>75</v>
      </c>
      <c r="CF88" s="2" t="s">
        <v>75</v>
      </c>
      <c r="CG88" s="2" t="s">
        <v>75</v>
      </c>
      <c r="CH88" s="2" t="s">
        <v>75</v>
      </c>
      <c r="CI88" s="2" t="s">
        <v>75</v>
      </c>
      <c r="CJ88" s="2" t="s">
        <v>75</v>
      </c>
      <c r="CK88" s="2" t="s">
        <v>75</v>
      </c>
      <c r="CL88" s="2" t="s">
        <v>75</v>
      </c>
      <c r="CM88" s="2" t="s">
        <v>75</v>
      </c>
      <c r="CN88" s="2" t="s">
        <v>75</v>
      </c>
      <c r="CO88" s="2" t="s">
        <v>75</v>
      </c>
      <c r="CP88" s="2" t="s">
        <v>75</v>
      </c>
      <c r="CQ88" s="2" t="s">
        <v>75</v>
      </c>
      <c r="CR88" s="2" t="s">
        <v>75</v>
      </c>
      <c r="CS88" s="2" t="s">
        <v>75</v>
      </c>
      <c r="CT88" s="2" t="s">
        <v>75</v>
      </c>
      <c r="CU88" s="2" t="s">
        <v>75</v>
      </c>
      <c r="CV88" s="2" t="s">
        <v>75</v>
      </c>
      <c r="CW88" s="2" t="s">
        <v>75</v>
      </c>
      <c r="CX88" s="2" t="s">
        <v>75</v>
      </c>
      <c r="CY88" s="2" t="s">
        <v>75</v>
      </c>
      <c r="CZ88" s="2" t="s">
        <v>75</v>
      </c>
      <c r="DA88" s="2" t="s">
        <v>75</v>
      </c>
      <c r="DB88" s="2" t="s">
        <v>75</v>
      </c>
      <c r="DC88" s="2" t="s">
        <v>75</v>
      </c>
      <c r="DD88" s="2" t="s">
        <v>75</v>
      </c>
      <c r="DE88" s="2" t="s">
        <v>75</v>
      </c>
      <c r="DF88" s="2" t="s">
        <v>75</v>
      </c>
      <c r="DG88" s="2" t="s">
        <v>75</v>
      </c>
      <c r="DH88" s="2" t="s">
        <v>75</v>
      </c>
      <c r="DI88" s="2" t="s">
        <v>75</v>
      </c>
      <c r="DJ88" s="2" t="s">
        <v>75</v>
      </c>
      <c r="DK88" s="2" t="s">
        <v>75</v>
      </c>
      <c r="DL88" s="2" t="s">
        <v>75</v>
      </c>
      <c r="DM88" s="2" t="s">
        <v>75</v>
      </c>
      <c r="DN88" s="2" t="s">
        <v>75</v>
      </c>
      <c r="DO88" s="2" t="s">
        <v>75</v>
      </c>
      <c r="DP88" s="2" t="s">
        <v>75</v>
      </c>
      <c r="DQ88" s="2" t="s">
        <v>75</v>
      </c>
      <c r="DR88" s="2" t="s">
        <v>75</v>
      </c>
    </row>
    <row r="89" ht="15.75" customHeight="1">
      <c r="A89" s="2" t="s">
        <v>75</v>
      </c>
      <c r="B89" s="2" t="s">
        <v>75</v>
      </c>
      <c r="C89" s="2" t="s">
        <v>2</v>
      </c>
      <c r="D89" s="2" t="s">
        <v>2027</v>
      </c>
      <c r="E89" s="2" t="s">
        <v>481</v>
      </c>
      <c r="F89" s="2" t="s">
        <v>482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2028</v>
      </c>
      <c r="AH89" s="2" t="s">
        <v>2029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75</v>
      </c>
      <c r="BU89" s="2" t="s">
        <v>75</v>
      </c>
      <c r="BV89" s="2" t="s">
        <v>75</v>
      </c>
      <c r="BW89" s="2" t="s">
        <v>75</v>
      </c>
      <c r="BX89" s="2" t="s">
        <v>75</v>
      </c>
      <c r="BY89" s="2" t="s">
        <v>75</v>
      </c>
      <c r="BZ89" s="2" t="s">
        <v>75</v>
      </c>
      <c r="CA89" s="2" t="s">
        <v>75</v>
      </c>
      <c r="CB89" s="2" t="s">
        <v>75</v>
      </c>
      <c r="CC89" s="2" t="s">
        <v>75</v>
      </c>
      <c r="CD89" s="2" t="s">
        <v>75</v>
      </c>
      <c r="CE89" s="2" t="s">
        <v>75</v>
      </c>
      <c r="CF89" s="2" t="s">
        <v>75</v>
      </c>
      <c r="CG89" s="2" t="s">
        <v>75</v>
      </c>
      <c r="CH89" s="2" t="s">
        <v>75</v>
      </c>
      <c r="CI89" s="2" t="s">
        <v>75</v>
      </c>
      <c r="CJ89" s="2" t="s">
        <v>75</v>
      </c>
      <c r="CK89" s="2" t="s">
        <v>75</v>
      </c>
      <c r="CL89" s="2" t="s">
        <v>75</v>
      </c>
      <c r="CM89" s="2" t="s">
        <v>75</v>
      </c>
      <c r="CN89" s="2" t="s">
        <v>75</v>
      </c>
      <c r="CO89" s="2" t="s">
        <v>75</v>
      </c>
      <c r="CP89" s="2" t="s">
        <v>75</v>
      </c>
      <c r="CQ89" s="2" t="s">
        <v>75</v>
      </c>
      <c r="CR89" s="2" t="s">
        <v>75</v>
      </c>
      <c r="CS89" s="2" t="s">
        <v>75</v>
      </c>
      <c r="CT89" s="2" t="s">
        <v>75</v>
      </c>
      <c r="CU89" s="2" t="s">
        <v>75</v>
      </c>
      <c r="CV89" s="2" t="s">
        <v>75</v>
      </c>
      <c r="CW89" s="2" t="s">
        <v>75</v>
      </c>
      <c r="CX89" s="2" t="s">
        <v>75</v>
      </c>
      <c r="CY89" s="2" t="s">
        <v>75</v>
      </c>
      <c r="CZ89" s="2" t="s">
        <v>75</v>
      </c>
      <c r="DA89" s="2" t="s">
        <v>75</v>
      </c>
      <c r="DB89" s="2" t="s">
        <v>75</v>
      </c>
      <c r="DC89" s="2" t="s">
        <v>75</v>
      </c>
      <c r="DD89" s="2" t="s">
        <v>75</v>
      </c>
      <c r="DE89" s="2" t="s">
        <v>75</v>
      </c>
      <c r="DF89" s="2" t="s">
        <v>75</v>
      </c>
      <c r="DG89" s="2" t="s">
        <v>75</v>
      </c>
      <c r="DH89" s="2" t="s">
        <v>75</v>
      </c>
      <c r="DI89" s="2" t="s">
        <v>75</v>
      </c>
      <c r="DJ89" s="2" t="s">
        <v>75</v>
      </c>
      <c r="DK89" s="2" t="s">
        <v>75</v>
      </c>
      <c r="DL89" s="2" t="s">
        <v>75</v>
      </c>
      <c r="DM89" s="2" t="s">
        <v>75</v>
      </c>
      <c r="DN89" s="2" t="s">
        <v>75</v>
      </c>
      <c r="DO89" s="2" t="s">
        <v>75</v>
      </c>
      <c r="DP89" s="2" t="s">
        <v>75</v>
      </c>
      <c r="DQ89" s="2" t="s">
        <v>75</v>
      </c>
      <c r="DR89" s="2" t="s">
        <v>75</v>
      </c>
    </row>
    <row r="90" ht="15.75" customHeight="1">
      <c r="A90" s="2" t="s">
        <v>75</v>
      </c>
      <c r="B90" s="2" t="s">
        <v>75</v>
      </c>
      <c r="C90" s="2" t="s">
        <v>2</v>
      </c>
      <c r="D90" s="2" t="s">
        <v>2030</v>
      </c>
      <c r="E90" s="2" t="s">
        <v>2031</v>
      </c>
      <c r="F90" s="2" t="s">
        <v>482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2032</v>
      </c>
      <c r="AJ90" s="2" t="s">
        <v>2032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</v>
      </c>
      <c r="BU90" s="2" t="s">
        <v>75</v>
      </c>
      <c r="BV90" s="2" t="s">
        <v>75</v>
      </c>
      <c r="BW90" s="2" t="s">
        <v>75</v>
      </c>
      <c r="BX90" s="2" t="s">
        <v>75</v>
      </c>
      <c r="BY90" s="2" t="s">
        <v>75</v>
      </c>
      <c r="BZ90" s="2" t="s">
        <v>75</v>
      </c>
      <c r="CA90" s="2" t="s">
        <v>75</v>
      </c>
      <c r="CB90" s="2" t="s">
        <v>75</v>
      </c>
      <c r="CC90" s="2" t="s">
        <v>75</v>
      </c>
      <c r="CD90" s="2" t="s">
        <v>75</v>
      </c>
      <c r="CE90" s="2" t="s">
        <v>75</v>
      </c>
      <c r="CF90" s="2" t="s">
        <v>75</v>
      </c>
      <c r="CG90" s="2" t="s">
        <v>75</v>
      </c>
      <c r="CH90" s="2" t="s">
        <v>75</v>
      </c>
      <c r="CI90" s="2" t="s">
        <v>75</v>
      </c>
      <c r="CJ90" s="2" t="s">
        <v>75</v>
      </c>
      <c r="CK90" s="2" t="s">
        <v>75</v>
      </c>
      <c r="CL90" s="2" t="s">
        <v>75</v>
      </c>
      <c r="CM90" s="2" t="s">
        <v>75</v>
      </c>
      <c r="CN90" s="2" t="s">
        <v>75</v>
      </c>
      <c r="CO90" s="2" t="s">
        <v>75</v>
      </c>
      <c r="CP90" s="2" t="s">
        <v>75</v>
      </c>
      <c r="CQ90" s="2" t="s">
        <v>75</v>
      </c>
      <c r="CR90" s="2" t="s">
        <v>75</v>
      </c>
      <c r="CS90" s="2" t="s">
        <v>75</v>
      </c>
      <c r="CT90" s="2" t="s">
        <v>75</v>
      </c>
      <c r="CU90" s="2" t="s">
        <v>75</v>
      </c>
      <c r="CV90" s="2" t="s">
        <v>75</v>
      </c>
      <c r="CW90" s="2" t="s">
        <v>75</v>
      </c>
      <c r="CX90" s="2" t="s">
        <v>75</v>
      </c>
      <c r="CY90" s="2" t="s">
        <v>75</v>
      </c>
      <c r="CZ90" s="2" t="s">
        <v>75</v>
      </c>
      <c r="DA90" s="2" t="s">
        <v>75</v>
      </c>
      <c r="DB90" s="2" t="s">
        <v>75</v>
      </c>
      <c r="DC90" s="2" t="s">
        <v>75</v>
      </c>
      <c r="DD90" s="2" t="s">
        <v>75</v>
      </c>
      <c r="DE90" s="2" t="s">
        <v>75</v>
      </c>
      <c r="DF90" s="2" t="s">
        <v>75</v>
      </c>
      <c r="DG90" s="2" t="s">
        <v>75</v>
      </c>
      <c r="DH90" s="2" t="s">
        <v>75</v>
      </c>
      <c r="DI90" s="2" t="s">
        <v>75</v>
      </c>
      <c r="DJ90" s="2" t="s">
        <v>75</v>
      </c>
      <c r="DK90" s="2" t="s">
        <v>75</v>
      </c>
      <c r="DL90" s="2" t="s">
        <v>75</v>
      </c>
      <c r="DM90" s="2" t="s">
        <v>75</v>
      </c>
      <c r="DN90" s="2" t="s">
        <v>75</v>
      </c>
      <c r="DO90" s="2" t="s">
        <v>75</v>
      </c>
      <c r="DP90" s="2" t="s">
        <v>75</v>
      </c>
      <c r="DQ90" s="2" t="s">
        <v>75</v>
      </c>
      <c r="DR90" s="2" t="s">
        <v>75</v>
      </c>
    </row>
    <row r="91" ht="15.75" customHeight="1">
      <c r="A91" s="2" t="s">
        <v>75</v>
      </c>
      <c r="B91" s="2" t="s">
        <v>75</v>
      </c>
      <c r="C91" s="2" t="s">
        <v>2</v>
      </c>
      <c r="D91" s="2" t="s">
        <v>2033</v>
      </c>
      <c r="E91" s="2" t="s">
        <v>482</v>
      </c>
      <c r="F91" s="2" t="s">
        <v>518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1969</v>
      </c>
      <c r="BF91" s="2" t="s">
        <v>1969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</v>
      </c>
      <c r="BU91" s="2" t="s">
        <v>75</v>
      </c>
      <c r="BV91" s="2" t="s">
        <v>75</v>
      </c>
      <c r="BW91" s="2" t="s">
        <v>75</v>
      </c>
      <c r="BX91" s="2" t="s">
        <v>75</v>
      </c>
      <c r="BY91" s="2" t="s">
        <v>75</v>
      </c>
      <c r="BZ91" s="2" t="s">
        <v>75</v>
      </c>
      <c r="CA91" s="2" t="s">
        <v>75</v>
      </c>
      <c r="CB91" s="2" t="s">
        <v>75</v>
      </c>
      <c r="CC91" s="2" t="s">
        <v>75</v>
      </c>
      <c r="CD91" s="2" t="s">
        <v>75</v>
      </c>
      <c r="CE91" s="2" t="s">
        <v>75</v>
      </c>
      <c r="CF91" s="2" t="s">
        <v>75</v>
      </c>
      <c r="CG91" s="2" t="s">
        <v>75</v>
      </c>
      <c r="CH91" s="2" t="s">
        <v>75</v>
      </c>
      <c r="CI91" s="2" t="s">
        <v>75</v>
      </c>
      <c r="CJ91" s="2" t="s">
        <v>75</v>
      </c>
      <c r="CK91" s="2" t="s">
        <v>75</v>
      </c>
      <c r="CL91" s="2" t="s">
        <v>75</v>
      </c>
      <c r="CM91" s="2" t="s">
        <v>75</v>
      </c>
      <c r="CN91" s="2" t="s">
        <v>75</v>
      </c>
      <c r="CO91" s="2" t="s">
        <v>75</v>
      </c>
      <c r="CP91" s="2" t="s">
        <v>75</v>
      </c>
      <c r="CQ91" s="2" t="s">
        <v>75</v>
      </c>
      <c r="CR91" s="2" t="s">
        <v>75</v>
      </c>
      <c r="CS91" s="2" t="s">
        <v>75</v>
      </c>
      <c r="CT91" s="2" t="s">
        <v>75</v>
      </c>
      <c r="CU91" s="2" t="s">
        <v>75</v>
      </c>
      <c r="CV91" s="2" t="s">
        <v>75</v>
      </c>
      <c r="CW91" s="2" t="s">
        <v>75</v>
      </c>
      <c r="CX91" s="2" t="s">
        <v>75</v>
      </c>
      <c r="CY91" s="2" t="s">
        <v>75</v>
      </c>
      <c r="CZ91" s="2" t="s">
        <v>75</v>
      </c>
      <c r="DA91" s="2" t="s">
        <v>75</v>
      </c>
      <c r="DB91" s="2" t="s">
        <v>75</v>
      </c>
      <c r="DC91" s="2" t="s">
        <v>75</v>
      </c>
      <c r="DD91" s="2" t="s">
        <v>75</v>
      </c>
      <c r="DE91" s="2" t="s">
        <v>75</v>
      </c>
      <c r="DF91" s="2" t="s">
        <v>75</v>
      </c>
      <c r="DG91" s="2" t="s">
        <v>75</v>
      </c>
      <c r="DH91" s="2" t="s">
        <v>75</v>
      </c>
      <c r="DI91" s="2" t="s">
        <v>75</v>
      </c>
      <c r="DJ91" s="2" t="s">
        <v>75</v>
      </c>
      <c r="DK91" s="2" t="s">
        <v>75</v>
      </c>
      <c r="DL91" s="2" t="s">
        <v>75</v>
      </c>
      <c r="DM91" s="2" t="s">
        <v>75</v>
      </c>
      <c r="DN91" s="2" t="s">
        <v>75</v>
      </c>
      <c r="DO91" s="2" t="s">
        <v>75</v>
      </c>
      <c r="DP91" s="2" t="s">
        <v>75</v>
      </c>
      <c r="DQ91" s="2" t="s">
        <v>75</v>
      </c>
      <c r="DR91" s="2" t="s">
        <v>75</v>
      </c>
    </row>
    <row r="92" ht="15.75" customHeight="1">
      <c r="A92" s="2" t="s">
        <v>75</v>
      </c>
      <c r="B92" s="2" t="s">
        <v>75</v>
      </c>
      <c r="C92" s="2" t="s">
        <v>2</v>
      </c>
      <c r="D92" s="2" t="s">
        <v>2034</v>
      </c>
      <c r="E92" s="2" t="s">
        <v>481</v>
      </c>
      <c r="F92" s="2" t="s">
        <v>561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2032</v>
      </c>
      <c r="BJ92" s="2" t="s">
        <v>2032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75</v>
      </c>
      <c r="BU92" s="2" t="s">
        <v>75</v>
      </c>
      <c r="BV92" s="2" t="s">
        <v>75</v>
      </c>
      <c r="BW92" s="2" t="s">
        <v>75</v>
      </c>
      <c r="BX92" s="2" t="s">
        <v>75</v>
      </c>
      <c r="BY92" s="2" t="s">
        <v>75</v>
      </c>
      <c r="BZ92" s="2" t="s">
        <v>75</v>
      </c>
      <c r="CA92" s="2" t="s">
        <v>75</v>
      </c>
      <c r="CB92" s="2" t="s">
        <v>75</v>
      </c>
      <c r="CC92" s="2" t="s">
        <v>75</v>
      </c>
      <c r="CD92" s="2" t="s">
        <v>75</v>
      </c>
      <c r="CE92" s="2" t="s">
        <v>75</v>
      </c>
      <c r="CF92" s="2" t="s">
        <v>75</v>
      </c>
      <c r="CG92" s="2" t="s">
        <v>75</v>
      </c>
      <c r="CH92" s="2" t="s">
        <v>75</v>
      </c>
      <c r="CI92" s="2" t="s">
        <v>75</v>
      </c>
      <c r="CJ92" s="2" t="s">
        <v>75</v>
      </c>
      <c r="CK92" s="2" t="s">
        <v>75</v>
      </c>
      <c r="CL92" s="2" t="s">
        <v>75</v>
      </c>
      <c r="CM92" s="2" t="s">
        <v>75</v>
      </c>
      <c r="CN92" s="2" t="s">
        <v>75</v>
      </c>
      <c r="CO92" s="2" t="s">
        <v>75</v>
      </c>
      <c r="CP92" s="2" t="s">
        <v>75</v>
      </c>
      <c r="CQ92" s="2" t="s">
        <v>75</v>
      </c>
      <c r="CR92" s="2" t="s">
        <v>75</v>
      </c>
      <c r="CS92" s="2" t="s">
        <v>75</v>
      </c>
      <c r="CT92" s="2" t="s">
        <v>75</v>
      </c>
      <c r="CU92" s="2" t="s">
        <v>75</v>
      </c>
      <c r="CV92" s="2" t="s">
        <v>75</v>
      </c>
      <c r="CW92" s="2" t="s">
        <v>75</v>
      </c>
      <c r="CX92" s="2" t="s">
        <v>75</v>
      </c>
      <c r="CY92" s="2" t="s">
        <v>75</v>
      </c>
      <c r="CZ92" s="2" t="s">
        <v>75</v>
      </c>
      <c r="DA92" s="2" t="s">
        <v>75</v>
      </c>
      <c r="DB92" s="2" t="s">
        <v>75</v>
      </c>
      <c r="DC92" s="2" t="s">
        <v>75</v>
      </c>
      <c r="DD92" s="2" t="s">
        <v>75</v>
      </c>
      <c r="DE92" s="2" t="s">
        <v>75</v>
      </c>
      <c r="DF92" s="2" t="s">
        <v>75</v>
      </c>
      <c r="DG92" s="2" t="s">
        <v>75</v>
      </c>
      <c r="DH92" s="2" t="s">
        <v>75</v>
      </c>
      <c r="DI92" s="2" t="s">
        <v>75</v>
      </c>
      <c r="DJ92" s="2" t="s">
        <v>75</v>
      </c>
      <c r="DK92" s="2" t="s">
        <v>75</v>
      </c>
      <c r="DL92" s="2" t="s">
        <v>75</v>
      </c>
      <c r="DM92" s="2" t="s">
        <v>75</v>
      </c>
      <c r="DN92" s="2" t="s">
        <v>75</v>
      </c>
      <c r="DO92" s="2" t="s">
        <v>75</v>
      </c>
      <c r="DP92" s="2" t="s">
        <v>75</v>
      </c>
      <c r="DQ92" s="2" t="s">
        <v>75</v>
      </c>
      <c r="DR92" s="2" t="s">
        <v>75</v>
      </c>
    </row>
    <row r="93" ht="15.75" customHeight="1">
      <c r="A93" s="2" t="s">
        <v>75</v>
      </c>
      <c r="B93" s="2" t="s">
        <v>75</v>
      </c>
      <c r="C93" s="2" t="s">
        <v>2</v>
      </c>
      <c r="D93" s="2" t="s">
        <v>2035</v>
      </c>
      <c r="E93" s="2" t="s">
        <v>482</v>
      </c>
      <c r="F93" s="2" t="s">
        <v>481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1966</v>
      </c>
      <c r="BL93" s="2" t="s">
        <v>1966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75</v>
      </c>
      <c r="BU93" s="2" t="s">
        <v>75</v>
      </c>
      <c r="BV93" s="2" t="s">
        <v>75</v>
      </c>
      <c r="BW93" s="2" t="s">
        <v>75</v>
      </c>
      <c r="BX93" s="2" t="s">
        <v>75</v>
      </c>
      <c r="BY93" s="2" t="s">
        <v>75</v>
      </c>
      <c r="BZ93" s="2" t="s">
        <v>75</v>
      </c>
      <c r="CA93" s="2" t="s">
        <v>75</v>
      </c>
      <c r="CB93" s="2" t="s">
        <v>75</v>
      </c>
      <c r="CC93" s="2" t="s">
        <v>75</v>
      </c>
      <c r="CD93" s="2" t="s">
        <v>75</v>
      </c>
      <c r="CE93" s="2" t="s">
        <v>75</v>
      </c>
      <c r="CF93" s="2" t="s">
        <v>75</v>
      </c>
      <c r="CG93" s="2" t="s">
        <v>75</v>
      </c>
      <c r="CH93" s="2" t="s">
        <v>75</v>
      </c>
      <c r="CI93" s="2" t="s">
        <v>75</v>
      </c>
      <c r="CJ93" s="2" t="s">
        <v>75</v>
      </c>
      <c r="CK93" s="2" t="s">
        <v>75</v>
      </c>
      <c r="CL93" s="2" t="s">
        <v>75</v>
      </c>
      <c r="CM93" s="2" t="s">
        <v>75</v>
      </c>
      <c r="CN93" s="2" t="s">
        <v>75</v>
      </c>
      <c r="CO93" s="2" t="s">
        <v>75</v>
      </c>
      <c r="CP93" s="2" t="s">
        <v>75</v>
      </c>
      <c r="CQ93" s="2" t="s">
        <v>75</v>
      </c>
      <c r="CR93" s="2" t="s">
        <v>75</v>
      </c>
      <c r="CS93" s="2" t="s">
        <v>75</v>
      </c>
      <c r="CT93" s="2" t="s">
        <v>75</v>
      </c>
      <c r="CU93" s="2" t="s">
        <v>75</v>
      </c>
      <c r="CV93" s="2" t="s">
        <v>75</v>
      </c>
      <c r="CW93" s="2" t="s">
        <v>75</v>
      </c>
      <c r="CX93" s="2" t="s">
        <v>75</v>
      </c>
      <c r="CY93" s="2" t="s">
        <v>75</v>
      </c>
      <c r="CZ93" s="2" t="s">
        <v>75</v>
      </c>
      <c r="DA93" s="2" t="s">
        <v>75</v>
      </c>
      <c r="DB93" s="2" t="s">
        <v>75</v>
      </c>
      <c r="DC93" s="2" t="s">
        <v>75</v>
      </c>
      <c r="DD93" s="2" t="s">
        <v>75</v>
      </c>
      <c r="DE93" s="2" t="s">
        <v>75</v>
      </c>
      <c r="DF93" s="2" t="s">
        <v>75</v>
      </c>
      <c r="DG93" s="2" t="s">
        <v>75</v>
      </c>
      <c r="DH93" s="2" t="s">
        <v>75</v>
      </c>
      <c r="DI93" s="2" t="s">
        <v>75</v>
      </c>
      <c r="DJ93" s="2" t="s">
        <v>75</v>
      </c>
      <c r="DK93" s="2" t="s">
        <v>75</v>
      </c>
      <c r="DL93" s="2" t="s">
        <v>75</v>
      </c>
      <c r="DM93" s="2" t="s">
        <v>75</v>
      </c>
      <c r="DN93" s="2" t="s">
        <v>75</v>
      </c>
      <c r="DO93" s="2" t="s">
        <v>75</v>
      </c>
      <c r="DP93" s="2" t="s">
        <v>75</v>
      </c>
      <c r="DQ93" s="2" t="s">
        <v>75</v>
      </c>
      <c r="DR93" s="2" t="s">
        <v>75</v>
      </c>
    </row>
    <row r="94" ht="15.75" customHeight="1">
      <c r="A94" s="2" t="s">
        <v>75</v>
      </c>
      <c r="B94" s="2" t="s">
        <v>75</v>
      </c>
      <c r="C94" s="2" t="s">
        <v>2</v>
      </c>
      <c r="D94" s="2" t="s">
        <v>2036</v>
      </c>
      <c r="E94" s="2" t="s">
        <v>481</v>
      </c>
      <c r="F94" s="2" t="s">
        <v>482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1969</v>
      </c>
      <c r="BN94" s="2" t="s">
        <v>1969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75</v>
      </c>
      <c r="BU94" s="2" t="s">
        <v>75</v>
      </c>
      <c r="BV94" s="2" t="s">
        <v>75</v>
      </c>
      <c r="BW94" s="2" t="s">
        <v>75</v>
      </c>
      <c r="BX94" s="2" t="s">
        <v>75</v>
      </c>
      <c r="BY94" s="2" t="s">
        <v>75</v>
      </c>
      <c r="BZ94" s="2" t="s">
        <v>75</v>
      </c>
      <c r="CA94" s="2" t="s">
        <v>75</v>
      </c>
      <c r="CB94" s="2" t="s">
        <v>75</v>
      </c>
      <c r="CC94" s="2" t="s">
        <v>75</v>
      </c>
      <c r="CD94" s="2" t="s">
        <v>75</v>
      </c>
      <c r="CE94" s="2" t="s">
        <v>75</v>
      </c>
      <c r="CF94" s="2" t="s">
        <v>75</v>
      </c>
      <c r="CG94" s="2" t="s">
        <v>75</v>
      </c>
      <c r="CH94" s="2" t="s">
        <v>75</v>
      </c>
      <c r="CI94" s="2" t="s">
        <v>75</v>
      </c>
      <c r="CJ94" s="2" t="s">
        <v>75</v>
      </c>
      <c r="CK94" s="2" t="s">
        <v>75</v>
      </c>
      <c r="CL94" s="2" t="s">
        <v>75</v>
      </c>
      <c r="CM94" s="2" t="s">
        <v>75</v>
      </c>
      <c r="CN94" s="2" t="s">
        <v>75</v>
      </c>
      <c r="CO94" s="2" t="s">
        <v>75</v>
      </c>
      <c r="CP94" s="2" t="s">
        <v>75</v>
      </c>
      <c r="CQ94" s="2" t="s">
        <v>75</v>
      </c>
      <c r="CR94" s="2" t="s">
        <v>75</v>
      </c>
      <c r="CS94" s="2" t="s">
        <v>75</v>
      </c>
      <c r="CT94" s="2" t="s">
        <v>75</v>
      </c>
      <c r="CU94" s="2" t="s">
        <v>75</v>
      </c>
      <c r="CV94" s="2" t="s">
        <v>75</v>
      </c>
      <c r="CW94" s="2" t="s">
        <v>75</v>
      </c>
      <c r="CX94" s="2" t="s">
        <v>75</v>
      </c>
      <c r="CY94" s="2" t="s">
        <v>75</v>
      </c>
      <c r="CZ94" s="2" t="s">
        <v>75</v>
      </c>
      <c r="DA94" s="2" t="s">
        <v>75</v>
      </c>
      <c r="DB94" s="2" t="s">
        <v>75</v>
      </c>
      <c r="DC94" s="2" t="s">
        <v>75</v>
      </c>
      <c r="DD94" s="2" t="s">
        <v>75</v>
      </c>
      <c r="DE94" s="2" t="s">
        <v>75</v>
      </c>
      <c r="DF94" s="2" t="s">
        <v>75</v>
      </c>
      <c r="DG94" s="2" t="s">
        <v>75</v>
      </c>
      <c r="DH94" s="2" t="s">
        <v>75</v>
      </c>
      <c r="DI94" s="2" t="s">
        <v>75</v>
      </c>
      <c r="DJ94" s="2" t="s">
        <v>75</v>
      </c>
      <c r="DK94" s="2" t="s">
        <v>75</v>
      </c>
      <c r="DL94" s="2" t="s">
        <v>75</v>
      </c>
      <c r="DM94" s="2" t="s">
        <v>75</v>
      </c>
      <c r="DN94" s="2" t="s">
        <v>75</v>
      </c>
      <c r="DO94" s="2" t="s">
        <v>75</v>
      </c>
      <c r="DP94" s="2" t="s">
        <v>75</v>
      </c>
      <c r="DQ94" s="2" t="s">
        <v>75</v>
      </c>
      <c r="DR94" s="2" t="s">
        <v>75</v>
      </c>
    </row>
    <row r="95" ht="15.75" customHeight="1">
      <c r="A95" s="2" t="s">
        <v>75</v>
      </c>
      <c r="B95" s="2" t="s">
        <v>75</v>
      </c>
      <c r="C95" s="2" t="s">
        <v>2</v>
      </c>
      <c r="D95" s="2" t="s">
        <v>2037</v>
      </c>
      <c r="E95" s="2" t="s">
        <v>482</v>
      </c>
      <c r="F95" s="2" t="s">
        <v>561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2038</v>
      </c>
      <c r="BT95" s="2" t="s">
        <v>2038</v>
      </c>
      <c r="BU95" s="2" t="s">
        <v>75</v>
      </c>
      <c r="BV95" s="2" t="s">
        <v>75</v>
      </c>
      <c r="BW95" s="2" t="s">
        <v>75</v>
      </c>
      <c r="BX95" s="2" t="s">
        <v>75</v>
      </c>
      <c r="BY95" s="2" t="s">
        <v>75</v>
      </c>
      <c r="BZ95" s="2" t="s">
        <v>75</v>
      </c>
      <c r="CA95" s="2" t="s">
        <v>75</v>
      </c>
      <c r="CB95" s="2" t="s">
        <v>75</v>
      </c>
      <c r="CC95" s="2" t="s">
        <v>75</v>
      </c>
      <c r="CD95" s="2" t="s">
        <v>75</v>
      </c>
      <c r="CE95" s="2" t="s">
        <v>75</v>
      </c>
      <c r="CF95" s="2" t="s">
        <v>75</v>
      </c>
      <c r="CG95" s="2" t="s">
        <v>75</v>
      </c>
      <c r="CH95" s="2" t="s">
        <v>75</v>
      </c>
      <c r="CI95" s="2" t="s">
        <v>75</v>
      </c>
      <c r="CJ95" s="2" t="s">
        <v>75</v>
      </c>
      <c r="CK95" s="2" t="s">
        <v>75</v>
      </c>
      <c r="CL95" s="2" t="s">
        <v>75</v>
      </c>
      <c r="CM95" s="2" t="s">
        <v>75</v>
      </c>
      <c r="CN95" s="2" t="s">
        <v>75</v>
      </c>
      <c r="CO95" s="2" t="s">
        <v>75</v>
      </c>
      <c r="CP95" s="2" t="s">
        <v>75</v>
      </c>
      <c r="CQ95" s="2" t="s">
        <v>75</v>
      </c>
      <c r="CR95" s="2" t="s">
        <v>75</v>
      </c>
      <c r="CS95" s="2" t="s">
        <v>75</v>
      </c>
      <c r="CT95" s="2" t="s">
        <v>75</v>
      </c>
      <c r="CU95" s="2" t="s">
        <v>75</v>
      </c>
      <c r="CV95" s="2" t="s">
        <v>75</v>
      </c>
      <c r="CW95" s="2" t="s">
        <v>75</v>
      </c>
      <c r="CX95" s="2" t="s">
        <v>75</v>
      </c>
      <c r="CY95" s="2" t="s">
        <v>75</v>
      </c>
      <c r="CZ95" s="2" t="s">
        <v>75</v>
      </c>
      <c r="DA95" s="2" t="s">
        <v>75</v>
      </c>
      <c r="DB95" s="2" t="s">
        <v>75</v>
      </c>
      <c r="DC95" s="2" t="s">
        <v>75</v>
      </c>
      <c r="DD95" s="2" t="s">
        <v>75</v>
      </c>
      <c r="DE95" s="2" t="s">
        <v>75</v>
      </c>
      <c r="DF95" s="2" t="s">
        <v>75</v>
      </c>
      <c r="DG95" s="2" t="s">
        <v>75</v>
      </c>
      <c r="DH95" s="2" t="s">
        <v>75</v>
      </c>
      <c r="DI95" s="2" t="s">
        <v>75</v>
      </c>
      <c r="DJ95" s="2" t="s">
        <v>75</v>
      </c>
      <c r="DK95" s="2" t="s">
        <v>75</v>
      </c>
      <c r="DL95" s="2" t="s">
        <v>75</v>
      </c>
      <c r="DM95" s="2" t="s">
        <v>75</v>
      </c>
      <c r="DN95" s="2" t="s">
        <v>75</v>
      </c>
      <c r="DO95" s="2" t="s">
        <v>75</v>
      </c>
      <c r="DP95" s="2" t="s">
        <v>75</v>
      </c>
      <c r="DQ95" s="2" t="s">
        <v>75</v>
      </c>
      <c r="DR95" s="2" t="s">
        <v>75</v>
      </c>
    </row>
    <row r="96" ht="15.75" customHeight="1">
      <c r="A96" s="2" t="s">
        <v>75</v>
      </c>
      <c r="B96" s="2" t="s">
        <v>75</v>
      </c>
      <c r="C96" s="2" t="s">
        <v>2</v>
      </c>
      <c r="D96" s="2" t="s">
        <v>2039</v>
      </c>
      <c r="E96" s="2" t="s">
        <v>561</v>
      </c>
      <c r="F96" s="2" t="s">
        <v>818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75</v>
      </c>
      <c r="BU96" s="2" t="s">
        <v>75</v>
      </c>
      <c r="BV96" s="2" t="s">
        <v>75</v>
      </c>
      <c r="BW96" s="2" t="s">
        <v>2040</v>
      </c>
      <c r="BX96" s="2" t="s">
        <v>1961</v>
      </c>
      <c r="BY96" s="2" t="s">
        <v>75</v>
      </c>
      <c r="BZ96" s="2" t="s">
        <v>75</v>
      </c>
      <c r="CA96" s="2" t="s">
        <v>75</v>
      </c>
      <c r="CB96" s="2" t="s">
        <v>75</v>
      </c>
      <c r="CC96" s="2" t="s">
        <v>75</v>
      </c>
      <c r="CD96" s="2" t="s">
        <v>75</v>
      </c>
      <c r="CE96" s="2" t="s">
        <v>75</v>
      </c>
      <c r="CF96" s="2" t="s">
        <v>75</v>
      </c>
      <c r="CG96" s="2" t="s">
        <v>75</v>
      </c>
      <c r="CH96" s="2" t="s">
        <v>75</v>
      </c>
      <c r="CI96" s="2" t="s">
        <v>75</v>
      </c>
      <c r="CJ96" s="2" t="s">
        <v>75</v>
      </c>
      <c r="CK96" s="2" t="s">
        <v>75</v>
      </c>
      <c r="CL96" s="2" t="s">
        <v>75</v>
      </c>
      <c r="CM96" s="2" t="s">
        <v>75</v>
      </c>
      <c r="CN96" s="2" t="s">
        <v>75</v>
      </c>
      <c r="CO96" s="2" t="s">
        <v>75</v>
      </c>
      <c r="CP96" s="2" t="s">
        <v>75</v>
      </c>
      <c r="CQ96" s="2" t="s">
        <v>75</v>
      </c>
      <c r="CR96" s="2" t="s">
        <v>75</v>
      </c>
      <c r="CS96" s="2" t="s">
        <v>75</v>
      </c>
      <c r="CT96" s="2" t="s">
        <v>75</v>
      </c>
      <c r="CU96" s="2" t="s">
        <v>75</v>
      </c>
      <c r="CV96" s="2" t="s">
        <v>75</v>
      </c>
      <c r="CW96" s="2" t="s">
        <v>75</v>
      </c>
      <c r="CX96" s="2" t="s">
        <v>75</v>
      </c>
      <c r="CY96" s="2" t="s">
        <v>75</v>
      </c>
      <c r="CZ96" s="2" t="s">
        <v>75</v>
      </c>
      <c r="DA96" s="2" t="s">
        <v>75</v>
      </c>
      <c r="DB96" s="2" t="s">
        <v>75</v>
      </c>
      <c r="DC96" s="2" t="s">
        <v>75</v>
      </c>
      <c r="DD96" s="2" t="s">
        <v>75</v>
      </c>
      <c r="DE96" s="2" t="s">
        <v>75</v>
      </c>
      <c r="DF96" s="2" t="s">
        <v>75</v>
      </c>
      <c r="DG96" s="2" t="s">
        <v>75</v>
      </c>
      <c r="DH96" s="2" t="s">
        <v>75</v>
      </c>
      <c r="DI96" s="2" t="s">
        <v>75</v>
      </c>
      <c r="DJ96" s="2" t="s">
        <v>75</v>
      </c>
      <c r="DK96" s="2" t="s">
        <v>75</v>
      </c>
      <c r="DL96" s="2" t="s">
        <v>75</v>
      </c>
      <c r="DM96" s="2" t="s">
        <v>75</v>
      </c>
      <c r="DN96" s="2" t="s">
        <v>75</v>
      </c>
      <c r="DO96" s="2" t="s">
        <v>75</v>
      </c>
      <c r="DP96" s="2" t="s">
        <v>75</v>
      </c>
      <c r="DQ96" s="2" t="s">
        <v>75</v>
      </c>
      <c r="DR96" s="2" t="s">
        <v>75</v>
      </c>
    </row>
    <row r="97" ht="15.75" customHeight="1">
      <c r="A97" s="2" t="s">
        <v>75</v>
      </c>
      <c r="B97" s="2" t="s">
        <v>75</v>
      </c>
      <c r="C97" s="2" t="s">
        <v>2</v>
      </c>
      <c r="D97" s="2" t="s">
        <v>2041</v>
      </c>
      <c r="E97" s="2" t="s">
        <v>481</v>
      </c>
      <c r="F97" s="2" t="s">
        <v>518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75</v>
      </c>
      <c r="BU97" s="2" t="s">
        <v>75</v>
      </c>
      <c r="BV97" s="2" t="s">
        <v>75</v>
      </c>
      <c r="BW97" s="2" t="s">
        <v>75</v>
      </c>
      <c r="BX97" s="2" t="s">
        <v>75</v>
      </c>
      <c r="BY97" s="2" t="s">
        <v>75</v>
      </c>
      <c r="BZ97" s="2" t="s">
        <v>75</v>
      </c>
      <c r="CA97" s="2" t="s">
        <v>75</v>
      </c>
      <c r="CB97" s="2" t="s">
        <v>75</v>
      </c>
      <c r="CC97" s="2" t="s">
        <v>970</v>
      </c>
      <c r="CD97" s="2" t="s">
        <v>743</v>
      </c>
      <c r="CE97" s="2" t="s">
        <v>75</v>
      </c>
      <c r="CF97" s="2" t="s">
        <v>75</v>
      </c>
      <c r="CG97" s="2" t="s">
        <v>75</v>
      </c>
      <c r="CH97" s="2" t="s">
        <v>75</v>
      </c>
      <c r="CI97" s="2" t="s">
        <v>1056</v>
      </c>
      <c r="CJ97" s="2" t="s">
        <v>1583</v>
      </c>
      <c r="CK97" s="2" t="s">
        <v>492</v>
      </c>
      <c r="CL97" s="2" t="s">
        <v>1287</v>
      </c>
      <c r="CM97" s="2" t="s">
        <v>75</v>
      </c>
      <c r="CN97" s="2" t="s">
        <v>75</v>
      </c>
      <c r="CO97" s="2" t="s">
        <v>75</v>
      </c>
      <c r="CP97" s="2" t="s">
        <v>75</v>
      </c>
      <c r="CQ97" s="2" t="s">
        <v>2042</v>
      </c>
      <c r="CR97" s="2" t="s">
        <v>1731</v>
      </c>
      <c r="CS97" s="2" t="s">
        <v>2043</v>
      </c>
      <c r="CT97" s="2" t="s">
        <v>1635</v>
      </c>
      <c r="CU97" s="2" t="s">
        <v>75</v>
      </c>
      <c r="CV97" s="2" t="s">
        <v>75</v>
      </c>
      <c r="CW97" s="2" t="s">
        <v>75</v>
      </c>
      <c r="CX97" s="2" t="s">
        <v>75</v>
      </c>
      <c r="CY97" s="2" t="s">
        <v>75</v>
      </c>
      <c r="CZ97" s="2" t="s">
        <v>75</v>
      </c>
      <c r="DA97" s="2" t="s">
        <v>75</v>
      </c>
      <c r="DB97" s="2" t="s">
        <v>75</v>
      </c>
      <c r="DC97" s="2" t="s">
        <v>75</v>
      </c>
      <c r="DD97" s="2" t="s">
        <v>75</v>
      </c>
      <c r="DE97" s="2" t="s">
        <v>75</v>
      </c>
      <c r="DF97" s="2" t="s">
        <v>75</v>
      </c>
      <c r="DG97" s="2" t="s">
        <v>75</v>
      </c>
      <c r="DH97" s="2" t="s">
        <v>75</v>
      </c>
      <c r="DI97" s="2" t="s">
        <v>75</v>
      </c>
      <c r="DJ97" s="2" t="s">
        <v>75</v>
      </c>
      <c r="DK97" s="2" t="s">
        <v>75</v>
      </c>
      <c r="DL97" s="2" t="s">
        <v>75</v>
      </c>
      <c r="DM97" s="2" t="s">
        <v>75</v>
      </c>
      <c r="DN97" s="2" t="s">
        <v>75</v>
      </c>
      <c r="DO97" s="2" t="s">
        <v>75</v>
      </c>
      <c r="DP97" s="2" t="s">
        <v>75</v>
      </c>
      <c r="DQ97" s="2" t="s">
        <v>75</v>
      </c>
      <c r="DR97" s="2" t="s">
        <v>75</v>
      </c>
    </row>
    <row r="98" ht="15.75" customHeight="1">
      <c r="A98" s="2" t="s">
        <v>75</v>
      </c>
      <c r="B98" s="2" t="s">
        <v>75</v>
      </c>
      <c r="C98" s="2" t="s">
        <v>2</v>
      </c>
      <c r="D98" s="2" t="s">
        <v>2044</v>
      </c>
      <c r="E98" s="2" t="s">
        <v>561</v>
      </c>
      <c r="F98" s="2" t="s">
        <v>818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75</v>
      </c>
      <c r="BU98" s="2" t="s">
        <v>75</v>
      </c>
      <c r="BV98" s="2" t="s">
        <v>75</v>
      </c>
      <c r="BW98" s="2" t="s">
        <v>75</v>
      </c>
      <c r="BX98" s="2" t="s">
        <v>75</v>
      </c>
      <c r="BY98" s="2" t="s">
        <v>75</v>
      </c>
      <c r="BZ98" s="2" t="s">
        <v>75</v>
      </c>
      <c r="CA98" s="2" t="s">
        <v>75</v>
      </c>
      <c r="CB98" s="2" t="s">
        <v>75</v>
      </c>
      <c r="CC98" s="2" t="s">
        <v>75</v>
      </c>
      <c r="CD98" s="2" t="s">
        <v>75</v>
      </c>
      <c r="CE98" s="2" t="s">
        <v>2045</v>
      </c>
      <c r="CF98" s="2" t="s">
        <v>1797</v>
      </c>
      <c r="CG98" s="2" t="s">
        <v>75</v>
      </c>
      <c r="CH98" s="2" t="s">
        <v>75</v>
      </c>
      <c r="CI98" s="2" t="s">
        <v>75</v>
      </c>
      <c r="CJ98" s="2" t="s">
        <v>75</v>
      </c>
      <c r="CK98" s="2" t="s">
        <v>75</v>
      </c>
      <c r="CL98" s="2" t="s">
        <v>75</v>
      </c>
      <c r="CM98" s="2" t="s">
        <v>75</v>
      </c>
      <c r="CN98" s="2" t="s">
        <v>75</v>
      </c>
      <c r="CO98" s="2" t="s">
        <v>75</v>
      </c>
      <c r="CP98" s="2" t="s">
        <v>75</v>
      </c>
      <c r="CQ98" s="2" t="s">
        <v>75</v>
      </c>
      <c r="CR98" s="2" t="s">
        <v>75</v>
      </c>
      <c r="CS98" s="2" t="s">
        <v>75</v>
      </c>
      <c r="CT98" s="2" t="s">
        <v>75</v>
      </c>
      <c r="CU98" s="2" t="s">
        <v>75</v>
      </c>
      <c r="CV98" s="2" t="s">
        <v>75</v>
      </c>
      <c r="CW98" s="2" t="s">
        <v>75</v>
      </c>
      <c r="CX98" s="2" t="s">
        <v>75</v>
      </c>
      <c r="CY98" s="2" t="s">
        <v>75</v>
      </c>
      <c r="CZ98" s="2" t="s">
        <v>75</v>
      </c>
      <c r="DA98" s="2" t="s">
        <v>75</v>
      </c>
      <c r="DB98" s="2" t="s">
        <v>75</v>
      </c>
      <c r="DC98" s="2" t="s">
        <v>75</v>
      </c>
      <c r="DD98" s="2" t="s">
        <v>75</v>
      </c>
      <c r="DE98" s="2" t="s">
        <v>75</v>
      </c>
      <c r="DF98" s="2" t="s">
        <v>75</v>
      </c>
      <c r="DG98" s="2" t="s">
        <v>75</v>
      </c>
      <c r="DH98" s="2" t="s">
        <v>75</v>
      </c>
      <c r="DI98" s="2" t="s">
        <v>75</v>
      </c>
      <c r="DJ98" s="2" t="s">
        <v>75</v>
      </c>
      <c r="DK98" s="2" t="s">
        <v>75</v>
      </c>
      <c r="DL98" s="2" t="s">
        <v>75</v>
      </c>
      <c r="DM98" s="2" t="s">
        <v>75</v>
      </c>
      <c r="DN98" s="2" t="s">
        <v>75</v>
      </c>
      <c r="DO98" s="2" t="s">
        <v>75</v>
      </c>
      <c r="DP98" s="2" t="s">
        <v>75</v>
      </c>
      <c r="DQ98" s="2" t="s">
        <v>75</v>
      </c>
      <c r="DR98" s="2" t="s">
        <v>75</v>
      </c>
    </row>
    <row r="99" ht="15.75" customHeight="1">
      <c r="A99" s="2" t="s">
        <v>75</v>
      </c>
      <c r="B99" s="2" t="s">
        <v>75</v>
      </c>
      <c r="C99" s="2" t="s">
        <v>2</v>
      </c>
      <c r="D99" s="2" t="s">
        <v>2046</v>
      </c>
      <c r="E99" s="2" t="s">
        <v>518</v>
      </c>
      <c r="F99" s="2" t="s">
        <v>561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75</v>
      </c>
      <c r="BU99" s="2" t="s">
        <v>75</v>
      </c>
      <c r="BV99" s="2" t="s">
        <v>75</v>
      </c>
      <c r="BW99" s="2" t="s">
        <v>75</v>
      </c>
      <c r="BX99" s="2" t="s">
        <v>75</v>
      </c>
      <c r="BY99" s="2" t="s">
        <v>75</v>
      </c>
      <c r="BZ99" s="2" t="s">
        <v>75</v>
      </c>
      <c r="CA99" s="2" t="s">
        <v>75</v>
      </c>
      <c r="CB99" s="2" t="s">
        <v>75</v>
      </c>
      <c r="CC99" s="2" t="s">
        <v>75</v>
      </c>
      <c r="CD99" s="2" t="s">
        <v>75</v>
      </c>
      <c r="CE99" s="2" t="s">
        <v>75</v>
      </c>
      <c r="CF99" s="2" t="s">
        <v>75</v>
      </c>
      <c r="CG99" s="2" t="s">
        <v>75</v>
      </c>
      <c r="CH99" s="2" t="s">
        <v>75</v>
      </c>
      <c r="CI99" s="2" t="s">
        <v>2047</v>
      </c>
      <c r="CJ99" s="2" t="s">
        <v>2048</v>
      </c>
      <c r="CK99" s="2" t="s">
        <v>75</v>
      </c>
      <c r="CL99" s="2" t="s">
        <v>75</v>
      </c>
      <c r="CM99" s="2" t="s">
        <v>75</v>
      </c>
      <c r="CN99" s="2" t="s">
        <v>75</v>
      </c>
      <c r="CO99" s="2" t="s">
        <v>75</v>
      </c>
      <c r="CP99" s="2" t="s">
        <v>75</v>
      </c>
      <c r="CQ99" s="2" t="s">
        <v>75</v>
      </c>
      <c r="CR99" s="2" t="s">
        <v>75</v>
      </c>
      <c r="CS99" s="2" t="s">
        <v>75</v>
      </c>
      <c r="CT99" s="2" t="s">
        <v>75</v>
      </c>
      <c r="CU99" s="2" t="s">
        <v>75</v>
      </c>
      <c r="CV99" s="2" t="s">
        <v>75</v>
      </c>
      <c r="CW99" s="2" t="s">
        <v>75</v>
      </c>
      <c r="CX99" s="2" t="s">
        <v>75</v>
      </c>
      <c r="CY99" s="2" t="s">
        <v>75</v>
      </c>
      <c r="CZ99" s="2" t="s">
        <v>75</v>
      </c>
      <c r="DA99" s="2" t="s">
        <v>75</v>
      </c>
      <c r="DB99" s="2" t="s">
        <v>75</v>
      </c>
      <c r="DC99" s="2" t="s">
        <v>75</v>
      </c>
      <c r="DD99" s="2" t="s">
        <v>75</v>
      </c>
      <c r="DE99" s="2" t="s">
        <v>75</v>
      </c>
      <c r="DF99" s="2" t="s">
        <v>75</v>
      </c>
      <c r="DG99" s="2" t="s">
        <v>75</v>
      </c>
      <c r="DH99" s="2" t="s">
        <v>75</v>
      </c>
      <c r="DI99" s="2" t="s">
        <v>75</v>
      </c>
      <c r="DJ99" s="2" t="s">
        <v>75</v>
      </c>
      <c r="DK99" s="2" t="s">
        <v>75</v>
      </c>
      <c r="DL99" s="2" t="s">
        <v>75</v>
      </c>
      <c r="DM99" s="2" t="s">
        <v>75</v>
      </c>
      <c r="DN99" s="2" t="s">
        <v>75</v>
      </c>
      <c r="DO99" s="2" t="s">
        <v>75</v>
      </c>
      <c r="DP99" s="2" t="s">
        <v>75</v>
      </c>
      <c r="DQ99" s="2" t="s">
        <v>75</v>
      </c>
      <c r="DR99" s="2" t="s">
        <v>75</v>
      </c>
    </row>
    <row r="100" ht="15.75" customHeight="1">
      <c r="A100" s="2" t="s">
        <v>75</v>
      </c>
      <c r="B100" s="2" t="s">
        <v>75</v>
      </c>
      <c r="C100" s="2" t="s">
        <v>2</v>
      </c>
      <c r="D100" s="2" t="s">
        <v>2049</v>
      </c>
      <c r="E100" s="2" t="s">
        <v>481</v>
      </c>
      <c r="F100" s="2" t="s">
        <v>561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75</v>
      </c>
      <c r="BU100" s="2" t="s">
        <v>75</v>
      </c>
      <c r="BV100" s="2" t="s">
        <v>75</v>
      </c>
      <c r="BW100" s="2" t="s">
        <v>75</v>
      </c>
      <c r="BX100" s="2" t="s">
        <v>75</v>
      </c>
      <c r="BY100" s="2" t="s">
        <v>75</v>
      </c>
      <c r="BZ100" s="2" t="s">
        <v>75</v>
      </c>
      <c r="CA100" s="2" t="s">
        <v>75</v>
      </c>
      <c r="CB100" s="2" t="s">
        <v>75</v>
      </c>
      <c r="CC100" s="2" t="s">
        <v>75</v>
      </c>
      <c r="CD100" s="2" t="s">
        <v>75</v>
      </c>
      <c r="CE100" s="2" t="s">
        <v>75</v>
      </c>
      <c r="CF100" s="2" t="s">
        <v>75</v>
      </c>
      <c r="CG100" s="2" t="s">
        <v>75</v>
      </c>
      <c r="CH100" s="2" t="s">
        <v>75</v>
      </c>
      <c r="CI100" s="2" t="s">
        <v>75</v>
      </c>
      <c r="CJ100" s="2" t="s">
        <v>75</v>
      </c>
      <c r="CK100" s="2" t="s">
        <v>75</v>
      </c>
      <c r="CL100" s="2" t="s">
        <v>75</v>
      </c>
      <c r="CM100" s="2" t="s">
        <v>75</v>
      </c>
      <c r="CN100" s="2" t="s">
        <v>75</v>
      </c>
      <c r="CO100" s="2" t="s">
        <v>602</v>
      </c>
      <c r="CP100" s="2" t="s">
        <v>863</v>
      </c>
      <c r="CQ100" s="2" t="s">
        <v>75</v>
      </c>
      <c r="CR100" s="2" t="s">
        <v>75</v>
      </c>
      <c r="CS100" s="2" t="s">
        <v>75</v>
      </c>
      <c r="CT100" s="2" t="s">
        <v>75</v>
      </c>
      <c r="CU100" s="2" t="s">
        <v>75</v>
      </c>
      <c r="CV100" s="2" t="s">
        <v>75</v>
      </c>
      <c r="CW100" s="2" t="s">
        <v>75</v>
      </c>
      <c r="CX100" s="2" t="s">
        <v>75</v>
      </c>
      <c r="CY100" s="2" t="s">
        <v>75</v>
      </c>
      <c r="CZ100" s="2" t="s">
        <v>75</v>
      </c>
      <c r="DA100" s="2" t="s">
        <v>75</v>
      </c>
      <c r="DB100" s="2" t="s">
        <v>75</v>
      </c>
      <c r="DC100" s="2" t="s">
        <v>75</v>
      </c>
      <c r="DD100" s="2" t="s">
        <v>75</v>
      </c>
      <c r="DE100" s="2" t="s">
        <v>75</v>
      </c>
      <c r="DF100" s="2" t="s">
        <v>75</v>
      </c>
      <c r="DG100" s="2" t="s">
        <v>75</v>
      </c>
      <c r="DH100" s="2" t="s">
        <v>75</v>
      </c>
      <c r="DI100" s="2" t="s">
        <v>75</v>
      </c>
      <c r="DJ100" s="2" t="s">
        <v>75</v>
      </c>
      <c r="DK100" s="2" t="s">
        <v>75</v>
      </c>
      <c r="DL100" s="2" t="s">
        <v>75</v>
      </c>
      <c r="DM100" s="2" t="s">
        <v>75</v>
      </c>
      <c r="DN100" s="2" t="s">
        <v>75</v>
      </c>
      <c r="DO100" s="2" t="s">
        <v>75</v>
      </c>
      <c r="DP100" s="2" t="s">
        <v>75</v>
      </c>
      <c r="DQ100" s="2" t="s">
        <v>75</v>
      </c>
      <c r="DR100" s="2" t="s">
        <v>75</v>
      </c>
    </row>
    <row r="101" ht="15.75" customHeight="1">
      <c r="A101" s="2" t="s">
        <v>75</v>
      </c>
      <c r="B101" s="2" t="s">
        <v>75</v>
      </c>
      <c r="C101" s="2" t="s">
        <v>2</v>
      </c>
      <c r="D101" s="2" t="s">
        <v>2050</v>
      </c>
      <c r="E101" s="2" t="s">
        <v>482</v>
      </c>
      <c r="F101" s="2" t="s">
        <v>561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75</v>
      </c>
      <c r="BU101" s="2" t="s">
        <v>75</v>
      </c>
      <c r="BV101" s="2" t="s">
        <v>75</v>
      </c>
      <c r="BW101" s="2" t="s">
        <v>75</v>
      </c>
      <c r="BX101" s="2" t="s">
        <v>75</v>
      </c>
      <c r="BY101" s="2" t="s">
        <v>75</v>
      </c>
      <c r="BZ101" s="2" t="s">
        <v>75</v>
      </c>
      <c r="CA101" s="2" t="s">
        <v>75</v>
      </c>
      <c r="CB101" s="2" t="s">
        <v>75</v>
      </c>
      <c r="CC101" s="2" t="s">
        <v>75</v>
      </c>
      <c r="CD101" s="2" t="s">
        <v>75</v>
      </c>
      <c r="CE101" s="2" t="s">
        <v>75</v>
      </c>
      <c r="CF101" s="2" t="s">
        <v>75</v>
      </c>
      <c r="CG101" s="2" t="s">
        <v>75</v>
      </c>
      <c r="CH101" s="2" t="s">
        <v>75</v>
      </c>
      <c r="CI101" s="2" t="s">
        <v>75</v>
      </c>
      <c r="CJ101" s="2" t="s">
        <v>75</v>
      </c>
      <c r="CK101" s="2" t="s">
        <v>75</v>
      </c>
      <c r="CL101" s="2" t="s">
        <v>75</v>
      </c>
      <c r="CM101" s="2" t="s">
        <v>75</v>
      </c>
      <c r="CN101" s="2" t="s">
        <v>75</v>
      </c>
      <c r="CO101" s="2" t="s">
        <v>75</v>
      </c>
      <c r="CP101" s="2" t="s">
        <v>75</v>
      </c>
      <c r="CQ101" s="2" t="s">
        <v>75</v>
      </c>
      <c r="CR101" s="2" t="s">
        <v>75</v>
      </c>
      <c r="CS101" s="2" t="s">
        <v>1965</v>
      </c>
      <c r="CT101" s="2" t="s">
        <v>1977</v>
      </c>
      <c r="CU101" s="2" t="s">
        <v>75</v>
      </c>
      <c r="CV101" s="2" t="s">
        <v>75</v>
      </c>
      <c r="CW101" s="2" t="s">
        <v>75</v>
      </c>
      <c r="CX101" s="2" t="s">
        <v>75</v>
      </c>
      <c r="CY101" s="2" t="s">
        <v>75</v>
      </c>
      <c r="CZ101" s="2" t="s">
        <v>75</v>
      </c>
      <c r="DA101" s="2" t="s">
        <v>75</v>
      </c>
      <c r="DB101" s="2" t="s">
        <v>75</v>
      </c>
      <c r="DC101" s="2" t="s">
        <v>75</v>
      </c>
      <c r="DD101" s="2" t="s">
        <v>75</v>
      </c>
      <c r="DE101" s="2" t="s">
        <v>75</v>
      </c>
      <c r="DF101" s="2" t="s">
        <v>75</v>
      </c>
      <c r="DG101" s="2" t="s">
        <v>75</v>
      </c>
      <c r="DH101" s="2" t="s">
        <v>75</v>
      </c>
      <c r="DI101" s="2" t="s">
        <v>75</v>
      </c>
      <c r="DJ101" s="2" t="s">
        <v>75</v>
      </c>
      <c r="DK101" s="2" t="s">
        <v>75</v>
      </c>
      <c r="DL101" s="2" t="s">
        <v>75</v>
      </c>
      <c r="DM101" s="2" t="s">
        <v>75</v>
      </c>
      <c r="DN101" s="2" t="s">
        <v>75</v>
      </c>
      <c r="DO101" s="2" t="s">
        <v>75</v>
      </c>
      <c r="DP101" s="2" t="s">
        <v>75</v>
      </c>
      <c r="DQ101" s="2" t="s">
        <v>75</v>
      </c>
      <c r="DR101" s="2" t="s">
        <v>75</v>
      </c>
    </row>
    <row r="102" ht="15.75" customHeight="1">
      <c r="A102" s="2" t="s">
        <v>75</v>
      </c>
      <c r="B102" s="2" t="s">
        <v>75</v>
      </c>
      <c r="C102" s="2" t="s">
        <v>2</v>
      </c>
      <c r="D102" s="2" t="s">
        <v>2051</v>
      </c>
      <c r="E102" s="2" t="s">
        <v>2052</v>
      </c>
      <c r="F102" s="2" t="s">
        <v>518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75</v>
      </c>
      <c r="BU102" s="2" t="s">
        <v>75</v>
      </c>
      <c r="BV102" s="2" t="s">
        <v>75</v>
      </c>
      <c r="BW102" s="2" t="s">
        <v>75</v>
      </c>
      <c r="BX102" s="2" t="s">
        <v>75</v>
      </c>
      <c r="BY102" s="2" t="s">
        <v>75</v>
      </c>
      <c r="BZ102" s="2" t="s">
        <v>75</v>
      </c>
      <c r="CA102" s="2" t="s">
        <v>75</v>
      </c>
      <c r="CB102" s="2" t="s">
        <v>75</v>
      </c>
      <c r="CC102" s="2" t="s">
        <v>75</v>
      </c>
      <c r="CD102" s="2" t="s">
        <v>75</v>
      </c>
      <c r="CE102" s="2" t="s">
        <v>75</v>
      </c>
      <c r="CF102" s="2" t="s">
        <v>75</v>
      </c>
      <c r="CG102" s="2" t="s">
        <v>75</v>
      </c>
      <c r="CH102" s="2" t="s">
        <v>75</v>
      </c>
      <c r="CI102" s="2" t="s">
        <v>75</v>
      </c>
      <c r="CJ102" s="2" t="s">
        <v>75</v>
      </c>
      <c r="CK102" s="2" t="s">
        <v>75</v>
      </c>
      <c r="CL102" s="2" t="s">
        <v>75</v>
      </c>
      <c r="CM102" s="2" t="s">
        <v>75</v>
      </c>
      <c r="CN102" s="2" t="s">
        <v>75</v>
      </c>
      <c r="CO102" s="2" t="s">
        <v>75</v>
      </c>
      <c r="CP102" s="2" t="s">
        <v>75</v>
      </c>
      <c r="CQ102" s="2" t="s">
        <v>75</v>
      </c>
      <c r="CR102" s="2" t="s">
        <v>75</v>
      </c>
      <c r="CS102" s="2" t="s">
        <v>75</v>
      </c>
      <c r="CT102" s="2" t="s">
        <v>75</v>
      </c>
      <c r="CU102" s="2" t="s">
        <v>1966</v>
      </c>
      <c r="CV102" s="2" t="s">
        <v>1967</v>
      </c>
      <c r="CW102" s="2" t="s">
        <v>75</v>
      </c>
      <c r="CX102" s="2" t="s">
        <v>75</v>
      </c>
      <c r="CY102" s="2" t="s">
        <v>75</v>
      </c>
      <c r="CZ102" s="2" t="s">
        <v>75</v>
      </c>
      <c r="DA102" s="2" t="s">
        <v>75</v>
      </c>
      <c r="DB102" s="2" t="s">
        <v>75</v>
      </c>
      <c r="DC102" s="2" t="s">
        <v>75</v>
      </c>
      <c r="DD102" s="2" t="s">
        <v>75</v>
      </c>
      <c r="DE102" s="2" t="s">
        <v>75</v>
      </c>
      <c r="DF102" s="2" t="s">
        <v>75</v>
      </c>
      <c r="DG102" s="2" t="s">
        <v>75</v>
      </c>
      <c r="DH102" s="2" t="s">
        <v>75</v>
      </c>
      <c r="DI102" s="2" t="s">
        <v>75</v>
      </c>
      <c r="DJ102" s="2" t="s">
        <v>75</v>
      </c>
      <c r="DK102" s="2" t="s">
        <v>75</v>
      </c>
      <c r="DL102" s="2" t="s">
        <v>75</v>
      </c>
      <c r="DM102" s="2" t="s">
        <v>75</v>
      </c>
      <c r="DN102" s="2" t="s">
        <v>75</v>
      </c>
      <c r="DO102" s="2" t="s">
        <v>75</v>
      </c>
      <c r="DP102" s="2" t="s">
        <v>75</v>
      </c>
      <c r="DQ102" s="2" t="s">
        <v>75</v>
      </c>
      <c r="DR102" s="2" t="s">
        <v>75</v>
      </c>
    </row>
    <row r="103" ht="15.75" customHeight="1">
      <c r="A103" s="2" t="s">
        <v>75</v>
      </c>
      <c r="B103" s="2" t="s">
        <v>75</v>
      </c>
      <c r="C103" s="2" t="s">
        <v>2</v>
      </c>
      <c r="D103" s="2" t="s">
        <v>2053</v>
      </c>
      <c r="E103" s="2" t="s">
        <v>481</v>
      </c>
      <c r="F103" s="2" t="s">
        <v>561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75</v>
      </c>
      <c r="BU103" s="2" t="s">
        <v>75</v>
      </c>
      <c r="BV103" s="2" t="s">
        <v>75</v>
      </c>
      <c r="BW103" s="2" t="s">
        <v>75</v>
      </c>
      <c r="BX103" s="2" t="s">
        <v>75</v>
      </c>
      <c r="BY103" s="2" t="s">
        <v>75</v>
      </c>
      <c r="BZ103" s="2" t="s">
        <v>75</v>
      </c>
      <c r="CA103" s="2" t="s">
        <v>75</v>
      </c>
      <c r="CB103" s="2" t="s">
        <v>75</v>
      </c>
      <c r="CC103" s="2" t="s">
        <v>75</v>
      </c>
      <c r="CD103" s="2" t="s">
        <v>75</v>
      </c>
      <c r="CE103" s="2" t="s">
        <v>75</v>
      </c>
      <c r="CF103" s="2" t="s">
        <v>75</v>
      </c>
      <c r="CG103" s="2" t="s">
        <v>75</v>
      </c>
      <c r="CH103" s="2" t="s">
        <v>75</v>
      </c>
      <c r="CI103" s="2" t="s">
        <v>75</v>
      </c>
      <c r="CJ103" s="2" t="s">
        <v>75</v>
      </c>
      <c r="CK103" s="2" t="s">
        <v>75</v>
      </c>
      <c r="CL103" s="2" t="s">
        <v>75</v>
      </c>
      <c r="CM103" s="2" t="s">
        <v>75</v>
      </c>
      <c r="CN103" s="2" t="s">
        <v>75</v>
      </c>
      <c r="CO103" s="2" t="s">
        <v>75</v>
      </c>
      <c r="CP103" s="2" t="s">
        <v>75</v>
      </c>
      <c r="CQ103" s="2" t="s">
        <v>75</v>
      </c>
      <c r="CR103" s="2" t="s">
        <v>75</v>
      </c>
      <c r="CS103" s="2" t="s">
        <v>75</v>
      </c>
      <c r="CT103" s="2" t="s">
        <v>75</v>
      </c>
      <c r="CU103" s="2" t="s">
        <v>75</v>
      </c>
      <c r="CV103" s="2" t="s">
        <v>75</v>
      </c>
      <c r="CW103" s="2" t="s">
        <v>2054</v>
      </c>
      <c r="CX103" s="2" t="s">
        <v>1947</v>
      </c>
      <c r="CY103" s="2" t="s">
        <v>75</v>
      </c>
      <c r="CZ103" s="2" t="s">
        <v>75</v>
      </c>
      <c r="DA103" s="2" t="s">
        <v>75</v>
      </c>
      <c r="DB103" s="2" t="s">
        <v>75</v>
      </c>
      <c r="DC103" s="2" t="s">
        <v>75</v>
      </c>
      <c r="DD103" s="2" t="s">
        <v>75</v>
      </c>
      <c r="DE103" s="2" t="s">
        <v>75</v>
      </c>
      <c r="DF103" s="2" t="s">
        <v>75</v>
      </c>
      <c r="DG103" s="2" t="s">
        <v>75</v>
      </c>
      <c r="DH103" s="2" t="s">
        <v>75</v>
      </c>
      <c r="DI103" s="2" t="s">
        <v>75</v>
      </c>
      <c r="DJ103" s="2" t="s">
        <v>75</v>
      </c>
      <c r="DK103" s="2" t="s">
        <v>75</v>
      </c>
      <c r="DL103" s="2" t="s">
        <v>75</v>
      </c>
      <c r="DM103" s="2" t="s">
        <v>75</v>
      </c>
      <c r="DN103" s="2" t="s">
        <v>75</v>
      </c>
      <c r="DO103" s="2" t="s">
        <v>75</v>
      </c>
      <c r="DP103" s="2" t="s">
        <v>75</v>
      </c>
      <c r="DQ103" s="2" t="s">
        <v>75</v>
      </c>
      <c r="DR103" s="2" t="s">
        <v>75</v>
      </c>
    </row>
    <row r="104" ht="15.75" customHeight="1">
      <c r="A104" s="2" t="s">
        <v>75</v>
      </c>
      <c r="B104" s="2" t="s">
        <v>75</v>
      </c>
      <c r="C104" s="2" t="s">
        <v>2</v>
      </c>
      <c r="D104" s="2" t="s">
        <v>2055</v>
      </c>
      <c r="E104" s="2" t="s">
        <v>561</v>
      </c>
      <c r="F104" s="2" t="s">
        <v>818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75</v>
      </c>
      <c r="BU104" s="2" t="s">
        <v>75</v>
      </c>
      <c r="BV104" s="2" t="s">
        <v>75</v>
      </c>
      <c r="BW104" s="2" t="s">
        <v>75</v>
      </c>
      <c r="BX104" s="2" t="s">
        <v>75</v>
      </c>
      <c r="BY104" s="2" t="s">
        <v>75</v>
      </c>
      <c r="BZ104" s="2" t="s">
        <v>75</v>
      </c>
      <c r="CA104" s="2" t="s">
        <v>75</v>
      </c>
      <c r="CB104" s="2" t="s">
        <v>75</v>
      </c>
      <c r="CC104" s="2" t="s">
        <v>75</v>
      </c>
      <c r="CD104" s="2" t="s">
        <v>75</v>
      </c>
      <c r="CE104" s="2" t="s">
        <v>75</v>
      </c>
      <c r="CF104" s="2" t="s">
        <v>75</v>
      </c>
      <c r="CG104" s="2" t="s">
        <v>75</v>
      </c>
      <c r="CH104" s="2" t="s">
        <v>75</v>
      </c>
      <c r="CI104" s="2" t="s">
        <v>75</v>
      </c>
      <c r="CJ104" s="2" t="s">
        <v>75</v>
      </c>
      <c r="CK104" s="2" t="s">
        <v>75</v>
      </c>
      <c r="CL104" s="2" t="s">
        <v>75</v>
      </c>
      <c r="CM104" s="2" t="s">
        <v>75</v>
      </c>
      <c r="CN104" s="2" t="s">
        <v>75</v>
      </c>
      <c r="CO104" s="2" t="s">
        <v>75</v>
      </c>
      <c r="CP104" s="2" t="s">
        <v>75</v>
      </c>
      <c r="CQ104" s="2" t="s">
        <v>75</v>
      </c>
      <c r="CR104" s="2" t="s">
        <v>75</v>
      </c>
      <c r="CS104" s="2" t="s">
        <v>75</v>
      </c>
      <c r="CT104" s="2" t="s">
        <v>75</v>
      </c>
      <c r="CU104" s="2" t="s">
        <v>75</v>
      </c>
      <c r="CV104" s="2" t="s">
        <v>75</v>
      </c>
      <c r="CW104" s="2" t="s">
        <v>75</v>
      </c>
      <c r="CX104" s="2" t="s">
        <v>75</v>
      </c>
      <c r="CY104" s="2" t="s">
        <v>1949</v>
      </c>
      <c r="CZ104" s="2" t="s">
        <v>1949</v>
      </c>
      <c r="DA104" s="2" t="s">
        <v>75</v>
      </c>
      <c r="DB104" s="2" t="s">
        <v>75</v>
      </c>
      <c r="DC104" s="2" t="s">
        <v>75</v>
      </c>
      <c r="DD104" s="2" t="s">
        <v>75</v>
      </c>
      <c r="DE104" s="2" t="s">
        <v>75</v>
      </c>
      <c r="DF104" s="2" t="s">
        <v>75</v>
      </c>
      <c r="DG104" s="2" t="s">
        <v>75</v>
      </c>
      <c r="DH104" s="2" t="s">
        <v>75</v>
      </c>
      <c r="DI104" s="2" t="s">
        <v>75</v>
      </c>
      <c r="DJ104" s="2" t="s">
        <v>75</v>
      </c>
      <c r="DK104" s="2" t="s">
        <v>75</v>
      </c>
      <c r="DL104" s="2" t="s">
        <v>75</v>
      </c>
      <c r="DM104" s="2" t="s">
        <v>75</v>
      </c>
      <c r="DN104" s="2" t="s">
        <v>75</v>
      </c>
      <c r="DO104" s="2" t="s">
        <v>75</v>
      </c>
      <c r="DP104" s="2" t="s">
        <v>75</v>
      </c>
      <c r="DQ104" s="2" t="s">
        <v>75</v>
      </c>
      <c r="DR104" s="2" t="s">
        <v>75</v>
      </c>
    </row>
    <row r="105" ht="15.75" customHeight="1">
      <c r="A105" s="2" t="s">
        <v>75</v>
      </c>
      <c r="B105" s="2" t="s">
        <v>75</v>
      </c>
      <c r="C105" s="2" t="s">
        <v>2</v>
      </c>
      <c r="D105" s="2" t="s">
        <v>2056</v>
      </c>
      <c r="E105" s="2" t="s">
        <v>1754</v>
      </c>
      <c r="F105" s="2" t="s">
        <v>482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75</v>
      </c>
      <c r="BU105" s="2" t="s">
        <v>75</v>
      </c>
      <c r="BV105" s="2" t="s">
        <v>75</v>
      </c>
      <c r="BW105" s="2" t="s">
        <v>75</v>
      </c>
      <c r="BX105" s="2" t="s">
        <v>75</v>
      </c>
      <c r="BY105" s="2" t="s">
        <v>75</v>
      </c>
      <c r="BZ105" s="2" t="s">
        <v>75</v>
      </c>
      <c r="CA105" s="2" t="s">
        <v>75</v>
      </c>
      <c r="CB105" s="2" t="s">
        <v>75</v>
      </c>
      <c r="CC105" s="2" t="s">
        <v>75</v>
      </c>
      <c r="CD105" s="2" t="s">
        <v>75</v>
      </c>
      <c r="CE105" s="2" t="s">
        <v>75</v>
      </c>
      <c r="CF105" s="2" t="s">
        <v>75</v>
      </c>
      <c r="CG105" s="2" t="s">
        <v>75</v>
      </c>
      <c r="CH105" s="2" t="s">
        <v>75</v>
      </c>
      <c r="CI105" s="2" t="s">
        <v>75</v>
      </c>
      <c r="CJ105" s="2" t="s">
        <v>75</v>
      </c>
      <c r="CK105" s="2" t="s">
        <v>75</v>
      </c>
      <c r="CL105" s="2" t="s">
        <v>75</v>
      </c>
      <c r="CM105" s="2" t="s">
        <v>75</v>
      </c>
      <c r="CN105" s="2" t="s">
        <v>75</v>
      </c>
      <c r="CO105" s="2" t="s">
        <v>75</v>
      </c>
      <c r="CP105" s="2" t="s">
        <v>75</v>
      </c>
      <c r="CQ105" s="2" t="s">
        <v>75</v>
      </c>
      <c r="CR105" s="2" t="s">
        <v>75</v>
      </c>
      <c r="CS105" s="2" t="s">
        <v>75</v>
      </c>
      <c r="CT105" s="2" t="s">
        <v>75</v>
      </c>
      <c r="CU105" s="2" t="s">
        <v>75</v>
      </c>
      <c r="CV105" s="2" t="s">
        <v>75</v>
      </c>
      <c r="CW105" s="2" t="s">
        <v>75</v>
      </c>
      <c r="CX105" s="2" t="s">
        <v>75</v>
      </c>
      <c r="CY105" s="2" t="s">
        <v>75</v>
      </c>
      <c r="CZ105" s="2" t="s">
        <v>75</v>
      </c>
      <c r="DA105" s="2" t="s">
        <v>75</v>
      </c>
      <c r="DB105" s="2" t="s">
        <v>75</v>
      </c>
      <c r="DC105" s="2" t="s">
        <v>2017</v>
      </c>
      <c r="DD105" s="2" t="s">
        <v>2017</v>
      </c>
      <c r="DE105" s="2" t="s">
        <v>75</v>
      </c>
      <c r="DF105" s="2" t="s">
        <v>75</v>
      </c>
      <c r="DG105" s="2" t="s">
        <v>75</v>
      </c>
      <c r="DH105" s="2" t="s">
        <v>75</v>
      </c>
      <c r="DI105" s="2" t="s">
        <v>75</v>
      </c>
      <c r="DJ105" s="2" t="s">
        <v>75</v>
      </c>
      <c r="DK105" s="2" t="s">
        <v>75</v>
      </c>
      <c r="DL105" s="2" t="s">
        <v>75</v>
      </c>
      <c r="DM105" s="2" t="s">
        <v>75</v>
      </c>
      <c r="DN105" s="2" t="s">
        <v>75</v>
      </c>
      <c r="DO105" s="2" t="s">
        <v>75</v>
      </c>
      <c r="DP105" s="2" t="s">
        <v>75</v>
      </c>
      <c r="DQ105" s="2" t="s">
        <v>75</v>
      </c>
      <c r="DR105" s="2" t="s">
        <v>75</v>
      </c>
    </row>
    <row r="106" ht="15.75" customHeight="1">
      <c r="A106" s="2" t="s">
        <v>75</v>
      </c>
      <c r="B106" s="2" t="s">
        <v>75</v>
      </c>
      <c r="C106" s="2" t="s">
        <v>2</v>
      </c>
      <c r="D106" s="2" t="s">
        <v>2057</v>
      </c>
      <c r="E106" s="2" t="s">
        <v>2058</v>
      </c>
      <c r="F106" s="2" t="s">
        <v>518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75</v>
      </c>
      <c r="BU106" s="2" t="s">
        <v>75</v>
      </c>
      <c r="BV106" s="2" t="s">
        <v>75</v>
      </c>
      <c r="BW106" s="2" t="s">
        <v>75</v>
      </c>
      <c r="BX106" s="2" t="s">
        <v>75</v>
      </c>
      <c r="BY106" s="2" t="s">
        <v>75</v>
      </c>
      <c r="BZ106" s="2" t="s">
        <v>75</v>
      </c>
      <c r="CA106" s="2" t="s">
        <v>75</v>
      </c>
      <c r="CB106" s="2" t="s">
        <v>75</v>
      </c>
      <c r="CC106" s="2" t="s">
        <v>75</v>
      </c>
      <c r="CD106" s="2" t="s">
        <v>75</v>
      </c>
      <c r="CE106" s="2" t="s">
        <v>75</v>
      </c>
      <c r="CF106" s="2" t="s">
        <v>75</v>
      </c>
      <c r="CG106" s="2" t="s">
        <v>75</v>
      </c>
      <c r="CH106" s="2" t="s">
        <v>75</v>
      </c>
      <c r="CI106" s="2" t="s">
        <v>75</v>
      </c>
      <c r="CJ106" s="2" t="s">
        <v>75</v>
      </c>
      <c r="CK106" s="2" t="s">
        <v>75</v>
      </c>
      <c r="CL106" s="2" t="s">
        <v>75</v>
      </c>
      <c r="CM106" s="2" t="s">
        <v>75</v>
      </c>
      <c r="CN106" s="2" t="s">
        <v>75</v>
      </c>
      <c r="CO106" s="2" t="s">
        <v>75</v>
      </c>
      <c r="CP106" s="2" t="s">
        <v>75</v>
      </c>
      <c r="CQ106" s="2" t="s">
        <v>75</v>
      </c>
      <c r="CR106" s="2" t="s">
        <v>75</v>
      </c>
      <c r="CS106" s="2" t="s">
        <v>75</v>
      </c>
      <c r="CT106" s="2" t="s">
        <v>75</v>
      </c>
      <c r="CU106" s="2" t="s">
        <v>75</v>
      </c>
      <c r="CV106" s="2" t="s">
        <v>75</v>
      </c>
      <c r="CW106" s="2" t="s">
        <v>75</v>
      </c>
      <c r="CX106" s="2" t="s">
        <v>75</v>
      </c>
      <c r="CY106" s="2" t="s">
        <v>75</v>
      </c>
      <c r="CZ106" s="2" t="s">
        <v>75</v>
      </c>
      <c r="DA106" s="2" t="s">
        <v>75</v>
      </c>
      <c r="DB106" s="2" t="s">
        <v>75</v>
      </c>
      <c r="DC106" s="2" t="s">
        <v>75</v>
      </c>
      <c r="DD106" s="2" t="s">
        <v>75</v>
      </c>
      <c r="DE106" s="2" t="s">
        <v>2059</v>
      </c>
      <c r="DF106" s="2" t="s">
        <v>2059</v>
      </c>
      <c r="DG106" s="2" t="s">
        <v>75</v>
      </c>
      <c r="DH106" s="2" t="s">
        <v>75</v>
      </c>
      <c r="DI106" s="2" t="s">
        <v>75</v>
      </c>
      <c r="DJ106" s="2" t="s">
        <v>75</v>
      </c>
      <c r="DK106" s="2" t="s">
        <v>75</v>
      </c>
      <c r="DL106" s="2" t="s">
        <v>75</v>
      </c>
      <c r="DM106" s="2" t="s">
        <v>75</v>
      </c>
      <c r="DN106" s="2" t="s">
        <v>75</v>
      </c>
      <c r="DO106" s="2" t="s">
        <v>75</v>
      </c>
      <c r="DP106" s="2" t="s">
        <v>75</v>
      </c>
      <c r="DQ106" s="2" t="s">
        <v>75</v>
      </c>
      <c r="DR106" s="2" t="s">
        <v>75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8.57"/>
  </cols>
  <sheetData>
    <row r="1">
      <c r="A1" s="1" t="s">
        <v>0</v>
      </c>
      <c r="B1" s="1" t="s">
        <v>15</v>
      </c>
      <c r="C1" s="1" t="s">
        <v>16</v>
      </c>
      <c r="D1" s="1" t="s">
        <v>10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1</v>
      </c>
    </row>
    <row r="2">
      <c r="A2" s="2" t="s">
        <v>8</v>
      </c>
      <c r="B2" s="2" t="s">
        <v>2060</v>
      </c>
      <c r="C2" s="2" t="s">
        <v>2060</v>
      </c>
      <c r="D2" s="2" t="s">
        <v>2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2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2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9</v>
      </c>
    </row>
    <row r="3">
      <c r="A3" s="2" t="s">
        <v>8</v>
      </c>
      <c r="B3" s="2" t="s">
        <v>2061</v>
      </c>
      <c r="C3" s="2" t="s">
        <v>2061</v>
      </c>
      <c r="D3" s="2" t="s">
        <v>75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75</v>
      </c>
      <c r="V3" s="2" t="s">
        <v>2</v>
      </c>
      <c r="W3" s="2" t="s">
        <v>75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75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75</v>
      </c>
      <c r="AP3" s="2" t="s">
        <v>75</v>
      </c>
      <c r="AQ3" s="2" t="s">
        <v>2</v>
      </c>
      <c r="AR3" s="2" t="s">
        <v>2</v>
      </c>
      <c r="AS3" s="2" t="s">
        <v>75</v>
      </c>
      <c r="AT3" s="2" t="s">
        <v>2</v>
      </c>
      <c r="AU3" s="2" t="s">
        <v>75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75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75</v>
      </c>
      <c r="BI3" s="2" t="s">
        <v>2</v>
      </c>
      <c r="BJ3" s="2" t="s">
        <v>2</v>
      </c>
      <c r="BK3" s="2" t="s">
        <v>9</v>
      </c>
    </row>
    <row r="4">
      <c r="A4" s="2" t="s">
        <v>8</v>
      </c>
      <c r="B4" s="2" t="s">
        <v>2062</v>
      </c>
      <c r="C4" s="2" t="s">
        <v>2063</v>
      </c>
      <c r="D4" s="2" t="s">
        <v>75</v>
      </c>
      <c r="E4" s="2" t="s">
        <v>75</v>
      </c>
      <c r="F4" s="2" t="s">
        <v>2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9</v>
      </c>
    </row>
    <row r="5">
      <c r="A5" s="2" t="s">
        <v>8</v>
      </c>
      <c r="B5" s="2" t="s">
        <v>2064</v>
      </c>
      <c r="C5" s="2" t="s">
        <v>2065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2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9</v>
      </c>
    </row>
    <row r="6">
      <c r="A6" s="2" t="s">
        <v>8</v>
      </c>
      <c r="B6" s="2" t="s">
        <v>2066</v>
      </c>
      <c r="C6" s="2" t="s">
        <v>271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2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2</v>
      </c>
      <c r="BK6" s="2" t="s">
        <v>9</v>
      </c>
    </row>
    <row r="7">
      <c r="A7" s="2" t="s">
        <v>8</v>
      </c>
      <c r="B7" s="2" t="s">
        <v>2067</v>
      </c>
      <c r="C7" s="2" t="s">
        <v>2068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2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9</v>
      </c>
    </row>
    <row r="8">
      <c r="A8" s="2" t="s">
        <v>8</v>
      </c>
      <c r="B8" s="2" t="s">
        <v>2069</v>
      </c>
      <c r="C8" s="2" t="s">
        <v>2070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2</v>
      </c>
      <c r="BK8" s="2" t="s">
        <v>9</v>
      </c>
    </row>
    <row r="9">
      <c r="A9" s="2" t="s">
        <v>8</v>
      </c>
      <c r="B9" s="2" t="s">
        <v>2071</v>
      </c>
      <c r="C9" s="2" t="s">
        <v>2072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2</v>
      </c>
      <c r="BK9" s="2" t="s">
        <v>9</v>
      </c>
    </row>
    <row r="10">
      <c r="A10" s="2" t="s">
        <v>8</v>
      </c>
      <c r="B10" s="2" t="s">
        <v>2073</v>
      </c>
      <c r="C10" s="2" t="s">
        <v>2074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2</v>
      </c>
      <c r="BK10" s="2" t="s">
        <v>9</v>
      </c>
    </row>
    <row r="11">
      <c r="A11" s="2" t="s">
        <v>8</v>
      </c>
      <c r="B11" s="2" t="s">
        <v>2075</v>
      </c>
      <c r="C11" s="2" t="s">
        <v>2076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2</v>
      </c>
      <c r="BK11" s="2" t="s">
        <v>9</v>
      </c>
    </row>
    <row r="12">
      <c r="A12" s="2" t="s">
        <v>8</v>
      </c>
      <c r="B12" s="2" t="s">
        <v>2077</v>
      </c>
      <c r="C12" s="2" t="s">
        <v>2078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2</v>
      </c>
      <c r="BK12" s="2" t="s">
        <v>9</v>
      </c>
    </row>
    <row r="13">
      <c r="A13" s="2" t="s">
        <v>8</v>
      </c>
      <c r="B13" s="2" t="s">
        <v>2079</v>
      </c>
      <c r="C13" s="2" t="s">
        <v>2080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2</v>
      </c>
      <c r="BK13" s="2" t="s">
        <v>9</v>
      </c>
    </row>
    <row r="14">
      <c r="A14" s="2" t="s">
        <v>8</v>
      </c>
      <c r="B14" s="2" t="s">
        <v>2081</v>
      </c>
      <c r="C14" s="2" t="s">
        <v>2082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2</v>
      </c>
      <c r="BK14" s="2" t="s">
        <v>9</v>
      </c>
    </row>
    <row r="15">
      <c r="A15" s="2" t="s">
        <v>8</v>
      </c>
      <c r="B15" s="2" t="s">
        <v>2083</v>
      </c>
      <c r="C15" s="2" t="s">
        <v>271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2</v>
      </c>
      <c r="BK15" s="2" t="s">
        <v>9</v>
      </c>
    </row>
    <row r="16">
      <c r="A16" s="2" t="s">
        <v>8</v>
      </c>
      <c r="B16" s="2" t="s">
        <v>2084</v>
      </c>
      <c r="C16" s="2" t="s">
        <v>2085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2</v>
      </c>
      <c r="BK16" s="2" t="s">
        <v>9</v>
      </c>
    </row>
    <row r="17">
      <c r="A17" s="2" t="s">
        <v>8</v>
      </c>
      <c r="B17" s="2" t="s">
        <v>2086</v>
      </c>
      <c r="C17" s="2" t="s">
        <v>2087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2</v>
      </c>
      <c r="BK17" s="2" t="s">
        <v>9</v>
      </c>
    </row>
    <row r="18">
      <c r="A18" s="2" t="s">
        <v>8</v>
      </c>
      <c r="B18" s="2" t="s">
        <v>2088</v>
      </c>
      <c r="C18" s="2" t="s">
        <v>271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2</v>
      </c>
      <c r="BK18" s="2" t="s">
        <v>9</v>
      </c>
    </row>
    <row r="19">
      <c r="A19" s="2" t="s">
        <v>8</v>
      </c>
      <c r="B19" s="2" t="s">
        <v>2089</v>
      </c>
      <c r="C19" s="2" t="s">
        <v>271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2</v>
      </c>
      <c r="BK19" s="2" t="s">
        <v>9</v>
      </c>
    </row>
    <row r="20">
      <c r="A20" s="2" t="s">
        <v>8</v>
      </c>
      <c r="B20" s="2" t="s">
        <v>2090</v>
      </c>
      <c r="C20" s="2" t="s">
        <v>2091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2</v>
      </c>
      <c r="BK20" s="2" t="s">
        <v>9</v>
      </c>
    </row>
    <row r="21" ht="15.75" customHeight="1">
      <c r="A21" s="2" t="s">
        <v>8</v>
      </c>
      <c r="B21" s="2" t="s">
        <v>2092</v>
      </c>
      <c r="C21" s="2" t="s">
        <v>2092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2</v>
      </c>
      <c r="BK21" s="2" t="s">
        <v>9</v>
      </c>
    </row>
    <row r="22" ht="15.75" customHeight="1">
      <c r="A22" s="2" t="s">
        <v>8</v>
      </c>
      <c r="B22" s="2" t="s">
        <v>2093</v>
      </c>
      <c r="C22" s="2" t="s">
        <v>2094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2</v>
      </c>
      <c r="BK22" s="2" t="s">
        <v>9</v>
      </c>
    </row>
    <row r="23" ht="15.75" customHeight="1">
      <c r="A23" s="2" t="s">
        <v>8</v>
      </c>
      <c r="B23" s="2" t="s">
        <v>2095</v>
      </c>
      <c r="C23" s="2" t="s">
        <v>2096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2</v>
      </c>
      <c r="BK23" s="2" t="s">
        <v>9</v>
      </c>
    </row>
    <row r="24" ht="15.75" customHeight="1">
      <c r="A24" s="2" t="s">
        <v>8</v>
      </c>
      <c r="B24" s="2" t="s">
        <v>2097</v>
      </c>
      <c r="C24" s="2" t="s">
        <v>2098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2</v>
      </c>
      <c r="BK24" s="2" t="s">
        <v>9</v>
      </c>
    </row>
    <row r="25" ht="15.75" customHeight="1">
      <c r="A25" s="2" t="s">
        <v>8</v>
      </c>
      <c r="B25" s="2" t="s">
        <v>2099</v>
      </c>
      <c r="C25" s="2" t="s">
        <v>2100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2</v>
      </c>
      <c r="BK25" s="2" t="s">
        <v>9</v>
      </c>
    </row>
    <row r="26" ht="15.75" customHeight="1">
      <c r="A26" s="2" t="s">
        <v>8</v>
      </c>
      <c r="B26" s="2" t="s">
        <v>2101</v>
      </c>
      <c r="C26" s="2" t="s">
        <v>2102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2</v>
      </c>
      <c r="BK26" s="2" t="s">
        <v>9</v>
      </c>
    </row>
    <row r="27" ht="15.75" customHeight="1">
      <c r="A27" s="2" t="s">
        <v>8</v>
      </c>
      <c r="B27" s="2" t="s">
        <v>2103</v>
      </c>
      <c r="C27" s="2" t="s">
        <v>2104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2</v>
      </c>
      <c r="BK27" s="2" t="s">
        <v>9</v>
      </c>
    </row>
    <row r="28" ht="15.75" customHeight="1">
      <c r="A28" s="2" t="s">
        <v>8</v>
      </c>
      <c r="B28" s="2" t="s">
        <v>2105</v>
      </c>
      <c r="C28" s="2" t="s">
        <v>2106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2</v>
      </c>
      <c r="BK28" s="2" t="s">
        <v>9</v>
      </c>
    </row>
    <row r="29" ht="15.75" customHeight="1">
      <c r="A29" s="2" t="s">
        <v>8</v>
      </c>
      <c r="B29" s="2" t="s">
        <v>2107</v>
      </c>
      <c r="C29" s="2" t="s">
        <v>2108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2</v>
      </c>
      <c r="BK29" s="2" t="s">
        <v>9</v>
      </c>
    </row>
    <row r="30" ht="15.75" customHeight="1">
      <c r="A30" s="2" t="s">
        <v>8</v>
      </c>
      <c r="B30" s="2" t="s">
        <v>2109</v>
      </c>
      <c r="C30" s="2" t="s">
        <v>2110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2</v>
      </c>
      <c r="BK30" s="2" t="s">
        <v>9</v>
      </c>
    </row>
    <row r="31" ht="15.75" customHeight="1">
      <c r="A31" s="2" t="s">
        <v>8</v>
      </c>
      <c r="B31" s="2" t="s">
        <v>2111</v>
      </c>
      <c r="C31" s="2" t="s">
        <v>2112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2</v>
      </c>
      <c r="BK31" s="2" t="s">
        <v>9</v>
      </c>
    </row>
    <row r="32" ht="15.75" customHeight="1">
      <c r="A32" s="2" t="s">
        <v>8</v>
      </c>
      <c r="B32" s="2" t="s">
        <v>2113</v>
      </c>
      <c r="C32" s="2" t="s">
        <v>2114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2</v>
      </c>
      <c r="BK32" s="2" t="s">
        <v>9</v>
      </c>
    </row>
    <row r="33" ht="15.75" customHeight="1">
      <c r="A33" s="2" t="s">
        <v>8</v>
      </c>
      <c r="B33" s="2" t="s">
        <v>2115</v>
      </c>
      <c r="C33" s="2" t="s">
        <v>2116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2</v>
      </c>
      <c r="BK33" s="2" t="s">
        <v>9</v>
      </c>
    </row>
    <row r="34" ht="15.75" customHeight="1">
      <c r="A34" s="2" t="s">
        <v>8</v>
      </c>
      <c r="B34" s="2" t="s">
        <v>2117</v>
      </c>
      <c r="C34" s="2" t="s">
        <v>2118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2</v>
      </c>
      <c r="BK34" s="2" t="s">
        <v>9</v>
      </c>
    </row>
    <row r="35" ht="15.75" customHeight="1">
      <c r="A35" s="2" t="s">
        <v>8</v>
      </c>
      <c r="B35" s="2" t="s">
        <v>2119</v>
      </c>
      <c r="C35" s="2" t="s">
        <v>2120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2</v>
      </c>
      <c r="BK35" s="2" t="s">
        <v>9</v>
      </c>
    </row>
    <row r="36" ht="15.75" customHeight="1">
      <c r="A36" s="2" t="s">
        <v>6</v>
      </c>
      <c r="B36" s="2" t="s">
        <v>2121</v>
      </c>
      <c r="C36" s="2" t="s">
        <v>2122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2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</v>
      </c>
    </row>
    <row r="37" ht="15.75" customHeight="1">
      <c r="A37" s="2" t="s">
        <v>6</v>
      </c>
      <c r="B37" s="2" t="s">
        <v>2123</v>
      </c>
      <c r="C37" s="2" t="s">
        <v>2124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2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</v>
      </c>
    </row>
    <row r="38" ht="15.75" customHeight="1">
      <c r="A38" s="2" t="s">
        <v>6</v>
      </c>
      <c r="B38" s="2" t="s">
        <v>2125</v>
      </c>
      <c r="C38" s="2" t="s">
        <v>2126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2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</v>
      </c>
    </row>
    <row r="39" ht="15.75" customHeight="1">
      <c r="A39" s="2" t="s">
        <v>6</v>
      </c>
      <c r="B39" s="2" t="s">
        <v>2127</v>
      </c>
      <c r="C39" s="2" t="s">
        <v>2128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2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</v>
      </c>
    </row>
    <row r="40" ht="15.75" customHeight="1">
      <c r="A40" s="2" t="s">
        <v>6</v>
      </c>
      <c r="B40" s="2" t="s">
        <v>2129</v>
      </c>
      <c r="C40" s="2" t="s">
        <v>2130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2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</v>
      </c>
    </row>
    <row r="41" ht="15.75" customHeight="1">
      <c r="A41" s="2" t="s">
        <v>6</v>
      </c>
      <c r="B41" s="2" t="s">
        <v>2131</v>
      </c>
      <c r="C41" s="2" t="s">
        <v>2132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2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2</v>
      </c>
      <c r="BK41" s="2" t="s">
        <v>7</v>
      </c>
    </row>
    <row r="42" ht="15.75" customHeight="1">
      <c r="A42" s="2" t="s">
        <v>6</v>
      </c>
      <c r="B42" s="2" t="s">
        <v>2133</v>
      </c>
      <c r="C42" s="2" t="s">
        <v>2134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2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</v>
      </c>
    </row>
    <row r="43" ht="15.75" customHeight="1">
      <c r="A43" s="2" t="s">
        <v>6</v>
      </c>
      <c r="B43" s="2" t="s">
        <v>2135</v>
      </c>
      <c r="C43" s="2" t="s">
        <v>2136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2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</v>
      </c>
    </row>
    <row r="44" ht="15.75" customHeight="1">
      <c r="A44" s="2" t="s">
        <v>6</v>
      </c>
      <c r="B44" s="2" t="s">
        <v>2137</v>
      </c>
      <c r="C44" s="2" t="s">
        <v>2138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2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</v>
      </c>
    </row>
    <row r="45" ht="15.75" customHeight="1">
      <c r="A45" s="2" t="s">
        <v>6</v>
      </c>
      <c r="B45" s="2" t="s">
        <v>2139</v>
      </c>
      <c r="C45" s="2" t="s">
        <v>2140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2</v>
      </c>
      <c r="BK45" s="2" t="s">
        <v>7</v>
      </c>
    </row>
    <row r="46" ht="15.75" customHeight="1">
      <c r="A46" s="2" t="s">
        <v>6</v>
      </c>
      <c r="B46" s="2" t="s">
        <v>2141</v>
      </c>
      <c r="C46" s="2" t="s">
        <v>2141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2</v>
      </c>
      <c r="BK46" s="2" t="s">
        <v>7</v>
      </c>
    </row>
    <row r="47" ht="15.75" customHeight="1">
      <c r="A47" s="2" t="s">
        <v>6</v>
      </c>
      <c r="B47" s="2" t="s">
        <v>2061</v>
      </c>
      <c r="C47" s="2" t="s">
        <v>2061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2</v>
      </c>
      <c r="BK47" s="2" t="s">
        <v>7</v>
      </c>
    </row>
    <row r="48" ht="15.75" customHeight="1">
      <c r="A48" s="2" t="s">
        <v>6</v>
      </c>
      <c r="B48" s="2" t="s">
        <v>2142</v>
      </c>
      <c r="C48" s="2" t="s">
        <v>2143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2</v>
      </c>
      <c r="BK48" s="2" t="s">
        <v>7</v>
      </c>
    </row>
    <row r="49" ht="15.75" customHeight="1">
      <c r="A49" s="2" t="s">
        <v>6</v>
      </c>
      <c r="B49" s="2" t="s">
        <v>2144</v>
      </c>
      <c r="C49" s="2" t="s">
        <v>271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2</v>
      </c>
      <c r="BK49" s="2" t="s">
        <v>7</v>
      </c>
    </row>
    <row r="50" ht="15.75" customHeight="1">
      <c r="A50" s="2" t="s">
        <v>6</v>
      </c>
      <c r="B50" s="2" t="s">
        <v>2145</v>
      </c>
      <c r="C50" s="2" t="s">
        <v>2146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2</v>
      </c>
      <c r="BK50" s="2" t="s">
        <v>7</v>
      </c>
    </row>
    <row r="51" ht="15.75" customHeight="1">
      <c r="A51" s="2" t="s">
        <v>6</v>
      </c>
      <c r="B51" s="2" t="s">
        <v>2147</v>
      </c>
      <c r="C51" s="2" t="s">
        <v>271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2</v>
      </c>
      <c r="BK51" s="2" t="s">
        <v>7</v>
      </c>
    </row>
    <row r="52" ht="15.75" customHeight="1">
      <c r="A52" s="2" t="s">
        <v>6</v>
      </c>
      <c r="B52" s="2" t="s">
        <v>2148</v>
      </c>
      <c r="C52" s="2" t="s">
        <v>2149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2</v>
      </c>
      <c r="BK52" s="2" t="s">
        <v>7</v>
      </c>
    </row>
    <row r="53" ht="15.75" customHeight="1">
      <c r="A53" s="2" t="s">
        <v>6</v>
      </c>
      <c r="B53" s="2" t="s">
        <v>2150</v>
      </c>
      <c r="C53" s="2" t="s">
        <v>2151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2</v>
      </c>
      <c r="BK53" s="2" t="s">
        <v>7</v>
      </c>
    </row>
    <row r="54" ht="15.75" customHeight="1">
      <c r="A54" s="2" t="s">
        <v>6</v>
      </c>
      <c r="B54" s="2" t="s">
        <v>2152</v>
      </c>
      <c r="C54" s="2" t="s">
        <v>2153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2</v>
      </c>
      <c r="BK54" s="2" t="s">
        <v>7</v>
      </c>
    </row>
    <row r="55" ht="15.75" customHeight="1">
      <c r="A55" s="2" t="s">
        <v>6</v>
      </c>
      <c r="B55" s="2" t="s">
        <v>2154</v>
      </c>
      <c r="C55" s="2" t="s">
        <v>271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2</v>
      </c>
      <c r="BK55" s="2" t="s">
        <v>7</v>
      </c>
    </row>
    <row r="56" ht="15.75" customHeight="1">
      <c r="A56" s="2" t="s">
        <v>6</v>
      </c>
      <c r="B56" s="2" t="s">
        <v>2155</v>
      </c>
      <c r="C56" s="2" t="s">
        <v>271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2</v>
      </c>
      <c r="BK56" s="2" t="s">
        <v>7</v>
      </c>
    </row>
    <row r="57" ht="15.75" customHeight="1">
      <c r="A57" s="2" t="s">
        <v>6</v>
      </c>
      <c r="B57" s="2" t="s">
        <v>2156</v>
      </c>
      <c r="C57" s="2" t="s">
        <v>2157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2</v>
      </c>
      <c r="BK57" s="2" t="s">
        <v>7</v>
      </c>
    </row>
    <row r="58" ht="15.75" customHeight="1">
      <c r="A58" s="2" t="s">
        <v>6</v>
      </c>
      <c r="B58" s="2" t="s">
        <v>2158</v>
      </c>
      <c r="C58" s="2" t="s">
        <v>2159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2</v>
      </c>
      <c r="BK58" s="2" t="s">
        <v>7</v>
      </c>
    </row>
    <row r="59" ht="15.75" customHeight="1">
      <c r="A59" s="2" t="s">
        <v>6</v>
      </c>
      <c r="B59" s="2" t="s">
        <v>2160</v>
      </c>
      <c r="C59" s="2" t="s">
        <v>2161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2</v>
      </c>
      <c r="BK59" s="2" t="s">
        <v>7</v>
      </c>
    </row>
    <row r="60" ht="15.75" customHeight="1">
      <c r="A60" s="2" t="s">
        <v>6</v>
      </c>
      <c r="B60" s="2" t="s">
        <v>2162</v>
      </c>
      <c r="C60" s="2" t="s">
        <v>271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2</v>
      </c>
      <c r="BK60" s="2" t="s">
        <v>7</v>
      </c>
    </row>
    <row r="61" ht="15.75" customHeight="1">
      <c r="A61" s="2" t="s">
        <v>6</v>
      </c>
      <c r="B61" s="2" t="s">
        <v>2163</v>
      </c>
      <c r="C61" s="2" t="s">
        <v>2164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2</v>
      </c>
      <c r="BK61" s="2" t="s">
        <v>7</v>
      </c>
    </row>
    <row r="62" ht="15.75" customHeight="1">
      <c r="A62" s="2" t="s">
        <v>6</v>
      </c>
      <c r="B62" s="2" t="s">
        <v>2165</v>
      </c>
      <c r="C62" s="2" t="s">
        <v>2166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2</v>
      </c>
      <c r="BK62" s="2" t="s">
        <v>7</v>
      </c>
    </row>
    <row r="63" ht="15.75" customHeight="1">
      <c r="A63" s="2" t="s">
        <v>6</v>
      </c>
      <c r="B63" s="2" t="s">
        <v>2167</v>
      </c>
      <c r="C63" s="2" t="s">
        <v>2167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2</v>
      </c>
      <c r="BK63" s="2" t="s">
        <v>7</v>
      </c>
    </row>
    <row r="64" ht="15.75" customHeight="1">
      <c r="A64" s="2" t="s">
        <v>6</v>
      </c>
      <c r="B64" s="2" t="s">
        <v>2168</v>
      </c>
      <c r="C64" s="2" t="s">
        <v>2169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2</v>
      </c>
      <c r="BK64" s="2" t="s">
        <v>7</v>
      </c>
    </row>
    <row r="65" ht="15.75" customHeight="1">
      <c r="A65" s="2" t="s">
        <v>6</v>
      </c>
      <c r="B65" s="2" t="s">
        <v>2170</v>
      </c>
      <c r="C65" s="2" t="s">
        <v>2171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2</v>
      </c>
      <c r="BK65" s="2" t="s">
        <v>7</v>
      </c>
    </row>
    <row r="66" ht="15.75" customHeight="1">
      <c r="A66" s="2" t="s">
        <v>6</v>
      </c>
      <c r="B66" s="2" t="s">
        <v>2172</v>
      </c>
      <c r="C66" s="2" t="s">
        <v>271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2</v>
      </c>
      <c r="BK66" s="2" t="s">
        <v>7</v>
      </c>
    </row>
    <row r="67" ht="15.75" customHeight="1">
      <c r="A67" s="2" t="s">
        <v>6</v>
      </c>
      <c r="B67" s="2" t="s">
        <v>2173</v>
      </c>
      <c r="C67" s="2" t="s">
        <v>2173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2</v>
      </c>
      <c r="BK67" s="2" t="s">
        <v>7</v>
      </c>
    </row>
    <row r="68" ht="15.75" customHeight="1">
      <c r="A68" s="2" t="s">
        <v>6</v>
      </c>
      <c r="B68" s="2" t="s">
        <v>2174</v>
      </c>
      <c r="C68" s="2" t="s">
        <v>2175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2</v>
      </c>
      <c r="BK68" s="2" t="s">
        <v>7</v>
      </c>
    </row>
    <row r="69" ht="15.75" customHeight="1">
      <c r="A69" s="2" t="s">
        <v>6</v>
      </c>
      <c r="B69" s="2" t="s">
        <v>2176</v>
      </c>
      <c r="C69" s="2" t="s">
        <v>2177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2</v>
      </c>
      <c r="BK69" s="2" t="s">
        <v>7</v>
      </c>
    </row>
    <row r="70" ht="15.75" customHeight="1">
      <c r="A70" s="2" t="s">
        <v>6</v>
      </c>
      <c r="B70" s="2" t="s">
        <v>2178</v>
      </c>
      <c r="C70" s="2" t="s">
        <v>2179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2</v>
      </c>
      <c r="BK70" s="2" t="s">
        <v>7</v>
      </c>
    </row>
    <row r="71" ht="15.75" customHeight="1">
      <c r="A71" s="2" t="s">
        <v>4</v>
      </c>
      <c r="B71" s="2" t="s">
        <v>2180</v>
      </c>
      <c r="C71" s="2" t="s">
        <v>2181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2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5</v>
      </c>
    </row>
    <row r="72" ht="15.75" customHeight="1">
      <c r="A72" s="2" t="s">
        <v>4</v>
      </c>
      <c r="B72" s="2" t="s">
        <v>2182</v>
      </c>
      <c r="C72" s="2" t="s">
        <v>2183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2</v>
      </c>
      <c r="BK72" s="2" t="s">
        <v>5</v>
      </c>
    </row>
    <row r="73" ht="15.75" customHeight="1">
      <c r="A73" s="2" t="s">
        <v>4</v>
      </c>
      <c r="B73" s="2" t="s">
        <v>2184</v>
      </c>
      <c r="C73" s="2" t="s">
        <v>2184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2</v>
      </c>
      <c r="BK73" s="2" t="s">
        <v>5</v>
      </c>
    </row>
    <row r="74" ht="15.75" customHeight="1">
      <c r="A74" s="2" t="s">
        <v>4</v>
      </c>
      <c r="B74" s="2" t="s">
        <v>2185</v>
      </c>
      <c r="C74" s="2" t="s">
        <v>2186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2</v>
      </c>
      <c r="BK74" s="2" t="s">
        <v>5</v>
      </c>
    </row>
    <row r="75" ht="15.75" customHeight="1">
      <c r="A75" s="2" t="s">
        <v>4</v>
      </c>
      <c r="B75" s="2" t="s">
        <v>2187</v>
      </c>
      <c r="C75" s="2" t="s">
        <v>2188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2</v>
      </c>
      <c r="BK75" s="2" t="s">
        <v>5</v>
      </c>
    </row>
    <row r="76" ht="15.75" customHeight="1">
      <c r="A76" s="2" t="s">
        <v>4</v>
      </c>
      <c r="B76" s="2" t="s">
        <v>2189</v>
      </c>
      <c r="C76" s="2" t="s">
        <v>2189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2</v>
      </c>
      <c r="BK76" s="2" t="s">
        <v>5</v>
      </c>
    </row>
    <row r="77" ht="15.75" customHeight="1">
      <c r="A77" s="2" t="s">
        <v>4</v>
      </c>
      <c r="B77" s="2" t="s">
        <v>2190</v>
      </c>
      <c r="C77" s="2" t="s">
        <v>2191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2</v>
      </c>
      <c r="BK77" s="2" t="s">
        <v>5</v>
      </c>
    </row>
    <row r="78" ht="15.75" customHeight="1">
      <c r="A78" s="2" t="s">
        <v>4</v>
      </c>
      <c r="B78" s="2" t="s">
        <v>2192</v>
      </c>
      <c r="C78" s="2" t="s">
        <v>2193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2</v>
      </c>
      <c r="BK78" s="2" t="s">
        <v>5</v>
      </c>
    </row>
    <row r="79" ht="15.75" customHeight="1">
      <c r="A79" s="2" t="s">
        <v>4</v>
      </c>
      <c r="B79" s="2" t="s">
        <v>2194</v>
      </c>
      <c r="C79" s="2" t="s">
        <v>2194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2</v>
      </c>
      <c r="BK79" s="2" t="s">
        <v>5</v>
      </c>
    </row>
    <row r="80" ht="15.75" customHeight="1">
      <c r="A80" s="2" t="s">
        <v>4</v>
      </c>
      <c r="B80" s="2" t="s">
        <v>2195</v>
      </c>
      <c r="C80" s="2" t="s">
        <v>2195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2</v>
      </c>
      <c r="BK80" s="2" t="s">
        <v>5</v>
      </c>
    </row>
    <row r="81" ht="15.75" customHeight="1">
      <c r="A81" s="2" t="s">
        <v>4</v>
      </c>
      <c r="B81" s="2" t="s">
        <v>2196</v>
      </c>
      <c r="C81" s="2" t="s">
        <v>2197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2</v>
      </c>
      <c r="BK81" s="2" t="s">
        <v>5</v>
      </c>
    </row>
    <row r="82" ht="15.75" customHeight="1">
      <c r="A82" s="2" t="s">
        <v>4</v>
      </c>
      <c r="B82" s="2" t="s">
        <v>2198</v>
      </c>
      <c r="C82" s="2" t="s">
        <v>2198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2</v>
      </c>
      <c r="BK82" s="2" t="s">
        <v>5</v>
      </c>
    </row>
    <row r="83" ht="15.75" customHeight="1">
      <c r="A83" s="2" t="s">
        <v>4</v>
      </c>
      <c r="B83" s="2" t="s">
        <v>2199</v>
      </c>
      <c r="C83" s="2" t="s">
        <v>2200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2</v>
      </c>
      <c r="BK83" s="2" t="s">
        <v>5</v>
      </c>
    </row>
    <row r="84" ht="15.75" customHeight="1">
      <c r="A84" s="2" t="s">
        <v>4</v>
      </c>
      <c r="B84" s="2" t="s">
        <v>2201</v>
      </c>
      <c r="C84" s="2" t="s">
        <v>2202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2</v>
      </c>
      <c r="BK84" s="2" t="s">
        <v>5</v>
      </c>
    </row>
    <row r="85" ht="15.75" customHeight="1">
      <c r="A85" s="2" t="s">
        <v>4</v>
      </c>
      <c r="B85" s="2" t="s">
        <v>2203</v>
      </c>
      <c r="C85" s="2" t="s">
        <v>2203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2</v>
      </c>
      <c r="BK85" s="2" t="s">
        <v>5</v>
      </c>
    </row>
    <row r="86" ht="15.75" customHeight="1">
      <c r="A86" s="2" t="s">
        <v>4</v>
      </c>
      <c r="B86" s="2" t="s">
        <v>2204</v>
      </c>
      <c r="C86" s="2" t="s">
        <v>2205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2</v>
      </c>
      <c r="BK86" s="2" t="s">
        <v>5</v>
      </c>
    </row>
    <row r="87" ht="15.75" customHeight="1">
      <c r="A87" s="2" t="s">
        <v>4</v>
      </c>
      <c r="B87" s="2" t="s">
        <v>2206</v>
      </c>
      <c r="C87" s="2" t="s">
        <v>2207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2</v>
      </c>
      <c r="BK87" s="2" t="s">
        <v>5</v>
      </c>
    </row>
    <row r="88" ht="15.75" customHeight="1">
      <c r="A88" s="2" t="s">
        <v>4</v>
      </c>
      <c r="B88" s="2" t="s">
        <v>2208</v>
      </c>
      <c r="C88" s="2" t="s">
        <v>2209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2</v>
      </c>
      <c r="BK88" s="2" t="s">
        <v>5</v>
      </c>
    </row>
    <row r="89" ht="15.75" customHeight="1">
      <c r="A89" s="2" t="s">
        <v>4</v>
      </c>
      <c r="B89" s="2" t="s">
        <v>2210</v>
      </c>
      <c r="C89" s="2" t="s">
        <v>2211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2</v>
      </c>
      <c r="BK89" s="2" t="s">
        <v>5</v>
      </c>
    </row>
    <row r="90" ht="15.75" customHeight="1">
      <c r="A90" s="2" t="s">
        <v>4</v>
      </c>
      <c r="B90" s="2" t="s">
        <v>2212</v>
      </c>
      <c r="C90" s="2" t="s">
        <v>2213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2</v>
      </c>
      <c r="BK90" s="2" t="s">
        <v>5</v>
      </c>
    </row>
    <row r="91" ht="15.75" customHeight="1">
      <c r="A91" s="2" t="s">
        <v>4</v>
      </c>
      <c r="B91" s="2" t="s">
        <v>2214</v>
      </c>
      <c r="C91" s="2" t="s">
        <v>2215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2</v>
      </c>
      <c r="BK91" s="2" t="s">
        <v>5</v>
      </c>
    </row>
    <row r="92" ht="15.75" customHeight="1">
      <c r="A92" s="2" t="s">
        <v>4</v>
      </c>
      <c r="B92" s="2" t="s">
        <v>2216</v>
      </c>
      <c r="C92" s="2" t="s">
        <v>2217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2</v>
      </c>
      <c r="BK92" s="2" t="s">
        <v>5</v>
      </c>
    </row>
    <row r="93" ht="15.75" customHeight="1">
      <c r="A93" s="2" t="s">
        <v>4</v>
      </c>
      <c r="B93" s="2" t="s">
        <v>2218</v>
      </c>
      <c r="C93" s="2" t="s">
        <v>2219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2</v>
      </c>
      <c r="BK93" s="2" t="s">
        <v>5</v>
      </c>
    </row>
    <row r="94" ht="15.75" customHeight="1">
      <c r="A94" s="2" t="s">
        <v>4</v>
      </c>
      <c r="B94" s="2" t="s">
        <v>2220</v>
      </c>
      <c r="C94" s="2" t="s">
        <v>2221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2</v>
      </c>
      <c r="BK94" s="2" t="s">
        <v>5</v>
      </c>
    </row>
    <row r="95" ht="15.75" customHeight="1">
      <c r="A95" s="2" t="s">
        <v>4</v>
      </c>
      <c r="B95" s="2" t="s">
        <v>2222</v>
      </c>
      <c r="C95" s="2" t="s">
        <v>2223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2</v>
      </c>
      <c r="BK95" s="2" t="s">
        <v>5</v>
      </c>
    </row>
    <row r="96" ht="15.75" customHeight="1">
      <c r="A96" s="2" t="s">
        <v>4</v>
      </c>
      <c r="B96" s="2" t="s">
        <v>2224</v>
      </c>
      <c r="C96" s="2" t="s">
        <v>2225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2</v>
      </c>
      <c r="BK96" s="2" t="s">
        <v>5</v>
      </c>
    </row>
    <row r="97" ht="15.75" customHeight="1">
      <c r="A97" s="2" t="s">
        <v>4</v>
      </c>
      <c r="B97" s="2" t="s">
        <v>2226</v>
      </c>
      <c r="C97" s="2" t="s">
        <v>2227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2</v>
      </c>
      <c r="BK97" s="2" t="s">
        <v>5</v>
      </c>
    </row>
    <row r="98" ht="15.75" customHeight="1">
      <c r="A98" s="2" t="s">
        <v>4</v>
      </c>
      <c r="B98" s="2" t="s">
        <v>2228</v>
      </c>
      <c r="C98" s="2" t="s">
        <v>271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2</v>
      </c>
      <c r="BK98" s="2" t="s">
        <v>5</v>
      </c>
    </row>
    <row r="99" ht="15.75" customHeight="1">
      <c r="A99" s="2" t="s">
        <v>4</v>
      </c>
      <c r="B99" s="2" t="s">
        <v>2229</v>
      </c>
      <c r="C99" s="2" t="s">
        <v>2230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2</v>
      </c>
      <c r="BK99" s="2" t="s">
        <v>5</v>
      </c>
    </row>
    <row r="100" ht="15.75" customHeight="1">
      <c r="A100" s="2" t="s">
        <v>4</v>
      </c>
      <c r="B100" s="2" t="s">
        <v>2231</v>
      </c>
      <c r="C100" s="2" t="s">
        <v>2232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2</v>
      </c>
      <c r="BK100" s="2" t="s">
        <v>5</v>
      </c>
    </row>
    <row r="101" ht="15.75" customHeight="1">
      <c r="A101" s="2" t="s">
        <v>4</v>
      </c>
      <c r="B101" s="2" t="s">
        <v>2233</v>
      </c>
      <c r="C101" s="2" t="s">
        <v>2234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2</v>
      </c>
      <c r="BK101" s="2" t="s">
        <v>5</v>
      </c>
    </row>
    <row r="102" ht="15.75" customHeight="1">
      <c r="A102" s="2" t="s">
        <v>4</v>
      </c>
      <c r="B102" s="2" t="s">
        <v>2235</v>
      </c>
      <c r="C102" s="2" t="s">
        <v>2236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2</v>
      </c>
      <c r="BK102" s="2" t="s">
        <v>5</v>
      </c>
    </row>
    <row r="103" ht="15.75" customHeight="1">
      <c r="A103" s="2" t="s">
        <v>4</v>
      </c>
      <c r="B103" s="2" t="s">
        <v>2237</v>
      </c>
      <c r="C103" s="2" t="s">
        <v>2237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2</v>
      </c>
      <c r="BK103" s="2" t="s">
        <v>5</v>
      </c>
    </row>
    <row r="104" ht="15.75" customHeight="1">
      <c r="A104" s="2" t="s">
        <v>4</v>
      </c>
      <c r="B104" s="2" t="s">
        <v>2238</v>
      </c>
      <c r="C104" s="2" t="s">
        <v>2239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2</v>
      </c>
      <c r="BK104" s="2" t="s">
        <v>5</v>
      </c>
    </row>
    <row r="105" ht="15.75" customHeight="1">
      <c r="A105" s="2" t="s">
        <v>4</v>
      </c>
      <c r="B105" s="2" t="s">
        <v>2240</v>
      </c>
      <c r="C105" s="2" t="s">
        <v>2241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2</v>
      </c>
      <c r="BK105" s="2" t="s">
        <v>5</v>
      </c>
    </row>
    <row r="106" ht="15.75" customHeight="1">
      <c r="A106" s="2" t="s">
        <v>4</v>
      </c>
      <c r="B106" s="2" t="s">
        <v>2242</v>
      </c>
      <c r="C106" s="2" t="s">
        <v>2243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2</v>
      </c>
      <c r="BK106" s="2" t="s">
        <v>5</v>
      </c>
    </row>
    <row r="107" ht="15.75" customHeight="1">
      <c r="A107" s="2" t="s">
        <v>4</v>
      </c>
      <c r="B107" s="2" t="s">
        <v>2244</v>
      </c>
      <c r="C107" s="2" t="s">
        <v>2245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2</v>
      </c>
      <c r="BK107" s="2" t="s">
        <v>5</v>
      </c>
    </row>
    <row r="108" ht="15.75" customHeight="1">
      <c r="A108" s="2" t="s">
        <v>4</v>
      </c>
      <c r="B108" s="2" t="s">
        <v>2246</v>
      </c>
      <c r="C108" s="2" t="s">
        <v>2247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2</v>
      </c>
      <c r="BK108" s="2" t="s">
        <v>5</v>
      </c>
    </row>
    <row r="109" ht="15.75" customHeight="1">
      <c r="A109" s="2" t="s">
        <v>4</v>
      </c>
      <c r="B109" s="2" t="s">
        <v>2248</v>
      </c>
      <c r="C109" s="2" t="s">
        <v>2248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2</v>
      </c>
      <c r="BK109" s="2" t="s">
        <v>5</v>
      </c>
    </row>
    <row r="110" ht="15.75" customHeight="1">
      <c r="A110" s="2" t="s">
        <v>4</v>
      </c>
      <c r="B110" s="2" t="s">
        <v>2249</v>
      </c>
      <c r="C110" s="2" t="s">
        <v>2250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2</v>
      </c>
      <c r="BK110" s="2" t="s">
        <v>5</v>
      </c>
    </row>
    <row r="111" ht="15.75" customHeight="1">
      <c r="A111" s="2" t="s">
        <v>4</v>
      </c>
      <c r="B111" s="2" t="s">
        <v>2251</v>
      </c>
      <c r="C111" s="2" t="s">
        <v>2252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2</v>
      </c>
      <c r="BK111" s="2" t="s">
        <v>5</v>
      </c>
    </row>
    <row r="112" ht="15.75" customHeight="1">
      <c r="A112" s="2" t="s">
        <v>4</v>
      </c>
      <c r="B112" s="2" t="s">
        <v>2253</v>
      </c>
      <c r="C112" s="2" t="s">
        <v>2254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2</v>
      </c>
      <c r="BK112" s="2" t="s">
        <v>5</v>
      </c>
    </row>
    <row r="113" ht="15.75" customHeight="1">
      <c r="A113" s="2" t="s">
        <v>4</v>
      </c>
      <c r="B113" s="2" t="s">
        <v>2255</v>
      </c>
      <c r="C113" s="2" t="s">
        <v>2256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2</v>
      </c>
      <c r="BK113" s="2" t="s">
        <v>5</v>
      </c>
    </row>
    <row r="114" ht="15.75" customHeight="1">
      <c r="A114" s="2" t="s">
        <v>4</v>
      </c>
      <c r="B114" s="2" t="s">
        <v>2257</v>
      </c>
      <c r="C114" s="2" t="s">
        <v>2258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2</v>
      </c>
      <c r="BK114" s="2" t="s">
        <v>5</v>
      </c>
    </row>
    <row r="115" ht="15.75" customHeight="1">
      <c r="A115" s="2" t="s">
        <v>4</v>
      </c>
      <c r="B115" s="2" t="s">
        <v>2259</v>
      </c>
      <c r="C115" s="2" t="s">
        <v>2260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2</v>
      </c>
      <c r="BK115" s="2" t="s">
        <v>5</v>
      </c>
    </row>
    <row r="116" ht="15.75" customHeight="1">
      <c r="A116" s="2" t="s">
        <v>4</v>
      </c>
      <c r="B116" s="2" t="s">
        <v>2261</v>
      </c>
      <c r="C116" s="2" t="s">
        <v>2262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2</v>
      </c>
      <c r="BK116" s="2" t="s">
        <v>5</v>
      </c>
    </row>
    <row r="117" ht="15.75" customHeight="1">
      <c r="A117" s="2" t="s">
        <v>4</v>
      </c>
      <c r="B117" s="2" t="s">
        <v>2263</v>
      </c>
      <c r="C117" s="2" t="s">
        <v>2264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2</v>
      </c>
      <c r="BK117" s="2" t="s">
        <v>5</v>
      </c>
    </row>
    <row r="118" ht="15.75" customHeight="1">
      <c r="A118" s="2" t="s">
        <v>4</v>
      </c>
      <c r="B118" s="2" t="s">
        <v>2259</v>
      </c>
      <c r="C118" s="2" t="s">
        <v>2265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2</v>
      </c>
      <c r="BK118" s="2" t="s">
        <v>5</v>
      </c>
    </row>
    <row r="119" ht="15.75" customHeight="1">
      <c r="A119" s="2" t="s">
        <v>4</v>
      </c>
      <c r="B119" s="2" t="s">
        <v>2266</v>
      </c>
      <c r="C119" s="2" t="s">
        <v>2267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2</v>
      </c>
      <c r="BK119" s="2" t="s">
        <v>5</v>
      </c>
    </row>
    <row r="120" ht="15.75" customHeight="1">
      <c r="A120" s="2" t="s">
        <v>4</v>
      </c>
      <c r="B120" s="2" t="s">
        <v>2268</v>
      </c>
      <c r="C120" s="2" t="s">
        <v>2268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2</v>
      </c>
      <c r="BK120" s="2" t="s">
        <v>5</v>
      </c>
    </row>
    <row r="121" ht="15.75" customHeight="1">
      <c r="A121" s="2" t="s">
        <v>4</v>
      </c>
      <c r="B121" s="2" t="s">
        <v>2269</v>
      </c>
      <c r="C121" s="2" t="s">
        <v>2270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2</v>
      </c>
      <c r="BK121" s="2" t="s">
        <v>5</v>
      </c>
    </row>
    <row r="122" ht="15.75" customHeight="1">
      <c r="A122" s="2" t="s">
        <v>4</v>
      </c>
      <c r="B122" s="2" t="s">
        <v>2271</v>
      </c>
      <c r="C122" s="2" t="s">
        <v>2272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2</v>
      </c>
      <c r="BK122" s="2" t="s">
        <v>5</v>
      </c>
    </row>
    <row r="123" ht="15.75" customHeight="1">
      <c r="A123" s="2" t="s">
        <v>4</v>
      </c>
      <c r="B123" s="2" t="s">
        <v>2273</v>
      </c>
      <c r="C123" s="2" t="s">
        <v>2252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2</v>
      </c>
      <c r="BK123" s="2" t="s">
        <v>5</v>
      </c>
    </row>
    <row r="124" ht="15.75" customHeight="1">
      <c r="A124" s="2" t="s">
        <v>4</v>
      </c>
      <c r="B124" s="2" t="s">
        <v>2274</v>
      </c>
      <c r="C124" s="2" t="s">
        <v>2275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2</v>
      </c>
      <c r="BK124" s="2" t="s">
        <v>5</v>
      </c>
    </row>
    <row r="125" ht="15.75" customHeight="1">
      <c r="A125" s="2" t="s">
        <v>4</v>
      </c>
      <c r="B125" s="2" t="s">
        <v>2276</v>
      </c>
      <c r="C125" s="2" t="s">
        <v>2217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2</v>
      </c>
      <c r="BK125" s="2" t="s">
        <v>5</v>
      </c>
    </row>
    <row r="126" ht="15.75" customHeight="1">
      <c r="A126" s="2" t="s">
        <v>4</v>
      </c>
      <c r="B126" s="2" t="s">
        <v>2277</v>
      </c>
      <c r="C126" s="2" t="s">
        <v>2278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2</v>
      </c>
      <c r="BK126" s="2" t="s">
        <v>5</v>
      </c>
    </row>
    <row r="127" ht="15.75" customHeight="1">
      <c r="A127" s="2" t="s">
        <v>4</v>
      </c>
      <c r="B127" s="2" t="s">
        <v>2279</v>
      </c>
      <c r="C127" s="2" t="s">
        <v>2280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2</v>
      </c>
      <c r="BK127" s="2" t="s">
        <v>5</v>
      </c>
    </row>
    <row r="128" ht="15.75" customHeight="1">
      <c r="A128" s="2" t="s">
        <v>4</v>
      </c>
      <c r="B128" s="2" t="s">
        <v>2281</v>
      </c>
      <c r="C128" s="2" t="s">
        <v>2281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2</v>
      </c>
      <c r="BK128" s="2" t="s">
        <v>5</v>
      </c>
    </row>
    <row r="129" ht="15.75" customHeight="1">
      <c r="A129" s="2" t="s">
        <v>4</v>
      </c>
      <c r="B129" s="2" t="s">
        <v>2282</v>
      </c>
      <c r="C129" s="2" t="s">
        <v>2283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2</v>
      </c>
      <c r="BK129" s="2" t="s">
        <v>5</v>
      </c>
    </row>
    <row r="130" ht="15.75" customHeight="1">
      <c r="A130" s="2" t="s">
        <v>4</v>
      </c>
      <c r="B130" s="2" t="s">
        <v>2284</v>
      </c>
      <c r="C130" s="2" t="s">
        <v>2285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2</v>
      </c>
      <c r="BK130" s="2" t="s">
        <v>5</v>
      </c>
    </row>
    <row r="131" ht="15.75" customHeight="1">
      <c r="A131" s="2" t="s">
        <v>4</v>
      </c>
      <c r="B131" s="2" t="s">
        <v>2286</v>
      </c>
      <c r="C131" s="2" t="s">
        <v>2287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2</v>
      </c>
      <c r="BK131" s="2" t="s">
        <v>5</v>
      </c>
    </row>
    <row r="132" ht="15.75" customHeight="1">
      <c r="A132" s="2" t="s">
        <v>4</v>
      </c>
      <c r="B132" s="2" t="s">
        <v>2288</v>
      </c>
      <c r="C132" s="2" t="s">
        <v>2289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2</v>
      </c>
      <c r="BK132" s="2" t="s">
        <v>5</v>
      </c>
    </row>
    <row r="133" ht="15.75" customHeight="1">
      <c r="A133" s="2" t="s">
        <v>4</v>
      </c>
      <c r="B133" s="2" t="s">
        <v>2290</v>
      </c>
      <c r="C133" s="2" t="s">
        <v>2290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2</v>
      </c>
      <c r="BK133" s="2" t="s">
        <v>5</v>
      </c>
    </row>
    <row r="134" ht="15.75" customHeight="1">
      <c r="A134" s="2" t="s">
        <v>4</v>
      </c>
      <c r="B134" s="2" t="s">
        <v>2291</v>
      </c>
      <c r="C134" s="2" t="s">
        <v>2291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2</v>
      </c>
      <c r="BK134" s="2" t="s">
        <v>5</v>
      </c>
    </row>
    <row r="135" ht="15.75" customHeight="1">
      <c r="A135" s="2" t="s">
        <v>4</v>
      </c>
      <c r="B135" s="2" t="s">
        <v>2292</v>
      </c>
      <c r="C135" s="2" t="s">
        <v>2293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2</v>
      </c>
      <c r="BK135" s="2" t="s">
        <v>5</v>
      </c>
    </row>
    <row r="136" ht="15.75" customHeight="1">
      <c r="A136" s="2" t="s">
        <v>4</v>
      </c>
      <c r="B136" s="2" t="s">
        <v>2294</v>
      </c>
      <c r="C136" s="2" t="s">
        <v>2295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2</v>
      </c>
      <c r="BK136" s="2" t="s">
        <v>5</v>
      </c>
    </row>
    <row r="137" ht="15.75" customHeight="1">
      <c r="A137" s="2" t="s">
        <v>4</v>
      </c>
      <c r="B137" s="2" t="s">
        <v>2296</v>
      </c>
      <c r="C137" s="2" t="s">
        <v>2297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2</v>
      </c>
      <c r="BK137" s="2" t="s">
        <v>5</v>
      </c>
    </row>
    <row r="138" ht="15.75" customHeight="1">
      <c r="A138" s="2" t="s">
        <v>4</v>
      </c>
      <c r="B138" s="2" t="s">
        <v>2298</v>
      </c>
      <c r="C138" s="2" t="s">
        <v>2299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2</v>
      </c>
      <c r="BK138" s="2" t="s">
        <v>5</v>
      </c>
    </row>
    <row r="139" ht="15.75" customHeight="1">
      <c r="A139" s="2" t="s">
        <v>4</v>
      </c>
      <c r="B139" s="2" t="s">
        <v>2300</v>
      </c>
      <c r="C139" s="2" t="s">
        <v>2301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2</v>
      </c>
      <c r="BK139" s="2" t="s">
        <v>5</v>
      </c>
    </row>
    <row r="140" ht="15.75" customHeight="1">
      <c r="A140" s="2" t="s">
        <v>4</v>
      </c>
      <c r="B140" s="2" t="s">
        <v>2302</v>
      </c>
      <c r="C140" s="2" t="s">
        <v>2303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2</v>
      </c>
      <c r="BK140" s="2" t="s">
        <v>5</v>
      </c>
    </row>
    <row r="141" ht="15.75" customHeight="1">
      <c r="A141" s="2" t="s">
        <v>4</v>
      </c>
      <c r="B141" s="2" t="s">
        <v>2304</v>
      </c>
      <c r="C141" s="2" t="s">
        <v>2305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2</v>
      </c>
      <c r="BK141" s="2" t="s">
        <v>5</v>
      </c>
    </row>
    <row r="142" ht="15.75" customHeight="1">
      <c r="A142" s="2" t="s">
        <v>4</v>
      </c>
      <c r="B142" s="2" t="s">
        <v>2306</v>
      </c>
      <c r="C142" s="2" t="s">
        <v>2307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2</v>
      </c>
      <c r="BK142" s="2" t="s">
        <v>5</v>
      </c>
    </row>
    <row r="143" ht="15.75" customHeight="1">
      <c r="A143" s="2" t="s">
        <v>4</v>
      </c>
      <c r="B143" s="2" t="s">
        <v>2308</v>
      </c>
      <c r="C143" s="2" t="s">
        <v>2309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2</v>
      </c>
      <c r="BK143" s="2" t="s">
        <v>5</v>
      </c>
    </row>
    <row r="144" ht="15.75" customHeight="1">
      <c r="A144" s="2" t="s">
        <v>4</v>
      </c>
      <c r="B144" s="2" t="s">
        <v>2310</v>
      </c>
      <c r="C144" s="2" t="s">
        <v>2311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2</v>
      </c>
      <c r="BK144" s="2" t="s">
        <v>5</v>
      </c>
    </row>
    <row r="145" ht="15.75" customHeight="1">
      <c r="A145" s="2" t="s">
        <v>4</v>
      </c>
      <c r="B145" s="2" t="s">
        <v>2312</v>
      </c>
      <c r="C145" s="2" t="s">
        <v>2312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2</v>
      </c>
      <c r="BK145" s="2" t="s">
        <v>5</v>
      </c>
    </row>
    <row r="146" ht="15.75" customHeight="1">
      <c r="A146" s="2" t="s">
        <v>4</v>
      </c>
      <c r="B146" s="2" t="s">
        <v>2313</v>
      </c>
      <c r="C146" s="2" t="s">
        <v>2314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2</v>
      </c>
      <c r="BK146" s="2" t="s">
        <v>5</v>
      </c>
    </row>
    <row r="147" ht="15.75" customHeight="1">
      <c r="A147" s="2" t="s">
        <v>4</v>
      </c>
      <c r="B147" s="2" t="s">
        <v>2315</v>
      </c>
      <c r="C147" s="2" t="s">
        <v>2316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2</v>
      </c>
      <c r="BK147" s="2" t="s">
        <v>5</v>
      </c>
    </row>
    <row r="148" ht="15.75" customHeight="1">
      <c r="A148" s="2" t="s">
        <v>4</v>
      </c>
      <c r="B148" s="2" t="s">
        <v>2317</v>
      </c>
      <c r="C148" s="2" t="s">
        <v>2317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2</v>
      </c>
      <c r="BK148" s="2" t="s">
        <v>5</v>
      </c>
    </row>
    <row r="149" ht="15.75" customHeight="1">
      <c r="A149" s="2" t="s">
        <v>4</v>
      </c>
      <c r="B149" s="2" t="s">
        <v>2318</v>
      </c>
      <c r="C149" s="2" t="s">
        <v>2318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2</v>
      </c>
      <c r="BK149" s="2" t="s">
        <v>5</v>
      </c>
    </row>
    <row r="150" ht="15.75" customHeight="1">
      <c r="A150" s="2" t="s">
        <v>4</v>
      </c>
      <c r="B150" s="2" t="s">
        <v>2319</v>
      </c>
      <c r="C150" s="2" t="s">
        <v>2320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2</v>
      </c>
      <c r="BK150" s="2" t="s">
        <v>5</v>
      </c>
    </row>
    <row r="151" ht="15.75" customHeight="1">
      <c r="A151" s="2" t="s">
        <v>4</v>
      </c>
      <c r="B151" s="2" t="s">
        <v>2321</v>
      </c>
      <c r="C151" s="2" t="s">
        <v>2322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2</v>
      </c>
      <c r="BK151" s="2" t="s">
        <v>5</v>
      </c>
    </row>
    <row r="152" ht="15.75" customHeight="1">
      <c r="A152" s="2" t="s">
        <v>4</v>
      </c>
      <c r="B152" s="2" t="s">
        <v>2323</v>
      </c>
      <c r="C152" s="2" t="s">
        <v>2324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2</v>
      </c>
      <c r="BK152" s="2" t="s">
        <v>5</v>
      </c>
    </row>
    <row r="153" ht="15.75" customHeight="1">
      <c r="A153" s="2" t="s">
        <v>4</v>
      </c>
      <c r="B153" s="2" t="s">
        <v>2325</v>
      </c>
      <c r="C153" s="2" t="s">
        <v>2326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2</v>
      </c>
      <c r="BK153" s="2" t="s">
        <v>5</v>
      </c>
    </row>
    <row r="154" ht="15.75" customHeight="1">
      <c r="A154" s="2" t="s">
        <v>4</v>
      </c>
      <c r="B154" s="2" t="s">
        <v>2327</v>
      </c>
      <c r="C154" s="2" t="s">
        <v>2328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2</v>
      </c>
      <c r="BK154" s="2" t="s">
        <v>5</v>
      </c>
    </row>
    <row r="155" ht="15.75" customHeight="1">
      <c r="A155" s="2" t="s">
        <v>4</v>
      </c>
      <c r="B155" s="2" t="s">
        <v>2329</v>
      </c>
      <c r="C155" s="2" t="s">
        <v>2330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2</v>
      </c>
      <c r="BK155" s="2" t="s">
        <v>5</v>
      </c>
    </row>
    <row r="156" ht="15.75" customHeight="1">
      <c r="A156" s="2" t="s">
        <v>4</v>
      </c>
      <c r="B156" s="2" t="s">
        <v>2331</v>
      </c>
      <c r="C156" s="2" t="s">
        <v>2332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2</v>
      </c>
      <c r="BK156" s="2" t="s">
        <v>5</v>
      </c>
    </row>
    <row r="157" ht="15.75" customHeight="1">
      <c r="A157" s="2" t="s">
        <v>4</v>
      </c>
      <c r="B157" s="2" t="s">
        <v>2333</v>
      </c>
      <c r="C157" s="2" t="s">
        <v>2334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2</v>
      </c>
      <c r="BK157" s="2" t="s">
        <v>5</v>
      </c>
    </row>
    <row r="158" ht="15.75" customHeight="1">
      <c r="A158" s="2" t="s">
        <v>4</v>
      </c>
      <c r="B158" s="2" t="s">
        <v>2335</v>
      </c>
      <c r="C158" s="2" t="s">
        <v>2336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2</v>
      </c>
      <c r="BK158" s="2" t="s">
        <v>5</v>
      </c>
    </row>
    <row r="159" ht="15.75" customHeight="1">
      <c r="A159" s="2" t="s">
        <v>4</v>
      </c>
      <c r="B159" s="2" t="s">
        <v>2337</v>
      </c>
      <c r="C159" s="2" t="s">
        <v>2338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2</v>
      </c>
      <c r="BK159" s="2" t="s">
        <v>5</v>
      </c>
    </row>
    <row r="160" ht="15.75" customHeight="1">
      <c r="A160" s="2" t="s">
        <v>4</v>
      </c>
      <c r="B160" s="2" t="s">
        <v>2339</v>
      </c>
      <c r="C160" s="2" t="s">
        <v>2340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2</v>
      </c>
      <c r="BK160" s="2" t="s">
        <v>5</v>
      </c>
    </row>
    <row r="161" ht="15.75" customHeight="1">
      <c r="A161" s="2" t="s">
        <v>4</v>
      </c>
      <c r="B161" s="2" t="s">
        <v>2341</v>
      </c>
      <c r="C161" s="2" t="s">
        <v>2342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2</v>
      </c>
      <c r="BK161" s="2" t="s">
        <v>5</v>
      </c>
    </row>
    <row r="162" ht="15.75" customHeight="1">
      <c r="A162" s="2" t="s">
        <v>4</v>
      </c>
      <c r="B162" s="2" t="s">
        <v>2343</v>
      </c>
      <c r="C162" s="2" t="s">
        <v>2344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2</v>
      </c>
      <c r="BK162" s="2" t="s">
        <v>5</v>
      </c>
    </row>
    <row r="163" ht="15.75" customHeight="1">
      <c r="A163" s="2" t="s">
        <v>4</v>
      </c>
      <c r="B163" s="2" t="s">
        <v>2345</v>
      </c>
      <c r="C163" s="2" t="s">
        <v>2346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2</v>
      </c>
      <c r="BK163" s="2" t="s">
        <v>5</v>
      </c>
    </row>
    <row r="164" ht="15.75" customHeight="1">
      <c r="A164" s="2" t="s">
        <v>4</v>
      </c>
      <c r="B164" s="2" t="s">
        <v>2347</v>
      </c>
      <c r="C164" s="2" t="s">
        <v>2348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2</v>
      </c>
      <c r="BK164" s="2" t="s">
        <v>5</v>
      </c>
    </row>
    <row r="165" ht="15.75" customHeight="1">
      <c r="A165" s="2" t="s">
        <v>4</v>
      </c>
      <c r="B165" s="2" t="s">
        <v>2349</v>
      </c>
      <c r="C165" s="2" t="s">
        <v>2350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2</v>
      </c>
      <c r="BK165" s="2" t="s">
        <v>5</v>
      </c>
    </row>
    <row r="166" ht="15.75" customHeight="1">
      <c r="A166" s="2" t="s">
        <v>4</v>
      </c>
      <c r="B166" s="2" t="s">
        <v>2351</v>
      </c>
      <c r="C166" s="2" t="s">
        <v>2289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2</v>
      </c>
      <c r="BK166" s="2" t="s">
        <v>5</v>
      </c>
    </row>
    <row r="167" ht="15.75" customHeight="1">
      <c r="A167" s="2" t="s">
        <v>4</v>
      </c>
      <c r="B167" s="2" t="s">
        <v>2352</v>
      </c>
      <c r="C167" s="2" t="s">
        <v>2353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2</v>
      </c>
      <c r="BK167" s="2" t="s">
        <v>5</v>
      </c>
    </row>
    <row r="168" ht="15.75" customHeight="1">
      <c r="A168" s="2" t="s">
        <v>4</v>
      </c>
      <c r="B168" s="2" t="s">
        <v>2354</v>
      </c>
      <c r="C168" s="2" t="s">
        <v>2355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2</v>
      </c>
      <c r="BK168" s="2" t="s">
        <v>5</v>
      </c>
    </row>
    <row r="169" ht="15.75" customHeight="1">
      <c r="A169" s="2" t="s">
        <v>4</v>
      </c>
      <c r="B169" s="2" t="s">
        <v>2356</v>
      </c>
      <c r="C169" s="2" t="s">
        <v>2357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2</v>
      </c>
      <c r="BK169" s="2" t="s">
        <v>5</v>
      </c>
    </row>
    <row r="170" ht="15.75" customHeight="1">
      <c r="A170" s="2" t="s">
        <v>4</v>
      </c>
      <c r="B170" s="2" t="s">
        <v>2358</v>
      </c>
      <c r="C170" s="2" t="s">
        <v>2359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2</v>
      </c>
      <c r="BK170" s="2" t="s">
        <v>5</v>
      </c>
    </row>
    <row r="171" ht="15.75" customHeight="1">
      <c r="A171" s="2" t="s">
        <v>4</v>
      </c>
      <c r="B171" s="2" t="s">
        <v>2360</v>
      </c>
      <c r="C171" s="2" t="s">
        <v>2361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2</v>
      </c>
      <c r="BK171" s="2" t="s">
        <v>5</v>
      </c>
    </row>
    <row r="172" ht="15.75" customHeight="1">
      <c r="A172" s="2" t="s">
        <v>4</v>
      </c>
      <c r="B172" s="2" t="s">
        <v>2362</v>
      </c>
      <c r="C172" s="2" t="s">
        <v>2363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2</v>
      </c>
      <c r="BK172" s="2" t="s">
        <v>5</v>
      </c>
    </row>
    <row r="173" ht="15.75" customHeight="1">
      <c r="A173" s="2" t="s">
        <v>4</v>
      </c>
      <c r="B173" s="2" t="s">
        <v>2364</v>
      </c>
      <c r="C173" s="2" t="s">
        <v>2365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2</v>
      </c>
      <c r="BK173" s="2" t="s">
        <v>5</v>
      </c>
    </row>
    <row r="174" ht="15.75" customHeight="1">
      <c r="A174" s="2" t="s">
        <v>4</v>
      </c>
      <c r="B174" s="2" t="s">
        <v>2366</v>
      </c>
      <c r="C174" s="2" t="s">
        <v>2367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2</v>
      </c>
      <c r="BK174" s="2" t="s">
        <v>5</v>
      </c>
    </row>
    <row r="175" ht="15.75" customHeight="1">
      <c r="A175" s="2" t="s">
        <v>4</v>
      </c>
      <c r="B175" s="2" t="s">
        <v>2368</v>
      </c>
      <c r="C175" s="2" t="s">
        <v>2369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2</v>
      </c>
      <c r="BK175" s="2" t="s">
        <v>5</v>
      </c>
    </row>
    <row r="176" ht="15.75" customHeight="1">
      <c r="A176" s="2" t="s">
        <v>4</v>
      </c>
      <c r="B176" s="2" t="s">
        <v>2370</v>
      </c>
      <c r="C176" s="2" t="s">
        <v>2370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2</v>
      </c>
      <c r="BK176" s="2" t="s">
        <v>5</v>
      </c>
    </row>
    <row r="177" ht="15.75" customHeight="1">
      <c r="A177" s="2" t="s">
        <v>4</v>
      </c>
      <c r="B177" s="2" t="s">
        <v>2371</v>
      </c>
      <c r="C177" s="2" t="s">
        <v>2372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2</v>
      </c>
      <c r="BK177" s="2" t="s">
        <v>5</v>
      </c>
    </row>
    <row r="178" ht="15.75" customHeight="1">
      <c r="A178" s="2" t="s">
        <v>4</v>
      </c>
      <c r="B178" s="2" t="s">
        <v>2373</v>
      </c>
      <c r="C178" s="2" t="s">
        <v>2374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2</v>
      </c>
      <c r="BK178" s="2" t="s">
        <v>5</v>
      </c>
    </row>
    <row r="179" ht="15.75" customHeight="1">
      <c r="A179" s="2" t="s">
        <v>4</v>
      </c>
      <c r="B179" s="2" t="s">
        <v>2375</v>
      </c>
      <c r="C179" s="2" t="s">
        <v>2376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2</v>
      </c>
      <c r="BK179" s="2" t="s">
        <v>5</v>
      </c>
    </row>
    <row r="180" ht="15.75" customHeight="1">
      <c r="A180" s="2" t="s">
        <v>4</v>
      </c>
      <c r="B180" s="2" t="s">
        <v>2377</v>
      </c>
      <c r="C180" s="2" t="s">
        <v>2378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2</v>
      </c>
      <c r="BK180" s="2" t="s">
        <v>5</v>
      </c>
    </row>
    <row r="181" ht="15.75" customHeight="1">
      <c r="A181" s="2" t="s">
        <v>4</v>
      </c>
      <c r="B181" s="2" t="s">
        <v>2379</v>
      </c>
      <c r="C181" s="2" t="s">
        <v>2380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2</v>
      </c>
      <c r="BK181" s="2" t="s">
        <v>5</v>
      </c>
    </row>
    <row r="182" ht="15.75" customHeight="1">
      <c r="A182" s="2" t="s">
        <v>4</v>
      </c>
      <c r="B182" s="2" t="s">
        <v>2381</v>
      </c>
      <c r="C182" s="2" t="s">
        <v>2382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2</v>
      </c>
      <c r="BK182" s="2" t="s">
        <v>5</v>
      </c>
    </row>
    <row r="183" ht="15.75" customHeight="1">
      <c r="A183" s="2" t="s">
        <v>4</v>
      </c>
      <c r="B183" s="2" t="s">
        <v>2383</v>
      </c>
      <c r="C183" s="2" t="s">
        <v>2383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2</v>
      </c>
      <c r="BK183" s="2" t="s">
        <v>5</v>
      </c>
    </row>
    <row r="184" ht="15.75" customHeight="1">
      <c r="A184" s="2" t="s">
        <v>4</v>
      </c>
      <c r="B184" s="2" t="s">
        <v>2384</v>
      </c>
      <c r="C184" s="2" t="s">
        <v>2385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2</v>
      </c>
      <c r="BK184" s="2" t="s">
        <v>5</v>
      </c>
    </row>
    <row r="185" ht="15.75" customHeight="1">
      <c r="A185" s="2" t="s">
        <v>4</v>
      </c>
      <c r="B185" s="2" t="s">
        <v>2386</v>
      </c>
      <c r="C185" s="2" t="s">
        <v>309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2</v>
      </c>
      <c r="BK185" s="2" t="s">
        <v>5</v>
      </c>
    </row>
    <row r="186" ht="15.75" customHeight="1">
      <c r="A186" s="2" t="s">
        <v>4</v>
      </c>
      <c r="B186" s="2" t="s">
        <v>2387</v>
      </c>
      <c r="C186" s="2" t="s">
        <v>348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2</v>
      </c>
      <c r="BK186" s="2" t="s">
        <v>5</v>
      </c>
    </row>
    <row r="187" ht="15.75" customHeight="1">
      <c r="A187" s="2" t="s">
        <v>4</v>
      </c>
      <c r="B187" s="2" t="s">
        <v>2388</v>
      </c>
      <c r="C187" s="2" t="s">
        <v>2389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2</v>
      </c>
      <c r="BK187" s="2" t="s">
        <v>5</v>
      </c>
    </row>
    <row r="188" ht="15.75" customHeight="1">
      <c r="A188" s="2" t="s">
        <v>4</v>
      </c>
      <c r="B188" s="2" t="s">
        <v>2390</v>
      </c>
      <c r="C188" s="2" t="s">
        <v>2391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2</v>
      </c>
      <c r="BK188" s="2" t="s">
        <v>5</v>
      </c>
    </row>
    <row r="189" ht="15.75" customHeight="1">
      <c r="A189" s="2" t="s">
        <v>4</v>
      </c>
      <c r="B189" s="2" t="s">
        <v>2392</v>
      </c>
      <c r="C189" s="2" t="s">
        <v>2393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2</v>
      </c>
      <c r="BK189" s="2" t="s">
        <v>5</v>
      </c>
    </row>
    <row r="190" ht="15.75" customHeight="1">
      <c r="A190" s="2" t="s">
        <v>4</v>
      </c>
      <c r="B190" s="2" t="s">
        <v>2394</v>
      </c>
      <c r="C190" s="2" t="s">
        <v>2395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2</v>
      </c>
      <c r="BK190" s="2" t="s">
        <v>5</v>
      </c>
    </row>
    <row r="191" ht="15.75" customHeight="1">
      <c r="A191" s="2" t="s">
        <v>4</v>
      </c>
      <c r="B191" s="2" t="s">
        <v>2396</v>
      </c>
      <c r="C191" s="2" t="s">
        <v>2397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2</v>
      </c>
      <c r="BK191" s="2" t="s">
        <v>5</v>
      </c>
    </row>
    <row r="192" ht="15.75" customHeight="1">
      <c r="A192" s="2" t="s">
        <v>4</v>
      </c>
      <c r="B192" s="2" t="s">
        <v>2398</v>
      </c>
      <c r="C192" s="2" t="s">
        <v>2398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2</v>
      </c>
      <c r="BK192" s="2" t="s">
        <v>5</v>
      </c>
    </row>
    <row r="193" ht="15.75" customHeight="1">
      <c r="A193" s="2" t="s">
        <v>4</v>
      </c>
      <c r="B193" s="2" t="s">
        <v>2399</v>
      </c>
      <c r="C193" s="2" t="s">
        <v>2399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2</v>
      </c>
      <c r="BK193" s="2" t="s">
        <v>5</v>
      </c>
    </row>
    <row r="194" ht="15.75" customHeight="1">
      <c r="A194" s="2" t="s">
        <v>4</v>
      </c>
      <c r="B194" s="2" t="s">
        <v>2400</v>
      </c>
      <c r="C194" s="2" t="s">
        <v>2401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2</v>
      </c>
      <c r="BK194" s="2" t="s">
        <v>5</v>
      </c>
    </row>
    <row r="195" ht="15.75" customHeight="1">
      <c r="A195" s="2" t="s">
        <v>4</v>
      </c>
      <c r="B195" s="2" t="s">
        <v>2402</v>
      </c>
      <c r="C195" s="2" t="s">
        <v>271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2</v>
      </c>
      <c r="BK195" s="2" t="s">
        <v>5</v>
      </c>
    </row>
    <row r="196" ht="15.75" customHeight="1">
      <c r="A196" s="2" t="s">
        <v>4</v>
      </c>
      <c r="B196" s="2" t="s">
        <v>2403</v>
      </c>
      <c r="C196" s="2" t="s">
        <v>2404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2</v>
      </c>
      <c r="BK196" s="2" t="s">
        <v>5</v>
      </c>
    </row>
    <row r="197" ht="15.75" customHeight="1">
      <c r="A197" s="2" t="s">
        <v>4</v>
      </c>
      <c r="B197" s="2" t="s">
        <v>2405</v>
      </c>
      <c r="C197" s="2" t="s">
        <v>2405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2</v>
      </c>
      <c r="BK197" s="2" t="s">
        <v>5</v>
      </c>
    </row>
    <row r="198" ht="15.75" customHeight="1">
      <c r="A198" s="2" t="s">
        <v>4</v>
      </c>
      <c r="B198" s="2" t="s">
        <v>2406</v>
      </c>
      <c r="C198" s="2" t="s">
        <v>2407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2</v>
      </c>
      <c r="BK198" s="2" t="s">
        <v>5</v>
      </c>
    </row>
    <row r="199" ht="15.75" customHeight="1">
      <c r="A199" s="2" t="s">
        <v>4</v>
      </c>
      <c r="B199" s="2" t="s">
        <v>2408</v>
      </c>
      <c r="C199" s="2" t="s">
        <v>2409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2</v>
      </c>
      <c r="BK199" s="2" t="s">
        <v>5</v>
      </c>
    </row>
    <row r="200" ht="15.75" customHeight="1">
      <c r="A200" s="2" t="s">
        <v>4</v>
      </c>
      <c r="B200" s="2" t="s">
        <v>2410</v>
      </c>
      <c r="C200" s="2" t="s">
        <v>2411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2</v>
      </c>
      <c r="BK200" s="2" t="s">
        <v>5</v>
      </c>
    </row>
    <row r="201" ht="15.75" customHeight="1">
      <c r="A201" s="2" t="s">
        <v>4</v>
      </c>
      <c r="B201" s="2" t="s">
        <v>2412</v>
      </c>
      <c r="C201" s="2" t="s">
        <v>2413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2</v>
      </c>
      <c r="BK201" s="2" t="s">
        <v>5</v>
      </c>
    </row>
    <row r="202" ht="15.75" customHeight="1">
      <c r="A202" s="2" t="s">
        <v>4</v>
      </c>
      <c r="B202" s="2" t="s">
        <v>2414</v>
      </c>
      <c r="C202" s="2" t="s">
        <v>2415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2</v>
      </c>
      <c r="BK202" s="2" t="s">
        <v>5</v>
      </c>
    </row>
    <row r="203" ht="15.75" customHeight="1">
      <c r="A203" s="2" t="s">
        <v>4</v>
      </c>
      <c r="B203" s="2" t="s">
        <v>2416</v>
      </c>
      <c r="C203" s="2" t="s">
        <v>2417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2</v>
      </c>
      <c r="BK203" s="2" t="s">
        <v>5</v>
      </c>
    </row>
    <row r="204" ht="15.75" customHeight="1">
      <c r="A204" s="2" t="s">
        <v>4</v>
      </c>
      <c r="B204" s="2" t="s">
        <v>2418</v>
      </c>
      <c r="C204" s="2" t="s">
        <v>2419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2</v>
      </c>
      <c r="BK204" s="2" t="s">
        <v>5</v>
      </c>
    </row>
    <row r="205" ht="15.75" customHeight="1">
      <c r="A205" s="2" t="s">
        <v>4</v>
      </c>
      <c r="B205" s="2" t="s">
        <v>2420</v>
      </c>
      <c r="C205" s="2" t="s">
        <v>2421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2</v>
      </c>
      <c r="BK205" s="2" t="s">
        <v>5</v>
      </c>
    </row>
    <row r="206" ht="15.75" customHeight="1">
      <c r="A206" s="2" t="s">
        <v>4</v>
      </c>
      <c r="B206" s="2" t="s">
        <v>2422</v>
      </c>
      <c r="C206" s="2" t="s">
        <v>2423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2</v>
      </c>
      <c r="BK206" s="2" t="s">
        <v>5</v>
      </c>
    </row>
    <row r="207" ht="15.75" customHeight="1">
      <c r="A207" s="2" t="s">
        <v>4</v>
      </c>
      <c r="B207" s="2" t="s">
        <v>2424</v>
      </c>
      <c r="C207" s="2" t="s">
        <v>2425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2</v>
      </c>
      <c r="BK207" s="2" t="s">
        <v>5</v>
      </c>
    </row>
    <row r="208" ht="15.75" customHeight="1">
      <c r="A208" s="2" t="s">
        <v>4</v>
      </c>
      <c r="B208" s="2" t="s">
        <v>2426</v>
      </c>
      <c r="C208" s="2" t="s">
        <v>2427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2</v>
      </c>
      <c r="BK208" s="2" t="s">
        <v>5</v>
      </c>
    </row>
    <row r="209" ht="15.75" customHeight="1">
      <c r="A209" s="2" t="s">
        <v>4</v>
      </c>
      <c r="B209" s="2" t="s">
        <v>2428</v>
      </c>
      <c r="C209" s="2" t="s">
        <v>2429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2</v>
      </c>
      <c r="BK209" s="2" t="s">
        <v>5</v>
      </c>
    </row>
    <row r="210" ht="15.75" customHeight="1">
      <c r="A210" s="2" t="s">
        <v>4</v>
      </c>
      <c r="B210" s="2" t="s">
        <v>2430</v>
      </c>
      <c r="C210" s="2" t="s">
        <v>2431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2</v>
      </c>
      <c r="BK210" s="2" t="s">
        <v>5</v>
      </c>
    </row>
    <row r="211" ht="15.75" customHeight="1">
      <c r="A211" s="2" t="s">
        <v>4</v>
      </c>
      <c r="B211" s="2" t="s">
        <v>2432</v>
      </c>
      <c r="C211" s="2" t="s">
        <v>2433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2</v>
      </c>
      <c r="BK211" s="2" t="s">
        <v>5</v>
      </c>
    </row>
    <row r="212" ht="15.75" customHeight="1">
      <c r="A212" s="2" t="s">
        <v>4</v>
      </c>
      <c r="B212" s="2" t="s">
        <v>2434</v>
      </c>
      <c r="C212" s="2" t="s">
        <v>2435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2</v>
      </c>
      <c r="BK212" s="2" t="s">
        <v>5</v>
      </c>
    </row>
    <row r="213" ht="15.75" customHeight="1">
      <c r="A213" s="2" t="s">
        <v>4</v>
      </c>
      <c r="B213" s="2" t="s">
        <v>2436</v>
      </c>
      <c r="C213" s="2" t="s">
        <v>2437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2</v>
      </c>
      <c r="BK213" s="2" t="s">
        <v>5</v>
      </c>
    </row>
    <row r="214" ht="15.75" customHeight="1">
      <c r="A214" s="2" t="s">
        <v>4</v>
      </c>
      <c r="B214" s="2" t="s">
        <v>2438</v>
      </c>
      <c r="C214" s="2" t="s">
        <v>2091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2</v>
      </c>
      <c r="BK214" s="2" t="s">
        <v>5</v>
      </c>
    </row>
    <row r="215" ht="15.75" customHeight="1">
      <c r="A215" s="2" t="s">
        <v>4</v>
      </c>
      <c r="B215" s="2" t="s">
        <v>2439</v>
      </c>
      <c r="C215" s="2" t="s">
        <v>271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2</v>
      </c>
      <c r="BK215" s="2" t="s">
        <v>5</v>
      </c>
    </row>
    <row r="216" ht="15.75" customHeight="1">
      <c r="A216" s="2" t="s">
        <v>4</v>
      </c>
      <c r="B216" s="2" t="s">
        <v>2440</v>
      </c>
      <c r="C216" s="2" t="s">
        <v>2441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2</v>
      </c>
      <c r="BK216" s="2" t="s">
        <v>5</v>
      </c>
    </row>
    <row r="217" ht="15.75" customHeight="1">
      <c r="A217" s="2" t="s">
        <v>4</v>
      </c>
      <c r="B217" s="2" t="s">
        <v>2442</v>
      </c>
      <c r="C217" s="2" t="s">
        <v>2443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2</v>
      </c>
      <c r="BK217" s="2" t="s">
        <v>5</v>
      </c>
    </row>
    <row r="218" ht="15.75" customHeight="1">
      <c r="A218" s="2" t="s">
        <v>4</v>
      </c>
      <c r="B218" s="2" t="s">
        <v>2444</v>
      </c>
      <c r="C218" s="2" t="s">
        <v>2445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2</v>
      </c>
      <c r="BK218" s="2" t="s">
        <v>5</v>
      </c>
    </row>
    <row r="219" ht="15.75" customHeight="1">
      <c r="A219" s="2" t="s">
        <v>4</v>
      </c>
      <c r="B219" s="2" t="s">
        <v>2446</v>
      </c>
      <c r="C219" s="2" t="s">
        <v>2447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2</v>
      </c>
      <c r="BK219" s="2" t="s">
        <v>5</v>
      </c>
    </row>
    <row r="220" ht="15.75" customHeight="1">
      <c r="A220" s="2" t="s">
        <v>4</v>
      </c>
      <c r="B220" s="2" t="s">
        <v>2448</v>
      </c>
      <c r="C220" s="2" t="s">
        <v>2449</v>
      </c>
      <c r="D220" s="2" t="s">
        <v>75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2</v>
      </c>
      <c r="BK220" s="2" t="s">
        <v>5</v>
      </c>
    </row>
    <row r="221" ht="15.75" customHeight="1">
      <c r="A221" s="2" t="s">
        <v>4</v>
      </c>
      <c r="B221" s="2" t="s">
        <v>2450</v>
      </c>
      <c r="C221" s="2" t="s">
        <v>2451</v>
      </c>
      <c r="D221" s="2" t="s">
        <v>75</v>
      </c>
      <c r="E221" s="2" t="s">
        <v>75</v>
      </c>
      <c r="F221" s="2" t="s">
        <v>75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2</v>
      </c>
      <c r="BK221" s="2" t="s">
        <v>5</v>
      </c>
    </row>
    <row r="222" ht="15.75" customHeight="1">
      <c r="A222" s="2" t="s">
        <v>4</v>
      </c>
      <c r="B222" s="2" t="s">
        <v>2452</v>
      </c>
      <c r="C222" s="2" t="s">
        <v>2453</v>
      </c>
      <c r="D222" s="2" t="s">
        <v>75</v>
      </c>
      <c r="E222" s="2" t="s">
        <v>75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2</v>
      </c>
      <c r="BK222" s="2" t="s">
        <v>5</v>
      </c>
    </row>
    <row r="223" ht="15.75" customHeight="1">
      <c r="A223" s="2" t="s">
        <v>4</v>
      </c>
      <c r="B223" s="2" t="s">
        <v>2454</v>
      </c>
      <c r="C223" s="2" t="s">
        <v>2455</v>
      </c>
      <c r="D223" s="2" t="s">
        <v>75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2</v>
      </c>
      <c r="BK223" s="2" t="s">
        <v>5</v>
      </c>
    </row>
    <row r="224" ht="15.75" customHeight="1">
      <c r="A224" s="2" t="s">
        <v>4</v>
      </c>
      <c r="B224" s="2" t="s">
        <v>2456</v>
      </c>
      <c r="C224" s="2" t="s">
        <v>2457</v>
      </c>
      <c r="D224" s="2" t="s">
        <v>75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2</v>
      </c>
      <c r="BK224" s="2" t="s">
        <v>5</v>
      </c>
    </row>
    <row r="225" ht="15.75" customHeight="1">
      <c r="A225" s="2" t="s">
        <v>4</v>
      </c>
      <c r="B225" s="2" t="s">
        <v>2458</v>
      </c>
      <c r="C225" s="2" t="s">
        <v>2459</v>
      </c>
      <c r="D225" s="2" t="s">
        <v>75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2</v>
      </c>
      <c r="BK225" s="2" t="s">
        <v>5</v>
      </c>
    </row>
    <row r="226" ht="15.75" customHeight="1">
      <c r="A226" s="2" t="s">
        <v>4</v>
      </c>
      <c r="B226" s="2" t="s">
        <v>2460</v>
      </c>
      <c r="C226" s="2" t="s">
        <v>2460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2</v>
      </c>
      <c r="BK226" s="2" t="s">
        <v>5</v>
      </c>
    </row>
    <row r="227" ht="15.75" customHeight="1">
      <c r="A227" s="2" t="s">
        <v>4</v>
      </c>
      <c r="B227" s="2" t="s">
        <v>2461</v>
      </c>
      <c r="C227" s="2" t="s">
        <v>2461</v>
      </c>
      <c r="D227" s="2" t="s">
        <v>75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2</v>
      </c>
      <c r="BK227" s="2" t="s">
        <v>5</v>
      </c>
    </row>
    <row r="228" ht="15.75" customHeight="1">
      <c r="A228" s="2" t="s">
        <v>4</v>
      </c>
      <c r="B228" s="2" t="s">
        <v>2462</v>
      </c>
      <c r="C228" s="2" t="s">
        <v>271</v>
      </c>
      <c r="D228" s="2" t="s">
        <v>75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2</v>
      </c>
      <c r="BK228" s="2" t="s">
        <v>5</v>
      </c>
    </row>
    <row r="229" ht="15.75" customHeight="1">
      <c r="A229" s="2" t="s">
        <v>4</v>
      </c>
      <c r="B229" s="2" t="s">
        <v>2463</v>
      </c>
      <c r="C229" s="2" t="s">
        <v>2091</v>
      </c>
      <c r="D229" s="2" t="s">
        <v>75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2</v>
      </c>
      <c r="BK229" s="2" t="s">
        <v>5</v>
      </c>
    </row>
    <row r="230" ht="15.75" customHeight="1">
      <c r="A230" s="2" t="s">
        <v>4</v>
      </c>
      <c r="B230" s="2" t="s">
        <v>2464</v>
      </c>
      <c r="C230" s="2" t="s">
        <v>2465</v>
      </c>
      <c r="D230" s="2" t="s">
        <v>75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2</v>
      </c>
      <c r="BK230" s="2" t="s">
        <v>5</v>
      </c>
    </row>
    <row r="231" ht="15.75" customHeight="1">
      <c r="A231" s="2" t="s">
        <v>4</v>
      </c>
      <c r="B231" s="2" t="s">
        <v>2466</v>
      </c>
      <c r="C231" s="2" t="s">
        <v>2072</v>
      </c>
      <c r="D231" s="2" t="s">
        <v>75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2</v>
      </c>
      <c r="BK231" s="2" t="s">
        <v>5</v>
      </c>
    </row>
    <row r="232" ht="15.75" customHeight="1">
      <c r="A232" s="2" t="s">
        <v>4</v>
      </c>
      <c r="B232" s="2" t="s">
        <v>2467</v>
      </c>
      <c r="C232" s="2" t="s">
        <v>2467</v>
      </c>
      <c r="D232" s="2" t="s">
        <v>75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2</v>
      </c>
      <c r="BK232" s="2" t="s">
        <v>5</v>
      </c>
    </row>
    <row r="233" ht="15.75" customHeight="1">
      <c r="A233" s="2" t="s">
        <v>4</v>
      </c>
      <c r="B233" s="2" t="s">
        <v>2468</v>
      </c>
      <c r="C233" s="2" t="s">
        <v>2469</v>
      </c>
      <c r="D233" s="2" t="s">
        <v>75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2</v>
      </c>
      <c r="BK233" s="2" t="s">
        <v>5</v>
      </c>
    </row>
    <row r="234" ht="15.75" customHeight="1">
      <c r="A234" s="2" t="s">
        <v>4</v>
      </c>
      <c r="B234" s="2" t="s">
        <v>2470</v>
      </c>
      <c r="C234" s="2" t="s">
        <v>2471</v>
      </c>
      <c r="D234" s="2" t="s">
        <v>75</v>
      </c>
      <c r="E234" s="2" t="s">
        <v>75</v>
      </c>
      <c r="F234" s="2" t="s">
        <v>75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2</v>
      </c>
      <c r="BK234" s="2" t="s">
        <v>5</v>
      </c>
    </row>
    <row r="235" ht="15.75" customHeight="1">
      <c r="A235" s="2" t="s">
        <v>4</v>
      </c>
      <c r="B235" s="2" t="s">
        <v>2472</v>
      </c>
      <c r="C235" s="2" t="s">
        <v>2473</v>
      </c>
      <c r="D235" s="2" t="s">
        <v>75</v>
      </c>
      <c r="E235" s="2" t="s">
        <v>75</v>
      </c>
      <c r="F235" s="2" t="s">
        <v>75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2</v>
      </c>
      <c r="BK235" s="2" t="s">
        <v>5</v>
      </c>
    </row>
    <row r="236" ht="15.75" customHeight="1">
      <c r="A236" s="2" t="s">
        <v>4</v>
      </c>
      <c r="B236" s="2" t="s">
        <v>2474</v>
      </c>
      <c r="C236" s="2" t="s">
        <v>271</v>
      </c>
      <c r="D236" s="2" t="s">
        <v>75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2</v>
      </c>
      <c r="BK236" s="2" t="s">
        <v>5</v>
      </c>
    </row>
    <row r="237" ht="15.75" customHeight="1">
      <c r="A237" s="2" t="s">
        <v>4</v>
      </c>
      <c r="B237" s="2" t="s">
        <v>2142</v>
      </c>
      <c r="C237" s="2" t="s">
        <v>2143</v>
      </c>
      <c r="D237" s="2" t="s">
        <v>75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2</v>
      </c>
      <c r="BK237" s="2" t="s">
        <v>5</v>
      </c>
    </row>
    <row r="238" ht="15.75" customHeight="1">
      <c r="A238" s="2" t="s">
        <v>4</v>
      </c>
      <c r="B238" s="2" t="s">
        <v>2475</v>
      </c>
      <c r="C238" s="2" t="s">
        <v>2476</v>
      </c>
      <c r="D238" s="2" t="s">
        <v>75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2</v>
      </c>
      <c r="BK238" s="2" t="s">
        <v>5</v>
      </c>
    </row>
    <row r="239" ht="15.75" customHeight="1">
      <c r="A239" s="2" t="s">
        <v>4</v>
      </c>
      <c r="B239" s="2" t="s">
        <v>2477</v>
      </c>
      <c r="C239" s="2" t="s">
        <v>2478</v>
      </c>
      <c r="D239" s="2" t="s">
        <v>75</v>
      </c>
      <c r="E239" s="2" t="s">
        <v>75</v>
      </c>
      <c r="F239" s="2" t="s">
        <v>75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2</v>
      </c>
      <c r="BK239" s="2" t="s">
        <v>5</v>
      </c>
    </row>
    <row r="240" ht="15.75" customHeight="1">
      <c r="A240" s="2" t="s">
        <v>4</v>
      </c>
      <c r="B240" s="2" t="s">
        <v>2479</v>
      </c>
      <c r="C240" s="2" t="s">
        <v>2289</v>
      </c>
      <c r="D240" s="2" t="s">
        <v>75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2</v>
      </c>
      <c r="BK240" s="2" t="s">
        <v>5</v>
      </c>
    </row>
    <row r="241" ht="15.75" customHeight="1">
      <c r="A241" s="2" t="s">
        <v>4</v>
      </c>
      <c r="B241" s="2" t="s">
        <v>2480</v>
      </c>
      <c r="C241" s="2" t="s">
        <v>2481</v>
      </c>
      <c r="D241" s="2" t="s">
        <v>75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2</v>
      </c>
      <c r="BK241" s="2" t="s">
        <v>5</v>
      </c>
    </row>
    <row r="242" ht="15.75" customHeight="1">
      <c r="A242" s="2" t="s">
        <v>4</v>
      </c>
      <c r="B242" s="2" t="s">
        <v>2482</v>
      </c>
      <c r="C242" s="2" t="s">
        <v>2483</v>
      </c>
      <c r="D242" s="2" t="s">
        <v>75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2</v>
      </c>
      <c r="BK242" s="2" t="s">
        <v>5</v>
      </c>
    </row>
    <row r="243" ht="15.75" customHeight="1">
      <c r="A243" s="2" t="s">
        <v>4</v>
      </c>
      <c r="B243" s="2" t="s">
        <v>2484</v>
      </c>
      <c r="C243" s="2" t="s">
        <v>2485</v>
      </c>
      <c r="D243" s="2" t="s">
        <v>75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2</v>
      </c>
      <c r="BK243" s="2" t="s">
        <v>5</v>
      </c>
    </row>
    <row r="244" ht="15.75" customHeight="1">
      <c r="A244" s="2" t="s">
        <v>2</v>
      </c>
      <c r="B244" s="2" t="s">
        <v>2486</v>
      </c>
      <c r="C244" s="2" t="s">
        <v>2487</v>
      </c>
      <c r="D244" s="2" t="s">
        <v>75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2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3</v>
      </c>
    </row>
    <row r="245" ht="15.75" customHeight="1">
      <c r="A245" s="2" t="s">
        <v>2</v>
      </c>
      <c r="B245" s="2" t="s">
        <v>2488</v>
      </c>
      <c r="C245" s="2" t="s">
        <v>2489</v>
      </c>
      <c r="D245" s="2" t="s">
        <v>75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2</v>
      </c>
      <c r="BK245" s="2" t="s">
        <v>3</v>
      </c>
    </row>
    <row r="246" ht="15.75" customHeight="1">
      <c r="A246" s="2" t="s">
        <v>2</v>
      </c>
      <c r="B246" s="2" t="s">
        <v>2490</v>
      </c>
      <c r="C246" s="2" t="s">
        <v>2491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2</v>
      </c>
      <c r="BK246" s="2" t="s">
        <v>3</v>
      </c>
    </row>
    <row r="247" ht="15.75" customHeight="1">
      <c r="A247" s="2" t="s">
        <v>2</v>
      </c>
      <c r="B247" s="2" t="s">
        <v>2492</v>
      </c>
      <c r="C247" s="2" t="s">
        <v>2493</v>
      </c>
      <c r="D247" s="2" t="s">
        <v>75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2</v>
      </c>
      <c r="BK247" s="2" t="s">
        <v>3</v>
      </c>
    </row>
    <row r="248" ht="15.75" customHeight="1">
      <c r="A248" s="2" t="s">
        <v>2</v>
      </c>
      <c r="B248" s="2" t="s">
        <v>2494</v>
      </c>
      <c r="C248" s="2" t="s">
        <v>2495</v>
      </c>
      <c r="D248" s="2" t="s">
        <v>75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2</v>
      </c>
      <c r="BK248" s="2" t="s">
        <v>3</v>
      </c>
    </row>
    <row r="249" ht="15.75" customHeight="1">
      <c r="A249" s="2" t="s">
        <v>2</v>
      </c>
      <c r="B249" s="2" t="s">
        <v>2496</v>
      </c>
      <c r="C249" s="2" t="s">
        <v>2497</v>
      </c>
      <c r="D249" s="2" t="s">
        <v>75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2</v>
      </c>
      <c r="BK249" s="2" t="s">
        <v>3</v>
      </c>
    </row>
    <row r="250" ht="15.75" customHeight="1">
      <c r="A250" s="2" t="s">
        <v>2</v>
      </c>
      <c r="B250" s="2" t="s">
        <v>2498</v>
      </c>
      <c r="C250" s="2" t="s">
        <v>2499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2</v>
      </c>
      <c r="BK250" s="2" t="s">
        <v>3</v>
      </c>
    </row>
    <row r="251" ht="15.75" customHeight="1">
      <c r="A251" s="2" t="s">
        <v>2</v>
      </c>
      <c r="B251" s="2" t="s">
        <v>2500</v>
      </c>
      <c r="C251" s="2" t="s">
        <v>2501</v>
      </c>
      <c r="D251" s="2" t="s">
        <v>75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2</v>
      </c>
      <c r="BK251" s="2" t="s">
        <v>3</v>
      </c>
    </row>
    <row r="252" ht="15.75" customHeight="1">
      <c r="A252" s="2" t="s">
        <v>2</v>
      </c>
      <c r="B252" s="2" t="s">
        <v>2502</v>
      </c>
      <c r="C252" s="2" t="s">
        <v>2503</v>
      </c>
      <c r="D252" s="2" t="s">
        <v>75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2</v>
      </c>
      <c r="BK252" s="2" t="s">
        <v>3</v>
      </c>
    </row>
    <row r="253" ht="15.75" customHeight="1">
      <c r="A253" s="2" t="s">
        <v>2</v>
      </c>
      <c r="B253" s="2" t="s">
        <v>2504</v>
      </c>
      <c r="C253" s="2" t="s">
        <v>2505</v>
      </c>
      <c r="D253" s="2" t="s">
        <v>75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2</v>
      </c>
      <c r="BK253" s="2" t="s">
        <v>3</v>
      </c>
    </row>
    <row r="254" ht="15.75" customHeight="1">
      <c r="A254" s="2" t="s">
        <v>2</v>
      </c>
      <c r="B254" s="2" t="s">
        <v>2506</v>
      </c>
      <c r="C254" s="2" t="s">
        <v>2507</v>
      </c>
      <c r="D254" s="2" t="s">
        <v>75</v>
      </c>
      <c r="E254" s="2" t="s">
        <v>75</v>
      </c>
      <c r="F254" s="2" t="s">
        <v>75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2</v>
      </c>
      <c r="BK254" s="2" t="s">
        <v>3</v>
      </c>
    </row>
    <row r="255" ht="15.75" customHeight="1">
      <c r="A255" s="2" t="s">
        <v>2</v>
      </c>
      <c r="B255" s="2" t="s">
        <v>2508</v>
      </c>
      <c r="C255" s="2" t="s">
        <v>2509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2</v>
      </c>
      <c r="BK255" s="2" t="s">
        <v>3</v>
      </c>
    </row>
    <row r="256" ht="15.75" customHeight="1">
      <c r="A256" s="2" t="s">
        <v>2</v>
      </c>
      <c r="B256" s="2" t="s">
        <v>2510</v>
      </c>
      <c r="C256" s="2" t="s">
        <v>2511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2</v>
      </c>
      <c r="BK256" s="2" t="s">
        <v>3</v>
      </c>
    </row>
    <row r="257" ht="15.75" customHeight="1">
      <c r="A257" s="2" t="s">
        <v>2</v>
      </c>
      <c r="B257" s="2" t="s">
        <v>2512</v>
      </c>
      <c r="C257" s="2" t="s">
        <v>2513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2</v>
      </c>
      <c r="BK257" s="2" t="s">
        <v>3</v>
      </c>
    </row>
    <row r="258" ht="15.75" customHeight="1">
      <c r="A258" s="2" t="s">
        <v>2</v>
      </c>
      <c r="B258" s="2" t="s">
        <v>2514</v>
      </c>
      <c r="C258" s="2" t="s">
        <v>2515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2</v>
      </c>
      <c r="BK258" s="2" t="s">
        <v>3</v>
      </c>
    </row>
    <row r="259" ht="15.75" customHeight="1">
      <c r="A259" s="2" t="s">
        <v>2</v>
      </c>
      <c r="B259" s="2" t="s">
        <v>2516</v>
      </c>
      <c r="C259" s="2" t="s">
        <v>2517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2</v>
      </c>
      <c r="BK259" s="2" t="s">
        <v>3</v>
      </c>
    </row>
    <row r="260" ht="15.75" customHeight="1">
      <c r="A260" s="2" t="s">
        <v>2</v>
      </c>
      <c r="B260" s="2" t="s">
        <v>2518</v>
      </c>
      <c r="C260" s="2" t="s">
        <v>2519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2</v>
      </c>
      <c r="BK260" s="2" t="s">
        <v>3</v>
      </c>
    </row>
    <row r="261" ht="15.75" customHeight="1">
      <c r="A261" s="2" t="s">
        <v>2</v>
      </c>
      <c r="B261" s="2" t="s">
        <v>2520</v>
      </c>
      <c r="C261" s="2" t="s">
        <v>2521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2</v>
      </c>
      <c r="BK261" s="2" t="s">
        <v>3</v>
      </c>
    </row>
    <row r="262" ht="15.75" customHeight="1">
      <c r="A262" s="2" t="s">
        <v>2</v>
      </c>
      <c r="B262" s="2" t="s">
        <v>2522</v>
      </c>
      <c r="C262" s="2" t="s">
        <v>2523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2</v>
      </c>
      <c r="BK262" s="2" t="s">
        <v>3</v>
      </c>
    </row>
    <row r="263" ht="15.75" customHeight="1">
      <c r="A263" s="2" t="s">
        <v>2</v>
      </c>
      <c r="B263" s="2" t="s">
        <v>2524</v>
      </c>
      <c r="C263" s="2" t="s">
        <v>2525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2</v>
      </c>
      <c r="BK263" s="2" t="s">
        <v>3</v>
      </c>
    </row>
    <row r="264" ht="15.75" customHeight="1">
      <c r="A264" s="2" t="s">
        <v>2</v>
      </c>
      <c r="B264" s="2" t="s">
        <v>2526</v>
      </c>
      <c r="C264" s="2" t="s">
        <v>2527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2</v>
      </c>
      <c r="BK264" s="2" t="s">
        <v>3</v>
      </c>
    </row>
    <row r="265" ht="15.75" customHeight="1">
      <c r="A265" s="2" t="s">
        <v>2</v>
      </c>
      <c r="B265" s="2" t="s">
        <v>2528</v>
      </c>
      <c r="C265" s="2" t="s">
        <v>2529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2</v>
      </c>
      <c r="BK265" s="2" t="s">
        <v>3</v>
      </c>
    </row>
    <row r="266" ht="15.75" customHeight="1">
      <c r="A266" s="2" t="s">
        <v>2</v>
      </c>
      <c r="B266" s="2" t="s">
        <v>2530</v>
      </c>
      <c r="C266" s="2" t="s">
        <v>2531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2</v>
      </c>
      <c r="BK266" s="2" t="s">
        <v>3</v>
      </c>
    </row>
    <row r="267" ht="15.75" customHeight="1">
      <c r="A267" s="2" t="s">
        <v>2</v>
      </c>
      <c r="B267" s="2" t="s">
        <v>2532</v>
      </c>
      <c r="C267" s="2" t="s">
        <v>2533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2</v>
      </c>
      <c r="BK267" s="2" t="s">
        <v>3</v>
      </c>
    </row>
    <row r="268" ht="15.75" customHeight="1">
      <c r="A268" s="2" t="s">
        <v>2</v>
      </c>
      <c r="B268" s="2" t="s">
        <v>2534</v>
      </c>
      <c r="C268" s="2" t="s">
        <v>271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2</v>
      </c>
      <c r="BK268" s="2" t="s">
        <v>3</v>
      </c>
    </row>
    <row r="269" ht="15.75" customHeight="1">
      <c r="A269" s="2" t="s">
        <v>2</v>
      </c>
      <c r="B269" s="2" t="s">
        <v>2535</v>
      </c>
      <c r="C269" s="2" t="s">
        <v>2536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2</v>
      </c>
      <c r="BK269" s="2" t="s">
        <v>3</v>
      </c>
    </row>
    <row r="270" ht="15.75" customHeight="1">
      <c r="A270" s="2" t="s">
        <v>2</v>
      </c>
      <c r="B270" s="2" t="s">
        <v>2537</v>
      </c>
      <c r="C270" s="2" t="s">
        <v>2538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2</v>
      </c>
      <c r="BK270" s="2" t="s">
        <v>3</v>
      </c>
    </row>
    <row r="271" ht="15.75" customHeight="1">
      <c r="A271" s="2" t="s">
        <v>2</v>
      </c>
      <c r="B271" s="2" t="s">
        <v>2539</v>
      </c>
      <c r="C271" s="2" t="s">
        <v>2539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2</v>
      </c>
      <c r="BK271" s="2" t="s">
        <v>3</v>
      </c>
    </row>
    <row r="272" ht="15.75" customHeight="1">
      <c r="A272" s="2" t="s">
        <v>2</v>
      </c>
      <c r="B272" s="2" t="s">
        <v>2540</v>
      </c>
      <c r="C272" s="2" t="s">
        <v>2541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2</v>
      </c>
      <c r="BK272" s="2" t="s">
        <v>3</v>
      </c>
    </row>
    <row r="273" ht="15.75" customHeight="1">
      <c r="A273" s="2" t="s">
        <v>2</v>
      </c>
      <c r="B273" s="2" t="s">
        <v>2542</v>
      </c>
      <c r="C273" s="2" t="s">
        <v>2543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2</v>
      </c>
      <c r="BK273" s="2" t="s">
        <v>3</v>
      </c>
    </row>
    <row r="274" ht="15.75" customHeight="1">
      <c r="A274" s="2" t="s">
        <v>2</v>
      </c>
      <c r="B274" s="2" t="s">
        <v>2544</v>
      </c>
      <c r="C274" s="2" t="s">
        <v>2544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2</v>
      </c>
      <c r="BK274" s="2" t="s">
        <v>3</v>
      </c>
    </row>
    <row r="275" ht="15.75" customHeight="1">
      <c r="A275" s="2" t="s">
        <v>2</v>
      </c>
      <c r="B275" s="2" t="s">
        <v>2545</v>
      </c>
      <c r="C275" s="2" t="s">
        <v>2545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2</v>
      </c>
      <c r="BK275" s="2" t="s">
        <v>3</v>
      </c>
    </row>
    <row r="276" ht="15.75" customHeight="1">
      <c r="A276" s="2" t="s">
        <v>2</v>
      </c>
      <c r="B276" s="2" t="s">
        <v>2546</v>
      </c>
      <c r="C276" s="2" t="s">
        <v>2547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2</v>
      </c>
      <c r="BK276" s="2" t="s">
        <v>3</v>
      </c>
    </row>
    <row r="277" ht="15.75" customHeight="1">
      <c r="A277" s="2" t="s">
        <v>2</v>
      </c>
      <c r="B277" s="2" t="s">
        <v>2548</v>
      </c>
      <c r="C277" s="2" t="s">
        <v>2549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2</v>
      </c>
      <c r="BK277" s="2" t="s">
        <v>3</v>
      </c>
    </row>
    <row r="278" ht="15.75" customHeight="1">
      <c r="A278" s="2" t="s">
        <v>2</v>
      </c>
      <c r="B278" s="2" t="s">
        <v>2550</v>
      </c>
      <c r="C278" s="2" t="s">
        <v>2551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2</v>
      </c>
      <c r="BK278" s="2" t="s">
        <v>3</v>
      </c>
    </row>
    <row r="279" ht="15.75" customHeight="1">
      <c r="A279" s="2" t="s">
        <v>2</v>
      </c>
      <c r="B279" s="2" t="s">
        <v>2552</v>
      </c>
      <c r="C279" s="2" t="s">
        <v>2297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2</v>
      </c>
      <c r="BK279" s="2" t="s">
        <v>3</v>
      </c>
    </row>
    <row r="280" ht="15.75" customHeight="1">
      <c r="A280" s="2" t="s">
        <v>2</v>
      </c>
      <c r="B280" s="2" t="s">
        <v>2553</v>
      </c>
      <c r="C280" s="2" t="s">
        <v>271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2</v>
      </c>
      <c r="BK280" s="2" t="s">
        <v>3</v>
      </c>
    </row>
    <row r="281" ht="15.75" customHeight="1">
      <c r="A281" s="2" t="s">
        <v>2</v>
      </c>
      <c r="B281" s="2" t="s">
        <v>2554</v>
      </c>
      <c r="C281" s="2" t="s">
        <v>2091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2</v>
      </c>
      <c r="BK281" s="2" t="s">
        <v>3</v>
      </c>
    </row>
    <row r="282" ht="15.75" customHeight="1">
      <c r="A282" s="2" t="s">
        <v>2</v>
      </c>
      <c r="B282" s="2" t="s">
        <v>2555</v>
      </c>
      <c r="C282" s="2" t="s">
        <v>2556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2</v>
      </c>
      <c r="BK282" s="2" t="s">
        <v>3</v>
      </c>
    </row>
    <row r="283" ht="15.75" customHeight="1">
      <c r="A283" s="2" t="s">
        <v>2</v>
      </c>
      <c r="B283" s="2" t="s">
        <v>2557</v>
      </c>
      <c r="C283" s="2" t="s">
        <v>2558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2</v>
      </c>
      <c r="BK283" s="2" t="s">
        <v>3</v>
      </c>
    </row>
    <row r="284" ht="15.75" customHeight="1">
      <c r="A284" s="2" t="s">
        <v>2</v>
      </c>
      <c r="B284" s="2" t="s">
        <v>2559</v>
      </c>
      <c r="C284" s="2" t="s">
        <v>2560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2</v>
      </c>
      <c r="BK284" s="2" t="s">
        <v>3</v>
      </c>
    </row>
    <row r="285" ht="15.75" customHeight="1">
      <c r="A285" s="2" t="s">
        <v>2</v>
      </c>
      <c r="B285" s="2" t="s">
        <v>2561</v>
      </c>
      <c r="C285" s="2" t="s">
        <v>2562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2</v>
      </c>
      <c r="BK285" s="2" t="s">
        <v>3</v>
      </c>
    </row>
    <row r="286" ht="15.75" customHeight="1">
      <c r="A286" s="2" t="s">
        <v>2</v>
      </c>
      <c r="B286" s="2" t="s">
        <v>2563</v>
      </c>
      <c r="C286" s="2" t="s">
        <v>2564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2</v>
      </c>
      <c r="BK286" s="2" t="s">
        <v>3</v>
      </c>
    </row>
    <row r="287" ht="15.75" customHeight="1">
      <c r="A287" s="2" t="s">
        <v>2</v>
      </c>
      <c r="B287" s="2" t="s">
        <v>2565</v>
      </c>
      <c r="C287" s="2" t="s">
        <v>2297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2</v>
      </c>
      <c r="BK287" s="2" t="s">
        <v>3</v>
      </c>
    </row>
    <row r="288" ht="15.75" customHeight="1">
      <c r="A288" s="2" t="s">
        <v>2</v>
      </c>
      <c r="B288" s="2" t="s">
        <v>2566</v>
      </c>
      <c r="C288" s="2" t="s">
        <v>2567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2</v>
      </c>
      <c r="BK288" s="2" t="s">
        <v>3</v>
      </c>
    </row>
    <row r="289" ht="15.75" customHeight="1">
      <c r="A289" s="2" t="s">
        <v>2</v>
      </c>
      <c r="B289" s="2" t="s">
        <v>2568</v>
      </c>
      <c r="C289" s="2" t="s">
        <v>2569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2</v>
      </c>
      <c r="BK289" s="2" t="s">
        <v>3</v>
      </c>
    </row>
    <row r="290" ht="15.75" customHeight="1">
      <c r="A290" s="2" t="s">
        <v>2</v>
      </c>
      <c r="B290" s="2" t="s">
        <v>2570</v>
      </c>
      <c r="C290" s="2" t="s">
        <v>2571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2</v>
      </c>
      <c r="BK290" s="2" t="s">
        <v>3</v>
      </c>
    </row>
    <row r="291" ht="15.75" customHeight="1">
      <c r="A291" s="2" t="s">
        <v>2</v>
      </c>
      <c r="B291" s="2" t="s">
        <v>2572</v>
      </c>
      <c r="C291" s="2" t="s">
        <v>2573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2</v>
      </c>
      <c r="BK291" s="2" t="s">
        <v>3</v>
      </c>
    </row>
    <row r="292" ht="15.75" customHeight="1">
      <c r="A292" s="2" t="s">
        <v>2</v>
      </c>
      <c r="B292" s="2" t="s">
        <v>2574</v>
      </c>
      <c r="C292" s="2" t="s">
        <v>2575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2</v>
      </c>
      <c r="BK292" s="2" t="s">
        <v>3</v>
      </c>
    </row>
    <row r="293" ht="15.75" customHeight="1">
      <c r="A293" s="2" t="s">
        <v>2</v>
      </c>
      <c r="B293" s="2" t="s">
        <v>2576</v>
      </c>
      <c r="C293" s="2" t="s">
        <v>2577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2</v>
      </c>
      <c r="BK293" s="2" t="s">
        <v>3</v>
      </c>
    </row>
    <row r="294" ht="15.75" customHeight="1">
      <c r="A294" s="2" t="s">
        <v>2</v>
      </c>
      <c r="B294" s="2" t="s">
        <v>2578</v>
      </c>
      <c r="C294" s="2" t="s">
        <v>2579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2</v>
      </c>
      <c r="BK294" s="2" t="s">
        <v>3</v>
      </c>
    </row>
    <row r="295" ht="15.75" customHeight="1">
      <c r="A295" s="2" t="s">
        <v>2</v>
      </c>
      <c r="B295" s="2" t="s">
        <v>2580</v>
      </c>
      <c r="C295" s="2" t="s">
        <v>2581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2</v>
      </c>
      <c r="BK295" s="2" t="s">
        <v>3</v>
      </c>
    </row>
    <row r="296" ht="15.75" customHeight="1">
      <c r="A296" s="2" t="s">
        <v>2</v>
      </c>
      <c r="B296" s="2" t="s">
        <v>2582</v>
      </c>
      <c r="C296" s="2" t="s">
        <v>2583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2</v>
      </c>
      <c r="BK296" s="2" t="s">
        <v>3</v>
      </c>
    </row>
    <row r="297" ht="15.75" customHeight="1">
      <c r="A297" s="2" t="s">
        <v>2</v>
      </c>
      <c r="B297" s="2" t="s">
        <v>2584</v>
      </c>
      <c r="C297" s="2" t="s">
        <v>2585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2</v>
      </c>
      <c r="BK297" s="2" t="s">
        <v>3</v>
      </c>
    </row>
    <row r="298" ht="15.75" customHeight="1">
      <c r="A298" s="2" t="s">
        <v>2</v>
      </c>
      <c r="B298" s="2" t="s">
        <v>2586</v>
      </c>
      <c r="C298" s="2" t="s">
        <v>2587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2</v>
      </c>
      <c r="BK298" s="2" t="s">
        <v>3</v>
      </c>
    </row>
    <row r="299" ht="15.75" customHeight="1">
      <c r="A299" s="2" t="s">
        <v>2</v>
      </c>
      <c r="B299" s="2" t="s">
        <v>2588</v>
      </c>
      <c r="C299" s="2" t="s">
        <v>2589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2</v>
      </c>
      <c r="BK299" s="2" t="s">
        <v>3</v>
      </c>
    </row>
    <row r="300" ht="15.75" customHeight="1">
      <c r="A300" s="2" t="s">
        <v>2</v>
      </c>
      <c r="B300" s="2" t="s">
        <v>2590</v>
      </c>
      <c r="C300" s="2" t="s">
        <v>2590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2</v>
      </c>
      <c r="BK300" s="2" t="s">
        <v>3</v>
      </c>
    </row>
    <row r="301" ht="15.75" customHeight="1">
      <c r="A301" s="2" t="s">
        <v>2</v>
      </c>
      <c r="B301" s="2" t="s">
        <v>2591</v>
      </c>
      <c r="C301" s="2" t="s">
        <v>2592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2</v>
      </c>
      <c r="BK301" s="2" t="s">
        <v>3</v>
      </c>
    </row>
    <row r="302" ht="15.75" customHeight="1">
      <c r="A302" s="2" t="s">
        <v>2</v>
      </c>
      <c r="B302" s="2" t="s">
        <v>2593</v>
      </c>
      <c r="C302" s="2" t="s">
        <v>2594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2</v>
      </c>
      <c r="BK302" s="2" t="s">
        <v>3</v>
      </c>
    </row>
    <row r="303" ht="15.75" customHeight="1">
      <c r="A303" s="2" t="s">
        <v>2</v>
      </c>
      <c r="B303" s="2" t="s">
        <v>2595</v>
      </c>
      <c r="C303" s="2" t="s">
        <v>2596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2</v>
      </c>
      <c r="BK303" s="2" t="s">
        <v>3</v>
      </c>
    </row>
    <row r="304" ht="15.75" customHeight="1">
      <c r="A304" s="2" t="s">
        <v>2</v>
      </c>
      <c r="B304" s="2" t="s">
        <v>2597</v>
      </c>
      <c r="C304" s="2" t="s">
        <v>2598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2</v>
      </c>
      <c r="BK304" s="2" t="s">
        <v>3</v>
      </c>
    </row>
    <row r="305" ht="15.75" customHeight="1">
      <c r="A305" s="2" t="s">
        <v>2</v>
      </c>
      <c r="B305" s="2" t="s">
        <v>2599</v>
      </c>
      <c r="C305" s="2" t="s">
        <v>2599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2</v>
      </c>
      <c r="BK305" s="2" t="s">
        <v>3</v>
      </c>
    </row>
    <row r="306" ht="15.75" customHeight="1">
      <c r="A306" s="2" t="s">
        <v>2</v>
      </c>
      <c r="B306" s="2" t="s">
        <v>2600</v>
      </c>
      <c r="C306" s="2" t="s">
        <v>2601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2</v>
      </c>
      <c r="BK306" s="2" t="s">
        <v>3</v>
      </c>
    </row>
    <row r="307" ht="15.75" customHeight="1">
      <c r="A307" s="2" t="s">
        <v>2</v>
      </c>
      <c r="B307" s="2" t="s">
        <v>2602</v>
      </c>
      <c r="C307" s="2" t="s">
        <v>2603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2</v>
      </c>
      <c r="BK307" s="2" t="s">
        <v>3</v>
      </c>
    </row>
    <row r="308" ht="15.75" customHeight="1">
      <c r="A308" s="2" t="s">
        <v>2</v>
      </c>
      <c r="B308" s="2" t="s">
        <v>2604</v>
      </c>
      <c r="C308" s="2" t="s">
        <v>2605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2</v>
      </c>
      <c r="BK308" s="2" t="s">
        <v>3</v>
      </c>
    </row>
    <row r="309" ht="15.75" customHeight="1">
      <c r="A309" s="2" t="s">
        <v>2</v>
      </c>
      <c r="B309" s="2" t="s">
        <v>2606</v>
      </c>
      <c r="C309" s="2" t="s">
        <v>2607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2</v>
      </c>
      <c r="BK309" s="2" t="s">
        <v>3</v>
      </c>
    </row>
    <row r="310" ht="15.75" customHeight="1">
      <c r="A310" s="2" t="s">
        <v>2</v>
      </c>
      <c r="B310" s="2" t="s">
        <v>2608</v>
      </c>
      <c r="C310" s="2" t="s">
        <v>2609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2</v>
      </c>
      <c r="BK310" s="2" t="s">
        <v>3</v>
      </c>
    </row>
    <row r="311" ht="15.75" customHeight="1">
      <c r="A311" s="2" t="s">
        <v>2</v>
      </c>
      <c r="B311" s="2" t="s">
        <v>2610</v>
      </c>
      <c r="C311" s="2" t="s">
        <v>2611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2</v>
      </c>
      <c r="BK311" s="2" t="s">
        <v>3</v>
      </c>
    </row>
    <row r="312" ht="15.75" customHeight="1">
      <c r="A312" s="2" t="s">
        <v>2</v>
      </c>
      <c r="B312" s="2" t="s">
        <v>2612</v>
      </c>
      <c r="C312" s="2" t="s">
        <v>2613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2</v>
      </c>
      <c r="BK312" s="2" t="s">
        <v>3</v>
      </c>
    </row>
    <row r="313" ht="15.75" customHeight="1">
      <c r="A313" s="2" t="s">
        <v>2</v>
      </c>
      <c r="B313" s="2" t="s">
        <v>2614</v>
      </c>
      <c r="C313" s="2" t="s">
        <v>2615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2</v>
      </c>
      <c r="BK313" s="2" t="s">
        <v>3</v>
      </c>
    </row>
    <row r="314" ht="15.75" customHeight="1">
      <c r="A314" s="2" t="s">
        <v>2</v>
      </c>
      <c r="B314" s="2" t="s">
        <v>2616</v>
      </c>
      <c r="C314" s="2" t="s">
        <v>2617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2</v>
      </c>
      <c r="BK314" s="2" t="s">
        <v>3</v>
      </c>
    </row>
    <row r="315" ht="15.75" customHeight="1">
      <c r="A315" s="2" t="s">
        <v>2</v>
      </c>
      <c r="B315" s="2" t="s">
        <v>2618</v>
      </c>
      <c r="C315" s="2" t="s">
        <v>2619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2</v>
      </c>
      <c r="BK315" s="2" t="s">
        <v>3</v>
      </c>
    </row>
    <row r="316" ht="15.75" customHeight="1">
      <c r="A316" s="2" t="s">
        <v>2</v>
      </c>
      <c r="B316" s="2" t="s">
        <v>2620</v>
      </c>
      <c r="C316" s="2" t="s">
        <v>2621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2</v>
      </c>
      <c r="BK316" s="2" t="s">
        <v>3</v>
      </c>
    </row>
    <row r="317" ht="15.75" customHeight="1">
      <c r="A317" s="2" t="s">
        <v>2</v>
      </c>
      <c r="B317" s="2" t="s">
        <v>2622</v>
      </c>
      <c r="C317" s="2" t="s">
        <v>2623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2</v>
      </c>
      <c r="BK317" s="2" t="s">
        <v>3</v>
      </c>
    </row>
    <row r="318" ht="15.75" customHeight="1">
      <c r="A318" s="2" t="s">
        <v>2</v>
      </c>
      <c r="B318" s="2" t="s">
        <v>2624</v>
      </c>
      <c r="C318" s="2" t="s">
        <v>2625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2</v>
      </c>
      <c r="BK318" s="2" t="s">
        <v>3</v>
      </c>
    </row>
    <row r="319" ht="15.75" customHeight="1">
      <c r="A319" s="2" t="s">
        <v>2</v>
      </c>
      <c r="B319" s="2" t="s">
        <v>2626</v>
      </c>
      <c r="C319" s="2" t="s">
        <v>2627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2</v>
      </c>
      <c r="BK319" s="2" t="s">
        <v>3</v>
      </c>
    </row>
    <row r="320" ht="15.75" customHeight="1">
      <c r="A320" s="2" t="s">
        <v>2</v>
      </c>
      <c r="B320" s="2" t="s">
        <v>2628</v>
      </c>
      <c r="C320" s="2" t="s">
        <v>2297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2</v>
      </c>
      <c r="BK320" s="2" t="s">
        <v>3</v>
      </c>
    </row>
    <row r="321" ht="15.75" customHeight="1">
      <c r="A321" s="2" t="s">
        <v>2</v>
      </c>
      <c r="B321" s="2" t="s">
        <v>2629</v>
      </c>
      <c r="C321" s="2" t="s">
        <v>2630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2</v>
      </c>
      <c r="BK321" s="2" t="s">
        <v>3</v>
      </c>
    </row>
    <row r="322" ht="15.75" customHeight="1">
      <c r="A322" s="2" t="s">
        <v>2</v>
      </c>
      <c r="B322" s="2" t="s">
        <v>2631</v>
      </c>
      <c r="C322" s="2" t="s">
        <v>2632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2</v>
      </c>
      <c r="BK322" s="2" t="s">
        <v>3</v>
      </c>
    </row>
    <row r="323" ht="15.75" customHeight="1">
      <c r="A323" s="2" t="s">
        <v>2</v>
      </c>
      <c r="B323" s="2" t="s">
        <v>2633</v>
      </c>
      <c r="C323" s="2" t="s">
        <v>2489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2</v>
      </c>
      <c r="BK323" s="2" t="s">
        <v>3</v>
      </c>
    </row>
    <row r="324" ht="15.75" customHeight="1">
      <c r="A324" s="2" t="s">
        <v>2</v>
      </c>
      <c r="B324" s="2" t="s">
        <v>2634</v>
      </c>
      <c r="C324" s="2" t="s">
        <v>2635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2</v>
      </c>
      <c r="BK324" s="2" t="s">
        <v>3</v>
      </c>
    </row>
    <row r="325" ht="15.75" customHeight="1">
      <c r="A325" s="2" t="s">
        <v>2</v>
      </c>
      <c r="B325" s="2" t="s">
        <v>2636</v>
      </c>
      <c r="C325" s="2" t="s">
        <v>2637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2</v>
      </c>
      <c r="BK325" s="2" t="s">
        <v>3</v>
      </c>
    </row>
    <row r="326" ht="15.75" customHeight="1">
      <c r="A326" s="2" t="s">
        <v>2</v>
      </c>
      <c r="B326" s="2" t="s">
        <v>2638</v>
      </c>
      <c r="C326" s="2" t="s">
        <v>2639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2</v>
      </c>
      <c r="BK326" s="2" t="s">
        <v>3</v>
      </c>
    </row>
    <row r="327" ht="15.75" customHeight="1">
      <c r="A327" s="2" t="s">
        <v>2</v>
      </c>
      <c r="B327" s="2" t="s">
        <v>2640</v>
      </c>
      <c r="C327" s="2" t="s">
        <v>2641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2</v>
      </c>
      <c r="BK327" s="2" t="s">
        <v>3</v>
      </c>
    </row>
    <row r="328" ht="15.75" customHeight="1">
      <c r="A328" s="2" t="s">
        <v>2</v>
      </c>
      <c r="B328" s="2" t="s">
        <v>2642</v>
      </c>
      <c r="C328" s="2" t="s">
        <v>2643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2</v>
      </c>
      <c r="BK328" s="2" t="s">
        <v>3</v>
      </c>
    </row>
    <row r="329" ht="15.75" customHeight="1">
      <c r="A329" s="2" t="s">
        <v>2</v>
      </c>
      <c r="B329" s="2" t="s">
        <v>2644</v>
      </c>
      <c r="C329" s="2" t="s">
        <v>2645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2</v>
      </c>
      <c r="BK329" s="2" t="s">
        <v>3</v>
      </c>
    </row>
    <row r="330" ht="15.75" customHeight="1">
      <c r="A330" s="2" t="s">
        <v>2</v>
      </c>
      <c r="B330" s="2" t="s">
        <v>2646</v>
      </c>
      <c r="C330" s="2" t="s">
        <v>2647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2</v>
      </c>
      <c r="BK330" s="2" t="s">
        <v>3</v>
      </c>
    </row>
    <row r="331" ht="15.75" customHeight="1">
      <c r="A331" s="2" t="s">
        <v>2</v>
      </c>
      <c r="B331" s="2" t="s">
        <v>2648</v>
      </c>
      <c r="C331" s="2" t="s">
        <v>2649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2</v>
      </c>
      <c r="BK331" s="2" t="s">
        <v>3</v>
      </c>
    </row>
    <row r="332" ht="15.75" customHeight="1">
      <c r="A332" s="2" t="s">
        <v>2</v>
      </c>
      <c r="B332" s="2" t="s">
        <v>2650</v>
      </c>
      <c r="C332" s="2" t="s">
        <v>2650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2</v>
      </c>
      <c r="BK332" s="2" t="s">
        <v>3</v>
      </c>
    </row>
    <row r="333" ht="15.75" customHeight="1">
      <c r="A333" s="2" t="s">
        <v>2</v>
      </c>
      <c r="B333" s="2" t="s">
        <v>2651</v>
      </c>
      <c r="C333" s="2" t="s">
        <v>2652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2</v>
      </c>
      <c r="BK333" s="2" t="s">
        <v>3</v>
      </c>
    </row>
    <row r="334" ht="15.75" customHeight="1">
      <c r="A334" s="2" t="s">
        <v>2</v>
      </c>
      <c r="B334" s="2" t="s">
        <v>2653</v>
      </c>
      <c r="C334" s="2" t="s">
        <v>2654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2</v>
      </c>
      <c r="BK334" s="2" t="s">
        <v>3</v>
      </c>
    </row>
    <row r="335" ht="15.75" customHeight="1">
      <c r="A335" s="2" t="s">
        <v>2</v>
      </c>
      <c r="B335" s="2" t="s">
        <v>2655</v>
      </c>
      <c r="C335" s="2" t="s">
        <v>2656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2</v>
      </c>
      <c r="BK335" s="2" t="s">
        <v>3</v>
      </c>
    </row>
    <row r="336" ht="15.75" customHeight="1">
      <c r="A336" s="2" t="s">
        <v>2</v>
      </c>
      <c r="B336" s="2" t="s">
        <v>2657</v>
      </c>
      <c r="C336" s="2" t="s">
        <v>2658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2</v>
      </c>
      <c r="BK336" s="2" t="s">
        <v>3</v>
      </c>
    </row>
    <row r="337" ht="15.75" customHeight="1">
      <c r="A337" s="2" t="s">
        <v>2</v>
      </c>
      <c r="B337" s="2" t="s">
        <v>2659</v>
      </c>
      <c r="C337" s="2" t="s">
        <v>2660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2</v>
      </c>
      <c r="BK337" s="2" t="s">
        <v>3</v>
      </c>
    </row>
    <row r="338" ht="15.75" customHeight="1">
      <c r="A338" s="2" t="s">
        <v>2</v>
      </c>
      <c r="B338" s="2" t="s">
        <v>2661</v>
      </c>
      <c r="C338" s="2" t="s">
        <v>2662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2</v>
      </c>
      <c r="BK338" s="2" t="s">
        <v>3</v>
      </c>
    </row>
    <row r="339" ht="15.75" customHeight="1">
      <c r="A339" s="2" t="s">
        <v>2</v>
      </c>
      <c r="B339" s="2" t="s">
        <v>2663</v>
      </c>
      <c r="C339" s="2" t="s">
        <v>2663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2</v>
      </c>
      <c r="BK339" s="2" t="s">
        <v>3</v>
      </c>
    </row>
    <row r="340" ht="15.75" customHeight="1">
      <c r="A340" s="2" t="s">
        <v>2</v>
      </c>
      <c r="B340" s="2" t="s">
        <v>2664</v>
      </c>
      <c r="C340" s="2" t="s">
        <v>2665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2</v>
      </c>
      <c r="BK340" s="2" t="s">
        <v>3</v>
      </c>
    </row>
    <row r="341" ht="15.75" customHeight="1">
      <c r="A341" s="2" t="s">
        <v>2</v>
      </c>
      <c r="B341" s="2" t="s">
        <v>2666</v>
      </c>
      <c r="C341" s="2" t="s">
        <v>2667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2</v>
      </c>
      <c r="BK341" s="2" t="s">
        <v>3</v>
      </c>
    </row>
    <row r="342" ht="15.75" customHeight="1">
      <c r="A342" s="2" t="s">
        <v>2</v>
      </c>
      <c r="B342" s="2" t="s">
        <v>2668</v>
      </c>
      <c r="C342" s="2" t="s">
        <v>2669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2</v>
      </c>
      <c r="BK342" s="2" t="s">
        <v>3</v>
      </c>
    </row>
    <row r="343" ht="15.75" customHeight="1">
      <c r="A343" s="2" t="s">
        <v>2</v>
      </c>
      <c r="B343" s="2" t="s">
        <v>2670</v>
      </c>
      <c r="C343" s="2" t="s">
        <v>2671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2</v>
      </c>
      <c r="BK343" s="2" t="s">
        <v>3</v>
      </c>
    </row>
    <row r="344" ht="15.75" customHeight="1">
      <c r="A344" s="2" t="s">
        <v>2</v>
      </c>
      <c r="B344" s="2" t="s">
        <v>2672</v>
      </c>
      <c r="C344" s="2" t="s">
        <v>2673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2</v>
      </c>
      <c r="BK344" s="2" t="s">
        <v>3</v>
      </c>
    </row>
    <row r="345" ht="15.75" customHeight="1">
      <c r="A345" s="2" t="s">
        <v>2</v>
      </c>
      <c r="B345" s="2" t="s">
        <v>2674</v>
      </c>
      <c r="C345" s="2" t="s">
        <v>2675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2</v>
      </c>
      <c r="BK345" s="2" t="s">
        <v>3</v>
      </c>
    </row>
    <row r="346" ht="15.75" customHeight="1">
      <c r="A346" s="2" t="s">
        <v>2</v>
      </c>
      <c r="B346" s="2" t="s">
        <v>2676</v>
      </c>
      <c r="C346" s="2" t="s">
        <v>2677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2</v>
      </c>
      <c r="BK346" s="2" t="s">
        <v>3</v>
      </c>
    </row>
    <row r="347" ht="15.75" customHeight="1">
      <c r="A347" s="2" t="s">
        <v>2</v>
      </c>
      <c r="B347" s="2" t="s">
        <v>2678</v>
      </c>
      <c r="C347" s="2" t="s">
        <v>2679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2</v>
      </c>
      <c r="BK347" s="2" t="s">
        <v>3</v>
      </c>
    </row>
    <row r="348" ht="15.75" customHeight="1">
      <c r="A348" s="2" t="s">
        <v>2</v>
      </c>
      <c r="B348" s="2" t="s">
        <v>2680</v>
      </c>
      <c r="C348" s="2" t="s">
        <v>2681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2</v>
      </c>
      <c r="BK348" s="2" t="s">
        <v>3</v>
      </c>
    </row>
    <row r="349" ht="15.75" customHeight="1">
      <c r="A349" s="2" t="s">
        <v>2</v>
      </c>
      <c r="B349" s="2" t="s">
        <v>2682</v>
      </c>
      <c r="C349" s="2" t="s">
        <v>2683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2</v>
      </c>
      <c r="BK349" s="2" t="s">
        <v>3</v>
      </c>
    </row>
    <row r="350" ht="15.75" customHeight="1">
      <c r="A350" s="2" t="s">
        <v>2</v>
      </c>
      <c r="B350" s="2" t="s">
        <v>2684</v>
      </c>
      <c r="C350" s="2" t="s">
        <v>2685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2</v>
      </c>
      <c r="BK350" s="2" t="s">
        <v>3</v>
      </c>
    </row>
    <row r="351" ht="15.75" customHeight="1">
      <c r="A351" s="2" t="s">
        <v>2</v>
      </c>
      <c r="B351" s="2" t="s">
        <v>2686</v>
      </c>
      <c r="C351" s="2" t="s">
        <v>2687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2</v>
      </c>
      <c r="BK351" s="2" t="s">
        <v>3</v>
      </c>
    </row>
    <row r="352" ht="15.75" customHeight="1">
      <c r="A352" s="2" t="s">
        <v>2</v>
      </c>
      <c r="B352" s="2" t="s">
        <v>2688</v>
      </c>
      <c r="C352" s="2" t="s">
        <v>2689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2</v>
      </c>
      <c r="BK352" s="2" t="s">
        <v>3</v>
      </c>
    </row>
    <row r="353" ht="15.75" customHeight="1">
      <c r="A353" s="2" t="s">
        <v>2</v>
      </c>
      <c r="B353" s="2" t="s">
        <v>2690</v>
      </c>
      <c r="C353" s="2" t="s">
        <v>2691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2</v>
      </c>
      <c r="BK353" s="2" t="s">
        <v>3</v>
      </c>
    </row>
    <row r="354" ht="15.75" customHeight="1">
      <c r="A354" s="2" t="s">
        <v>2</v>
      </c>
      <c r="B354" s="2" t="s">
        <v>2692</v>
      </c>
      <c r="C354" s="2" t="s">
        <v>2091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2</v>
      </c>
      <c r="BK354" s="2" t="s">
        <v>3</v>
      </c>
    </row>
    <row r="355" ht="15.75" customHeight="1">
      <c r="A355" s="2" t="s">
        <v>2</v>
      </c>
      <c r="B355" s="2" t="s">
        <v>2693</v>
      </c>
      <c r="C355" s="2" t="s">
        <v>2694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2</v>
      </c>
      <c r="BK355" s="2" t="s">
        <v>3</v>
      </c>
    </row>
    <row r="356" ht="15.75" customHeight="1">
      <c r="A356" s="2" t="s">
        <v>2</v>
      </c>
      <c r="B356" s="2" t="s">
        <v>2695</v>
      </c>
      <c r="C356" s="2" t="s">
        <v>2696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2</v>
      </c>
      <c r="BK356" s="2" t="s">
        <v>3</v>
      </c>
    </row>
    <row r="357" ht="15.75" customHeight="1">
      <c r="A357" s="2" t="s">
        <v>2</v>
      </c>
      <c r="B357" s="2" t="s">
        <v>2697</v>
      </c>
      <c r="C357" s="2" t="s">
        <v>2698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2</v>
      </c>
      <c r="BK357" s="2" t="s">
        <v>3</v>
      </c>
    </row>
    <row r="358" ht="15.75" customHeight="1">
      <c r="A358" s="2" t="s">
        <v>2</v>
      </c>
      <c r="B358" s="2" t="s">
        <v>2699</v>
      </c>
      <c r="C358" s="2" t="s">
        <v>2700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2</v>
      </c>
      <c r="BK358" s="2" t="s">
        <v>3</v>
      </c>
    </row>
    <row r="359" ht="15.75" customHeight="1">
      <c r="A359" s="2" t="s">
        <v>2</v>
      </c>
      <c r="B359" s="2" t="s">
        <v>2701</v>
      </c>
      <c r="C359" s="2" t="s">
        <v>2702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2</v>
      </c>
      <c r="BK359" s="2" t="s">
        <v>3</v>
      </c>
    </row>
    <row r="360" ht="15.75" customHeight="1">
      <c r="A360" s="2" t="s">
        <v>2</v>
      </c>
      <c r="B360" s="2" t="s">
        <v>2703</v>
      </c>
      <c r="C360" s="2" t="s">
        <v>2704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2</v>
      </c>
      <c r="BK360" s="2" t="s">
        <v>3</v>
      </c>
    </row>
    <row r="361" ht="15.75" customHeight="1">
      <c r="A361" s="2" t="s">
        <v>2</v>
      </c>
      <c r="B361" s="2" t="s">
        <v>2705</v>
      </c>
      <c r="C361" s="2" t="s">
        <v>2706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2</v>
      </c>
      <c r="BK361" s="2" t="s">
        <v>3</v>
      </c>
    </row>
    <row r="362" ht="15.75" customHeight="1">
      <c r="A362" s="2" t="s">
        <v>2</v>
      </c>
      <c r="B362" s="2" t="s">
        <v>2707</v>
      </c>
      <c r="C362" s="2" t="s">
        <v>2708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2</v>
      </c>
      <c r="BK362" s="2" t="s">
        <v>3</v>
      </c>
    </row>
    <row r="363" ht="15.75" customHeight="1">
      <c r="A363" s="2" t="s">
        <v>2</v>
      </c>
      <c r="B363" s="2" t="s">
        <v>2709</v>
      </c>
      <c r="C363" s="2" t="s">
        <v>2710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2</v>
      </c>
      <c r="BK363" s="2" t="s">
        <v>3</v>
      </c>
    </row>
    <row r="364" ht="15.75" customHeight="1">
      <c r="A364" s="2" t="s">
        <v>2</v>
      </c>
      <c r="B364" s="2" t="s">
        <v>2711</v>
      </c>
      <c r="C364" s="2" t="s">
        <v>2712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2</v>
      </c>
      <c r="BK364" s="2" t="s">
        <v>3</v>
      </c>
    </row>
    <row r="365" ht="15.75" customHeight="1">
      <c r="A365" s="2" t="s">
        <v>2</v>
      </c>
      <c r="B365" s="2" t="s">
        <v>2713</v>
      </c>
      <c r="C365" s="2" t="s">
        <v>2714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2</v>
      </c>
      <c r="BK365" s="2" t="s">
        <v>3</v>
      </c>
    </row>
    <row r="366" ht="15.75" customHeight="1">
      <c r="A366" s="2" t="s">
        <v>2</v>
      </c>
      <c r="B366" s="2" t="s">
        <v>2715</v>
      </c>
      <c r="C366" s="2" t="s">
        <v>2716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2</v>
      </c>
      <c r="BK366" s="2" t="s">
        <v>3</v>
      </c>
    </row>
    <row r="367" ht="15.75" customHeight="1">
      <c r="A367" s="2" t="s">
        <v>2</v>
      </c>
      <c r="B367" s="2" t="s">
        <v>2717</v>
      </c>
      <c r="C367" s="2" t="s">
        <v>2718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2</v>
      </c>
      <c r="BK367" s="2" t="s">
        <v>3</v>
      </c>
    </row>
    <row r="368" ht="15.75" customHeight="1">
      <c r="A368" s="2" t="s">
        <v>2</v>
      </c>
      <c r="B368" s="2" t="s">
        <v>2719</v>
      </c>
      <c r="C368" s="2" t="s">
        <v>2720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2</v>
      </c>
      <c r="BK368" s="2" t="s">
        <v>3</v>
      </c>
    </row>
    <row r="369" ht="15.75" customHeight="1">
      <c r="A369" s="2" t="s">
        <v>2</v>
      </c>
      <c r="B369" s="2" t="s">
        <v>2721</v>
      </c>
      <c r="C369" s="2" t="s">
        <v>2489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2</v>
      </c>
      <c r="BK369" s="2" t="s">
        <v>3</v>
      </c>
    </row>
    <row r="370" ht="15.75" customHeight="1">
      <c r="A370" s="2" t="s">
        <v>2</v>
      </c>
      <c r="B370" s="2" t="s">
        <v>2722</v>
      </c>
      <c r="C370" s="2" t="s">
        <v>2723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2</v>
      </c>
      <c r="BK370" s="2" t="s">
        <v>3</v>
      </c>
    </row>
    <row r="371" ht="15.75" customHeight="1">
      <c r="A371" s="2" t="s">
        <v>2</v>
      </c>
      <c r="B371" s="2" t="s">
        <v>2724</v>
      </c>
      <c r="C371" s="2" t="s">
        <v>2725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2</v>
      </c>
      <c r="BK371" s="2" t="s">
        <v>3</v>
      </c>
    </row>
    <row r="372" ht="15.75" customHeight="1">
      <c r="A372" s="2" t="s">
        <v>2</v>
      </c>
      <c r="B372" s="2" t="s">
        <v>2726</v>
      </c>
      <c r="C372" s="2" t="s">
        <v>2727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2</v>
      </c>
      <c r="BK372" s="2" t="s">
        <v>3</v>
      </c>
    </row>
    <row r="373" ht="15.75" customHeight="1">
      <c r="A373" s="2" t="s">
        <v>2</v>
      </c>
      <c r="B373" s="2" t="s">
        <v>2728</v>
      </c>
      <c r="C373" s="2" t="s">
        <v>2729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2</v>
      </c>
      <c r="BK373" s="2" t="s">
        <v>3</v>
      </c>
    </row>
    <row r="374" ht="15.75" customHeight="1">
      <c r="A374" s="2" t="s">
        <v>2</v>
      </c>
      <c r="B374" s="2" t="s">
        <v>2730</v>
      </c>
      <c r="C374" s="2" t="s">
        <v>2730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2</v>
      </c>
      <c r="BK374" s="2" t="s">
        <v>3</v>
      </c>
    </row>
    <row r="375" ht="15.75" customHeight="1">
      <c r="A375" s="2" t="s">
        <v>2</v>
      </c>
      <c r="B375" s="2" t="s">
        <v>2731</v>
      </c>
      <c r="C375" s="2" t="s">
        <v>2732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2</v>
      </c>
      <c r="BK375" s="2" t="s">
        <v>3</v>
      </c>
    </row>
    <row r="376" ht="15.75" customHeight="1">
      <c r="A376" s="2" t="s">
        <v>2</v>
      </c>
      <c r="B376" s="2" t="s">
        <v>2733</v>
      </c>
      <c r="C376" s="2" t="s">
        <v>2734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2</v>
      </c>
      <c r="BK376" s="2" t="s">
        <v>3</v>
      </c>
    </row>
    <row r="377" ht="15.75" customHeight="1">
      <c r="A377" s="2" t="s">
        <v>2</v>
      </c>
      <c r="B377" s="2" t="s">
        <v>2735</v>
      </c>
      <c r="C377" s="2" t="s">
        <v>2736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2</v>
      </c>
      <c r="BK377" s="2" t="s">
        <v>3</v>
      </c>
    </row>
    <row r="378" ht="15.75" customHeight="1">
      <c r="A378" s="2" t="s">
        <v>2</v>
      </c>
      <c r="B378" s="2" t="s">
        <v>2737</v>
      </c>
      <c r="C378" s="2" t="s">
        <v>2737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2</v>
      </c>
      <c r="BK378" s="2" t="s">
        <v>3</v>
      </c>
    </row>
    <row r="379" ht="15.75" customHeight="1">
      <c r="A379" s="2" t="s">
        <v>2</v>
      </c>
      <c r="B379" s="2" t="s">
        <v>2738</v>
      </c>
      <c r="C379" s="2" t="s">
        <v>2739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2</v>
      </c>
      <c r="BK379" s="2" t="s">
        <v>3</v>
      </c>
    </row>
    <row r="380" ht="15.75" customHeight="1">
      <c r="A380" s="2" t="s">
        <v>2</v>
      </c>
      <c r="B380" s="2" t="s">
        <v>2740</v>
      </c>
      <c r="C380" s="2" t="s">
        <v>2741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2</v>
      </c>
      <c r="BK380" s="2" t="s">
        <v>3</v>
      </c>
    </row>
    <row r="381" ht="15.75" customHeight="1">
      <c r="A381" s="2" t="s">
        <v>2</v>
      </c>
      <c r="B381" s="2" t="s">
        <v>2742</v>
      </c>
      <c r="C381" s="2" t="s">
        <v>2743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2</v>
      </c>
      <c r="BK381" s="2" t="s">
        <v>3</v>
      </c>
    </row>
    <row r="382" ht="15.75" customHeight="1">
      <c r="A382" s="2" t="s">
        <v>2</v>
      </c>
      <c r="B382" s="2" t="s">
        <v>2744</v>
      </c>
      <c r="C382" s="2" t="s">
        <v>2745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2</v>
      </c>
      <c r="BK382" s="2" t="s">
        <v>3</v>
      </c>
    </row>
    <row r="383" ht="15.75" customHeight="1">
      <c r="A383" s="2" t="s">
        <v>2</v>
      </c>
      <c r="B383" s="2" t="s">
        <v>2746</v>
      </c>
      <c r="C383" s="2" t="s">
        <v>2747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2</v>
      </c>
      <c r="BK383" s="2" t="s">
        <v>3</v>
      </c>
    </row>
    <row r="384" ht="15.75" customHeight="1">
      <c r="A384" s="2" t="s">
        <v>2</v>
      </c>
      <c r="B384" s="2" t="s">
        <v>2748</v>
      </c>
      <c r="C384" s="2" t="s">
        <v>2749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2</v>
      </c>
      <c r="BK384" s="2" t="s">
        <v>3</v>
      </c>
    </row>
    <row r="385" ht="15.75" customHeight="1">
      <c r="A385" s="2" t="s">
        <v>2</v>
      </c>
      <c r="B385" s="2" t="s">
        <v>2750</v>
      </c>
      <c r="C385" s="2" t="s">
        <v>2751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2</v>
      </c>
      <c r="BK385" s="2" t="s">
        <v>3</v>
      </c>
    </row>
    <row r="386" ht="15.75" customHeight="1">
      <c r="A386" s="2" t="s">
        <v>2</v>
      </c>
      <c r="B386" s="2" t="s">
        <v>2752</v>
      </c>
      <c r="C386" s="2" t="s">
        <v>2753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2</v>
      </c>
      <c r="BK386" s="2" t="s">
        <v>3</v>
      </c>
    </row>
    <row r="387" ht="15.75" customHeight="1">
      <c r="A387" s="2" t="s">
        <v>2</v>
      </c>
      <c r="B387" s="2" t="s">
        <v>2754</v>
      </c>
      <c r="C387" s="2" t="s">
        <v>2755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2</v>
      </c>
      <c r="BK387" s="2" t="s">
        <v>3</v>
      </c>
    </row>
    <row r="388" ht="15.75" customHeight="1">
      <c r="A388" s="2" t="s">
        <v>2</v>
      </c>
      <c r="B388" s="2" t="s">
        <v>2756</v>
      </c>
      <c r="C388" s="2" t="s">
        <v>2757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2</v>
      </c>
      <c r="BK388" s="2" t="s">
        <v>3</v>
      </c>
    </row>
    <row r="389" ht="15.75" customHeight="1">
      <c r="A389" s="2" t="s">
        <v>2</v>
      </c>
      <c r="B389" s="2" t="s">
        <v>2758</v>
      </c>
      <c r="C389" s="2" t="s">
        <v>2759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2</v>
      </c>
      <c r="BK389" s="2" t="s">
        <v>3</v>
      </c>
    </row>
    <row r="390" ht="15.75" customHeight="1">
      <c r="A390" s="2" t="s">
        <v>2</v>
      </c>
      <c r="B390" s="2" t="s">
        <v>2760</v>
      </c>
      <c r="C390" s="2" t="s">
        <v>2525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2</v>
      </c>
      <c r="BK390" s="2" t="s">
        <v>3</v>
      </c>
    </row>
    <row r="391" ht="15.75" customHeight="1">
      <c r="A391" s="2" t="s">
        <v>2</v>
      </c>
      <c r="B391" s="2" t="s">
        <v>2761</v>
      </c>
      <c r="C391" s="2" t="s">
        <v>2762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2</v>
      </c>
      <c r="BK391" s="2" t="s">
        <v>3</v>
      </c>
    </row>
    <row r="392" ht="15.75" customHeight="1">
      <c r="A392" s="2" t="s">
        <v>2</v>
      </c>
      <c r="B392" s="2" t="s">
        <v>2763</v>
      </c>
      <c r="C392" s="2" t="s">
        <v>2764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2</v>
      </c>
      <c r="BK392" s="2" t="s">
        <v>3</v>
      </c>
    </row>
    <row r="393" ht="15.75" customHeight="1">
      <c r="A393" s="2" t="s">
        <v>2</v>
      </c>
      <c r="B393" s="2" t="s">
        <v>2765</v>
      </c>
      <c r="C393" s="2" t="s">
        <v>2766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2</v>
      </c>
      <c r="BK393" s="2" t="s">
        <v>3</v>
      </c>
    </row>
    <row r="394" ht="15.75" customHeight="1">
      <c r="A394" s="2" t="s">
        <v>2</v>
      </c>
      <c r="B394" s="2" t="s">
        <v>2767</v>
      </c>
      <c r="C394" s="2" t="s">
        <v>2768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2</v>
      </c>
      <c r="BK394" s="2" t="s">
        <v>3</v>
      </c>
    </row>
    <row r="395" ht="15.75" customHeight="1">
      <c r="A395" s="2" t="s">
        <v>2</v>
      </c>
      <c r="B395" s="2" t="s">
        <v>2769</v>
      </c>
      <c r="C395" s="2" t="s">
        <v>2770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2</v>
      </c>
      <c r="BK395" s="2" t="s">
        <v>3</v>
      </c>
    </row>
    <row r="396" ht="15.75" customHeight="1">
      <c r="A396" s="2" t="s">
        <v>2</v>
      </c>
      <c r="B396" s="2" t="s">
        <v>2771</v>
      </c>
      <c r="C396" s="2" t="s">
        <v>2772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2</v>
      </c>
      <c r="BK396" s="2" t="s">
        <v>3</v>
      </c>
    </row>
    <row r="397" ht="15.75" customHeight="1">
      <c r="A397" s="2" t="s">
        <v>2</v>
      </c>
      <c r="B397" s="2" t="s">
        <v>2773</v>
      </c>
      <c r="C397" s="2" t="s">
        <v>2774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2</v>
      </c>
      <c r="BK397" s="2" t="s">
        <v>3</v>
      </c>
    </row>
    <row r="398" ht="15.75" customHeight="1">
      <c r="A398" s="2" t="s">
        <v>2</v>
      </c>
      <c r="B398" s="2" t="s">
        <v>2775</v>
      </c>
      <c r="C398" s="2" t="s">
        <v>2776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2</v>
      </c>
      <c r="BK398" s="2" t="s">
        <v>3</v>
      </c>
    </row>
    <row r="399" ht="15.75" customHeight="1">
      <c r="A399" s="2" t="s">
        <v>2</v>
      </c>
      <c r="B399" s="2" t="s">
        <v>2777</v>
      </c>
      <c r="C399" s="2" t="s">
        <v>2778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2</v>
      </c>
      <c r="BK399" s="2" t="s">
        <v>3</v>
      </c>
    </row>
    <row r="400" ht="15.75" customHeight="1">
      <c r="A400" s="2" t="s">
        <v>2</v>
      </c>
      <c r="B400" s="2" t="s">
        <v>2779</v>
      </c>
      <c r="C400" s="2" t="s">
        <v>2780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2</v>
      </c>
      <c r="BK400" s="2" t="s">
        <v>3</v>
      </c>
    </row>
    <row r="401" ht="15.75" customHeight="1">
      <c r="A401" s="2" t="s">
        <v>2</v>
      </c>
      <c r="B401" s="2" t="s">
        <v>2781</v>
      </c>
      <c r="C401" s="2" t="s">
        <v>2782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2</v>
      </c>
      <c r="BK401" s="2" t="s">
        <v>3</v>
      </c>
    </row>
    <row r="402" ht="15.75" customHeight="1">
      <c r="A402" s="2" t="s">
        <v>2</v>
      </c>
      <c r="B402" s="2" t="s">
        <v>2783</v>
      </c>
      <c r="C402" s="2" t="s">
        <v>2784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2</v>
      </c>
      <c r="BK402" s="2" t="s">
        <v>3</v>
      </c>
    </row>
    <row r="403" ht="15.75" customHeight="1">
      <c r="A403" s="2" t="s">
        <v>2</v>
      </c>
      <c r="B403" s="2" t="s">
        <v>2785</v>
      </c>
      <c r="C403" s="2" t="s">
        <v>2786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2</v>
      </c>
      <c r="BK403" s="2" t="s">
        <v>3</v>
      </c>
    </row>
    <row r="404" ht="15.75" customHeight="1">
      <c r="A404" s="2" t="s">
        <v>2</v>
      </c>
      <c r="B404" s="2" t="s">
        <v>2787</v>
      </c>
      <c r="C404" s="2" t="s">
        <v>2361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2</v>
      </c>
      <c r="BK404" s="2" t="s">
        <v>3</v>
      </c>
    </row>
    <row r="405" ht="15.75" customHeight="1">
      <c r="A405" s="2" t="s">
        <v>2</v>
      </c>
      <c r="B405" s="2" t="s">
        <v>2788</v>
      </c>
      <c r="C405" s="2" t="s">
        <v>2365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2</v>
      </c>
      <c r="BK405" s="2" t="s">
        <v>3</v>
      </c>
    </row>
    <row r="406" ht="15.75" customHeight="1">
      <c r="A406" s="2" t="s">
        <v>2</v>
      </c>
      <c r="B406" s="2" t="s">
        <v>2789</v>
      </c>
      <c r="C406" s="2" t="s">
        <v>2789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2</v>
      </c>
      <c r="BK406" s="2" t="s">
        <v>3</v>
      </c>
    </row>
    <row r="407" ht="15.75" customHeight="1">
      <c r="A407" s="2" t="s">
        <v>2</v>
      </c>
      <c r="B407" s="2" t="s">
        <v>2790</v>
      </c>
      <c r="C407" s="2" t="s">
        <v>2791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2</v>
      </c>
      <c r="BK407" s="2" t="s">
        <v>3</v>
      </c>
    </row>
    <row r="408" ht="15.75" customHeight="1">
      <c r="A408" s="2" t="s">
        <v>2</v>
      </c>
      <c r="B408" s="2" t="s">
        <v>2792</v>
      </c>
      <c r="C408" s="2" t="s">
        <v>2489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2</v>
      </c>
      <c r="BK408" s="2" t="s">
        <v>3</v>
      </c>
    </row>
    <row r="409" ht="15.75" customHeight="1">
      <c r="A409" s="2" t="s">
        <v>2</v>
      </c>
      <c r="B409" s="2" t="s">
        <v>2793</v>
      </c>
      <c r="C409" s="2" t="s">
        <v>2794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2</v>
      </c>
      <c r="BK409" s="2" t="s">
        <v>3</v>
      </c>
    </row>
    <row r="410" ht="15.75" customHeight="1">
      <c r="A410" s="2" t="s">
        <v>2</v>
      </c>
      <c r="B410" s="2" t="s">
        <v>2795</v>
      </c>
      <c r="C410" s="2" t="s">
        <v>2489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2</v>
      </c>
      <c r="BK410" s="2" t="s">
        <v>3</v>
      </c>
    </row>
    <row r="411" ht="15.75" customHeight="1">
      <c r="A411" s="2" t="s">
        <v>2</v>
      </c>
      <c r="B411" s="2" t="s">
        <v>2796</v>
      </c>
      <c r="C411" s="2" t="s">
        <v>2797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2</v>
      </c>
      <c r="BK411" s="2" t="s">
        <v>3</v>
      </c>
    </row>
    <row r="412" ht="15.75" customHeight="1">
      <c r="A412" s="2" t="s">
        <v>2</v>
      </c>
      <c r="B412" s="2" t="s">
        <v>2798</v>
      </c>
      <c r="C412" s="2" t="s">
        <v>2361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2</v>
      </c>
      <c r="BK412" s="2" t="s">
        <v>3</v>
      </c>
    </row>
    <row r="413" ht="15.75" customHeight="1">
      <c r="A413" s="2" t="s">
        <v>2</v>
      </c>
      <c r="B413" s="2" t="s">
        <v>2799</v>
      </c>
      <c r="C413" s="2" t="s">
        <v>2252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2</v>
      </c>
      <c r="BK413" s="2" t="s">
        <v>3</v>
      </c>
    </row>
    <row r="414" ht="15.75" customHeight="1">
      <c r="A414" s="2" t="s">
        <v>2</v>
      </c>
      <c r="B414" s="2" t="s">
        <v>2800</v>
      </c>
      <c r="C414" s="2" t="s">
        <v>2801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2</v>
      </c>
      <c r="BK414" s="2" t="s">
        <v>3</v>
      </c>
    </row>
    <row r="415" ht="15.75" customHeight="1">
      <c r="A415" s="2" t="s">
        <v>2</v>
      </c>
      <c r="B415" s="2" t="s">
        <v>2802</v>
      </c>
      <c r="C415" s="2" t="s">
        <v>2802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2</v>
      </c>
      <c r="BK415" s="2" t="s">
        <v>3</v>
      </c>
    </row>
    <row r="416" ht="15.75" customHeight="1">
      <c r="A416" s="2" t="s">
        <v>2</v>
      </c>
      <c r="B416" s="2" t="s">
        <v>2803</v>
      </c>
      <c r="C416" s="2" t="s">
        <v>2804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2</v>
      </c>
      <c r="BK416" s="2" t="s">
        <v>3</v>
      </c>
    </row>
    <row r="417" ht="15.75" customHeight="1">
      <c r="A417" s="2" t="s">
        <v>2</v>
      </c>
      <c r="B417" s="2" t="s">
        <v>2805</v>
      </c>
      <c r="C417" s="2" t="s">
        <v>2805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2</v>
      </c>
      <c r="BK417" s="2" t="s">
        <v>3</v>
      </c>
    </row>
    <row r="418" ht="15.75" customHeight="1">
      <c r="A418" s="2" t="s">
        <v>2</v>
      </c>
      <c r="B418" s="2" t="s">
        <v>2806</v>
      </c>
      <c r="C418" s="2" t="s">
        <v>2807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2</v>
      </c>
      <c r="BK418" s="2" t="s">
        <v>3</v>
      </c>
    </row>
    <row r="419" ht="15.75" customHeight="1">
      <c r="A419" s="2" t="s">
        <v>2</v>
      </c>
      <c r="B419" s="2" t="s">
        <v>2808</v>
      </c>
      <c r="C419" s="2" t="s">
        <v>2809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2</v>
      </c>
      <c r="BK419" s="2" t="s">
        <v>3</v>
      </c>
    </row>
    <row r="420" ht="15.75" customHeight="1">
      <c r="A420" s="2" t="s">
        <v>2</v>
      </c>
      <c r="B420" s="2" t="s">
        <v>2810</v>
      </c>
      <c r="C420" s="2" t="s">
        <v>2811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2</v>
      </c>
      <c r="BK420" s="2" t="s">
        <v>3</v>
      </c>
    </row>
    <row r="421" ht="15.75" customHeight="1">
      <c r="A421" s="2" t="s">
        <v>2</v>
      </c>
      <c r="B421" s="2" t="s">
        <v>2812</v>
      </c>
      <c r="C421" s="2" t="s">
        <v>2813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2</v>
      </c>
      <c r="BK421" s="2" t="s">
        <v>3</v>
      </c>
    </row>
    <row r="422" ht="15.75" customHeight="1">
      <c r="A422" s="2" t="s">
        <v>2</v>
      </c>
      <c r="B422" s="2" t="s">
        <v>2814</v>
      </c>
      <c r="C422" s="2" t="s">
        <v>2815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2</v>
      </c>
      <c r="BK422" s="2" t="s">
        <v>3</v>
      </c>
    </row>
    <row r="423" ht="15.75" customHeight="1">
      <c r="A423" s="2" t="s">
        <v>2</v>
      </c>
      <c r="B423" s="2" t="s">
        <v>2816</v>
      </c>
      <c r="C423" s="2" t="s">
        <v>2817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2</v>
      </c>
      <c r="BK423" s="2" t="s">
        <v>3</v>
      </c>
    </row>
    <row r="424" ht="15.75" customHeight="1">
      <c r="A424" s="2" t="s">
        <v>2</v>
      </c>
      <c r="B424" s="2" t="s">
        <v>2818</v>
      </c>
      <c r="C424" s="2" t="s">
        <v>271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2</v>
      </c>
      <c r="BK424" s="2" t="s">
        <v>3</v>
      </c>
    </row>
    <row r="425" ht="15.75" customHeight="1">
      <c r="A425" s="2" t="s">
        <v>2</v>
      </c>
      <c r="B425" s="2" t="s">
        <v>2819</v>
      </c>
      <c r="C425" s="2" t="s">
        <v>2820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2</v>
      </c>
      <c r="BK425" s="2" t="s">
        <v>3</v>
      </c>
    </row>
    <row r="426" ht="15.75" customHeight="1">
      <c r="A426" s="2" t="s">
        <v>2</v>
      </c>
      <c r="B426" s="2" t="s">
        <v>2821</v>
      </c>
      <c r="C426" s="2" t="s">
        <v>2822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2</v>
      </c>
      <c r="BK426" s="2" t="s">
        <v>3</v>
      </c>
    </row>
    <row r="427" ht="15.75" customHeight="1">
      <c r="A427" s="2" t="s">
        <v>2</v>
      </c>
      <c r="B427" s="2" t="s">
        <v>2823</v>
      </c>
      <c r="C427" s="2" t="s">
        <v>2809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2</v>
      </c>
      <c r="BK427" s="2" t="s">
        <v>3</v>
      </c>
    </row>
    <row r="428" ht="15.75" customHeight="1">
      <c r="A428" s="2" t="s">
        <v>2</v>
      </c>
      <c r="B428" s="2" t="s">
        <v>2824</v>
      </c>
      <c r="C428" s="2" t="s">
        <v>2824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2</v>
      </c>
      <c r="BK428" s="2" t="s">
        <v>3</v>
      </c>
    </row>
    <row r="429" ht="15.75" customHeight="1">
      <c r="A429" s="2" t="s">
        <v>2</v>
      </c>
      <c r="B429" s="2" t="s">
        <v>2825</v>
      </c>
      <c r="C429" s="2" t="s">
        <v>2826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2</v>
      </c>
      <c r="BK429" s="2" t="s">
        <v>3</v>
      </c>
    </row>
    <row r="430" ht="15.75" customHeight="1">
      <c r="A430" s="2" t="s">
        <v>2</v>
      </c>
      <c r="B430" s="2" t="s">
        <v>2827</v>
      </c>
      <c r="C430" s="2" t="s">
        <v>2828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2</v>
      </c>
      <c r="BK430" s="2" t="s">
        <v>3</v>
      </c>
    </row>
    <row r="431" ht="15.75" customHeight="1">
      <c r="A431" s="2" t="s">
        <v>2</v>
      </c>
      <c r="B431" s="2" t="s">
        <v>2829</v>
      </c>
      <c r="C431" s="2" t="s">
        <v>2830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2</v>
      </c>
      <c r="BK431" s="2" t="s">
        <v>3</v>
      </c>
    </row>
    <row r="432" ht="15.75" customHeight="1">
      <c r="A432" s="2" t="s">
        <v>2</v>
      </c>
      <c r="B432" s="2" t="s">
        <v>2831</v>
      </c>
      <c r="C432" s="2" t="s">
        <v>2832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2</v>
      </c>
      <c r="BK432" s="2" t="s">
        <v>3</v>
      </c>
    </row>
    <row r="433" ht="15.75" customHeight="1">
      <c r="A433" s="2" t="s">
        <v>2</v>
      </c>
      <c r="B433" s="2" t="s">
        <v>2833</v>
      </c>
      <c r="C433" s="2" t="s">
        <v>2834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2</v>
      </c>
      <c r="BK433" s="2" t="s">
        <v>3</v>
      </c>
    </row>
    <row r="434" ht="15.75" customHeight="1">
      <c r="A434" s="2" t="s">
        <v>2</v>
      </c>
      <c r="B434" s="2" t="s">
        <v>2835</v>
      </c>
      <c r="C434" s="2" t="s">
        <v>2489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2</v>
      </c>
      <c r="BK434" s="2" t="s">
        <v>3</v>
      </c>
    </row>
    <row r="435" ht="15.75" customHeight="1">
      <c r="A435" s="2" t="s">
        <v>2</v>
      </c>
      <c r="B435" s="2" t="s">
        <v>2836</v>
      </c>
      <c r="C435" s="2" t="s">
        <v>2837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2</v>
      </c>
      <c r="BK435" s="2" t="s">
        <v>3</v>
      </c>
    </row>
    <row r="436" ht="15.75" customHeight="1">
      <c r="A436" s="2" t="s">
        <v>2</v>
      </c>
      <c r="B436" s="2" t="s">
        <v>2838</v>
      </c>
      <c r="C436" s="2" t="s">
        <v>2839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2</v>
      </c>
      <c r="BK436" s="2" t="s">
        <v>3</v>
      </c>
    </row>
    <row r="437" ht="15.75" customHeight="1">
      <c r="A437" s="2" t="s">
        <v>2</v>
      </c>
      <c r="B437" s="2" t="s">
        <v>2840</v>
      </c>
      <c r="C437" s="2" t="s">
        <v>2297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2</v>
      </c>
      <c r="BK437" s="2" t="s">
        <v>3</v>
      </c>
    </row>
    <row r="438" ht="15.75" customHeight="1">
      <c r="A438" s="2" t="s">
        <v>2</v>
      </c>
      <c r="B438" s="2" t="s">
        <v>2841</v>
      </c>
      <c r="C438" s="2" t="s">
        <v>2842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2</v>
      </c>
      <c r="BK438" s="2" t="s">
        <v>3</v>
      </c>
    </row>
    <row r="439" ht="15.75" customHeight="1">
      <c r="A439" s="2" t="s">
        <v>2</v>
      </c>
      <c r="B439" s="2" t="s">
        <v>2843</v>
      </c>
      <c r="C439" s="2" t="s">
        <v>2844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2</v>
      </c>
      <c r="BK439" s="2" t="s">
        <v>3</v>
      </c>
    </row>
    <row r="440" ht="15.75" customHeight="1">
      <c r="A440" s="2" t="s">
        <v>2</v>
      </c>
      <c r="B440" s="2" t="s">
        <v>2845</v>
      </c>
      <c r="C440" s="2" t="s">
        <v>2846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2</v>
      </c>
      <c r="BK440" s="2" t="s">
        <v>3</v>
      </c>
    </row>
    <row r="441" ht="15.75" customHeight="1">
      <c r="A441" s="2" t="s">
        <v>2</v>
      </c>
      <c r="B441" s="2" t="s">
        <v>2847</v>
      </c>
      <c r="C441" s="2" t="s">
        <v>2848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2</v>
      </c>
      <c r="BK441" s="2" t="s">
        <v>3</v>
      </c>
    </row>
    <row r="442" ht="15.75" customHeight="1">
      <c r="A442" s="2" t="s">
        <v>2</v>
      </c>
      <c r="B442" s="2" t="s">
        <v>2849</v>
      </c>
      <c r="C442" s="2" t="s">
        <v>2850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2</v>
      </c>
      <c r="BK442" s="2" t="s">
        <v>3</v>
      </c>
    </row>
    <row r="443" ht="15.75" customHeight="1">
      <c r="A443" s="2" t="s">
        <v>2</v>
      </c>
      <c r="B443" s="2" t="s">
        <v>2851</v>
      </c>
      <c r="C443" s="2" t="s">
        <v>2852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2</v>
      </c>
      <c r="BK443" s="2" t="s">
        <v>3</v>
      </c>
    </row>
    <row r="444" ht="15.75" customHeight="1">
      <c r="A444" s="2" t="s">
        <v>2</v>
      </c>
      <c r="B444" s="2" t="s">
        <v>2853</v>
      </c>
      <c r="C444" s="2" t="s">
        <v>2854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2</v>
      </c>
      <c r="BK444" s="2" t="s">
        <v>3</v>
      </c>
    </row>
    <row r="445" ht="15.75" customHeight="1">
      <c r="A445" s="2" t="s">
        <v>2</v>
      </c>
      <c r="B445" s="2" t="s">
        <v>2855</v>
      </c>
      <c r="C445" s="2" t="s">
        <v>271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2</v>
      </c>
      <c r="BK445" s="2" t="s">
        <v>3</v>
      </c>
    </row>
    <row r="446" ht="15.75" customHeight="1">
      <c r="A446" s="2" t="s">
        <v>2</v>
      </c>
      <c r="B446" s="2" t="s">
        <v>2856</v>
      </c>
      <c r="C446" s="2" t="s">
        <v>2857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2</v>
      </c>
      <c r="BK446" s="2" t="s">
        <v>3</v>
      </c>
    </row>
    <row r="447" ht="15.75" customHeight="1">
      <c r="A447" s="2" t="s">
        <v>2</v>
      </c>
      <c r="B447" s="2" t="s">
        <v>2858</v>
      </c>
      <c r="C447" s="2" t="s">
        <v>2859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2</v>
      </c>
      <c r="BK447" s="2" t="s">
        <v>3</v>
      </c>
    </row>
    <row r="448" ht="15.75" customHeight="1">
      <c r="A448" s="2" t="s">
        <v>2</v>
      </c>
      <c r="B448" s="2" t="s">
        <v>2860</v>
      </c>
      <c r="C448" s="2" t="s">
        <v>2861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2</v>
      </c>
      <c r="BK448" s="2" t="s">
        <v>3</v>
      </c>
    </row>
    <row r="449" ht="15.75" customHeight="1">
      <c r="A449" s="2" t="s">
        <v>2</v>
      </c>
      <c r="B449" s="2" t="s">
        <v>2862</v>
      </c>
      <c r="C449" s="2" t="s">
        <v>2862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2</v>
      </c>
      <c r="BK449" s="2" t="s">
        <v>3</v>
      </c>
    </row>
    <row r="450" ht="15.75" customHeight="1">
      <c r="A450" s="2" t="s">
        <v>2</v>
      </c>
      <c r="B450" s="2" t="s">
        <v>2863</v>
      </c>
      <c r="C450" s="2" t="s">
        <v>2864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2</v>
      </c>
      <c r="BK450" s="2" t="s">
        <v>3</v>
      </c>
    </row>
    <row r="451" ht="15.75" customHeight="1">
      <c r="A451" s="2" t="s">
        <v>2</v>
      </c>
      <c r="B451" s="2" t="s">
        <v>2865</v>
      </c>
      <c r="C451" s="2" t="s">
        <v>2866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2</v>
      </c>
      <c r="BK451" s="2" t="s">
        <v>3</v>
      </c>
    </row>
    <row r="452" ht="15.75" customHeight="1">
      <c r="A452" s="2" t="s">
        <v>2</v>
      </c>
      <c r="B452" s="2" t="s">
        <v>2867</v>
      </c>
      <c r="C452" s="2" t="s">
        <v>2868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2</v>
      </c>
      <c r="BK452" s="2" t="s">
        <v>3</v>
      </c>
    </row>
    <row r="453" ht="15.75" customHeight="1">
      <c r="A453" s="2" t="s">
        <v>2</v>
      </c>
      <c r="B453" s="2" t="s">
        <v>2869</v>
      </c>
      <c r="C453" s="2" t="s">
        <v>2870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2</v>
      </c>
      <c r="BK453" s="2" t="s">
        <v>3</v>
      </c>
    </row>
    <row r="454" ht="15.75" customHeight="1">
      <c r="A454" s="2" t="s">
        <v>2</v>
      </c>
      <c r="B454" s="2" t="s">
        <v>2871</v>
      </c>
      <c r="C454" s="2" t="s">
        <v>2489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2</v>
      </c>
      <c r="BK454" s="2" t="s">
        <v>3</v>
      </c>
    </row>
    <row r="455" ht="15.75" customHeight="1">
      <c r="A455" s="2" t="s">
        <v>2</v>
      </c>
      <c r="B455" s="2" t="s">
        <v>2872</v>
      </c>
      <c r="C455" s="2" t="s">
        <v>2873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2</v>
      </c>
      <c r="BK455" s="2" t="s">
        <v>3</v>
      </c>
    </row>
    <row r="456" ht="15.75" customHeight="1">
      <c r="A456" s="2" t="s">
        <v>2</v>
      </c>
      <c r="B456" s="2" t="s">
        <v>2874</v>
      </c>
      <c r="C456" s="2" t="s">
        <v>2875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2</v>
      </c>
      <c r="BK456" s="2" t="s">
        <v>3</v>
      </c>
    </row>
    <row r="457" ht="15.75" customHeight="1">
      <c r="A457" s="2" t="s">
        <v>2</v>
      </c>
      <c r="B457" s="2" t="s">
        <v>2876</v>
      </c>
      <c r="C457" s="2" t="s">
        <v>2877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2</v>
      </c>
      <c r="BK457" s="2" t="s">
        <v>3</v>
      </c>
    </row>
    <row r="458" ht="15.75" customHeight="1">
      <c r="A458" s="2" t="s">
        <v>2</v>
      </c>
      <c r="B458" s="2" t="s">
        <v>2878</v>
      </c>
      <c r="C458" s="2" t="s">
        <v>2879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2</v>
      </c>
      <c r="BK458" s="2" t="s">
        <v>3</v>
      </c>
    </row>
    <row r="459" ht="15.75" customHeight="1">
      <c r="A459" s="2" t="s">
        <v>2</v>
      </c>
      <c r="B459" s="2" t="s">
        <v>2880</v>
      </c>
      <c r="C459" s="2" t="s">
        <v>2881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2</v>
      </c>
      <c r="BK459" s="2" t="s">
        <v>3</v>
      </c>
    </row>
    <row r="460" ht="15.75" customHeight="1">
      <c r="A460" s="2" t="s">
        <v>2</v>
      </c>
      <c r="B460" s="2" t="s">
        <v>2882</v>
      </c>
      <c r="C460" s="2" t="s">
        <v>2883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2</v>
      </c>
      <c r="BK460" s="2" t="s">
        <v>3</v>
      </c>
    </row>
    <row r="461" ht="15.75" customHeight="1">
      <c r="A461" s="2" t="s">
        <v>2</v>
      </c>
      <c r="B461" s="2" t="s">
        <v>2884</v>
      </c>
      <c r="C461" s="2" t="s">
        <v>2885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2</v>
      </c>
      <c r="BK461" s="2" t="s">
        <v>3</v>
      </c>
    </row>
    <row r="462" ht="15.75" customHeight="1">
      <c r="A462" s="2" t="s">
        <v>2</v>
      </c>
      <c r="B462" s="2" t="s">
        <v>2886</v>
      </c>
      <c r="C462" s="2" t="s">
        <v>2887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2</v>
      </c>
      <c r="BK462" s="2" t="s">
        <v>3</v>
      </c>
    </row>
    <row r="463" ht="15.75" customHeight="1">
      <c r="A463" s="2" t="s">
        <v>2</v>
      </c>
      <c r="B463" s="2" t="s">
        <v>2888</v>
      </c>
      <c r="C463" s="2" t="s">
        <v>2889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2</v>
      </c>
      <c r="BK463" s="2" t="s">
        <v>3</v>
      </c>
    </row>
    <row r="464" ht="15.75" customHeight="1">
      <c r="A464" s="2" t="s">
        <v>2</v>
      </c>
      <c r="B464" s="2" t="s">
        <v>2890</v>
      </c>
      <c r="C464" s="2" t="s">
        <v>2891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2</v>
      </c>
      <c r="BK464" s="2" t="s">
        <v>3</v>
      </c>
    </row>
    <row r="465" ht="15.75" customHeight="1">
      <c r="A465" s="2" t="s">
        <v>2</v>
      </c>
      <c r="B465" s="2" t="s">
        <v>2892</v>
      </c>
      <c r="C465" s="2" t="s">
        <v>2892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2</v>
      </c>
      <c r="BK465" s="2" t="s">
        <v>3</v>
      </c>
    </row>
    <row r="466" ht="15.75" customHeight="1">
      <c r="A466" s="2" t="s">
        <v>2</v>
      </c>
      <c r="B466" s="2" t="s">
        <v>2893</v>
      </c>
      <c r="C466" s="2" t="s">
        <v>2894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2</v>
      </c>
      <c r="BK466" s="2" t="s">
        <v>3</v>
      </c>
    </row>
    <row r="467" ht="15.75" customHeight="1">
      <c r="A467" s="2" t="s">
        <v>2</v>
      </c>
      <c r="B467" s="2" t="s">
        <v>2895</v>
      </c>
      <c r="C467" s="2" t="s">
        <v>2896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2</v>
      </c>
      <c r="BK467" s="2" t="s">
        <v>3</v>
      </c>
    </row>
    <row r="468" ht="15.75" customHeight="1">
      <c r="A468" s="2" t="s">
        <v>2</v>
      </c>
      <c r="B468" s="2" t="s">
        <v>2897</v>
      </c>
      <c r="C468" s="2" t="s">
        <v>2897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2</v>
      </c>
      <c r="BK468" s="2" t="s">
        <v>3</v>
      </c>
    </row>
    <row r="469" ht="15.75" customHeight="1">
      <c r="A469" s="2" t="s">
        <v>2</v>
      </c>
      <c r="B469" s="2" t="s">
        <v>2898</v>
      </c>
      <c r="C469" s="2" t="s">
        <v>2828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2</v>
      </c>
      <c r="BK469" s="2" t="s">
        <v>3</v>
      </c>
    </row>
    <row r="470" ht="15.75" customHeight="1">
      <c r="A470" s="2" t="s">
        <v>2</v>
      </c>
      <c r="B470" s="2" t="s">
        <v>2899</v>
      </c>
      <c r="C470" s="2" t="s">
        <v>2900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2</v>
      </c>
      <c r="BK470" s="2" t="s">
        <v>3</v>
      </c>
    </row>
    <row r="471" ht="15.75" customHeight="1">
      <c r="A471" s="2" t="s">
        <v>2</v>
      </c>
      <c r="B471" s="2" t="s">
        <v>2901</v>
      </c>
      <c r="C471" s="2" t="s">
        <v>2902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2</v>
      </c>
      <c r="BK471" s="2" t="s">
        <v>3</v>
      </c>
    </row>
    <row r="472" ht="15.75" customHeight="1">
      <c r="A472" s="2" t="s">
        <v>2</v>
      </c>
      <c r="B472" s="2" t="s">
        <v>2903</v>
      </c>
      <c r="C472" s="2" t="s">
        <v>2904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2</v>
      </c>
      <c r="BK472" s="2" t="s">
        <v>3</v>
      </c>
    </row>
    <row r="473" ht="15.75" customHeight="1">
      <c r="A473" s="2" t="s">
        <v>2</v>
      </c>
      <c r="B473" s="2" t="s">
        <v>2905</v>
      </c>
      <c r="C473" s="2" t="s">
        <v>2906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2</v>
      </c>
      <c r="BK473" s="2" t="s">
        <v>3</v>
      </c>
    </row>
    <row r="474" ht="15.75" customHeight="1">
      <c r="A474" s="2" t="s">
        <v>2</v>
      </c>
      <c r="B474" s="2" t="s">
        <v>2907</v>
      </c>
      <c r="C474" s="2" t="s">
        <v>2908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2</v>
      </c>
      <c r="BK474" s="2" t="s">
        <v>3</v>
      </c>
    </row>
    <row r="475" ht="15.75" customHeight="1">
      <c r="A475" s="2" t="s">
        <v>2</v>
      </c>
      <c r="B475" s="2" t="s">
        <v>2909</v>
      </c>
      <c r="C475" s="2" t="s">
        <v>2909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2</v>
      </c>
      <c r="BK475" s="2" t="s">
        <v>3</v>
      </c>
    </row>
    <row r="476" ht="15.75" customHeight="1">
      <c r="A476" s="2" t="s">
        <v>2</v>
      </c>
      <c r="B476" s="2" t="s">
        <v>2910</v>
      </c>
      <c r="C476" s="2" t="s">
        <v>2911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2</v>
      </c>
      <c r="BK476" s="2" t="s">
        <v>3</v>
      </c>
    </row>
    <row r="477" ht="15.75" customHeight="1">
      <c r="A477" s="2" t="s">
        <v>2</v>
      </c>
      <c r="B477" s="2" t="s">
        <v>2912</v>
      </c>
      <c r="C477" s="2" t="s">
        <v>2913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2</v>
      </c>
      <c r="BK477" s="2" t="s">
        <v>3</v>
      </c>
    </row>
    <row r="478" ht="15.75" customHeight="1">
      <c r="A478" s="2" t="s">
        <v>2</v>
      </c>
      <c r="B478" s="2" t="s">
        <v>2914</v>
      </c>
      <c r="C478" s="2" t="s">
        <v>2915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2</v>
      </c>
      <c r="BK478" s="2" t="s">
        <v>3</v>
      </c>
    </row>
    <row r="479" ht="15.75" customHeight="1">
      <c r="A479" s="2" t="s">
        <v>2</v>
      </c>
      <c r="B479" s="2" t="s">
        <v>2916</v>
      </c>
      <c r="C479" s="2" t="s">
        <v>2917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2</v>
      </c>
      <c r="BK479" s="2" t="s">
        <v>3</v>
      </c>
    </row>
    <row r="480" ht="15.75" customHeight="1">
      <c r="A480" s="2" t="s">
        <v>2</v>
      </c>
      <c r="B480" s="2" t="s">
        <v>2918</v>
      </c>
      <c r="C480" s="2" t="s">
        <v>2919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2</v>
      </c>
      <c r="BK480" s="2" t="s">
        <v>3</v>
      </c>
    </row>
    <row r="481" ht="15.75" customHeight="1">
      <c r="A481" s="2" t="s">
        <v>2</v>
      </c>
      <c r="B481" s="2" t="s">
        <v>2920</v>
      </c>
      <c r="C481" s="2" t="s">
        <v>2921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2</v>
      </c>
      <c r="BK481" s="2" t="s">
        <v>3</v>
      </c>
    </row>
    <row r="482" ht="15.75" customHeight="1">
      <c r="A482" s="2" t="s">
        <v>2</v>
      </c>
      <c r="B482" s="2" t="s">
        <v>2922</v>
      </c>
      <c r="C482" s="2" t="s">
        <v>2923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2</v>
      </c>
      <c r="BK482" s="2" t="s">
        <v>3</v>
      </c>
    </row>
    <row r="483" ht="15.75" customHeight="1">
      <c r="A483" s="2" t="s">
        <v>2</v>
      </c>
      <c r="B483" s="2" t="s">
        <v>2924</v>
      </c>
      <c r="C483" s="2" t="s">
        <v>2925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2</v>
      </c>
      <c r="BK483" s="2" t="s">
        <v>3</v>
      </c>
    </row>
    <row r="484" ht="15.75" customHeight="1">
      <c r="A484" s="2" t="s">
        <v>2</v>
      </c>
      <c r="B484" s="2" t="s">
        <v>2926</v>
      </c>
      <c r="C484" s="2" t="s">
        <v>2927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2</v>
      </c>
      <c r="BK484" s="2" t="s">
        <v>3</v>
      </c>
    </row>
    <row r="485" ht="15.75" customHeight="1">
      <c r="A485" s="2" t="s">
        <v>2</v>
      </c>
      <c r="B485" s="2" t="s">
        <v>2928</v>
      </c>
      <c r="C485" s="2" t="s">
        <v>2476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2</v>
      </c>
      <c r="BK485" s="2" t="s">
        <v>3</v>
      </c>
    </row>
    <row r="486" ht="15.75" customHeight="1">
      <c r="A486" s="2" t="s">
        <v>2</v>
      </c>
      <c r="B486" s="2" t="s">
        <v>2929</v>
      </c>
      <c r="C486" s="2" t="s">
        <v>2191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2</v>
      </c>
      <c r="BK486" s="2" t="s">
        <v>3</v>
      </c>
    </row>
    <row r="487" ht="15.75" customHeight="1">
      <c r="A487" s="2" t="s">
        <v>2</v>
      </c>
      <c r="B487" s="2" t="s">
        <v>2930</v>
      </c>
      <c r="C487" s="2" t="s">
        <v>2931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2</v>
      </c>
      <c r="BK487" s="2" t="s">
        <v>3</v>
      </c>
    </row>
    <row r="488" ht="15.75" customHeight="1">
      <c r="A488" s="2" t="s">
        <v>2</v>
      </c>
      <c r="B488" s="2" t="s">
        <v>2932</v>
      </c>
      <c r="C488" s="2" t="s">
        <v>2932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2</v>
      </c>
      <c r="BK488" s="2" t="s">
        <v>3</v>
      </c>
    </row>
    <row r="489" ht="15.75" customHeight="1">
      <c r="A489" s="2" t="s">
        <v>2</v>
      </c>
      <c r="B489" s="2" t="s">
        <v>2933</v>
      </c>
      <c r="C489" s="2" t="s">
        <v>2934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2</v>
      </c>
      <c r="BK489" s="2" t="s">
        <v>3</v>
      </c>
    </row>
    <row r="490" ht="15.75" customHeight="1">
      <c r="A490" s="2" t="s">
        <v>2</v>
      </c>
      <c r="B490" s="2" t="s">
        <v>2935</v>
      </c>
      <c r="C490" s="2" t="s">
        <v>2936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2</v>
      </c>
      <c r="BK490" s="2" t="s">
        <v>3</v>
      </c>
    </row>
    <row r="491" ht="15.75" customHeight="1">
      <c r="A491" s="2" t="s">
        <v>2</v>
      </c>
      <c r="B491" s="2" t="s">
        <v>2937</v>
      </c>
      <c r="C491" s="2" t="s">
        <v>2938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2</v>
      </c>
      <c r="BK491" s="2" t="s">
        <v>3</v>
      </c>
    </row>
    <row r="492" ht="15.75" customHeight="1">
      <c r="A492" s="2" t="s">
        <v>2</v>
      </c>
      <c r="B492" s="2" t="s">
        <v>2939</v>
      </c>
      <c r="C492" s="2" t="s">
        <v>2940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2</v>
      </c>
      <c r="BK492" s="2" t="s">
        <v>3</v>
      </c>
    </row>
    <row r="493" ht="15.75" customHeight="1">
      <c r="A493" s="2" t="s">
        <v>2</v>
      </c>
      <c r="B493" s="2" t="s">
        <v>2941</v>
      </c>
      <c r="C493" s="2" t="s">
        <v>2942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2</v>
      </c>
      <c r="BK493" s="2" t="s">
        <v>3</v>
      </c>
    </row>
    <row r="494" ht="15.75" customHeight="1">
      <c r="A494" s="2" t="s">
        <v>2</v>
      </c>
      <c r="B494" s="2" t="s">
        <v>2943</v>
      </c>
      <c r="C494" s="2" t="s">
        <v>2944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2</v>
      </c>
      <c r="BK494" s="2" t="s">
        <v>3</v>
      </c>
    </row>
    <row r="495" ht="15.75" customHeight="1">
      <c r="A495" s="2" t="s">
        <v>2</v>
      </c>
      <c r="B495" s="2" t="s">
        <v>2945</v>
      </c>
      <c r="C495" s="2" t="s">
        <v>2297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2</v>
      </c>
      <c r="BK495" s="2" t="s">
        <v>3</v>
      </c>
    </row>
    <row r="496" ht="15.75" customHeight="1">
      <c r="A496" s="2" t="s">
        <v>2</v>
      </c>
      <c r="B496" s="2" t="s">
        <v>2946</v>
      </c>
      <c r="C496" s="2" t="s">
        <v>2947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2</v>
      </c>
      <c r="BK496" s="2" t="s">
        <v>3</v>
      </c>
    </row>
    <row r="497" ht="15.75" customHeight="1">
      <c r="A497" s="2" t="s">
        <v>2</v>
      </c>
      <c r="B497" s="2" t="s">
        <v>2948</v>
      </c>
      <c r="C497" s="2" t="s">
        <v>2889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2</v>
      </c>
      <c r="BK497" s="2" t="s">
        <v>3</v>
      </c>
    </row>
    <row r="498" ht="15.75" customHeight="1">
      <c r="A498" s="2" t="s">
        <v>2</v>
      </c>
      <c r="B498" s="2" t="s">
        <v>2949</v>
      </c>
      <c r="C498" s="2" t="s">
        <v>2949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2</v>
      </c>
      <c r="BK498" s="2" t="s">
        <v>3</v>
      </c>
    </row>
    <row r="499" ht="15.75" customHeight="1">
      <c r="A499" s="2" t="s">
        <v>2</v>
      </c>
      <c r="B499" s="2" t="s">
        <v>2950</v>
      </c>
      <c r="C499" s="2" t="s">
        <v>2951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2</v>
      </c>
      <c r="BK499" s="2" t="s">
        <v>3</v>
      </c>
    </row>
    <row r="500" ht="15.75" customHeight="1">
      <c r="A500" s="2" t="s">
        <v>2</v>
      </c>
      <c r="B500" s="2" t="s">
        <v>2952</v>
      </c>
      <c r="C500" s="2" t="s">
        <v>2953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2</v>
      </c>
      <c r="BK500" s="2" t="s">
        <v>3</v>
      </c>
    </row>
    <row r="501" ht="15.75" customHeight="1">
      <c r="A501" s="2" t="s">
        <v>2</v>
      </c>
      <c r="B501" s="2" t="s">
        <v>2954</v>
      </c>
      <c r="C501" s="2" t="s">
        <v>2955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2</v>
      </c>
      <c r="BK501" s="2" t="s">
        <v>3</v>
      </c>
    </row>
    <row r="502" ht="15.75" customHeight="1">
      <c r="A502" s="2" t="s">
        <v>2</v>
      </c>
      <c r="B502" s="2" t="s">
        <v>2956</v>
      </c>
      <c r="C502" s="2" t="s">
        <v>2957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2</v>
      </c>
      <c r="BK502" s="2" t="s">
        <v>3</v>
      </c>
    </row>
    <row r="503" ht="15.75" customHeight="1">
      <c r="A503" s="2" t="s">
        <v>2</v>
      </c>
      <c r="B503" s="2" t="s">
        <v>2958</v>
      </c>
      <c r="C503" s="2" t="s">
        <v>2959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2</v>
      </c>
      <c r="BK503" s="2" t="s">
        <v>3</v>
      </c>
    </row>
    <row r="504" ht="15.75" customHeight="1">
      <c r="A504" s="2" t="s">
        <v>2</v>
      </c>
      <c r="B504" s="2" t="s">
        <v>2960</v>
      </c>
      <c r="C504" s="2" t="s">
        <v>2961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2</v>
      </c>
      <c r="BK504" s="2" t="s">
        <v>3</v>
      </c>
    </row>
    <row r="505" ht="15.75" customHeight="1">
      <c r="A505" s="2" t="s">
        <v>2</v>
      </c>
      <c r="B505" s="2" t="s">
        <v>2962</v>
      </c>
      <c r="C505" s="2" t="s">
        <v>2963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2</v>
      </c>
      <c r="BK505" s="2" t="s">
        <v>3</v>
      </c>
    </row>
    <row r="506" ht="15.75" customHeight="1">
      <c r="A506" s="2" t="s">
        <v>2</v>
      </c>
      <c r="B506" s="2" t="s">
        <v>2964</v>
      </c>
      <c r="C506" s="2" t="s">
        <v>2965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2</v>
      </c>
      <c r="BK506" s="2" t="s">
        <v>3</v>
      </c>
    </row>
    <row r="507" ht="15.75" customHeight="1">
      <c r="A507" s="2" t="s">
        <v>2</v>
      </c>
      <c r="B507" s="2" t="s">
        <v>2966</v>
      </c>
      <c r="C507" s="2" t="s">
        <v>2967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2</v>
      </c>
      <c r="BK507" s="2" t="s">
        <v>3</v>
      </c>
    </row>
    <row r="508" ht="15.75" customHeight="1">
      <c r="A508" s="2" t="s">
        <v>2</v>
      </c>
      <c r="B508" s="2" t="s">
        <v>2968</v>
      </c>
      <c r="C508" s="2" t="s">
        <v>2968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2</v>
      </c>
      <c r="BK508" s="2" t="s">
        <v>3</v>
      </c>
    </row>
    <row r="509" ht="15.75" customHeight="1">
      <c r="A509" s="2" t="s">
        <v>2</v>
      </c>
      <c r="B509" s="2" t="s">
        <v>2969</v>
      </c>
      <c r="C509" s="2" t="s">
        <v>2970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2</v>
      </c>
      <c r="BK509" s="2" t="s">
        <v>3</v>
      </c>
    </row>
    <row r="510" ht="15.75" customHeight="1">
      <c r="A510" s="2" t="s">
        <v>2</v>
      </c>
      <c r="B510" s="2" t="s">
        <v>2971</v>
      </c>
      <c r="C510" s="2" t="s">
        <v>2972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2</v>
      </c>
      <c r="BK510" s="2" t="s">
        <v>3</v>
      </c>
    </row>
    <row r="511" ht="15.75" customHeight="1">
      <c r="A511" s="2" t="s">
        <v>2</v>
      </c>
      <c r="B511" s="2" t="s">
        <v>2973</v>
      </c>
      <c r="C511" s="2" t="s">
        <v>2974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2</v>
      </c>
      <c r="BK511" s="2" t="s">
        <v>3</v>
      </c>
    </row>
    <row r="512" ht="15.75" customHeight="1">
      <c r="A512" s="2" t="s">
        <v>2</v>
      </c>
      <c r="B512" s="2" t="s">
        <v>2975</v>
      </c>
      <c r="C512" s="2" t="s">
        <v>2975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2</v>
      </c>
      <c r="BK512" s="2" t="s">
        <v>3</v>
      </c>
    </row>
    <row r="513" ht="15.75" customHeight="1">
      <c r="A513" s="2" t="s">
        <v>2</v>
      </c>
      <c r="B513" s="2" t="s">
        <v>2976</v>
      </c>
      <c r="C513" s="2" t="s">
        <v>2977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2</v>
      </c>
      <c r="BK513" s="2" t="s">
        <v>3</v>
      </c>
    </row>
    <row r="514" ht="15.75" customHeight="1">
      <c r="A514" s="2" t="s">
        <v>2</v>
      </c>
      <c r="B514" s="2" t="s">
        <v>2978</v>
      </c>
      <c r="C514" s="2" t="s">
        <v>2979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2</v>
      </c>
      <c r="BK514" s="2" t="s">
        <v>3</v>
      </c>
    </row>
    <row r="515" ht="15.75" customHeight="1">
      <c r="A515" s="2" t="s">
        <v>2</v>
      </c>
      <c r="B515" s="2" t="s">
        <v>2980</v>
      </c>
      <c r="C515" s="2" t="s">
        <v>2981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2</v>
      </c>
      <c r="BK515" s="2" t="s">
        <v>3</v>
      </c>
    </row>
    <row r="516" ht="15.75" customHeight="1">
      <c r="A516" s="2" t="s">
        <v>2</v>
      </c>
      <c r="B516" s="2" t="s">
        <v>2982</v>
      </c>
      <c r="C516" s="2" t="s">
        <v>2983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2</v>
      </c>
      <c r="BK516" s="2" t="s">
        <v>3</v>
      </c>
    </row>
    <row r="517" ht="15.75" customHeight="1">
      <c r="A517" s="2" t="s">
        <v>2</v>
      </c>
      <c r="B517" s="2" t="s">
        <v>2984</v>
      </c>
      <c r="C517" s="2" t="s">
        <v>2985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2</v>
      </c>
      <c r="BK517" s="2" t="s">
        <v>3</v>
      </c>
    </row>
    <row r="518" ht="15.75" customHeight="1">
      <c r="A518" s="2" t="s">
        <v>2</v>
      </c>
      <c r="B518" s="2" t="s">
        <v>2986</v>
      </c>
      <c r="C518" s="2" t="s">
        <v>2987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2</v>
      </c>
      <c r="BK518" s="2" t="s">
        <v>3</v>
      </c>
    </row>
    <row r="519" ht="15.75" customHeight="1">
      <c r="A519" s="2" t="s">
        <v>2</v>
      </c>
      <c r="B519" s="2" t="s">
        <v>2988</v>
      </c>
      <c r="C519" s="2" t="s">
        <v>2989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2</v>
      </c>
      <c r="BK519" s="2" t="s">
        <v>3</v>
      </c>
    </row>
    <row r="520" ht="15.75" customHeight="1">
      <c r="A520" s="2" t="s">
        <v>2</v>
      </c>
      <c r="B520" s="2" t="s">
        <v>2990</v>
      </c>
      <c r="C520" s="2" t="s">
        <v>2991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2</v>
      </c>
      <c r="BK520" s="2" t="s">
        <v>3</v>
      </c>
    </row>
    <row r="521" ht="15.75" customHeight="1">
      <c r="A521" s="2" t="s">
        <v>2</v>
      </c>
      <c r="B521" s="2" t="s">
        <v>2992</v>
      </c>
      <c r="C521" s="2" t="s">
        <v>282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2</v>
      </c>
      <c r="BK521" s="2" t="s">
        <v>3</v>
      </c>
    </row>
    <row r="522" ht="15.75" customHeight="1">
      <c r="A522" s="2" t="s">
        <v>2</v>
      </c>
      <c r="B522" s="2" t="s">
        <v>2993</v>
      </c>
      <c r="C522" s="2" t="s">
        <v>2994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2</v>
      </c>
      <c r="BK522" s="2" t="s">
        <v>3</v>
      </c>
    </row>
    <row r="523" ht="15.75" customHeight="1">
      <c r="A523" s="2" t="s">
        <v>2</v>
      </c>
      <c r="B523" s="2" t="s">
        <v>2995</v>
      </c>
      <c r="C523" s="2" t="s">
        <v>2996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2</v>
      </c>
      <c r="BK523" s="2" t="s">
        <v>3</v>
      </c>
    </row>
    <row r="524" ht="15.75" customHeight="1">
      <c r="A524" s="2" t="s">
        <v>2</v>
      </c>
      <c r="B524" s="2" t="s">
        <v>2997</v>
      </c>
      <c r="C524" s="2" t="s">
        <v>2998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2</v>
      </c>
      <c r="BK524" s="2" t="s">
        <v>3</v>
      </c>
    </row>
    <row r="525" ht="15.75" customHeight="1">
      <c r="A525" s="2" t="s">
        <v>2</v>
      </c>
      <c r="B525" s="2" t="s">
        <v>2999</v>
      </c>
      <c r="C525" s="2" t="s">
        <v>3000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2</v>
      </c>
      <c r="BK525" s="2" t="s">
        <v>3</v>
      </c>
    </row>
    <row r="526" ht="15.75" customHeight="1">
      <c r="A526" s="2" t="s">
        <v>2</v>
      </c>
      <c r="B526" s="2" t="s">
        <v>3001</v>
      </c>
      <c r="C526" s="2" t="s">
        <v>3002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2</v>
      </c>
      <c r="BK526" s="2" t="s">
        <v>3</v>
      </c>
    </row>
    <row r="527" ht="15.75" customHeight="1">
      <c r="A527" s="2" t="s">
        <v>2</v>
      </c>
      <c r="B527" s="2" t="s">
        <v>3003</v>
      </c>
      <c r="C527" s="2" t="s">
        <v>3004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2</v>
      </c>
      <c r="BK527" s="2" t="s">
        <v>3</v>
      </c>
    </row>
    <row r="528" ht="15.75" customHeight="1">
      <c r="A528" s="2" t="s">
        <v>2</v>
      </c>
      <c r="B528" s="2" t="s">
        <v>3005</v>
      </c>
      <c r="C528" s="2" t="s">
        <v>3006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2</v>
      </c>
      <c r="BK528" s="2" t="s">
        <v>3</v>
      </c>
    </row>
    <row r="529" ht="15.75" customHeight="1">
      <c r="A529" s="2" t="s">
        <v>2</v>
      </c>
      <c r="B529" s="2" t="s">
        <v>3007</v>
      </c>
      <c r="C529" s="2" t="s">
        <v>3008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2</v>
      </c>
      <c r="BK529" s="2" t="s">
        <v>3</v>
      </c>
    </row>
    <row r="530" ht="15.75" customHeight="1">
      <c r="A530" s="2" t="s">
        <v>2</v>
      </c>
      <c r="B530" s="2" t="s">
        <v>3009</v>
      </c>
      <c r="C530" s="2" t="s">
        <v>3010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2</v>
      </c>
      <c r="BK530" s="2" t="s">
        <v>3</v>
      </c>
    </row>
    <row r="531" ht="15.75" customHeight="1">
      <c r="A531" s="2" t="s">
        <v>2</v>
      </c>
      <c r="B531" s="2" t="s">
        <v>3011</v>
      </c>
      <c r="C531" s="2" t="s">
        <v>3012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2</v>
      </c>
      <c r="BK531" s="2" t="s">
        <v>3</v>
      </c>
    </row>
    <row r="532" ht="15.75" customHeight="1">
      <c r="A532" s="2" t="s">
        <v>2</v>
      </c>
      <c r="B532" s="2" t="s">
        <v>3013</v>
      </c>
      <c r="C532" s="2" t="s">
        <v>2489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2</v>
      </c>
      <c r="BK532" s="2" t="s">
        <v>3</v>
      </c>
    </row>
    <row r="533" ht="15.75" customHeight="1">
      <c r="A533" s="2" t="s">
        <v>2</v>
      </c>
      <c r="B533" s="2" t="s">
        <v>3014</v>
      </c>
      <c r="C533" s="2" t="s">
        <v>3015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2</v>
      </c>
      <c r="BK533" s="2" t="s">
        <v>3</v>
      </c>
    </row>
    <row r="534" ht="15.75" customHeight="1">
      <c r="A534" s="2" t="s">
        <v>2</v>
      </c>
      <c r="B534" s="2" t="s">
        <v>3016</v>
      </c>
      <c r="C534" s="2" t="s">
        <v>3017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2</v>
      </c>
      <c r="BK534" s="2" t="s">
        <v>3</v>
      </c>
    </row>
    <row r="535" ht="15.75" customHeight="1">
      <c r="A535" s="2" t="s">
        <v>2</v>
      </c>
      <c r="B535" s="2" t="s">
        <v>3018</v>
      </c>
      <c r="C535" s="2" t="s">
        <v>3019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2</v>
      </c>
      <c r="BK535" s="2" t="s">
        <v>3</v>
      </c>
    </row>
    <row r="536" ht="15.75" customHeight="1">
      <c r="A536" s="2" t="s">
        <v>2</v>
      </c>
      <c r="B536" s="2" t="s">
        <v>3020</v>
      </c>
      <c r="C536" s="2" t="s">
        <v>3021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2</v>
      </c>
      <c r="BK536" s="2" t="s">
        <v>3</v>
      </c>
    </row>
    <row r="537" ht="15.75" customHeight="1">
      <c r="A537" s="2" t="s">
        <v>2</v>
      </c>
      <c r="B537" s="2" t="s">
        <v>3022</v>
      </c>
      <c r="C537" s="2" t="s">
        <v>2987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2</v>
      </c>
      <c r="BK537" s="2" t="s">
        <v>3</v>
      </c>
    </row>
    <row r="538" ht="15.75" customHeight="1">
      <c r="A538" s="2" t="s">
        <v>2</v>
      </c>
      <c r="B538" s="2" t="s">
        <v>3023</v>
      </c>
      <c r="C538" s="2" t="s">
        <v>3024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2</v>
      </c>
      <c r="BK538" s="2" t="s">
        <v>3</v>
      </c>
    </row>
    <row r="539" ht="15.75" customHeight="1">
      <c r="A539" s="2" t="s">
        <v>2</v>
      </c>
      <c r="B539" s="2" t="s">
        <v>3025</v>
      </c>
      <c r="C539" s="2" t="s">
        <v>2594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2</v>
      </c>
      <c r="BK539" s="2" t="s">
        <v>3</v>
      </c>
    </row>
    <row r="540" ht="15.75" customHeight="1">
      <c r="A540" s="2" t="s">
        <v>2</v>
      </c>
      <c r="B540" s="2" t="s">
        <v>3026</v>
      </c>
      <c r="C540" s="2" t="s">
        <v>3027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2</v>
      </c>
      <c r="BK540" s="2" t="s">
        <v>3</v>
      </c>
    </row>
    <row r="541" ht="15.75" customHeight="1">
      <c r="A541" s="2" t="s">
        <v>2</v>
      </c>
      <c r="B541" s="2" t="s">
        <v>3028</v>
      </c>
      <c r="C541" s="2" t="s">
        <v>3028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2</v>
      </c>
      <c r="BK541" s="2" t="s">
        <v>3</v>
      </c>
    </row>
    <row r="542" ht="15.75" customHeight="1">
      <c r="A542" s="2" t="s">
        <v>2</v>
      </c>
      <c r="B542" s="2" t="s">
        <v>3029</v>
      </c>
      <c r="C542" s="2" t="s">
        <v>3030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2</v>
      </c>
      <c r="BK542" s="2" t="s">
        <v>3</v>
      </c>
    </row>
    <row r="543" ht="15.75" customHeight="1">
      <c r="A543" s="2" t="s">
        <v>2</v>
      </c>
      <c r="B543" s="2" t="s">
        <v>3031</v>
      </c>
      <c r="C543" s="2" t="s">
        <v>3032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2</v>
      </c>
      <c r="BK543" s="2" t="s">
        <v>3</v>
      </c>
    </row>
    <row r="544" ht="15.75" customHeight="1">
      <c r="A544" s="2" t="s">
        <v>2</v>
      </c>
      <c r="B544" s="2" t="s">
        <v>3033</v>
      </c>
      <c r="C544" s="2" t="s">
        <v>3034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2</v>
      </c>
      <c r="BK544" s="2" t="s">
        <v>3</v>
      </c>
    </row>
    <row r="545" ht="15.75" customHeight="1">
      <c r="A545" s="2" t="s">
        <v>2</v>
      </c>
      <c r="B545" s="2" t="s">
        <v>3035</v>
      </c>
      <c r="C545" s="2" t="s">
        <v>3036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2</v>
      </c>
      <c r="BK545" s="2" t="s">
        <v>3</v>
      </c>
    </row>
    <row r="546" ht="15.75" customHeight="1">
      <c r="A546" s="2" t="s">
        <v>2</v>
      </c>
      <c r="B546" s="2" t="s">
        <v>3037</v>
      </c>
      <c r="C546" s="2" t="s">
        <v>3038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2</v>
      </c>
      <c r="BK546" s="2" t="s">
        <v>3</v>
      </c>
    </row>
    <row r="547" ht="15.75" customHeight="1">
      <c r="A547" s="2" t="s">
        <v>2</v>
      </c>
      <c r="B547" s="2" t="s">
        <v>3039</v>
      </c>
      <c r="C547" s="2" t="s">
        <v>3040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2</v>
      </c>
      <c r="BK547" s="2" t="s">
        <v>3</v>
      </c>
    </row>
    <row r="548" ht="15.75" customHeight="1">
      <c r="A548" s="2" t="s">
        <v>2</v>
      </c>
      <c r="B548" s="2" t="s">
        <v>3041</v>
      </c>
      <c r="C548" s="2" t="s">
        <v>3042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2</v>
      </c>
      <c r="BK548" s="2" t="s">
        <v>3</v>
      </c>
    </row>
    <row r="549" ht="15.75" customHeight="1">
      <c r="A549" s="2" t="s">
        <v>2</v>
      </c>
      <c r="B549" s="2" t="s">
        <v>3043</v>
      </c>
      <c r="C549" s="2" t="s">
        <v>3044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2</v>
      </c>
      <c r="BK549" s="2" t="s">
        <v>3</v>
      </c>
    </row>
    <row r="550" ht="15.75" customHeight="1">
      <c r="A550" s="2" t="s">
        <v>2</v>
      </c>
      <c r="B550" s="2" t="s">
        <v>3045</v>
      </c>
      <c r="C550" s="2" t="s">
        <v>3046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2</v>
      </c>
      <c r="BK550" s="2" t="s">
        <v>3</v>
      </c>
    </row>
    <row r="551" ht="15.75" customHeight="1">
      <c r="A551" s="2" t="s">
        <v>2</v>
      </c>
      <c r="B551" s="2" t="s">
        <v>3047</v>
      </c>
      <c r="C551" s="2" t="s">
        <v>3048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2</v>
      </c>
      <c r="BK551" s="2" t="s">
        <v>3</v>
      </c>
    </row>
    <row r="552" ht="15.75" customHeight="1">
      <c r="A552" s="2" t="s">
        <v>2</v>
      </c>
      <c r="B552" s="2" t="s">
        <v>3049</v>
      </c>
      <c r="C552" s="2" t="s">
        <v>3049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2</v>
      </c>
      <c r="BK552" s="2" t="s">
        <v>3</v>
      </c>
    </row>
    <row r="553" ht="15.75" customHeight="1">
      <c r="A553" s="2" t="s">
        <v>2</v>
      </c>
      <c r="B553" s="2" t="s">
        <v>3050</v>
      </c>
      <c r="C553" s="2" t="s">
        <v>3050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2</v>
      </c>
      <c r="BK553" s="2" t="s">
        <v>3</v>
      </c>
    </row>
    <row r="554" ht="15.75" customHeight="1">
      <c r="A554" s="2" t="s">
        <v>2</v>
      </c>
      <c r="B554" s="2" t="s">
        <v>3051</v>
      </c>
      <c r="C554" s="2" t="s">
        <v>3052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2</v>
      </c>
      <c r="BK554" s="2" t="s">
        <v>3</v>
      </c>
    </row>
    <row r="555" ht="15.75" customHeight="1">
      <c r="A555" s="2" t="s">
        <v>2</v>
      </c>
      <c r="B555" s="2" t="s">
        <v>3053</v>
      </c>
      <c r="C555" s="2" t="s">
        <v>3054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2</v>
      </c>
      <c r="BK555" s="2" t="s">
        <v>3</v>
      </c>
    </row>
    <row r="556" ht="15.75" customHeight="1">
      <c r="A556" s="2" t="s">
        <v>2</v>
      </c>
      <c r="B556" s="2" t="s">
        <v>3055</v>
      </c>
      <c r="C556" s="2" t="s">
        <v>3056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2</v>
      </c>
      <c r="BK556" s="2" t="s">
        <v>3</v>
      </c>
    </row>
    <row r="557" ht="15.75" customHeight="1">
      <c r="A557" s="2" t="s">
        <v>2</v>
      </c>
      <c r="B557" s="2" t="s">
        <v>3057</v>
      </c>
      <c r="C557" s="2" t="s">
        <v>3058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2</v>
      </c>
      <c r="BK557" s="2" t="s">
        <v>3</v>
      </c>
    </row>
    <row r="558" ht="15.75" customHeight="1">
      <c r="A558" s="2" t="s">
        <v>2</v>
      </c>
      <c r="B558" s="2" t="s">
        <v>3059</v>
      </c>
      <c r="C558" s="2" t="s">
        <v>3060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2</v>
      </c>
      <c r="BK558" s="2" t="s">
        <v>3</v>
      </c>
    </row>
    <row r="559" ht="15.75" customHeight="1">
      <c r="A559" s="2" t="s">
        <v>2</v>
      </c>
      <c r="B559" s="2" t="s">
        <v>3061</v>
      </c>
      <c r="C559" s="2" t="s">
        <v>3062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2</v>
      </c>
      <c r="BK559" s="2" t="s">
        <v>3</v>
      </c>
    </row>
    <row r="560" ht="15.75" customHeight="1">
      <c r="A560" s="2" t="s">
        <v>2</v>
      </c>
      <c r="B560" s="2" t="s">
        <v>3063</v>
      </c>
      <c r="C560" s="2" t="s">
        <v>3063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2</v>
      </c>
      <c r="BK560" s="2" t="s">
        <v>3</v>
      </c>
    </row>
    <row r="561" ht="15.75" customHeight="1">
      <c r="A561" s="2" t="s">
        <v>2</v>
      </c>
      <c r="B561" s="2" t="s">
        <v>3064</v>
      </c>
      <c r="C561" s="2" t="s">
        <v>3065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2</v>
      </c>
      <c r="BK561" s="2" t="s">
        <v>3</v>
      </c>
    </row>
    <row r="562" ht="15.75" customHeight="1">
      <c r="A562" s="2" t="s">
        <v>2</v>
      </c>
      <c r="B562" s="2" t="s">
        <v>3066</v>
      </c>
      <c r="C562" s="2" t="s">
        <v>2252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2</v>
      </c>
      <c r="BK562" s="2" t="s">
        <v>3</v>
      </c>
    </row>
    <row r="563" ht="15.75" customHeight="1">
      <c r="A563" s="2" t="s">
        <v>2</v>
      </c>
      <c r="B563" s="2" t="s">
        <v>3067</v>
      </c>
      <c r="C563" s="2" t="s">
        <v>3068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2</v>
      </c>
      <c r="BK563" s="2" t="s">
        <v>3</v>
      </c>
    </row>
    <row r="564" ht="15.75" customHeight="1">
      <c r="A564" s="2" t="s">
        <v>2</v>
      </c>
      <c r="B564" s="2" t="s">
        <v>3069</v>
      </c>
      <c r="C564" s="2" t="s">
        <v>3070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2</v>
      </c>
      <c r="BK564" s="2" t="s">
        <v>3</v>
      </c>
    </row>
    <row r="565" ht="15.75" customHeight="1">
      <c r="A565" s="2" t="s">
        <v>2</v>
      </c>
      <c r="B565" s="2" t="s">
        <v>3071</v>
      </c>
      <c r="C565" s="2" t="s">
        <v>3072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2</v>
      </c>
      <c r="BK565" s="2" t="s">
        <v>3</v>
      </c>
    </row>
    <row r="566" ht="15.75" customHeight="1">
      <c r="A566" s="2" t="s">
        <v>2</v>
      </c>
      <c r="B566" s="2" t="s">
        <v>3073</v>
      </c>
      <c r="C566" s="2" t="s">
        <v>3074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2</v>
      </c>
      <c r="BK566" s="2" t="s">
        <v>3</v>
      </c>
    </row>
    <row r="567" ht="15.75" customHeight="1">
      <c r="A567" s="2" t="s">
        <v>2</v>
      </c>
      <c r="B567" s="2" t="s">
        <v>3075</v>
      </c>
      <c r="C567" s="2" t="s">
        <v>3076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2</v>
      </c>
      <c r="BK567" s="2" t="s">
        <v>3</v>
      </c>
    </row>
    <row r="568" ht="15.75" customHeight="1">
      <c r="A568" s="2" t="s">
        <v>2</v>
      </c>
      <c r="B568" s="2" t="s">
        <v>3077</v>
      </c>
      <c r="C568" s="2" t="s">
        <v>3078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2</v>
      </c>
      <c r="BK568" s="2" t="s">
        <v>3</v>
      </c>
    </row>
    <row r="569" ht="15.75" customHeight="1">
      <c r="A569" s="2" t="s">
        <v>2</v>
      </c>
      <c r="B569" s="2" t="s">
        <v>3079</v>
      </c>
      <c r="C569" s="2" t="s">
        <v>3080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2</v>
      </c>
      <c r="BK569" s="2" t="s">
        <v>3</v>
      </c>
    </row>
    <row r="570" ht="15.75" customHeight="1">
      <c r="A570" s="2" t="s">
        <v>2</v>
      </c>
      <c r="B570" s="2" t="s">
        <v>3081</v>
      </c>
      <c r="C570" s="2" t="s">
        <v>3082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2</v>
      </c>
      <c r="BK570" s="2" t="s">
        <v>3</v>
      </c>
    </row>
    <row r="571" ht="15.75" customHeight="1">
      <c r="A571" s="2" t="s">
        <v>2</v>
      </c>
      <c r="B571" s="2" t="s">
        <v>3083</v>
      </c>
      <c r="C571" s="2" t="s">
        <v>3084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2</v>
      </c>
      <c r="BK571" s="2" t="s">
        <v>3</v>
      </c>
    </row>
    <row r="572" ht="15.75" customHeight="1">
      <c r="A572" s="2" t="s">
        <v>2</v>
      </c>
      <c r="B572" s="2" t="s">
        <v>3085</v>
      </c>
      <c r="C572" s="2" t="s">
        <v>3086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2</v>
      </c>
      <c r="BK572" s="2" t="s">
        <v>3</v>
      </c>
    </row>
    <row r="573" ht="15.75" customHeight="1">
      <c r="A573" s="2" t="s">
        <v>2</v>
      </c>
      <c r="B573" s="2" t="s">
        <v>3087</v>
      </c>
      <c r="C573" s="2" t="s">
        <v>3088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2</v>
      </c>
      <c r="BK573" s="2" t="s">
        <v>3</v>
      </c>
    </row>
    <row r="574" ht="15.75" customHeight="1">
      <c r="A574" s="2" t="s">
        <v>2</v>
      </c>
      <c r="B574" s="2" t="s">
        <v>3089</v>
      </c>
      <c r="C574" s="2" t="s">
        <v>3090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2</v>
      </c>
      <c r="BK574" s="2" t="s">
        <v>3</v>
      </c>
    </row>
    <row r="575" ht="15.75" customHeight="1">
      <c r="A575" s="2" t="s">
        <v>2</v>
      </c>
      <c r="B575" s="2" t="s">
        <v>3091</v>
      </c>
      <c r="C575" s="2" t="s">
        <v>3092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2</v>
      </c>
      <c r="BK575" s="2" t="s">
        <v>3</v>
      </c>
    </row>
    <row r="576" ht="15.75" customHeight="1">
      <c r="A576" s="2" t="s">
        <v>2</v>
      </c>
      <c r="B576" s="2" t="s">
        <v>3093</v>
      </c>
      <c r="C576" s="2" t="s">
        <v>3094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2</v>
      </c>
      <c r="BK576" s="2" t="s">
        <v>3</v>
      </c>
    </row>
    <row r="577" ht="15.75" customHeight="1">
      <c r="A577" s="2" t="s">
        <v>2</v>
      </c>
      <c r="B577" s="2" t="s">
        <v>3095</v>
      </c>
      <c r="C577" s="2" t="s">
        <v>3096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2</v>
      </c>
      <c r="BK577" s="2" t="s">
        <v>3</v>
      </c>
    </row>
    <row r="578" ht="15.75" customHeight="1">
      <c r="A578" s="2" t="s">
        <v>2</v>
      </c>
      <c r="B578" s="2" t="s">
        <v>3097</v>
      </c>
      <c r="C578" s="2" t="s">
        <v>3098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2</v>
      </c>
      <c r="BK578" s="2" t="s">
        <v>3</v>
      </c>
    </row>
    <row r="579" ht="15.75" customHeight="1">
      <c r="A579" s="2" t="s">
        <v>2</v>
      </c>
      <c r="B579" s="2" t="s">
        <v>3099</v>
      </c>
      <c r="C579" s="2" t="s">
        <v>3100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2</v>
      </c>
      <c r="BK579" s="2" t="s">
        <v>3</v>
      </c>
    </row>
    <row r="580" ht="15.75" customHeight="1">
      <c r="A580" s="2" t="s">
        <v>2</v>
      </c>
      <c r="B580" s="2" t="s">
        <v>3101</v>
      </c>
      <c r="C580" s="2" t="s">
        <v>3102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2</v>
      </c>
      <c r="BK580" s="2" t="s">
        <v>3</v>
      </c>
    </row>
    <row r="581" ht="15.75" customHeight="1">
      <c r="A581" s="2" t="s">
        <v>2</v>
      </c>
      <c r="B581" s="2" t="s">
        <v>3103</v>
      </c>
      <c r="C581" s="2" t="s">
        <v>3104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2</v>
      </c>
      <c r="BK581" s="2" t="s">
        <v>3</v>
      </c>
    </row>
    <row r="582" ht="15.75" customHeight="1">
      <c r="A582" s="2" t="s">
        <v>2</v>
      </c>
      <c r="B582" s="2" t="s">
        <v>3105</v>
      </c>
      <c r="C582" s="2" t="s">
        <v>3106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2</v>
      </c>
      <c r="BK582" s="2" t="s">
        <v>3</v>
      </c>
    </row>
    <row r="583" ht="15.75" customHeight="1">
      <c r="A583" s="2" t="s">
        <v>2</v>
      </c>
      <c r="B583" s="2" t="s">
        <v>3107</v>
      </c>
      <c r="C583" s="2" t="s">
        <v>3108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2</v>
      </c>
      <c r="BK583" s="2" t="s">
        <v>3</v>
      </c>
    </row>
    <row r="584" ht="15.75" customHeight="1">
      <c r="A584" s="2" t="s">
        <v>2</v>
      </c>
      <c r="B584" s="2" t="s">
        <v>3109</v>
      </c>
      <c r="C584" s="2" t="s">
        <v>3110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2</v>
      </c>
      <c r="BK584" s="2" t="s">
        <v>3</v>
      </c>
    </row>
    <row r="585" ht="15.75" customHeight="1">
      <c r="A585" s="2" t="s">
        <v>2</v>
      </c>
      <c r="B585" s="2" t="s">
        <v>3111</v>
      </c>
      <c r="C585" s="2" t="s">
        <v>3112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2</v>
      </c>
      <c r="BK585" s="2" t="s">
        <v>3</v>
      </c>
    </row>
    <row r="586" ht="15.75" customHeight="1">
      <c r="A586" s="2" t="s">
        <v>2</v>
      </c>
      <c r="B586" s="2" t="s">
        <v>3113</v>
      </c>
      <c r="C586" s="2" t="s">
        <v>3114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2</v>
      </c>
      <c r="BK586" s="2" t="s">
        <v>3</v>
      </c>
    </row>
    <row r="587" ht="15.75" customHeight="1">
      <c r="A587" s="2" t="s">
        <v>2</v>
      </c>
      <c r="B587" s="2" t="s">
        <v>3115</v>
      </c>
      <c r="C587" s="2" t="s">
        <v>3116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2</v>
      </c>
      <c r="BK587" s="2" t="s">
        <v>3</v>
      </c>
    </row>
    <row r="588" ht="15.75" customHeight="1">
      <c r="A588" s="2" t="s">
        <v>2</v>
      </c>
      <c r="B588" s="2" t="s">
        <v>3117</v>
      </c>
      <c r="C588" s="2" t="s">
        <v>3118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2</v>
      </c>
      <c r="BK588" s="2" t="s">
        <v>3</v>
      </c>
    </row>
    <row r="589" ht="15.75" customHeight="1">
      <c r="A589" s="2" t="s">
        <v>2</v>
      </c>
      <c r="B589" s="2" t="s">
        <v>3119</v>
      </c>
      <c r="C589" s="2" t="s">
        <v>2852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2</v>
      </c>
      <c r="BK589" s="2" t="s">
        <v>3</v>
      </c>
    </row>
    <row r="590" ht="15.75" customHeight="1">
      <c r="A590" s="2" t="s">
        <v>2</v>
      </c>
      <c r="B590" s="2" t="s">
        <v>3120</v>
      </c>
      <c r="C590" s="2" t="s">
        <v>3121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2</v>
      </c>
      <c r="BK590" s="2" t="s">
        <v>3</v>
      </c>
    </row>
    <row r="591" ht="15.75" customHeight="1">
      <c r="A591" s="2" t="s">
        <v>2</v>
      </c>
      <c r="B591" s="2" t="s">
        <v>3122</v>
      </c>
      <c r="C591" s="2" t="s">
        <v>3123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2</v>
      </c>
      <c r="BK591" s="2" t="s">
        <v>3</v>
      </c>
    </row>
    <row r="592" ht="15.75" customHeight="1">
      <c r="A592" s="2" t="s">
        <v>2</v>
      </c>
      <c r="B592" s="2" t="s">
        <v>3124</v>
      </c>
      <c r="C592" s="2" t="s">
        <v>3125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2</v>
      </c>
      <c r="BK592" s="2" t="s">
        <v>3</v>
      </c>
    </row>
    <row r="593" ht="15.75" customHeight="1">
      <c r="A593" s="2" t="s">
        <v>2</v>
      </c>
      <c r="B593" s="2" t="s">
        <v>3126</v>
      </c>
      <c r="C593" s="2" t="s">
        <v>3127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2</v>
      </c>
      <c r="BK593" s="2" t="s">
        <v>3</v>
      </c>
    </row>
    <row r="594" ht="15.75" customHeight="1">
      <c r="A594" s="2" t="s">
        <v>2</v>
      </c>
      <c r="B594" s="2" t="s">
        <v>3128</v>
      </c>
      <c r="C594" s="2" t="s">
        <v>3129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2</v>
      </c>
      <c r="BK594" s="2" t="s">
        <v>3</v>
      </c>
    </row>
    <row r="595" ht="15.75" customHeight="1">
      <c r="A595" s="2" t="s">
        <v>2</v>
      </c>
      <c r="B595" s="2" t="s">
        <v>3130</v>
      </c>
      <c r="C595" s="2" t="s">
        <v>3131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2</v>
      </c>
      <c r="BK595" s="2" t="s">
        <v>3</v>
      </c>
    </row>
    <row r="596" ht="15.75" customHeight="1">
      <c r="A596" s="2" t="s">
        <v>2</v>
      </c>
      <c r="B596" s="2" t="s">
        <v>3132</v>
      </c>
      <c r="C596" s="2" t="s">
        <v>3133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2</v>
      </c>
      <c r="BK596" s="2" t="s">
        <v>3</v>
      </c>
    </row>
    <row r="597" ht="15.75" customHeight="1">
      <c r="A597" s="2" t="s">
        <v>2</v>
      </c>
      <c r="B597" s="2" t="s">
        <v>3134</v>
      </c>
      <c r="C597" s="2" t="s">
        <v>3135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2</v>
      </c>
      <c r="BK597" s="2" t="s">
        <v>3</v>
      </c>
    </row>
    <row r="598" ht="15.75" customHeight="1">
      <c r="A598" s="2" t="s">
        <v>2</v>
      </c>
      <c r="B598" s="2" t="s">
        <v>3136</v>
      </c>
      <c r="C598" s="2" t="s">
        <v>3136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2</v>
      </c>
      <c r="BK598" s="2" t="s">
        <v>3</v>
      </c>
    </row>
    <row r="599" ht="15.75" customHeight="1">
      <c r="A599" s="2" t="s">
        <v>2</v>
      </c>
      <c r="B599" s="2" t="s">
        <v>3137</v>
      </c>
      <c r="C599" s="2" t="s">
        <v>3138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2</v>
      </c>
      <c r="BK599" s="2" t="s">
        <v>3</v>
      </c>
    </row>
    <row r="600" ht="15.75" customHeight="1">
      <c r="A600" s="2" t="s">
        <v>2</v>
      </c>
      <c r="B600" s="2" t="s">
        <v>3139</v>
      </c>
      <c r="C600" s="2" t="s">
        <v>3140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2</v>
      </c>
      <c r="BK600" s="2" t="s">
        <v>3</v>
      </c>
    </row>
    <row r="601" ht="15.75" customHeight="1">
      <c r="A601" s="2" t="s">
        <v>2</v>
      </c>
      <c r="B601" s="2" t="s">
        <v>3141</v>
      </c>
      <c r="C601" s="2" t="s">
        <v>3142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2</v>
      </c>
      <c r="BK601" s="2" t="s">
        <v>3</v>
      </c>
    </row>
    <row r="602" ht="15.75" customHeight="1">
      <c r="A602" s="2" t="s">
        <v>2</v>
      </c>
      <c r="B602" s="2" t="s">
        <v>3143</v>
      </c>
      <c r="C602" s="2" t="s">
        <v>3144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2</v>
      </c>
      <c r="BK602" s="2" t="s">
        <v>3</v>
      </c>
    </row>
    <row r="603" ht="15.75" customHeight="1">
      <c r="A603" s="2" t="s">
        <v>2</v>
      </c>
      <c r="B603" s="2" t="s">
        <v>3145</v>
      </c>
      <c r="C603" s="2" t="s">
        <v>3146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2</v>
      </c>
      <c r="BK603" s="2" t="s">
        <v>3</v>
      </c>
    </row>
    <row r="604" ht="15.75" customHeight="1">
      <c r="A604" s="2" t="s">
        <v>2</v>
      </c>
      <c r="B604" s="2" t="s">
        <v>3147</v>
      </c>
      <c r="C604" s="2" t="s">
        <v>3148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2</v>
      </c>
      <c r="BK604" s="2" t="s">
        <v>3</v>
      </c>
    </row>
    <row r="605" ht="15.75" customHeight="1">
      <c r="A605" s="2" t="s">
        <v>2</v>
      </c>
      <c r="B605" s="2" t="s">
        <v>3149</v>
      </c>
      <c r="C605" s="2" t="s">
        <v>3149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2</v>
      </c>
      <c r="BK605" s="2" t="s">
        <v>3</v>
      </c>
    </row>
    <row r="606" ht="15.75" customHeight="1">
      <c r="A606" s="2" t="s">
        <v>2</v>
      </c>
      <c r="B606" s="2" t="s">
        <v>3150</v>
      </c>
      <c r="C606" s="2" t="s">
        <v>3151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2</v>
      </c>
      <c r="BK606" s="2" t="s">
        <v>3</v>
      </c>
    </row>
    <row r="607" ht="15.75" customHeight="1">
      <c r="A607" s="2" t="s">
        <v>2</v>
      </c>
      <c r="B607" s="2" t="s">
        <v>3152</v>
      </c>
      <c r="C607" s="2" t="s">
        <v>3153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2</v>
      </c>
      <c r="BK607" s="2" t="s">
        <v>3</v>
      </c>
    </row>
    <row r="608" ht="15.75" customHeight="1">
      <c r="A608" s="2" t="s">
        <v>2</v>
      </c>
      <c r="B608" s="2" t="s">
        <v>3154</v>
      </c>
      <c r="C608" s="2" t="s">
        <v>3155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2</v>
      </c>
      <c r="BK608" s="2" t="s">
        <v>3</v>
      </c>
    </row>
    <row r="609" ht="15.75" customHeight="1">
      <c r="A609" s="2" t="s">
        <v>2</v>
      </c>
      <c r="B609" s="2" t="s">
        <v>3156</v>
      </c>
      <c r="C609" s="2" t="s">
        <v>3157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2</v>
      </c>
      <c r="BK609" s="2" t="s">
        <v>3</v>
      </c>
    </row>
    <row r="610" ht="15.75" customHeight="1">
      <c r="A610" s="2" t="s">
        <v>2</v>
      </c>
      <c r="B610" s="2" t="s">
        <v>3158</v>
      </c>
      <c r="C610" s="2" t="s">
        <v>3159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2</v>
      </c>
      <c r="BK610" s="2" t="s">
        <v>3</v>
      </c>
    </row>
    <row r="611" ht="15.75" customHeight="1">
      <c r="A611" s="2" t="s">
        <v>2</v>
      </c>
      <c r="B611" s="2" t="s">
        <v>3160</v>
      </c>
      <c r="C611" s="2" t="s">
        <v>3161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2</v>
      </c>
      <c r="BK611" s="2" t="s">
        <v>3</v>
      </c>
    </row>
    <row r="612" ht="15.75" customHeight="1">
      <c r="A612" s="2" t="s">
        <v>2</v>
      </c>
      <c r="B612" s="2" t="s">
        <v>3162</v>
      </c>
      <c r="C612" s="2" t="s">
        <v>3163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2</v>
      </c>
      <c r="BK612" s="2" t="s">
        <v>3</v>
      </c>
    </row>
    <row r="613" ht="15.75" customHeight="1">
      <c r="A613" s="2" t="s">
        <v>2</v>
      </c>
      <c r="B613" s="2" t="s">
        <v>3164</v>
      </c>
      <c r="C613" s="2" t="s">
        <v>3165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2</v>
      </c>
      <c r="BK613" s="2" t="s">
        <v>3</v>
      </c>
    </row>
    <row r="614" ht="15.75" customHeight="1">
      <c r="A614" s="2" t="s">
        <v>2</v>
      </c>
      <c r="B614" s="2" t="s">
        <v>3166</v>
      </c>
      <c r="C614" s="2" t="s">
        <v>3167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2</v>
      </c>
      <c r="BK614" s="2" t="s">
        <v>3</v>
      </c>
    </row>
    <row r="615" ht="15.75" customHeight="1">
      <c r="A615" s="2" t="s">
        <v>2</v>
      </c>
      <c r="B615" s="2" t="s">
        <v>3168</v>
      </c>
      <c r="C615" s="2" t="s">
        <v>3169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2</v>
      </c>
      <c r="BK615" s="2" t="s">
        <v>3</v>
      </c>
    </row>
    <row r="616" ht="15.75" customHeight="1">
      <c r="A616" s="2" t="s">
        <v>2</v>
      </c>
      <c r="B616" s="2" t="s">
        <v>3170</v>
      </c>
      <c r="C616" s="2" t="s">
        <v>3171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2</v>
      </c>
      <c r="BK616" s="2" t="s">
        <v>3</v>
      </c>
    </row>
    <row r="617" ht="15.75" customHeight="1">
      <c r="A617" s="2" t="s">
        <v>2</v>
      </c>
      <c r="B617" s="2" t="s">
        <v>3172</v>
      </c>
      <c r="C617" s="2" t="s">
        <v>3173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2</v>
      </c>
      <c r="BK617" s="2" t="s">
        <v>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8" width="8.57"/>
  </cols>
  <sheetData>
    <row r="1">
      <c r="A1" s="1" t="s">
        <v>0</v>
      </c>
      <c r="B1" s="1" t="s">
        <v>3174</v>
      </c>
      <c r="C1" s="1" t="s">
        <v>3175</v>
      </c>
      <c r="D1" s="1" t="s">
        <v>3176</v>
      </c>
      <c r="E1" s="1" t="s">
        <v>3177</v>
      </c>
      <c r="F1" s="1" t="s">
        <v>3178</v>
      </c>
      <c r="G1" s="1" t="s">
        <v>15</v>
      </c>
      <c r="H1" s="1" t="s">
        <v>16</v>
      </c>
      <c r="I1" s="1" t="s">
        <v>10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1</v>
      </c>
    </row>
    <row r="2">
      <c r="A2" s="2" t="s">
        <v>8</v>
      </c>
      <c r="B2" s="2" t="s">
        <v>3179</v>
      </c>
      <c r="C2" s="2" t="s">
        <v>9</v>
      </c>
      <c r="D2" s="2" t="s">
        <v>3180</v>
      </c>
      <c r="E2" s="2" t="s">
        <v>3181</v>
      </c>
      <c r="F2" s="2" t="s">
        <v>3182</v>
      </c>
      <c r="G2" s="2" t="s">
        <v>2060</v>
      </c>
      <c r="H2" s="2" t="s">
        <v>2060</v>
      </c>
      <c r="I2" s="2" t="s">
        <v>2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9</v>
      </c>
    </row>
    <row r="3">
      <c r="A3" s="2" t="s">
        <v>8</v>
      </c>
      <c r="B3" s="2" t="s">
        <v>3183</v>
      </c>
      <c r="C3" s="2" t="s">
        <v>9</v>
      </c>
      <c r="D3" s="2" t="s">
        <v>3184</v>
      </c>
      <c r="E3" s="2" t="s">
        <v>3181</v>
      </c>
      <c r="F3" s="2" t="s">
        <v>3182</v>
      </c>
      <c r="G3" s="2" t="s">
        <v>2061</v>
      </c>
      <c r="H3" s="2" t="s">
        <v>2061</v>
      </c>
      <c r="I3" s="2" t="s">
        <v>75</v>
      </c>
      <c r="J3" s="2" t="s">
        <v>2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9</v>
      </c>
    </row>
    <row r="4">
      <c r="A4" s="2" t="s">
        <v>8</v>
      </c>
      <c r="B4" s="2" t="s">
        <v>3185</v>
      </c>
      <c r="C4" s="2" t="s">
        <v>3186</v>
      </c>
      <c r="D4" s="2" t="s">
        <v>3187</v>
      </c>
      <c r="E4" s="2" t="s">
        <v>3188</v>
      </c>
      <c r="F4" s="2" t="s">
        <v>3189</v>
      </c>
      <c r="G4" s="2" t="s">
        <v>2062</v>
      </c>
      <c r="H4" s="2" t="s">
        <v>2063</v>
      </c>
      <c r="I4" s="2" t="s">
        <v>75</v>
      </c>
      <c r="J4" s="2" t="s">
        <v>75</v>
      </c>
      <c r="K4" s="2" t="s">
        <v>2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9</v>
      </c>
    </row>
    <row r="5">
      <c r="A5" s="2" t="s">
        <v>8</v>
      </c>
      <c r="B5" s="2" t="s">
        <v>3190</v>
      </c>
      <c r="C5" s="2" t="s">
        <v>9</v>
      </c>
      <c r="D5" s="2" t="s">
        <v>3191</v>
      </c>
      <c r="E5" s="2" t="s">
        <v>3192</v>
      </c>
      <c r="F5" s="2" t="s">
        <v>3182</v>
      </c>
      <c r="G5" s="2" t="s">
        <v>2061</v>
      </c>
      <c r="H5" s="2" t="s">
        <v>2061</v>
      </c>
      <c r="I5" s="2" t="s">
        <v>75</v>
      </c>
      <c r="J5" s="2" t="s">
        <v>75</v>
      </c>
      <c r="K5" s="2" t="s">
        <v>2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9</v>
      </c>
    </row>
    <row r="6">
      <c r="A6" s="2" t="s">
        <v>8</v>
      </c>
      <c r="B6" s="2" t="s">
        <v>3193</v>
      </c>
      <c r="C6" s="2" t="s">
        <v>9</v>
      </c>
      <c r="D6" s="2" t="s">
        <v>3194</v>
      </c>
      <c r="E6" s="2" t="s">
        <v>3195</v>
      </c>
      <c r="F6" s="2" t="s">
        <v>3182</v>
      </c>
      <c r="G6" s="2" t="s">
        <v>2061</v>
      </c>
      <c r="H6" s="2" t="s">
        <v>2061</v>
      </c>
      <c r="I6" s="2" t="s">
        <v>75</v>
      </c>
      <c r="J6" s="2" t="s">
        <v>75</v>
      </c>
      <c r="K6" s="2" t="s">
        <v>75</v>
      </c>
      <c r="L6" s="2" t="s">
        <v>2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9</v>
      </c>
    </row>
    <row r="7">
      <c r="A7" s="2" t="s">
        <v>8</v>
      </c>
      <c r="B7" s="2" t="s">
        <v>3196</v>
      </c>
      <c r="C7" s="2" t="s">
        <v>9</v>
      </c>
      <c r="D7" s="2" t="s">
        <v>3197</v>
      </c>
      <c r="E7" s="2" t="s">
        <v>3198</v>
      </c>
      <c r="F7" s="2" t="s">
        <v>3182</v>
      </c>
      <c r="G7" s="2" t="s">
        <v>2061</v>
      </c>
      <c r="H7" s="2" t="s">
        <v>2061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2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9</v>
      </c>
    </row>
    <row r="8">
      <c r="A8" s="2" t="s">
        <v>8</v>
      </c>
      <c r="B8" s="2" t="s">
        <v>3190</v>
      </c>
      <c r="C8" s="2" t="s">
        <v>9</v>
      </c>
      <c r="D8" s="2" t="s">
        <v>3191</v>
      </c>
      <c r="E8" s="2" t="s">
        <v>3199</v>
      </c>
      <c r="F8" s="2" t="s">
        <v>3182</v>
      </c>
      <c r="G8" s="2" t="s">
        <v>2061</v>
      </c>
      <c r="H8" s="2" t="s">
        <v>2061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2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9</v>
      </c>
    </row>
    <row r="9">
      <c r="A9" s="2" t="s">
        <v>8</v>
      </c>
      <c r="B9" s="2" t="s">
        <v>3200</v>
      </c>
      <c r="C9" s="2" t="s">
        <v>3201</v>
      </c>
      <c r="D9" s="2" t="s">
        <v>1977</v>
      </c>
      <c r="E9" s="2" t="s">
        <v>3202</v>
      </c>
      <c r="F9" s="2" t="s">
        <v>3203</v>
      </c>
      <c r="G9" s="2" t="s">
        <v>2064</v>
      </c>
      <c r="H9" s="2" t="s">
        <v>2065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2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9</v>
      </c>
    </row>
    <row r="10">
      <c r="A10" s="2" t="s">
        <v>8</v>
      </c>
      <c r="B10" s="2" t="s">
        <v>3204</v>
      </c>
      <c r="C10" s="2" t="s">
        <v>3205</v>
      </c>
      <c r="D10" s="2" t="s">
        <v>1965</v>
      </c>
      <c r="E10" s="2" t="s">
        <v>3206</v>
      </c>
      <c r="F10" s="2" t="s">
        <v>3207</v>
      </c>
      <c r="G10" s="2" t="s">
        <v>2066</v>
      </c>
      <c r="H10" s="2" t="s">
        <v>271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2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9</v>
      </c>
    </row>
    <row r="11">
      <c r="A11" s="2" t="s">
        <v>8</v>
      </c>
      <c r="B11" s="2" t="s">
        <v>3208</v>
      </c>
      <c r="C11" s="2" t="s">
        <v>9</v>
      </c>
      <c r="D11" s="2" t="s">
        <v>3209</v>
      </c>
      <c r="E11" s="2" t="s">
        <v>3210</v>
      </c>
      <c r="F11" s="2" t="s">
        <v>3182</v>
      </c>
      <c r="G11" s="2" t="s">
        <v>2061</v>
      </c>
      <c r="H11" s="2" t="s">
        <v>2061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2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9</v>
      </c>
    </row>
    <row r="12">
      <c r="A12" s="2" t="s">
        <v>8</v>
      </c>
      <c r="B12" s="2" t="s">
        <v>3211</v>
      </c>
      <c r="C12" s="2" t="s">
        <v>9</v>
      </c>
      <c r="D12" s="2" t="s">
        <v>3212</v>
      </c>
      <c r="E12" s="2" t="s">
        <v>3213</v>
      </c>
      <c r="F12" s="2" t="s">
        <v>3182</v>
      </c>
      <c r="G12" s="2" t="s">
        <v>2061</v>
      </c>
      <c r="H12" s="2" t="s">
        <v>2061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2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9</v>
      </c>
    </row>
    <row r="13">
      <c r="A13" s="2" t="s">
        <v>8</v>
      </c>
      <c r="B13" s="2" t="s">
        <v>3214</v>
      </c>
      <c r="C13" s="2" t="s">
        <v>9</v>
      </c>
      <c r="D13" s="2" t="s">
        <v>3215</v>
      </c>
      <c r="E13" s="2" t="s">
        <v>3216</v>
      </c>
      <c r="F13" s="2" t="s">
        <v>3182</v>
      </c>
      <c r="G13" s="2" t="s">
        <v>2061</v>
      </c>
      <c r="H13" s="2" t="s">
        <v>2061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2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9</v>
      </c>
    </row>
    <row r="14">
      <c r="A14" s="2" t="s">
        <v>8</v>
      </c>
      <c r="B14" s="2" t="s">
        <v>3217</v>
      </c>
      <c r="C14" s="2" t="s">
        <v>9</v>
      </c>
      <c r="D14" s="2" t="s">
        <v>3218</v>
      </c>
      <c r="E14" s="2" t="s">
        <v>3219</v>
      </c>
      <c r="F14" s="2" t="s">
        <v>3182</v>
      </c>
      <c r="G14" s="2" t="s">
        <v>2061</v>
      </c>
      <c r="H14" s="2" t="s">
        <v>2061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2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9</v>
      </c>
    </row>
    <row r="15">
      <c r="A15" s="2" t="s">
        <v>8</v>
      </c>
      <c r="B15" s="2" t="s">
        <v>3211</v>
      </c>
      <c r="C15" s="2" t="s">
        <v>9</v>
      </c>
      <c r="D15" s="2" t="s">
        <v>3212</v>
      </c>
      <c r="E15" s="2" t="s">
        <v>3220</v>
      </c>
      <c r="F15" s="2" t="s">
        <v>3182</v>
      </c>
      <c r="G15" s="2" t="s">
        <v>2061</v>
      </c>
      <c r="H15" s="2" t="s">
        <v>2061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2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9</v>
      </c>
    </row>
    <row r="16">
      <c r="A16" s="2" t="s">
        <v>8</v>
      </c>
      <c r="B16" s="2" t="s">
        <v>3211</v>
      </c>
      <c r="C16" s="2" t="s">
        <v>9</v>
      </c>
      <c r="D16" s="2" t="s">
        <v>3212</v>
      </c>
      <c r="E16" s="2" t="s">
        <v>3221</v>
      </c>
      <c r="F16" s="2" t="s">
        <v>3182</v>
      </c>
      <c r="G16" s="2" t="s">
        <v>2061</v>
      </c>
      <c r="H16" s="2" t="s">
        <v>2061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2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9</v>
      </c>
    </row>
    <row r="17">
      <c r="A17" s="2" t="s">
        <v>8</v>
      </c>
      <c r="B17" s="2" t="s">
        <v>3222</v>
      </c>
      <c r="C17" s="2" t="s">
        <v>9</v>
      </c>
      <c r="D17" s="2" t="s">
        <v>3223</v>
      </c>
      <c r="E17" s="2" t="s">
        <v>3224</v>
      </c>
      <c r="F17" s="2" t="s">
        <v>3182</v>
      </c>
      <c r="G17" s="2" t="s">
        <v>2061</v>
      </c>
      <c r="H17" s="2" t="s">
        <v>2061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2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9</v>
      </c>
    </row>
    <row r="18">
      <c r="A18" s="2" t="s">
        <v>8</v>
      </c>
      <c r="B18" s="2" t="s">
        <v>3225</v>
      </c>
      <c r="C18" s="2" t="s">
        <v>9</v>
      </c>
      <c r="D18" s="2" t="s">
        <v>3226</v>
      </c>
      <c r="E18" s="2" t="s">
        <v>3227</v>
      </c>
      <c r="F18" s="2" t="s">
        <v>3182</v>
      </c>
      <c r="G18" s="2" t="s">
        <v>2061</v>
      </c>
      <c r="H18" s="2" t="s">
        <v>2061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2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9</v>
      </c>
    </row>
    <row r="19">
      <c r="A19" s="2" t="s">
        <v>8</v>
      </c>
      <c r="B19" s="2" t="s">
        <v>3228</v>
      </c>
      <c r="C19" s="2" t="s">
        <v>9</v>
      </c>
      <c r="D19" s="2" t="s">
        <v>3229</v>
      </c>
      <c r="E19" s="2" t="s">
        <v>3230</v>
      </c>
      <c r="F19" s="2" t="s">
        <v>3182</v>
      </c>
      <c r="G19" s="2" t="s">
        <v>2061</v>
      </c>
      <c r="H19" s="2" t="s">
        <v>2061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2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9</v>
      </c>
    </row>
    <row r="20">
      <c r="A20" s="2" t="s">
        <v>8</v>
      </c>
      <c r="B20" s="2" t="s">
        <v>3222</v>
      </c>
      <c r="C20" s="2" t="s">
        <v>9</v>
      </c>
      <c r="D20" s="2" t="s">
        <v>3223</v>
      </c>
      <c r="E20" s="2" t="s">
        <v>3231</v>
      </c>
      <c r="F20" s="2" t="s">
        <v>3182</v>
      </c>
      <c r="G20" s="2" t="s">
        <v>2061</v>
      </c>
      <c r="H20" s="2" t="s">
        <v>2061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2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9</v>
      </c>
    </row>
    <row r="21" ht="15.75" customHeight="1">
      <c r="A21" s="2" t="s">
        <v>8</v>
      </c>
      <c r="B21" s="2" t="s">
        <v>3232</v>
      </c>
      <c r="C21" s="2" t="s">
        <v>9</v>
      </c>
      <c r="D21" s="2" t="s">
        <v>3233</v>
      </c>
      <c r="E21" s="2" t="s">
        <v>3234</v>
      </c>
      <c r="F21" s="2" t="s">
        <v>3182</v>
      </c>
      <c r="G21" s="2" t="s">
        <v>2061</v>
      </c>
      <c r="H21" s="2" t="s">
        <v>2061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2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9</v>
      </c>
    </row>
    <row r="22" ht="15.75" customHeight="1">
      <c r="A22" s="2" t="s">
        <v>8</v>
      </c>
      <c r="B22" s="2" t="s">
        <v>3235</v>
      </c>
      <c r="C22" s="2" t="s">
        <v>9</v>
      </c>
      <c r="D22" s="2" t="s">
        <v>3236</v>
      </c>
      <c r="E22" s="2" t="s">
        <v>3237</v>
      </c>
      <c r="F22" s="2" t="s">
        <v>3182</v>
      </c>
      <c r="G22" s="2" t="s">
        <v>2061</v>
      </c>
      <c r="H22" s="2" t="s">
        <v>2061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2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9</v>
      </c>
    </row>
    <row r="23" ht="15.75" customHeight="1">
      <c r="A23" s="2" t="s">
        <v>8</v>
      </c>
      <c r="B23" s="2" t="s">
        <v>3238</v>
      </c>
      <c r="C23" s="2" t="s">
        <v>9</v>
      </c>
      <c r="D23" s="2" t="s">
        <v>3239</v>
      </c>
      <c r="E23" s="2" t="s">
        <v>3240</v>
      </c>
      <c r="F23" s="2" t="s">
        <v>3182</v>
      </c>
      <c r="G23" s="2" t="s">
        <v>2061</v>
      </c>
      <c r="H23" s="2" t="s">
        <v>2061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2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9</v>
      </c>
    </row>
    <row r="24" ht="15.75" customHeight="1">
      <c r="A24" s="2" t="s">
        <v>8</v>
      </c>
      <c r="B24" s="2" t="s">
        <v>3238</v>
      </c>
      <c r="C24" s="2" t="s">
        <v>9</v>
      </c>
      <c r="D24" s="2" t="s">
        <v>3239</v>
      </c>
      <c r="E24" s="2" t="s">
        <v>3241</v>
      </c>
      <c r="F24" s="2" t="s">
        <v>3182</v>
      </c>
      <c r="G24" s="2" t="s">
        <v>2061</v>
      </c>
      <c r="H24" s="2" t="s">
        <v>2061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2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9</v>
      </c>
    </row>
    <row r="25" ht="15.75" customHeight="1">
      <c r="A25" s="2" t="s">
        <v>8</v>
      </c>
      <c r="B25" s="2" t="s">
        <v>3217</v>
      </c>
      <c r="C25" s="2" t="s">
        <v>9</v>
      </c>
      <c r="D25" s="2" t="s">
        <v>3218</v>
      </c>
      <c r="E25" s="2" t="s">
        <v>3242</v>
      </c>
      <c r="F25" s="2" t="s">
        <v>3182</v>
      </c>
      <c r="G25" s="2" t="s">
        <v>2061</v>
      </c>
      <c r="H25" s="2" t="s">
        <v>2061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2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9</v>
      </c>
    </row>
    <row r="26" ht="15.75" customHeight="1">
      <c r="A26" s="2" t="s">
        <v>8</v>
      </c>
      <c r="B26" s="2" t="s">
        <v>3243</v>
      </c>
      <c r="C26" s="2" t="s">
        <v>9</v>
      </c>
      <c r="D26" s="2" t="s">
        <v>3244</v>
      </c>
      <c r="E26" s="2" t="s">
        <v>3224</v>
      </c>
      <c r="F26" s="2" t="s">
        <v>3182</v>
      </c>
      <c r="G26" s="2" t="s">
        <v>2061</v>
      </c>
      <c r="H26" s="2" t="s">
        <v>2061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2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9</v>
      </c>
    </row>
    <row r="27" ht="15.75" customHeight="1">
      <c r="A27" s="2" t="s">
        <v>8</v>
      </c>
      <c r="B27" s="2" t="s">
        <v>3245</v>
      </c>
      <c r="C27" s="2" t="s">
        <v>9</v>
      </c>
      <c r="D27" s="2" t="s">
        <v>3246</v>
      </c>
      <c r="E27" s="2" t="s">
        <v>3247</v>
      </c>
      <c r="F27" s="2" t="s">
        <v>3182</v>
      </c>
      <c r="G27" s="2" t="s">
        <v>2061</v>
      </c>
      <c r="H27" s="2" t="s">
        <v>2061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2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9</v>
      </c>
    </row>
    <row r="28" ht="15.75" customHeight="1">
      <c r="A28" s="2" t="s">
        <v>8</v>
      </c>
      <c r="B28" s="2" t="s">
        <v>3196</v>
      </c>
      <c r="C28" s="2" t="s">
        <v>9</v>
      </c>
      <c r="D28" s="2" t="s">
        <v>3197</v>
      </c>
      <c r="E28" s="2" t="s">
        <v>3248</v>
      </c>
      <c r="F28" s="2" t="s">
        <v>3182</v>
      </c>
      <c r="G28" s="2" t="s">
        <v>2061</v>
      </c>
      <c r="H28" s="2" t="s">
        <v>2061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2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9</v>
      </c>
    </row>
    <row r="29" ht="15.75" customHeight="1">
      <c r="A29" s="2" t="s">
        <v>8</v>
      </c>
      <c r="B29" s="2" t="s">
        <v>3249</v>
      </c>
      <c r="C29" s="2" t="s">
        <v>9</v>
      </c>
      <c r="D29" s="2" t="s">
        <v>3250</v>
      </c>
      <c r="E29" s="2" t="s">
        <v>3251</v>
      </c>
      <c r="F29" s="2" t="s">
        <v>3182</v>
      </c>
      <c r="G29" s="2" t="s">
        <v>2061</v>
      </c>
      <c r="H29" s="2" t="s">
        <v>2061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2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9</v>
      </c>
    </row>
    <row r="30" ht="15.75" customHeight="1">
      <c r="A30" s="2" t="s">
        <v>8</v>
      </c>
      <c r="B30" s="2" t="s">
        <v>3196</v>
      </c>
      <c r="C30" s="2" t="s">
        <v>9</v>
      </c>
      <c r="D30" s="2" t="s">
        <v>3197</v>
      </c>
      <c r="E30" s="2" t="s">
        <v>3252</v>
      </c>
      <c r="F30" s="2" t="s">
        <v>3182</v>
      </c>
      <c r="G30" s="2" t="s">
        <v>2061</v>
      </c>
      <c r="H30" s="2" t="s">
        <v>2061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2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9</v>
      </c>
    </row>
    <row r="31" ht="15.75" customHeight="1">
      <c r="A31" s="2" t="s">
        <v>8</v>
      </c>
      <c r="B31" s="2" t="s">
        <v>3253</v>
      </c>
      <c r="C31" s="2" t="s">
        <v>9</v>
      </c>
      <c r="D31" s="2" t="s">
        <v>3254</v>
      </c>
      <c r="E31" s="2" t="s">
        <v>3255</v>
      </c>
      <c r="F31" s="2" t="s">
        <v>3182</v>
      </c>
      <c r="G31" s="2" t="s">
        <v>2061</v>
      </c>
      <c r="H31" s="2" t="s">
        <v>2061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2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9</v>
      </c>
    </row>
    <row r="32" ht="15.75" customHeight="1">
      <c r="A32" s="2" t="s">
        <v>8</v>
      </c>
      <c r="B32" s="2" t="s">
        <v>3256</v>
      </c>
      <c r="C32" s="2" t="s">
        <v>9</v>
      </c>
      <c r="D32" s="2" t="s">
        <v>3257</v>
      </c>
      <c r="E32" s="2" t="s">
        <v>3258</v>
      </c>
      <c r="F32" s="2" t="s">
        <v>3182</v>
      </c>
      <c r="G32" s="2" t="s">
        <v>2060</v>
      </c>
      <c r="H32" s="2" t="s">
        <v>2060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2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9</v>
      </c>
    </row>
    <row r="33" ht="15.75" customHeight="1">
      <c r="A33" s="2" t="s">
        <v>8</v>
      </c>
      <c r="B33" s="2" t="s">
        <v>3211</v>
      </c>
      <c r="C33" s="2" t="s">
        <v>9</v>
      </c>
      <c r="D33" s="2" t="s">
        <v>3212</v>
      </c>
      <c r="E33" s="2" t="s">
        <v>3259</v>
      </c>
      <c r="F33" s="2" t="s">
        <v>3182</v>
      </c>
      <c r="G33" s="2" t="s">
        <v>2061</v>
      </c>
      <c r="H33" s="2" t="s">
        <v>2061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2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9</v>
      </c>
    </row>
    <row r="34" ht="15.75" customHeight="1">
      <c r="A34" s="2" t="s">
        <v>8</v>
      </c>
      <c r="B34" s="2" t="s">
        <v>3217</v>
      </c>
      <c r="C34" s="2" t="s">
        <v>9</v>
      </c>
      <c r="D34" s="2" t="s">
        <v>3218</v>
      </c>
      <c r="E34" s="2" t="s">
        <v>3231</v>
      </c>
      <c r="F34" s="2" t="s">
        <v>3182</v>
      </c>
      <c r="G34" s="2" t="s">
        <v>2061</v>
      </c>
      <c r="H34" s="2" t="s">
        <v>2061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2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9</v>
      </c>
    </row>
    <row r="35" ht="15.75" customHeight="1">
      <c r="A35" s="2" t="s">
        <v>8</v>
      </c>
      <c r="B35" s="2" t="s">
        <v>3232</v>
      </c>
      <c r="C35" s="2" t="s">
        <v>9</v>
      </c>
      <c r="D35" s="2" t="s">
        <v>3233</v>
      </c>
      <c r="E35" s="2" t="s">
        <v>3260</v>
      </c>
      <c r="F35" s="2" t="s">
        <v>3182</v>
      </c>
      <c r="G35" s="2" t="s">
        <v>2061</v>
      </c>
      <c r="H35" s="2" t="s">
        <v>2061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2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9</v>
      </c>
    </row>
    <row r="36" ht="15.75" customHeight="1">
      <c r="A36" s="2" t="s">
        <v>8</v>
      </c>
      <c r="B36" s="2" t="s">
        <v>3261</v>
      </c>
      <c r="C36" s="2" t="s">
        <v>9</v>
      </c>
      <c r="D36" s="2" t="s">
        <v>3262</v>
      </c>
      <c r="E36" s="2" t="s">
        <v>3263</v>
      </c>
      <c r="F36" s="2" t="s">
        <v>3182</v>
      </c>
      <c r="G36" s="2" t="s">
        <v>2061</v>
      </c>
      <c r="H36" s="2" t="s">
        <v>2061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2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9</v>
      </c>
    </row>
    <row r="37" ht="15.75" customHeight="1">
      <c r="A37" s="2" t="s">
        <v>8</v>
      </c>
      <c r="B37" s="2" t="s">
        <v>3264</v>
      </c>
      <c r="C37" s="2" t="s">
        <v>9</v>
      </c>
      <c r="D37" s="2" t="s">
        <v>3265</v>
      </c>
      <c r="E37" s="2" t="s">
        <v>3188</v>
      </c>
      <c r="F37" s="2" t="s">
        <v>3182</v>
      </c>
      <c r="G37" s="2" t="s">
        <v>2061</v>
      </c>
      <c r="H37" s="2" t="s">
        <v>2061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2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9</v>
      </c>
    </row>
    <row r="38" ht="15.75" customHeight="1">
      <c r="A38" s="2" t="s">
        <v>8</v>
      </c>
      <c r="B38" s="2" t="s">
        <v>3211</v>
      </c>
      <c r="C38" s="2" t="s">
        <v>9</v>
      </c>
      <c r="D38" s="2" t="s">
        <v>3212</v>
      </c>
      <c r="E38" s="2" t="s">
        <v>3266</v>
      </c>
      <c r="F38" s="2" t="s">
        <v>3182</v>
      </c>
      <c r="G38" s="2" t="s">
        <v>2061</v>
      </c>
      <c r="H38" s="2" t="s">
        <v>2061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2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9</v>
      </c>
    </row>
    <row r="39" ht="15.75" customHeight="1">
      <c r="A39" s="2" t="s">
        <v>8</v>
      </c>
      <c r="B39" s="2" t="s">
        <v>3267</v>
      </c>
      <c r="C39" s="2" t="s">
        <v>9</v>
      </c>
      <c r="D39" s="2" t="s">
        <v>3268</v>
      </c>
      <c r="E39" s="2" t="s">
        <v>3269</v>
      </c>
      <c r="F39" s="2" t="s">
        <v>3182</v>
      </c>
      <c r="G39" s="2" t="s">
        <v>2061</v>
      </c>
      <c r="H39" s="2" t="s">
        <v>2061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2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9</v>
      </c>
    </row>
    <row r="40" ht="15.75" customHeight="1">
      <c r="A40" s="2" t="s">
        <v>8</v>
      </c>
      <c r="B40" s="2" t="s">
        <v>3256</v>
      </c>
      <c r="C40" s="2" t="s">
        <v>9</v>
      </c>
      <c r="D40" s="2" t="s">
        <v>3257</v>
      </c>
      <c r="E40" s="2" t="s">
        <v>3270</v>
      </c>
      <c r="F40" s="2" t="s">
        <v>3182</v>
      </c>
      <c r="G40" s="2" t="s">
        <v>2060</v>
      </c>
      <c r="H40" s="2" t="s">
        <v>2060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2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9</v>
      </c>
    </row>
    <row r="41" ht="15.75" customHeight="1">
      <c r="A41" s="2" t="s">
        <v>8</v>
      </c>
      <c r="B41" s="2" t="s">
        <v>3196</v>
      </c>
      <c r="C41" s="2" t="s">
        <v>9</v>
      </c>
      <c r="D41" s="2" t="s">
        <v>3197</v>
      </c>
      <c r="E41" s="2" t="s">
        <v>3271</v>
      </c>
      <c r="F41" s="2" t="s">
        <v>3182</v>
      </c>
      <c r="G41" s="2" t="s">
        <v>2061</v>
      </c>
      <c r="H41" s="2" t="s">
        <v>2061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2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9</v>
      </c>
    </row>
    <row r="42" ht="15.75" customHeight="1">
      <c r="A42" s="2" t="s">
        <v>8</v>
      </c>
      <c r="B42" s="2" t="s">
        <v>3272</v>
      </c>
      <c r="C42" s="2" t="s">
        <v>9</v>
      </c>
      <c r="D42" s="2" t="s">
        <v>3273</v>
      </c>
      <c r="E42" s="2" t="s">
        <v>3274</v>
      </c>
      <c r="F42" s="2" t="s">
        <v>3182</v>
      </c>
      <c r="G42" s="2" t="s">
        <v>2061</v>
      </c>
      <c r="H42" s="2" t="s">
        <v>2061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2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9</v>
      </c>
    </row>
    <row r="43" ht="15.75" customHeight="1">
      <c r="A43" s="2" t="s">
        <v>8</v>
      </c>
      <c r="B43" s="2" t="s">
        <v>3275</v>
      </c>
      <c r="C43" s="2" t="s">
        <v>3276</v>
      </c>
      <c r="D43" s="2" t="s">
        <v>3277</v>
      </c>
      <c r="E43" s="2" t="s">
        <v>3278</v>
      </c>
      <c r="F43" s="2" t="s">
        <v>3279</v>
      </c>
      <c r="G43" s="2" t="s">
        <v>2067</v>
      </c>
      <c r="H43" s="2" t="s">
        <v>2068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2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9</v>
      </c>
    </row>
    <row r="44" ht="15.75" customHeight="1">
      <c r="A44" s="2" t="s">
        <v>8</v>
      </c>
      <c r="B44" s="2" t="s">
        <v>3232</v>
      </c>
      <c r="C44" s="2" t="s">
        <v>9</v>
      </c>
      <c r="D44" s="2" t="s">
        <v>3233</v>
      </c>
      <c r="E44" s="2" t="s">
        <v>3280</v>
      </c>
      <c r="F44" s="2" t="s">
        <v>3182</v>
      </c>
      <c r="G44" s="2" t="s">
        <v>2061</v>
      </c>
      <c r="H44" s="2" t="s">
        <v>2061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2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9</v>
      </c>
    </row>
    <row r="45" ht="15.75" customHeight="1">
      <c r="A45" s="2" t="s">
        <v>8</v>
      </c>
      <c r="B45" s="2" t="s">
        <v>3183</v>
      </c>
      <c r="C45" s="2" t="s">
        <v>9</v>
      </c>
      <c r="D45" s="2" t="s">
        <v>3184</v>
      </c>
      <c r="E45" s="2" t="s">
        <v>3281</v>
      </c>
      <c r="F45" s="2" t="s">
        <v>3182</v>
      </c>
      <c r="G45" s="2" t="s">
        <v>2061</v>
      </c>
      <c r="H45" s="2" t="s">
        <v>2061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2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9</v>
      </c>
    </row>
    <row r="46" ht="15.75" customHeight="1">
      <c r="A46" s="2" t="s">
        <v>8</v>
      </c>
      <c r="B46" s="2" t="s">
        <v>3282</v>
      </c>
      <c r="C46" s="2" t="s">
        <v>9</v>
      </c>
      <c r="D46" s="2" t="s">
        <v>3283</v>
      </c>
      <c r="E46" s="2" t="s">
        <v>3284</v>
      </c>
      <c r="F46" s="2" t="s">
        <v>3182</v>
      </c>
      <c r="G46" s="2" t="s">
        <v>2061</v>
      </c>
      <c r="H46" s="2" t="s">
        <v>2061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2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9</v>
      </c>
    </row>
    <row r="47" ht="15.75" customHeight="1">
      <c r="A47" s="2" t="s">
        <v>8</v>
      </c>
      <c r="B47" s="2" t="s">
        <v>3285</v>
      </c>
      <c r="C47" s="2" t="s">
        <v>9</v>
      </c>
      <c r="D47" s="2" t="s">
        <v>3286</v>
      </c>
      <c r="E47" s="2" t="s">
        <v>3287</v>
      </c>
      <c r="F47" s="2" t="s">
        <v>3182</v>
      </c>
      <c r="G47" s="2" t="s">
        <v>2061</v>
      </c>
      <c r="H47" s="2" t="s">
        <v>2061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2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9</v>
      </c>
    </row>
    <row r="48" ht="15.75" customHeight="1">
      <c r="A48" s="2" t="s">
        <v>8</v>
      </c>
      <c r="B48" s="2" t="s">
        <v>3264</v>
      </c>
      <c r="C48" s="2" t="s">
        <v>9</v>
      </c>
      <c r="D48" s="2" t="s">
        <v>3265</v>
      </c>
      <c r="E48" s="2" t="s">
        <v>3288</v>
      </c>
      <c r="F48" s="2" t="s">
        <v>3182</v>
      </c>
      <c r="G48" s="2" t="s">
        <v>2061</v>
      </c>
      <c r="H48" s="2" t="s">
        <v>2061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2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9</v>
      </c>
    </row>
    <row r="49" ht="15.75" customHeight="1">
      <c r="A49" s="2" t="s">
        <v>8</v>
      </c>
      <c r="B49" s="2" t="s">
        <v>3211</v>
      </c>
      <c r="C49" s="2" t="s">
        <v>9</v>
      </c>
      <c r="D49" s="2" t="s">
        <v>3212</v>
      </c>
      <c r="E49" s="2" t="s">
        <v>3230</v>
      </c>
      <c r="F49" s="2" t="s">
        <v>3182</v>
      </c>
      <c r="G49" s="2" t="s">
        <v>2061</v>
      </c>
      <c r="H49" s="2" t="s">
        <v>2061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2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9</v>
      </c>
    </row>
    <row r="50" ht="15.75" customHeight="1">
      <c r="A50" s="2" t="s">
        <v>8</v>
      </c>
      <c r="B50" s="2" t="s">
        <v>3289</v>
      </c>
      <c r="C50" s="2" t="s">
        <v>9</v>
      </c>
      <c r="D50" s="2" t="s">
        <v>3290</v>
      </c>
      <c r="E50" s="2" t="s">
        <v>3213</v>
      </c>
      <c r="F50" s="2" t="s">
        <v>3182</v>
      </c>
      <c r="G50" s="2" t="s">
        <v>2061</v>
      </c>
      <c r="H50" s="2" t="s">
        <v>2061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2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9</v>
      </c>
    </row>
    <row r="51" ht="15.75" customHeight="1">
      <c r="A51" s="2" t="s">
        <v>8</v>
      </c>
      <c r="B51" s="2" t="s">
        <v>3243</v>
      </c>
      <c r="C51" s="2" t="s">
        <v>9</v>
      </c>
      <c r="D51" s="2" t="s">
        <v>3244</v>
      </c>
      <c r="E51" s="2" t="s">
        <v>3291</v>
      </c>
      <c r="F51" s="2" t="s">
        <v>3182</v>
      </c>
      <c r="G51" s="2" t="s">
        <v>2061</v>
      </c>
      <c r="H51" s="2" t="s">
        <v>2061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2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9</v>
      </c>
    </row>
    <row r="52" ht="15.75" customHeight="1">
      <c r="A52" s="2" t="s">
        <v>8</v>
      </c>
      <c r="B52" s="2" t="s">
        <v>3225</v>
      </c>
      <c r="C52" s="2" t="s">
        <v>9</v>
      </c>
      <c r="D52" s="2" t="s">
        <v>3226</v>
      </c>
      <c r="E52" s="2" t="s">
        <v>3292</v>
      </c>
      <c r="F52" s="2" t="s">
        <v>3182</v>
      </c>
      <c r="G52" s="2" t="s">
        <v>2061</v>
      </c>
      <c r="H52" s="2" t="s">
        <v>2061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2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9</v>
      </c>
    </row>
    <row r="53" ht="15.75" customHeight="1">
      <c r="A53" s="2" t="s">
        <v>8</v>
      </c>
      <c r="B53" s="2" t="s">
        <v>3232</v>
      </c>
      <c r="C53" s="2" t="s">
        <v>9</v>
      </c>
      <c r="D53" s="2" t="s">
        <v>3233</v>
      </c>
      <c r="E53" s="2" t="s">
        <v>3293</v>
      </c>
      <c r="F53" s="2" t="s">
        <v>3182</v>
      </c>
      <c r="G53" s="2" t="s">
        <v>2061</v>
      </c>
      <c r="H53" s="2" t="s">
        <v>2061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2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9</v>
      </c>
    </row>
    <row r="54" ht="15.75" customHeight="1">
      <c r="A54" s="2" t="s">
        <v>8</v>
      </c>
      <c r="B54" s="2" t="s">
        <v>3196</v>
      </c>
      <c r="C54" s="2" t="s">
        <v>9</v>
      </c>
      <c r="D54" s="2" t="s">
        <v>3197</v>
      </c>
      <c r="E54" s="2" t="s">
        <v>3294</v>
      </c>
      <c r="F54" s="2" t="s">
        <v>3182</v>
      </c>
      <c r="G54" s="2" t="s">
        <v>2061</v>
      </c>
      <c r="H54" s="2" t="s">
        <v>2061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2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9</v>
      </c>
    </row>
    <row r="55" ht="15.75" customHeight="1">
      <c r="A55" s="2" t="s">
        <v>8</v>
      </c>
      <c r="B55" s="2" t="s">
        <v>3183</v>
      </c>
      <c r="C55" s="2" t="s">
        <v>9</v>
      </c>
      <c r="D55" s="2" t="s">
        <v>3184</v>
      </c>
      <c r="E55" s="2" t="s">
        <v>3295</v>
      </c>
      <c r="F55" s="2" t="s">
        <v>3182</v>
      </c>
      <c r="G55" s="2" t="s">
        <v>2061</v>
      </c>
      <c r="H55" s="2" t="s">
        <v>2061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2</v>
      </c>
      <c r="BM55" s="2" t="s">
        <v>75</v>
      </c>
      <c r="BN55" s="2" t="s">
        <v>75</v>
      </c>
      <c r="BO55" s="2" t="s">
        <v>75</v>
      </c>
      <c r="BP55" s="2" t="s">
        <v>9</v>
      </c>
    </row>
    <row r="56" ht="15.75" customHeight="1">
      <c r="A56" s="2" t="s">
        <v>8</v>
      </c>
      <c r="B56" s="2" t="s">
        <v>3225</v>
      </c>
      <c r="C56" s="2" t="s">
        <v>9</v>
      </c>
      <c r="D56" s="2" t="s">
        <v>3226</v>
      </c>
      <c r="E56" s="2" t="s">
        <v>3296</v>
      </c>
      <c r="F56" s="2" t="s">
        <v>3182</v>
      </c>
      <c r="G56" s="2" t="s">
        <v>2061</v>
      </c>
      <c r="H56" s="2" t="s">
        <v>2061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2</v>
      </c>
      <c r="BO56" s="2" t="s">
        <v>75</v>
      </c>
      <c r="BP56" s="2" t="s">
        <v>9</v>
      </c>
    </row>
    <row r="57" ht="15.75" customHeight="1">
      <c r="A57" s="2" t="s">
        <v>8</v>
      </c>
      <c r="B57" s="2" t="s">
        <v>2</v>
      </c>
      <c r="C57" s="2" t="s">
        <v>1964</v>
      </c>
      <c r="D57" s="2" t="s">
        <v>1964</v>
      </c>
      <c r="E57" s="2" t="s">
        <v>3297</v>
      </c>
      <c r="F57" s="2" t="s">
        <v>3207</v>
      </c>
      <c r="G57" s="2" t="s">
        <v>2069</v>
      </c>
      <c r="H57" s="2" t="s">
        <v>2070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2</v>
      </c>
      <c r="BP57" s="2" t="s">
        <v>9</v>
      </c>
    </row>
    <row r="58" ht="15.75" customHeight="1">
      <c r="A58" s="2" t="s">
        <v>8</v>
      </c>
      <c r="B58" s="2" t="s">
        <v>3298</v>
      </c>
      <c r="C58" s="2" t="s">
        <v>3299</v>
      </c>
      <c r="D58" s="2" t="s">
        <v>3300</v>
      </c>
      <c r="E58" s="2" t="s">
        <v>3206</v>
      </c>
      <c r="F58" s="2" t="s">
        <v>3301</v>
      </c>
      <c r="G58" s="2" t="s">
        <v>2071</v>
      </c>
      <c r="H58" s="2" t="s">
        <v>2072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2</v>
      </c>
      <c r="BP58" s="2" t="s">
        <v>9</v>
      </c>
    </row>
    <row r="59" ht="15.75" customHeight="1">
      <c r="A59" s="2" t="s">
        <v>8</v>
      </c>
      <c r="B59" s="2" t="s">
        <v>3302</v>
      </c>
      <c r="C59" s="2" t="s">
        <v>3303</v>
      </c>
      <c r="D59" s="2" t="s">
        <v>2010</v>
      </c>
      <c r="E59" s="2" t="s">
        <v>3206</v>
      </c>
      <c r="F59" s="2" t="s">
        <v>3203</v>
      </c>
      <c r="G59" s="2" t="s">
        <v>2073</v>
      </c>
      <c r="H59" s="2" t="s">
        <v>2074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2</v>
      </c>
      <c r="BP59" s="2" t="s">
        <v>9</v>
      </c>
    </row>
    <row r="60" ht="15.75" customHeight="1">
      <c r="A60" s="2" t="s">
        <v>8</v>
      </c>
      <c r="B60" s="2" t="s">
        <v>3304</v>
      </c>
      <c r="C60" s="2" t="s">
        <v>3305</v>
      </c>
      <c r="D60" s="2" t="s">
        <v>3306</v>
      </c>
      <c r="E60" s="2" t="s">
        <v>3202</v>
      </c>
      <c r="F60" s="2" t="s">
        <v>3207</v>
      </c>
      <c r="G60" s="2" t="s">
        <v>2075</v>
      </c>
      <c r="H60" s="2" t="s">
        <v>2076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2</v>
      </c>
      <c r="BP60" s="2" t="s">
        <v>9</v>
      </c>
    </row>
    <row r="61" ht="15.75" customHeight="1">
      <c r="A61" s="2" t="s">
        <v>8</v>
      </c>
      <c r="B61" s="2" t="s">
        <v>3307</v>
      </c>
      <c r="C61" s="2" t="s">
        <v>3308</v>
      </c>
      <c r="D61" s="2" t="s">
        <v>3309</v>
      </c>
      <c r="E61" s="2" t="s">
        <v>3210</v>
      </c>
      <c r="F61" s="2" t="s">
        <v>3207</v>
      </c>
      <c r="G61" s="2" t="s">
        <v>2077</v>
      </c>
      <c r="H61" s="2" t="s">
        <v>2078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2</v>
      </c>
      <c r="BP61" s="2" t="s">
        <v>9</v>
      </c>
    </row>
    <row r="62" ht="15.75" customHeight="1">
      <c r="A62" s="2" t="s">
        <v>8</v>
      </c>
      <c r="B62" s="2" t="s">
        <v>3310</v>
      </c>
      <c r="C62" s="2" t="s">
        <v>3311</v>
      </c>
      <c r="D62" s="2" t="s">
        <v>2029</v>
      </c>
      <c r="E62" s="2" t="s">
        <v>3312</v>
      </c>
      <c r="F62" s="2" t="s">
        <v>3203</v>
      </c>
      <c r="G62" s="2" t="s">
        <v>2079</v>
      </c>
      <c r="H62" s="2" t="s">
        <v>2080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2</v>
      </c>
      <c r="BP62" s="2" t="s">
        <v>9</v>
      </c>
    </row>
    <row r="63" ht="15.75" customHeight="1">
      <c r="A63" s="2" t="s">
        <v>8</v>
      </c>
      <c r="B63" s="2" t="s">
        <v>3313</v>
      </c>
      <c r="C63" s="2" t="s">
        <v>3314</v>
      </c>
      <c r="D63" s="2" t="s">
        <v>3315</v>
      </c>
      <c r="E63" s="2" t="s">
        <v>3210</v>
      </c>
      <c r="F63" s="2" t="s">
        <v>3316</v>
      </c>
      <c r="G63" s="2" t="s">
        <v>2081</v>
      </c>
      <c r="H63" s="2" t="s">
        <v>2082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2</v>
      </c>
      <c r="BP63" s="2" t="s">
        <v>9</v>
      </c>
    </row>
    <row r="64" ht="15.75" customHeight="1">
      <c r="A64" s="2" t="s">
        <v>8</v>
      </c>
      <c r="B64" s="2" t="s">
        <v>3317</v>
      </c>
      <c r="C64" s="2" t="s">
        <v>3318</v>
      </c>
      <c r="D64" s="2" t="s">
        <v>1957</v>
      </c>
      <c r="E64" s="2" t="s">
        <v>3319</v>
      </c>
      <c r="F64" s="2" t="s">
        <v>3207</v>
      </c>
      <c r="G64" s="2" t="s">
        <v>2083</v>
      </c>
      <c r="H64" s="2" t="s">
        <v>271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2</v>
      </c>
      <c r="BP64" s="2" t="s">
        <v>9</v>
      </c>
    </row>
    <row r="65" ht="15.75" customHeight="1">
      <c r="A65" s="2" t="s">
        <v>8</v>
      </c>
      <c r="B65" s="2" t="s">
        <v>3320</v>
      </c>
      <c r="C65" s="2" t="s">
        <v>3321</v>
      </c>
      <c r="D65" s="2" t="s">
        <v>3322</v>
      </c>
      <c r="E65" s="2" t="s">
        <v>3202</v>
      </c>
      <c r="F65" s="2" t="s">
        <v>3203</v>
      </c>
      <c r="G65" s="2" t="s">
        <v>2084</v>
      </c>
      <c r="H65" s="2" t="s">
        <v>2085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2</v>
      </c>
      <c r="BP65" s="2" t="s">
        <v>9</v>
      </c>
    </row>
    <row r="66" ht="15.75" customHeight="1">
      <c r="A66" s="2" t="s">
        <v>8</v>
      </c>
      <c r="B66" s="2" t="s">
        <v>3323</v>
      </c>
      <c r="C66" s="2" t="s">
        <v>3324</v>
      </c>
      <c r="D66" s="2" t="s">
        <v>3325</v>
      </c>
      <c r="E66" s="2" t="s">
        <v>3206</v>
      </c>
      <c r="F66" s="2" t="s">
        <v>3207</v>
      </c>
      <c r="G66" s="2" t="s">
        <v>2084</v>
      </c>
      <c r="H66" s="2" t="s">
        <v>2085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2</v>
      </c>
      <c r="BP66" s="2" t="s">
        <v>9</v>
      </c>
    </row>
    <row r="67" ht="15.75" customHeight="1">
      <c r="A67" s="2" t="s">
        <v>8</v>
      </c>
      <c r="B67" s="2" t="s">
        <v>3326</v>
      </c>
      <c r="C67" s="2" t="s">
        <v>3327</v>
      </c>
      <c r="D67" s="2" t="s">
        <v>3328</v>
      </c>
      <c r="E67" s="2" t="s">
        <v>3210</v>
      </c>
      <c r="F67" s="2" t="s">
        <v>3207</v>
      </c>
      <c r="G67" s="2" t="s">
        <v>2086</v>
      </c>
      <c r="H67" s="2" t="s">
        <v>2087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2</v>
      </c>
      <c r="BP67" s="2" t="s">
        <v>9</v>
      </c>
    </row>
    <row r="68" ht="15.75" customHeight="1">
      <c r="A68" s="2" t="s">
        <v>8</v>
      </c>
      <c r="B68" s="2" t="s">
        <v>3329</v>
      </c>
      <c r="C68" s="2" t="s">
        <v>3330</v>
      </c>
      <c r="D68" s="2" t="s">
        <v>3331</v>
      </c>
      <c r="E68" s="2" t="s">
        <v>3202</v>
      </c>
      <c r="F68" s="2" t="s">
        <v>3207</v>
      </c>
      <c r="G68" s="2" t="s">
        <v>2088</v>
      </c>
      <c r="H68" s="2" t="s">
        <v>271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2</v>
      </c>
      <c r="BP68" s="2" t="s">
        <v>9</v>
      </c>
    </row>
    <row r="69" ht="15.75" customHeight="1">
      <c r="A69" s="2" t="s">
        <v>8</v>
      </c>
      <c r="B69" s="2" t="s">
        <v>3332</v>
      </c>
      <c r="C69" s="2" t="s">
        <v>3333</v>
      </c>
      <c r="D69" s="2" t="s">
        <v>1982</v>
      </c>
      <c r="E69" s="2" t="s">
        <v>3210</v>
      </c>
      <c r="F69" s="2" t="s">
        <v>3207</v>
      </c>
      <c r="G69" s="2" t="s">
        <v>2088</v>
      </c>
      <c r="H69" s="2" t="s">
        <v>271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2</v>
      </c>
      <c r="BP69" s="2" t="s">
        <v>9</v>
      </c>
    </row>
    <row r="70" ht="15.75" customHeight="1">
      <c r="A70" s="2" t="s">
        <v>8</v>
      </c>
      <c r="B70" s="2" t="s">
        <v>3334</v>
      </c>
      <c r="C70" s="2" t="s">
        <v>3335</v>
      </c>
      <c r="D70" s="2" t="s">
        <v>3336</v>
      </c>
      <c r="E70" s="2" t="s">
        <v>3202</v>
      </c>
      <c r="F70" s="2" t="s">
        <v>3207</v>
      </c>
      <c r="G70" s="2" t="s">
        <v>2066</v>
      </c>
      <c r="H70" s="2" t="s">
        <v>271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2</v>
      </c>
      <c r="BP70" s="2" t="s">
        <v>9</v>
      </c>
    </row>
    <row r="71" ht="15.75" customHeight="1">
      <c r="A71" s="2" t="s">
        <v>8</v>
      </c>
      <c r="B71" s="2" t="s">
        <v>3337</v>
      </c>
      <c r="C71" s="2" t="s">
        <v>3338</v>
      </c>
      <c r="D71" s="2" t="s">
        <v>2010</v>
      </c>
      <c r="E71" s="2" t="s">
        <v>3339</v>
      </c>
      <c r="F71" s="2" t="s">
        <v>3207</v>
      </c>
      <c r="G71" s="2" t="s">
        <v>2066</v>
      </c>
      <c r="H71" s="2" t="s">
        <v>271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2</v>
      </c>
      <c r="BP71" s="2" t="s">
        <v>9</v>
      </c>
    </row>
    <row r="72" ht="15.75" customHeight="1">
      <c r="A72" s="2" t="s">
        <v>8</v>
      </c>
      <c r="B72" s="2" t="s">
        <v>3340</v>
      </c>
      <c r="C72" s="2" t="s">
        <v>3341</v>
      </c>
      <c r="D72" s="2" t="s">
        <v>3342</v>
      </c>
      <c r="E72" s="2" t="s">
        <v>3210</v>
      </c>
      <c r="F72" s="2" t="s">
        <v>3203</v>
      </c>
      <c r="G72" s="2" t="s">
        <v>2089</v>
      </c>
      <c r="H72" s="2" t="s">
        <v>271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2</v>
      </c>
      <c r="BP72" s="2" t="s">
        <v>9</v>
      </c>
    </row>
    <row r="73" ht="15.75" customHeight="1">
      <c r="A73" s="2" t="s">
        <v>8</v>
      </c>
      <c r="B73" s="2" t="s">
        <v>3343</v>
      </c>
      <c r="C73" s="2" t="s">
        <v>3344</v>
      </c>
      <c r="D73" s="2" t="s">
        <v>3345</v>
      </c>
      <c r="E73" s="2" t="s">
        <v>3210</v>
      </c>
      <c r="F73" s="2" t="s">
        <v>3207</v>
      </c>
      <c r="G73" s="2" t="s">
        <v>2090</v>
      </c>
      <c r="H73" s="2" t="s">
        <v>2091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2</v>
      </c>
      <c r="BP73" s="2" t="s">
        <v>9</v>
      </c>
    </row>
    <row r="74" ht="15.75" customHeight="1">
      <c r="A74" s="2" t="s">
        <v>8</v>
      </c>
      <c r="B74" s="2" t="s">
        <v>3346</v>
      </c>
      <c r="C74" s="2" t="s">
        <v>3347</v>
      </c>
      <c r="D74" s="2" t="s">
        <v>3348</v>
      </c>
      <c r="E74" s="2" t="s">
        <v>3210</v>
      </c>
      <c r="F74" s="2" t="s">
        <v>3316</v>
      </c>
      <c r="G74" s="2" t="s">
        <v>2092</v>
      </c>
      <c r="H74" s="2" t="s">
        <v>2092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2</v>
      </c>
      <c r="BP74" s="2" t="s">
        <v>9</v>
      </c>
    </row>
    <row r="75" ht="15.75" customHeight="1">
      <c r="A75" s="2" t="s">
        <v>8</v>
      </c>
      <c r="B75" s="2" t="s">
        <v>3349</v>
      </c>
      <c r="C75" s="2" t="s">
        <v>3350</v>
      </c>
      <c r="D75" s="2" t="s">
        <v>3351</v>
      </c>
      <c r="E75" s="2" t="s">
        <v>3202</v>
      </c>
      <c r="F75" s="2" t="s">
        <v>3301</v>
      </c>
      <c r="G75" s="2" t="s">
        <v>2093</v>
      </c>
      <c r="H75" s="2" t="s">
        <v>2094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2</v>
      </c>
      <c r="BP75" s="2" t="s">
        <v>9</v>
      </c>
    </row>
    <row r="76" ht="15.75" customHeight="1">
      <c r="A76" s="2" t="s">
        <v>8</v>
      </c>
      <c r="B76" s="2" t="s">
        <v>3352</v>
      </c>
      <c r="C76" s="2" t="s">
        <v>3353</v>
      </c>
      <c r="D76" s="2" t="s">
        <v>2028</v>
      </c>
      <c r="E76" s="2" t="s">
        <v>3210</v>
      </c>
      <c r="F76" s="2" t="s">
        <v>3207</v>
      </c>
      <c r="G76" s="2" t="s">
        <v>2093</v>
      </c>
      <c r="H76" s="2" t="s">
        <v>2094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2</v>
      </c>
      <c r="BP76" s="2" t="s">
        <v>9</v>
      </c>
    </row>
    <row r="77" ht="15.75" customHeight="1">
      <c r="A77" s="2" t="s">
        <v>8</v>
      </c>
      <c r="B77" s="2" t="s">
        <v>3354</v>
      </c>
      <c r="C77" s="2" t="s">
        <v>3355</v>
      </c>
      <c r="D77" s="2" t="s">
        <v>3356</v>
      </c>
      <c r="E77" s="2" t="s">
        <v>3210</v>
      </c>
      <c r="F77" s="2" t="s">
        <v>3316</v>
      </c>
      <c r="G77" s="2" t="s">
        <v>2095</v>
      </c>
      <c r="H77" s="2" t="s">
        <v>2096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2</v>
      </c>
      <c r="BP77" s="2" t="s">
        <v>9</v>
      </c>
    </row>
    <row r="78" ht="15.75" customHeight="1">
      <c r="A78" s="2" t="s">
        <v>8</v>
      </c>
      <c r="B78" s="2" t="s">
        <v>3357</v>
      </c>
      <c r="C78" s="2" t="s">
        <v>3358</v>
      </c>
      <c r="D78" s="2" t="s">
        <v>3359</v>
      </c>
      <c r="E78" s="2" t="s">
        <v>3210</v>
      </c>
      <c r="F78" s="2" t="s">
        <v>3207</v>
      </c>
      <c r="G78" s="2" t="s">
        <v>2097</v>
      </c>
      <c r="H78" s="2" t="s">
        <v>2098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2</v>
      </c>
      <c r="BP78" s="2" t="s">
        <v>9</v>
      </c>
    </row>
    <row r="79" ht="15.75" customHeight="1">
      <c r="A79" s="2" t="s">
        <v>8</v>
      </c>
      <c r="B79" s="2" t="s">
        <v>3360</v>
      </c>
      <c r="C79" s="2" t="s">
        <v>3361</v>
      </c>
      <c r="D79" s="2" t="s">
        <v>2025</v>
      </c>
      <c r="E79" s="2" t="s">
        <v>3206</v>
      </c>
      <c r="F79" s="2" t="s">
        <v>3207</v>
      </c>
      <c r="G79" s="2" t="s">
        <v>2099</v>
      </c>
      <c r="H79" s="2" t="s">
        <v>2100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2</v>
      </c>
      <c r="BP79" s="2" t="s">
        <v>9</v>
      </c>
    </row>
    <row r="80" ht="15.75" customHeight="1">
      <c r="A80" s="2" t="s">
        <v>8</v>
      </c>
      <c r="B80" s="2" t="s">
        <v>3362</v>
      </c>
      <c r="C80" s="2" t="s">
        <v>3363</v>
      </c>
      <c r="D80" s="2" t="s">
        <v>3364</v>
      </c>
      <c r="E80" s="2" t="s">
        <v>3210</v>
      </c>
      <c r="F80" s="2" t="s">
        <v>3207</v>
      </c>
      <c r="G80" s="2" t="s">
        <v>2101</v>
      </c>
      <c r="H80" s="2" t="s">
        <v>2102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2</v>
      </c>
      <c r="BP80" s="2" t="s">
        <v>9</v>
      </c>
    </row>
    <row r="81" ht="15.75" customHeight="1">
      <c r="A81" s="2" t="s">
        <v>8</v>
      </c>
      <c r="B81" s="2" t="s">
        <v>3365</v>
      </c>
      <c r="C81" s="2" t="s">
        <v>3366</v>
      </c>
      <c r="D81" s="2" t="s">
        <v>3367</v>
      </c>
      <c r="E81" s="2" t="s">
        <v>3210</v>
      </c>
      <c r="F81" s="2" t="s">
        <v>3368</v>
      </c>
      <c r="G81" s="2" t="s">
        <v>2103</v>
      </c>
      <c r="H81" s="2" t="s">
        <v>2104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2</v>
      </c>
      <c r="BP81" s="2" t="s">
        <v>9</v>
      </c>
    </row>
    <row r="82" ht="15.75" customHeight="1">
      <c r="A82" s="2" t="s">
        <v>8</v>
      </c>
      <c r="B82" s="2" t="s">
        <v>3369</v>
      </c>
      <c r="C82" s="2" t="s">
        <v>3370</v>
      </c>
      <c r="D82" s="2" t="s">
        <v>3371</v>
      </c>
      <c r="E82" s="2" t="s">
        <v>3210</v>
      </c>
      <c r="F82" s="2" t="s">
        <v>3207</v>
      </c>
      <c r="G82" s="2" t="s">
        <v>2105</v>
      </c>
      <c r="H82" s="2" t="s">
        <v>2106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2</v>
      </c>
      <c r="BP82" s="2" t="s">
        <v>9</v>
      </c>
    </row>
    <row r="83" ht="15.75" customHeight="1">
      <c r="A83" s="2" t="s">
        <v>8</v>
      </c>
      <c r="B83" s="2" t="s">
        <v>3372</v>
      </c>
      <c r="C83" s="2" t="s">
        <v>3373</v>
      </c>
      <c r="D83" s="2" t="s">
        <v>2023</v>
      </c>
      <c r="E83" s="2" t="s">
        <v>3210</v>
      </c>
      <c r="F83" s="2" t="s">
        <v>3207</v>
      </c>
      <c r="G83" s="2" t="s">
        <v>2107</v>
      </c>
      <c r="H83" s="2" t="s">
        <v>2108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2</v>
      </c>
      <c r="BP83" s="2" t="s">
        <v>9</v>
      </c>
    </row>
    <row r="84" ht="15.75" customHeight="1">
      <c r="A84" s="2" t="s">
        <v>8</v>
      </c>
      <c r="B84" s="2" t="s">
        <v>3374</v>
      </c>
      <c r="C84" s="2" t="s">
        <v>3375</v>
      </c>
      <c r="D84" s="2" t="s">
        <v>3376</v>
      </c>
      <c r="E84" s="2" t="s">
        <v>3210</v>
      </c>
      <c r="F84" s="2" t="s">
        <v>3207</v>
      </c>
      <c r="G84" s="2" t="s">
        <v>2109</v>
      </c>
      <c r="H84" s="2" t="s">
        <v>2110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2</v>
      </c>
      <c r="BP84" s="2" t="s">
        <v>9</v>
      </c>
    </row>
    <row r="85" ht="15.75" customHeight="1">
      <c r="A85" s="2" t="s">
        <v>8</v>
      </c>
      <c r="B85" s="2" t="s">
        <v>3377</v>
      </c>
      <c r="C85" s="2" t="s">
        <v>3378</v>
      </c>
      <c r="D85" s="2" t="s">
        <v>1982</v>
      </c>
      <c r="E85" s="2" t="s">
        <v>3210</v>
      </c>
      <c r="F85" s="2" t="s">
        <v>3316</v>
      </c>
      <c r="G85" s="2" t="s">
        <v>2109</v>
      </c>
      <c r="H85" s="2" t="s">
        <v>2110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2</v>
      </c>
      <c r="BP85" s="2" t="s">
        <v>9</v>
      </c>
    </row>
    <row r="86" ht="15.75" customHeight="1">
      <c r="A86" s="2" t="s">
        <v>8</v>
      </c>
      <c r="B86" s="2" t="s">
        <v>3379</v>
      </c>
      <c r="C86" s="2" t="s">
        <v>3380</v>
      </c>
      <c r="D86" s="2" t="s">
        <v>3381</v>
      </c>
      <c r="E86" s="2" t="s">
        <v>3339</v>
      </c>
      <c r="F86" s="2" t="s">
        <v>3203</v>
      </c>
      <c r="G86" s="2" t="s">
        <v>2111</v>
      </c>
      <c r="H86" s="2" t="s">
        <v>2112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2</v>
      </c>
      <c r="BP86" s="2" t="s">
        <v>9</v>
      </c>
    </row>
    <row r="87" ht="15.75" customHeight="1">
      <c r="A87" s="2" t="s">
        <v>8</v>
      </c>
      <c r="B87" s="2" t="s">
        <v>3382</v>
      </c>
      <c r="C87" s="2" t="s">
        <v>3383</v>
      </c>
      <c r="D87" s="2" t="s">
        <v>3384</v>
      </c>
      <c r="E87" s="2" t="s">
        <v>3210</v>
      </c>
      <c r="F87" s="2" t="s">
        <v>3207</v>
      </c>
      <c r="G87" s="2" t="s">
        <v>2113</v>
      </c>
      <c r="H87" s="2" t="s">
        <v>2114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2</v>
      </c>
      <c r="BP87" s="2" t="s">
        <v>9</v>
      </c>
    </row>
    <row r="88" ht="15.75" customHeight="1">
      <c r="A88" s="2" t="s">
        <v>8</v>
      </c>
      <c r="B88" s="2" t="s">
        <v>3385</v>
      </c>
      <c r="C88" s="2" t="s">
        <v>3386</v>
      </c>
      <c r="D88" s="2" t="s">
        <v>1953</v>
      </c>
      <c r="E88" s="2" t="s">
        <v>3202</v>
      </c>
      <c r="F88" s="2" t="s">
        <v>3207</v>
      </c>
      <c r="G88" s="2" t="s">
        <v>2115</v>
      </c>
      <c r="H88" s="2" t="s">
        <v>2116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2</v>
      </c>
      <c r="BP88" s="2" t="s">
        <v>9</v>
      </c>
    </row>
    <row r="89" ht="15.75" customHeight="1">
      <c r="A89" s="2" t="s">
        <v>8</v>
      </c>
      <c r="B89" s="2" t="s">
        <v>3387</v>
      </c>
      <c r="C89" s="2" t="s">
        <v>3388</v>
      </c>
      <c r="D89" s="2" t="s">
        <v>3389</v>
      </c>
      <c r="E89" s="2" t="s">
        <v>3210</v>
      </c>
      <c r="F89" s="2" t="s">
        <v>3207</v>
      </c>
      <c r="G89" s="2" t="s">
        <v>2117</v>
      </c>
      <c r="H89" s="2" t="s">
        <v>2118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2</v>
      </c>
      <c r="BP89" s="2" t="s">
        <v>9</v>
      </c>
    </row>
    <row r="90" ht="15.75" customHeight="1">
      <c r="A90" s="2" t="s">
        <v>8</v>
      </c>
      <c r="B90" s="2" t="s">
        <v>3390</v>
      </c>
      <c r="C90" s="2" t="s">
        <v>3391</v>
      </c>
      <c r="D90" s="2" t="s">
        <v>3392</v>
      </c>
      <c r="E90" s="2" t="s">
        <v>3210</v>
      </c>
      <c r="F90" s="2" t="s">
        <v>3207</v>
      </c>
      <c r="G90" s="2" t="s">
        <v>2119</v>
      </c>
      <c r="H90" s="2" t="s">
        <v>2120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2</v>
      </c>
      <c r="BP90" s="2" t="s">
        <v>9</v>
      </c>
    </row>
    <row r="91" ht="15.75" customHeight="1">
      <c r="A91" s="2" t="s">
        <v>8</v>
      </c>
      <c r="B91" s="2" t="s">
        <v>3393</v>
      </c>
      <c r="C91" s="2" t="s">
        <v>9</v>
      </c>
      <c r="D91" s="2" t="s">
        <v>3394</v>
      </c>
      <c r="E91" s="2" t="s">
        <v>3210</v>
      </c>
      <c r="F91" s="2" t="s">
        <v>3182</v>
      </c>
      <c r="G91" s="2" t="s">
        <v>2061</v>
      </c>
      <c r="H91" s="2" t="s">
        <v>2061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2</v>
      </c>
      <c r="BP91" s="2" t="s">
        <v>9</v>
      </c>
    </row>
    <row r="92" ht="15.75" customHeight="1">
      <c r="A92" s="2" t="s">
        <v>6</v>
      </c>
      <c r="B92" s="2" t="s">
        <v>3395</v>
      </c>
      <c r="C92" s="2" t="s">
        <v>3396</v>
      </c>
      <c r="D92" s="2" t="s">
        <v>3397</v>
      </c>
      <c r="E92" s="2" t="s">
        <v>3398</v>
      </c>
      <c r="F92" s="2" t="s">
        <v>3399</v>
      </c>
      <c r="G92" s="2" t="s">
        <v>2121</v>
      </c>
      <c r="H92" s="2" t="s">
        <v>2122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2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</v>
      </c>
    </row>
    <row r="93" ht="15.75" customHeight="1">
      <c r="A93" s="2" t="s">
        <v>6</v>
      </c>
      <c r="B93" s="2" t="s">
        <v>2</v>
      </c>
      <c r="C93" s="2" t="s">
        <v>3400</v>
      </c>
      <c r="D93" s="2" t="s">
        <v>3400</v>
      </c>
      <c r="E93" s="2" t="s">
        <v>3297</v>
      </c>
      <c r="F93" s="2" t="s">
        <v>3207</v>
      </c>
      <c r="G93" s="2" t="s">
        <v>2123</v>
      </c>
      <c r="H93" s="2" t="s">
        <v>2124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2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</v>
      </c>
    </row>
    <row r="94" ht="15.75" customHeight="1">
      <c r="A94" s="2" t="s">
        <v>6</v>
      </c>
      <c r="B94" s="2" t="s">
        <v>3401</v>
      </c>
      <c r="C94" s="2" t="s">
        <v>3402</v>
      </c>
      <c r="D94" s="2" t="s">
        <v>3403</v>
      </c>
      <c r="E94" s="2" t="s">
        <v>3210</v>
      </c>
      <c r="F94" s="2" t="s">
        <v>3207</v>
      </c>
      <c r="G94" s="2" t="s">
        <v>2125</v>
      </c>
      <c r="H94" s="2" t="s">
        <v>2126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2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</v>
      </c>
    </row>
    <row r="95" ht="15.75" customHeight="1">
      <c r="A95" s="2" t="s">
        <v>6</v>
      </c>
      <c r="B95" s="2" t="s">
        <v>3404</v>
      </c>
      <c r="C95" s="2" t="s">
        <v>7</v>
      </c>
      <c r="D95" s="2" t="s">
        <v>3405</v>
      </c>
      <c r="E95" s="2" t="s">
        <v>3210</v>
      </c>
      <c r="F95" s="2" t="s">
        <v>3182</v>
      </c>
      <c r="G95" s="2" t="s">
        <v>2127</v>
      </c>
      <c r="H95" s="2" t="s">
        <v>2128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2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</v>
      </c>
    </row>
    <row r="96" ht="15.75" customHeight="1">
      <c r="A96" s="2" t="s">
        <v>6</v>
      </c>
      <c r="B96" s="2" t="s">
        <v>2</v>
      </c>
      <c r="C96" s="2" t="s">
        <v>3406</v>
      </c>
      <c r="D96" s="2" t="s">
        <v>3406</v>
      </c>
      <c r="E96" s="2" t="s">
        <v>3297</v>
      </c>
      <c r="F96" s="2" t="s">
        <v>3316</v>
      </c>
      <c r="G96" s="2" t="s">
        <v>2129</v>
      </c>
      <c r="H96" s="2" t="s">
        <v>2130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2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</v>
      </c>
    </row>
    <row r="97" ht="15.75" customHeight="1">
      <c r="A97" s="2" t="s">
        <v>6</v>
      </c>
      <c r="B97" s="2" t="s">
        <v>3407</v>
      </c>
      <c r="C97" s="2" t="s">
        <v>3408</v>
      </c>
      <c r="D97" s="2" t="s">
        <v>3409</v>
      </c>
      <c r="E97" s="2" t="s">
        <v>3206</v>
      </c>
      <c r="F97" s="2" t="s">
        <v>3207</v>
      </c>
      <c r="G97" s="2" t="s">
        <v>2131</v>
      </c>
      <c r="H97" s="2" t="s">
        <v>2132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2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</v>
      </c>
    </row>
    <row r="98" ht="15.75" customHeight="1">
      <c r="A98" s="2" t="s">
        <v>6</v>
      </c>
      <c r="B98" s="2" t="s">
        <v>3410</v>
      </c>
      <c r="C98" s="2" t="s">
        <v>3411</v>
      </c>
      <c r="D98" s="2" t="s">
        <v>3412</v>
      </c>
      <c r="E98" s="2" t="s">
        <v>3206</v>
      </c>
      <c r="F98" s="2" t="s">
        <v>3301</v>
      </c>
      <c r="G98" s="2" t="s">
        <v>2133</v>
      </c>
      <c r="H98" s="2" t="s">
        <v>2134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2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</v>
      </c>
    </row>
    <row r="99" ht="15.75" customHeight="1">
      <c r="A99" s="2" t="s">
        <v>6</v>
      </c>
      <c r="B99" s="2" t="s">
        <v>3413</v>
      </c>
      <c r="C99" s="2" t="s">
        <v>3414</v>
      </c>
      <c r="D99" s="2" t="s">
        <v>3415</v>
      </c>
      <c r="E99" s="2" t="s">
        <v>3339</v>
      </c>
      <c r="F99" s="2" t="s">
        <v>3301</v>
      </c>
      <c r="G99" s="2" t="s">
        <v>2135</v>
      </c>
      <c r="H99" s="2" t="s">
        <v>2136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2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</v>
      </c>
    </row>
    <row r="100" ht="15.75" customHeight="1">
      <c r="A100" s="2" t="s">
        <v>6</v>
      </c>
      <c r="B100" s="2" t="s">
        <v>3416</v>
      </c>
      <c r="C100" s="2" t="s">
        <v>7</v>
      </c>
      <c r="D100" s="2" t="s">
        <v>3417</v>
      </c>
      <c r="E100" s="2" t="s">
        <v>3339</v>
      </c>
      <c r="F100" s="2" t="s">
        <v>3182</v>
      </c>
      <c r="G100" s="2" t="s">
        <v>2137</v>
      </c>
      <c r="H100" s="2" t="s">
        <v>2138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2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</v>
      </c>
    </row>
    <row r="101" ht="15.75" customHeight="1">
      <c r="A101" s="2" t="s">
        <v>6</v>
      </c>
      <c r="B101" s="2" t="s">
        <v>3418</v>
      </c>
      <c r="C101" s="2" t="s">
        <v>3419</v>
      </c>
      <c r="D101" s="2" t="s">
        <v>3420</v>
      </c>
      <c r="E101" s="2" t="s">
        <v>3210</v>
      </c>
      <c r="F101" s="2" t="s">
        <v>3207</v>
      </c>
      <c r="G101" s="2" t="s">
        <v>2139</v>
      </c>
      <c r="H101" s="2" t="s">
        <v>2140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2</v>
      </c>
      <c r="BP101" s="2" t="s">
        <v>7</v>
      </c>
    </row>
    <row r="102" ht="15.75" customHeight="1">
      <c r="A102" s="2" t="s">
        <v>6</v>
      </c>
      <c r="B102" s="2" t="s">
        <v>3421</v>
      </c>
      <c r="C102" s="2" t="s">
        <v>3422</v>
      </c>
      <c r="D102" s="2" t="s">
        <v>3423</v>
      </c>
      <c r="E102" s="2" t="s">
        <v>3206</v>
      </c>
      <c r="F102" s="2" t="s">
        <v>3301</v>
      </c>
      <c r="G102" s="2" t="s">
        <v>2131</v>
      </c>
      <c r="H102" s="2" t="s">
        <v>2132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2</v>
      </c>
      <c r="BP102" s="2" t="s">
        <v>7</v>
      </c>
    </row>
    <row r="103" ht="15.75" customHeight="1">
      <c r="A103" s="2" t="s">
        <v>6</v>
      </c>
      <c r="B103" s="2" t="s">
        <v>3424</v>
      </c>
      <c r="C103" s="2" t="s">
        <v>3425</v>
      </c>
      <c r="D103" s="2" t="s">
        <v>3426</v>
      </c>
      <c r="E103" s="2" t="s">
        <v>3210</v>
      </c>
      <c r="F103" s="2" t="s">
        <v>3207</v>
      </c>
      <c r="G103" s="2" t="s">
        <v>2141</v>
      </c>
      <c r="H103" s="2" t="s">
        <v>2141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2</v>
      </c>
      <c r="BP103" s="2" t="s">
        <v>7</v>
      </c>
    </row>
    <row r="104" ht="15.75" customHeight="1">
      <c r="A104" s="2" t="s">
        <v>6</v>
      </c>
      <c r="B104" s="2" t="s">
        <v>3427</v>
      </c>
      <c r="C104" s="2" t="s">
        <v>3428</v>
      </c>
      <c r="D104" s="2" t="s">
        <v>3429</v>
      </c>
      <c r="E104" s="2" t="s">
        <v>3210</v>
      </c>
      <c r="F104" s="2" t="s">
        <v>3207</v>
      </c>
      <c r="G104" s="2" t="s">
        <v>2061</v>
      </c>
      <c r="H104" s="2" t="s">
        <v>2061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2</v>
      </c>
      <c r="BP104" s="2" t="s">
        <v>7</v>
      </c>
    </row>
    <row r="105" ht="15.75" customHeight="1">
      <c r="A105" s="2" t="s">
        <v>6</v>
      </c>
      <c r="B105" s="2" t="s">
        <v>3430</v>
      </c>
      <c r="C105" s="2" t="s">
        <v>3431</v>
      </c>
      <c r="D105" s="2" t="s">
        <v>3432</v>
      </c>
      <c r="E105" s="2" t="s">
        <v>3210</v>
      </c>
      <c r="F105" s="2" t="s">
        <v>3207</v>
      </c>
      <c r="G105" s="2" t="s">
        <v>2142</v>
      </c>
      <c r="H105" s="2" t="s">
        <v>2143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2</v>
      </c>
      <c r="BP105" s="2" t="s">
        <v>7</v>
      </c>
    </row>
    <row r="106" ht="15.75" customHeight="1">
      <c r="A106" s="2" t="s">
        <v>6</v>
      </c>
      <c r="B106" s="2" t="s">
        <v>3433</v>
      </c>
      <c r="C106" s="2" t="s">
        <v>3434</v>
      </c>
      <c r="D106" s="2" t="s">
        <v>3331</v>
      </c>
      <c r="E106" s="2" t="s">
        <v>3202</v>
      </c>
      <c r="F106" s="2" t="s">
        <v>3316</v>
      </c>
      <c r="G106" s="2" t="s">
        <v>2144</v>
      </c>
      <c r="H106" s="2" t="s">
        <v>271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2</v>
      </c>
      <c r="BP106" s="2" t="s">
        <v>7</v>
      </c>
    </row>
    <row r="107" ht="15.75" customHeight="1">
      <c r="A107" s="2" t="s">
        <v>6</v>
      </c>
      <c r="B107" s="2" t="s">
        <v>3435</v>
      </c>
      <c r="C107" s="2" t="s">
        <v>3436</v>
      </c>
      <c r="D107" s="2" t="s">
        <v>1959</v>
      </c>
      <c r="E107" s="2" t="s">
        <v>3210</v>
      </c>
      <c r="F107" s="2" t="s">
        <v>3207</v>
      </c>
      <c r="G107" s="2" t="s">
        <v>2145</v>
      </c>
      <c r="H107" s="2" t="s">
        <v>2146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2</v>
      </c>
      <c r="BP107" s="2" t="s">
        <v>7</v>
      </c>
    </row>
    <row r="108" ht="15.75" customHeight="1">
      <c r="A108" s="2" t="s">
        <v>6</v>
      </c>
      <c r="B108" s="2" t="s">
        <v>3437</v>
      </c>
      <c r="C108" s="2" t="s">
        <v>3438</v>
      </c>
      <c r="D108" s="2" t="s">
        <v>1958</v>
      </c>
      <c r="E108" s="2" t="s">
        <v>3206</v>
      </c>
      <c r="F108" s="2" t="s">
        <v>3203</v>
      </c>
      <c r="G108" s="2" t="s">
        <v>2147</v>
      </c>
      <c r="H108" s="2" t="s">
        <v>271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2</v>
      </c>
      <c r="BP108" s="2" t="s">
        <v>7</v>
      </c>
    </row>
    <row r="109" ht="15.75" customHeight="1">
      <c r="A109" s="2" t="s">
        <v>6</v>
      </c>
      <c r="B109" s="2" t="s">
        <v>3439</v>
      </c>
      <c r="C109" s="2" t="s">
        <v>3440</v>
      </c>
      <c r="D109" s="2" t="s">
        <v>3345</v>
      </c>
      <c r="E109" s="2" t="s">
        <v>3206</v>
      </c>
      <c r="F109" s="2" t="s">
        <v>3207</v>
      </c>
      <c r="G109" s="2" t="s">
        <v>2148</v>
      </c>
      <c r="H109" s="2" t="s">
        <v>2149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2</v>
      </c>
      <c r="BP109" s="2" t="s">
        <v>7</v>
      </c>
    </row>
    <row r="110" ht="15.75" customHeight="1">
      <c r="A110" s="2" t="s">
        <v>6</v>
      </c>
      <c r="B110" s="2" t="s">
        <v>3441</v>
      </c>
      <c r="C110" s="2" t="s">
        <v>3442</v>
      </c>
      <c r="D110" s="2" t="s">
        <v>1967</v>
      </c>
      <c r="E110" s="2" t="s">
        <v>3210</v>
      </c>
      <c r="F110" s="2" t="s">
        <v>3203</v>
      </c>
      <c r="G110" s="2" t="s">
        <v>2150</v>
      </c>
      <c r="H110" s="2" t="s">
        <v>2151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2</v>
      </c>
      <c r="BP110" s="2" t="s">
        <v>7</v>
      </c>
    </row>
    <row r="111" ht="15.75" customHeight="1">
      <c r="A111" s="2" t="s">
        <v>6</v>
      </c>
      <c r="B111" s="2" t="s">
        <v>3443</v>
      </c>
      <c r="C111" s="2" t="s">
        <v>3444</v>
      </c>
      <c r="D111" s="2" t="s">
        <v>1975</v>
      </c>
      <c r="E111" s="2" t="s">
        <v>3210</v>
      </c>
      <c r="F111" s="2" t="s">
        <v>3207</v>
      </c>
      <c r="G111" s="2" t="s">
        <v>2152</v>
      </c>
      <c r="H111" s="2" t="s">
        <v>2153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2</v>
      </c>
      <c r="BP111" s="2" t="s">
        <v>7</v>
      </c>
    </row>
    <row r="112" ht="15.75" customHeight="1">
      <c r="A112" s="2" t="s">
        <v>6</v>
      </c>
      <c r="B112" s="2" t="s">
        <v>3445</v>
      </c>
      <c r="C112" s="2" t="s">
        <v>3446</v>
      </c>
      <c r="D112" s="2" t="s">
        <v>3447</v>
      </c>
      <c r="E112" s="2" t="s">
        <v>3210</v>
      </c>
      <c r="F112" s="2" t="s">
        <v>3207</v>
      </c>
      <c r="G112" s="2" t="s">
        <v>2154</v>
      </c>
      <c r="H112" s="2" t="s">
        <v>271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2</v>
      </c>
      <c r="BP112" s="2" t="s">
        <v>7</v>
      </c>
    </row>
    <row r="113" ht="15.75" customHeight="1">
      <c r="A113" s="2" t="s">
        <v>6</v>
      </c>
      <c r="B113" s="2" t="s">
        <v>3448</v>
      </c>
      <c r="C113" s="2" t="s">
        <v>3449</v>
      </c>
      <c r="D113" s="2" t="s">
        <v>3450</v>
      </c>
      <c r="E113" s="2" t="s">
        <v>3210</v>
      </c>
      <c r="F113" s="2" t="s">
        <v>3316</v>
      </c>
      <c r="G113" s="2" t="s">
        <v>2154</v>
      </c>
      <c r="H113" s="2" t="s">
        <v>271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2</v>
      </c>
      <c r="BP113" s="2" t="s">
        <v>7</v>
      </c>
    </row>
    <row r="114" ht="15.75" customHeight="1">
      <c r="A114" s="2" t="s">
        <v>6</v>
      </c>
      <c r="B114" s="2" t="s">
        <v>3451</v>
      </c>
      <c r="C114" s="2" t="s">
        <v>3452</v>
      </c>
      <c r="D114" s="2" t="s">
        <v>3420</v>
      </c>
      <c r="E114" s="2" t="s">
        <v>3202</v>
      </c>
      <c r="F114" s="2" t="s">
        <v>3316</v>
      </c>
      <c r="G114" s="2" t="s">
        <v>2155</v>
      </c>
      <c r="H114" s="2" t="s">
        <v>271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2</v>
      </c>
      <c r="BP114" s="2" t="s">
        <v>7</v>
      </c>
    </row>
    <row r="115" ht="15.75" customHeight="1">
      <c r="A115" s="2" t="s">
        <v>6</v>
      </c>
      <c r="B115" s="2" t="s">
        <v>3453</v>
      </c>
      <c r="C115" s="2" t="s">
        <v>3454</v>
      </c>
      <c r="D115" s="2" t="s">
        <v>3455</v>
      </c>
      <c r="E115" s="2" t="s">
        <v>3206</v>
      </c>
      <c r="F115" s="2" t="s">
        <v>3207</v>
      </c>
      <c r="G115" s="2" t="s">
        <v>2156</v>
      </c>
      <c r="H115" s="2" t="s">
        <v>2157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2</v>
      </c>
      <c r="BP115" s="2" t="s">
        <v>7</v>
      </c>
    </row>
    <row r="116" ht="15.75" customHeight="1">
      <c r="A116" s="2" t="s">
        <v>6</v>
      </c>
      <c r="B116" s="2" t="s">
        <v>3456</v>
      </c>
      <c r="C116" s="2" t="s">
        <v>3457</v>
      </c>
      <c r="D116" s="2" t="s">
        <v>3458</v>
      </c>
      <c r="E116" s="2" t="s">
        <v>3319</v>
      </c>
      <c r="F116" s="2" t="s">
        <v>3203</v>
      </c>
      <c r="G116" s="2" t="s">
        <v>2158</v>
      </c>
      <c r="H116" s="2" t="s">
        <v>2159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2</v>
      </c>
      <c r="BP116" s="2" t="s">
        <v>7</v>
      </c>
    </row>
    <row r="117" ht="15.75" customHeight="1">
      <c r="A117" s="2" t="s">
        <v>6</v>
      </c>
      <c r="B117" s="2" t="s">
        <v>3459</v>
      </c>
      <c r="C117" s="2" t="s">
        <v>3460</v>
      </c>
      <c r="D117" s="2" t="s">
        <v>2054</v>
      </c>
      <c r="E117" s="2" t="s">
        <v>3461</v>
      </c>
      <c r="F117" s="2" t="s">
        <v>3316</v>
      </c>
      <c r="G117" s="2" t="s">
        <v>2160</v>
      </c>
      <c r="H117" s="2" t="s">
        <v>2161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2</v>
      </c>
      <c r="BP117" s="2" t="s">
        <v>7</v>
      </c>
    </row>
    <row r="118" ht="15.75" customHeight="1">
      <c r="A118" s="2" t="s">
        <v>6</v>
      </c>
      <c r="B118" s="2" t="s">
        <v>3462</v>
      </c>
      <c r="C118" s="2" t="s">
        <v>3463</v>
      </c>
      <c r="D118" s="2" t="s">
        <v>2038</v>
      </c>
      <c r="E118" s="2" t="s">
        <v>3206</v>
      </c>
      <c r="F118" s="2" t="s">
        <v>3207</v>
      </c>
      <c r="G118" s="2" t="s">
        <v>2162</v>
      </c>
      <c r="H118" s="2" t="s">
        <v>271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2</v>
      </c>
      <c r="BP118" s="2" t="s">
        <v>7</v>
      </c>
    </row>
    <row r="119" ht="15.75" customHeight="1">
      <c r="A119" s="2" t="s">
        <v>6</v>
      </c>
      <c r="B119" s="2" t="s">
        <v>3464</v>
      </c>
      <c r="C119" s="2" t="s">
        <v>3465</v>
      </c>
      <c r="D119" s="2" t="s">
        <v>2024</v>
      </c>
      <c r="E119" s="2" t="s">
        <v>3206</v>
      </c>
      <c r="F119" s="2" t="s">
        <v>3316</v>
      </c>
      <c r="G119" s="2" t="s">
        <v>2163</v>
      </c>
      <c r="H119" s="2" t="s">
        <v>2164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2</v>
      </c>
      <c r="BP119" s="2" t="s">
        <v>7</v>
      </c>
    </row>
    <row r="120" ht="15.75" customHeight="1">
      <c r="A120" s="2" t="s">
        <v>6</v>
      </c>
      <c r="B120" s="2" t="s">
        <v>3466</v>
      </c>
      <c r="C120" s="2" t="s">
        <v>3467</v>
      </c>
      <c r="D120" s="2" t="s">
        <v>3468</v>
      </c>
      <c r="E120" s="2" t="s">
        <v>3210</v>
      </c>
      <c r="F120" s="2" t="s">
        <v>3316</v>
      </c>
      <c r="G120" s="2" t="s">
        <v>2165</v>
      </c>
      <c r="H120" s="2" t="s">
        <v>2166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2</v>
      </c>
      <c r="BP120" s="2" t="s">
        <v>7</v>
      </c>
    </row>
    <row r="121" ht="15.75" customHeight="1">
      <c r="A121" s="2" t="s">
        <v>6</v>
      </c>
      <c r="B121" s="2" t="s">
        <v>3469</v>
      </c>
      <c r="C121" s="2" t="s">
        <v>3470</v>
      </c>
      <c r="D121" s="2" t="s">
        <v>3392</v>
      </c>
      <c r="E121" s="2" t="s">
        <v>3206</v>
      </c>
      <c r="F121" s="2" t="s">
        <v>3203</v>
      </c>
      <c r="G121" s="2" t="s">
        <v>2167</v>
      </c>
      <c r="H121" s="2" t="s">
        <v>2167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2</v>
      </c>
      <c r="BP121" s="2" t="s">
        <v>7</v>
      </c>
    </row>
    <row r="122" ht="15.75" customHeight="1">
      <c r="A122" s="2" t="s">
        <v>6</v>
      </c>
      <c r="B122" s="2" t="s">
        <v>3471</v>
      </c>
      <c r="C122" s="2" t="s">
        <v>3472</v>
      </c>
      <c r="D122" s="2" t="s">
        <v>3345</v>
      </c>
      <c r="E122" s="2" t="s">
        <v>3206</v>
      </c>
      <c r="F122" s="2" t="s">
        <v>3207</v>
      </c>
      <c r="G122" s="2" t="s">
        <v>2168</v>
      </c>
      <c r="H122" s="2" t="s">
        <v>2169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2</v>
      </c>
      <c r="BP122" s="2" t="s">
        <v>7</v>
      </c>
    </row>
    <row r="123" ht="15.75" customHeight="1">
      <c r="A123" s="2" t="s">
        <v>6</v>
      </c>
      <c r="B123" s="2" t="s">
        <v>3473</v>
      </c>
      <c r="C123" s="2" t="s">
        <v>3474</v>
      </c>
      <c r="D123" s="2" t="s">
        <v>3447</v>
      </c>
      <c r="E123" s="2" t="s">
        <v>3206</v>
      </c>
      <c r="F123" s="2" t="s">
        <v>3207</v>
      </c>
      <c r="G123" s="2" t="s">
        <v>2170</v>
      </c>
      <c r="H123" s="2" t="s">
        <v>2171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2</v>
      </c>
      <c r="BP123" s="2" t="s">
        <v>7</v>
      </c>
    </row>
    <row r="124" ht="15.75" customHeight="1">
      <c r="A124" s="2" t="s">
        <v>6</v>
      </c>
      <c r="B124" s="2" t="s">
        <v>3475</v>
      </c>
      <c r="C124" s="2" t="s">
        <v>3476</v>
      </c>
      <c r="D124" s="2" t="s">
        <v>3381</v>
      </c>
      <c r="E124" s="2" t="s">
        <v>3210</v>
      </c>
      <c r="F124" s="2" t="s">
        <v>3207</v>
      </c>
      <c r="G124" s="2" t="s">
        <v>2172</v>
      </c>
      <c r="H124" s="2" t="s">
        <v>271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2</v>
      </c>
      <c r="BP124" s="2" t="s">
        <v>7</v>
      </c>
    </row>
    <row r="125" ht="15.75" customHeight="1">
      <c r="A125" s="2" t="s">
        <v>6</v>
      </c>
      <c r="B125" s="2" t="s">
        <v>3477</v>
      </c>
      <c r="C125" s="2" t="s">
        <v>3478</v>
      </c>
      <c r="D125" s="2" t="s">
        <v>3479</v>
      </c>
      <c r="E125" s="2" t="s">
        <v>3210</v>
      </c>
      <c r="F125" s="2" t="s">
        <v>3316</v>
      </c>
      <c r="G125" s="2" t="s">
        <v>2173</v>
      </c>
      <c r="H125" s="2" t="s">
        <v>2173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2</v>
      </c>
      <c r="BP125" s="2" t="s">
        <v>7</v>
      </c>
    </row>
    <row r="126" ht="15.75" customHeight="1">
      <c r="A126" s="2" t="s">
        <v>6</v>
      </c>
      <c r="B126" s="2" t="s">
        <v>3480</v>
      </c>
      <c r="C126" s="2" t="s">
        <v>3481</v>
      </c>
      <c r="D126" s="2" t="s">
        <v>1950</v>
      </c>
      <c r="E126" s="2" t="s">
        <v>3206</v>
      </c>
      <c r="F126" s="2" t="s">
        <v>3207</v>
      </c>
      <c r="G126" s="2" t="s">
        <v>2174</v>
      </c>
      <c r="H126" s="2" t="s">
        <v>2175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2</v>
      </c>
      <c r="BP126" s="2" t="s">
        <v>7</v>
      </c>
    </row>
    <row r="127" ht="15.75" customHeight="1">
      <c r="A127" s="2" t="s">
        <v>6</v>
      </c>
      <c r="B127" s="2" t="s">
        <v>3482</v>
      </c>
      <c r="C127" s="2" t="s">
        <v>3483</v>
      </c>
      <c r="D127" s="2" t="s">
        <v>3484</v>
      </c>
      <c r="E127" s="2" t="s">
        <v>3485</v>
      </c>
      <c r="F127" s="2" t="s">
        <v>3316</v>
      </c>
      <c r="G127" s="2" t="s">
        <v>2174</v>
      </c>
      <c r="H127" s="2" t="s">
        <v>2175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2</v>
      </c>
      <c r="BP127" s="2" t="s">
        <v>7</v>
      </c>
    </row>
    <row r="128" ht="15.75" customHeight="1">
      <c r="A128" s="2" t="s">
        <v>6</v>
      </c>
      <c r="B128" s="2" t="s">
        <v>3486</v>
      </c>
      <c r="C128" s="2" t="s">
        <v>3487</v>
      </c>
      <c r="D128" s="2" t="s">
        <v>3488</v>
      </c>
      <c r="E128" s="2" t="s">
        <v>3206</v>
      </c>
      <c r="F128" s="2" t="s">
        <v>3316</v>
      </c>
      <c r="G128" s="2" t="s">
        <v>2176</v>
      </c>
      <c r="H128" s="2" t="s">
        <v>2177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2</v>
      </c>
      <c r="BP128" s="2" t="s">
        <v>7</v>
      </c>
    </row>
    <row r="129" ht="15.75" customHeight="1">
      <c r="A129" s="2" t="s">
        <v>6</v>
      </c>
      <c r="B129" s="2" t="s">
        <v>3489</v>
      </c>
      <c r="C129" s="2" t="s">
        <v>3490</v>
      </c>
      <c r="D129" s="2" t="s">
        <v>3420</v>
      </c>
      <c r="E129" s="2" t="s">
        <v>3202</v>
      </c>
      <c r="F129" s="2" t="s">
        <v>3207</v>
      </c>
      <c r="G129" s="2" t="s">
        <v>2176</v>
      </c>
      <c r="H129" s="2" t="s">
        <v>2177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2</v>
      </c>
      <c r="BP129" s="2" t="s">
        <v>7</v>
      </c>
    </row>
    <row r="130" ht="15.75" customHeight="1">
      <c r="A130" s="2" t="s">
        <v>6</v>
      </c>
      <c r="B130" s="2" t="s">
        <v>3491</v>
      </c>
      <c r="C130" s="2" t="s">
        <v>7</v>
      </c>
      <c r="D130" s="2" t="s">
        <v>3492</v>
      </c>
      <c r="E130" s="2" t="s">
        <v>3216</v>
      </c>
      <c r="F130" s="2" t="s">
        <v>3182</v>
      </c>
      <c r="G130" s="2" t="s">
        <v>2178</v>
      </c>
      <c r="H130" s="2" t="s">
        <v>2179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2</v>
      </c>
      <c r="BP130" s="2" t="s">
        <v>7</v>
      </c>
    </row>
    <row r="131" ht="15.75" customHeight="1">
      <c r="A131" s="2" t="s">
        <v>4</v>
      </c>
      <c r="B131" s="2" t="s">
        <v>3493</v>
      </c>
      <c r="C131" s="2" t="s">
        <v>3494</v>
      </c>
      <c r="D131" s="2" t="s">
        <v>3495</v>
      </c>
      <c r="E131" s="2" t="s">
        <v>3496</v>
      </c>
      <c r="F131" s="2" t="s">
        <v>3497</v>
      </c>
      <c r="G131" s="2" t="s">
        <v>2180</v>
      </c>
      <c r="H131" s="2" t="s">
        <v>2181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2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5</v>
      </c>
    </row>
    <row r="132" ht="15.75" customHeight="1">
      <c r="A132" s="2" t="s">
        <v>4</v>
      </c>
      <c r="B132" s="2" t="s">
        <v>3498</v>
      </c>
      <c r="C132" s="2" t="s">
        <v>1024</v>
      </c>
      <c r="D132" s="2" t="s">
        <v>3499</v>
      </c>
      <c r="E132" s="2" t="s">
        <v>3210</v>
      </c>
      <c r="F132" s="2" t="s">
        <v>3203</v>
      </c>
      <c r="G132" s="2" t="s">
        <v>2182</v>
      </c>
      <c r="H132" s="2" t="s">
        <v>2183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2</v>
      </c>
      <c r="BP132" s="2" t="s">
        <v>5</v>
      </c>
    </row>
    <row r="133" ht="15.75" customHeight="1">
      <c r="A133" s="2" t="s">
        <v>4</v>
      </c>
      <c r="B133" s="2" t="s">
        <v>3500</v>
      </c>
      <c r="C133" s="2" t="s">
        <v>858</v>
      </c>
      <c r="D133" s="2" t="s">
        <v>3501</v>
      </c>
      <c r="E133" s="2" t="s">
        <v>3206</v>
      </c>
      <c r="F133" s="2" t="s">
        <v>3316</v>
      </c>
      <c r="G133" s="2" t="s">
        <v>2184</v>
      </c>
      <c r="H133" s="2" t="s">
        <v>2184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2</v>
      </c>
      <c r="BP133" s="2" t="s">
        <v>5</v>
      </c>
    </row>
    <row r="134" ht="15.75" customHeight="1">
      <c r="A134" s="2" t="s">
        <v>4</v>
      </c>
      <c r="B134" s="2" t="s">
        <v>3502</v>
      </c>
      <c r="C134" s="2" t="s">
        <v>3503</v>
      </c>
      <c r="D134" s="2" t="s">
        <v>4</v>
      </c>
      <c r="E134" s="2" t="s">
        <v>3206</v>
      </c>
      <c r="F134" s="2" t="s">
        <v>3316</v>
      </c>
      <c r="G134" s="2" t="s">
        <v>2185</v>
      </c>
      <c r="H134" s="2" t="s">
        <v>2186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2</v>
      </c>
      <c r="BP134" s="2" t="s">
        <v>5</v>
      </c>
    </row>
    <row r="135" ht="15.75" customHeight="1">
      <c r="A135" s="2" t="s">
        <v>4</v>
      </c>
      <c r="B135" s="2" t="s">
        <v>3504</v>
      </c>
      <c r="C135" s="2" t="s">
        <v>3505</v>
      </c>
      <c r="D135" s="2" t="s">
        <v>3501</v>
      </c>
      <c r="E135" s="2" t="s">
        <v>3210</v>
      </c>
      <c r="F135" s="2" t="s">
        <v>3316</v>
      </c>
      <c r="G135" s="2" t="s">
        <v>2187</v>
      </c>
      <c r="H135" s="2" t="s">
        <v>2188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2</v>
      </c>
      <c r="BP135" s="2" t="s">
        <v>5</v>
      </c>
    </row>
    <row r="136" ht="15.75" customHeight="1">
      <c r="A136" s="2" t="s">
        <v>4</v>
      </c>
      <c r="B136" s="2" t="s">
        <v>3506</v>
      </c>
      <c r="C136" s="2" t="s">
        <v>961</v>
      </c>
      <c r="D136" s="2" t="s">
        <v>1698</v>
      </c>
      <c r="E136" s="2" t="s">
        <v>3210</v>
      </c>
      <c r="F136" s="2" t="s">
        <v>3203</v>
      </c>
      <c r="G136" s="2" t="s">
        <v>2189</v>
      </c>
      <c r="H136" s="2" t="s">
        <v>2189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2</v>
      </c>
      <c r="BP136" s="2" t="s">
        <v>5</v>
      </c>
    </row>
    <row r="137" ht="15.75" customHeight="1">
      <c r="A137" s="2" t="s">
        <v>4</v>
      </c>
      <c r="B137" s="2" t="s">
        <v>3507</v>
      </c>
      <c r="C137" s="2" t="s">
        <v>3508</v>
      </c>
      <c r="D137" s="2" t="s">
        <v>1777</v>
      </c>
      <c r="E137" s="2" t="s">
        <v>3206</v>
      </c>
      <c r="F137" s="2" t="s">
        <v>3207</v>
      </c>
      <c r="G137" s="2" t="s">
        <v>2190</v>
      </c>
      <c r="H137" s="2" t="s">
        <v>2191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2</v>
      </c>
      <c r="BP137" s="2" t="s">
        <v>5</v>
      </c>
    </row>
    <row r="138" ht="15.75" customHeight="1">
      <c r="A138" s="2" t="s">
        <v>4</v>
      </c>
      <c r="B138" s="2" t="s">
        <v>3509</v>
      </c>
      <c r="C138" s="2" t="s">
        <v>3510</v>
      </c>
      <c r="D138" s="2" t="s">
        <v>3511</v>
      </c>
      <c r="E138" s="2" t="s">
        <v>3210</v>
      </c>
      <c r="F138" s="2" t="s">
        <v>3207</v>
      </c>
      <c r="G138" s="2" t="s">
        <v>2192</v>
      </c>
      <c r="H138" s="2" t="s">
        <v>2193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2</v>
      </c>
      <c r="BP138" s="2" t="s">
        <v>5</v>
      </c>
    </row>
    <row r="139" ht="15.75" customHeight="1">
      <c r="A139" s="2" t="s">
        <v>4</v>
      </c>
      <c r="B139" s="2" t="s">
        <v>3512</v>
      </c>
      <c r="C139" s="2" t="s">
        <v>3513</v>
      </c>
      <c r="D139" s="2" t="s">
        <v>3514</v>
      </c>
      <c r="E139" s="2" t="s">
        <v>3210</v>
      </c>
      <c r="F139" s="2" t="s">
        <v>3207</v>
      </c>
      <c r="G139" s="2" t="s">
        <v>2194</v>
      </c>
      <c r="H139" s="2" t="s">
        <v>2194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2</v>
      </c>
      <c r="BP139" s="2" t="s">
        <v>5</v>
      </c>
    </row>
    <row r="140" ht="15.75" customHeight="1">
      <c r="A140" s="2" t="s">
        <v>4</v>
      </c>
      <c r="B140" s="2" t="s">
        <v>3515</v>
      </c>
      <c r="C140" s="2" t="s">
        <v>3516</v>
      </c>
      <c r="D140" s="2" t="s">
        <v>3381</v>
      </c>
      <c r="E140" s="2" t="s">
        <v>3210</v>
      </c>
      <c r="F140" s="2" t="s">
        <v>3316</v>
      </c>
      <c r="G140" s="2" t="s">
        <v>2195</v>
      </c>
      <c r="H140" s="2" t="s">
        <v>2195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2</v>
      </c>
      <c r="BP140" s="2" t="s">
        <v>5</v>
      </c>
    </row>
    <row r="141" ht="15.75" customHeight="1">
      <c r="A141" s="2" t="s">
        <v>4</v>
      </c>
      <c r="B141" s="2" t="s">
        <v>3517</v>
      </c>
      <c r="C141" s="2" t="s">
        <v>3518</v>
      </c>
      <c r="D141" s="2" t="s">
        <v>3519</v>
      </c>
      <c r="E141" s="2" t="s">
        <v>3202</v>
      </c>
      <c r="F141" s="2" t="s">
        <v>3316</v>
      </c>
      <c r="G141" s="2" t="s">
        <v>2196</v>
      </c>
      <c r="H141" s="2" t="s">
        <v>2197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2</v>
      </c>
      <c r="BP141" s="2" t="s">
        <v>5</v>
      </c>
    </row>
    <row r="142" ht="15.75" customHeight="1">
      <c r="A142" s="2" t="s">
        <v>4</v>
      </c>
      <c r="B142" s="2" t="s">
        <v>3520</v>
      </c>
      <c r="C142" s="2" t="s">
        <v>3521</v>
      </c>
      <c r="D142" s="2" t="s">
        <v>3522</v>
      </c>
      <c r="E142" s="2" t="s">
        <v>3210</v>
      </c>
      <c r="F142" s="2" t="s">
        <v>3316</v>
      </c>
      <c r="G142" s="2" t="s">
        <v>2198</v>
      </c>
      <c r="H142" s="2" t="s">
        <v>2198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2</v>
      </c>
      <c r="BP142" s="2" t="s">
        <v>5</v>
      </c>
    </row>
    <row r="143" ht="15.75" customHeight="1">
      <c r="A143" s="2" t="s">
        <v>4</v>
      </c>
      <c r="B143" s="2" t="s">
        <v>3523</v>
      </c>
      <c r="C143" s="2" t="s">
        <v>3524</v>
      </c>
      <c r="D143" s="2" t="s">
        <v>1977</v>
      </c>
      <c r="E143" s="2" t="s">
        <v>3202</v>
      </c>
      <c r="F143" s="2" t="s">
        <v>3207</v>
      </c>
      <c r="G143" s="2" t="s">
        <v>2199</v>
      </c>
      <c r="H143" s="2" t="s">
        <v>2200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2</v>
      </c>
      <c r="BP143" s="2" t="s">
        <v>5</v>
      </c>
    </row>
    <row r="144" ht="15.75" customHeight="1">
      <c r="A144" s="2" t="s">
        <v>4</v>
      </c>
      <c r="B144" s="2" t="s">
        <v>3525</v>
      </c>
      <c r="C144" s="2" t="s">
        <v>3526</v>
      </c>
      <c r="D144" s="2" t="s">
        <v>1977</v>
      </c>
      <c r="E144" s="2" t="s">
        <v>3210</v>
      </c>
      <c r="F144" s="2" t="s">
        <v>3207</v>
      </c>
      <c r="G144" s="2" t="s">
        <v>2201</v>
      </c>
      <c r="H144" s="2" t="s">
        <v>2202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2</v>
      </c>
      <c r="BP144" s="2" t="s">
        <v>5</v>
      </c>
    </row>
    <row r="145" ht="15.75" customHeight="1">
      <c r="A145" s="2" t="s">
        <v>4</v>
      </c>
      <c r="B145" s="2" t="s">
        <v>3527</v>
      </c>
      <c r="C145" s="2" t="s">
        <v>3528</v>
      </c>
      <c r="D145" s="2" t="s">
        <v>1951</v>
      </c>
      <c r="E145" s="2" t="s">
        <v>3206</v>
      </c>
      <c r="F145" s="2" t="s">
        <v>3203</v>
      </c>
      <c r="G145" s="2" t="s">
        <v>2201</v>
      </c>
      <c r="H145" s="2" t="s">
        <v>2202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2</v>
      </c>
      <c r="BP145" s="2" t="s">
        <v>5</v>
      </c>
    </row>
    <row r="146" ht="15.75" customHeight="1">
      <c r="A146" s="2" t="s">
        <v>4</v>
      </c>
      <c r="B146" s="2" t="s">
        <v>3529</v>
      </c>
      <c r="C146" s="2" t="s">
        <v>3530</v>
      </c>
      <c r="D146" s="2" t="s">
        <v>3531</v>
      </c>
      <c r="E146" s="2" t="s">
        <v>3312</v>
      </c>
      <c r="F146" s="2" t="s">
        <v>3207</v>
      </c>
      <c r="G146" s="2" t="s">
        <v>2203</v>
      </c>
      <c r="H146" s="2" t="s">
        <v>2203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2</v>
      </c>
      <c r="BP146" s="2" t="s">
        <v>5</v>
      </c>
    </row>
    <row r="147" ht="15.75" customHeight="1">
      <c r="A147" s="2" t="s">
        <v>4</v>
      </c>
      <c r="B147" s="2" t="s">
        <v>3532</v>
      </c>
      <c r="C147" s="2" t="s">
        <v>3533</v>
      </c>
      <c r="D147" s="2" t="s">
        <v>3514</v>
      </c>
      <c r="E147" s="2" t="s">
        <v>3210</v>
      </c>
      <c r="F147" s="2" t="s">
        <v>3207</v>
      </c>
      <c r="G147" s="2" t="s">
        <v>2204</v>
      </c>
      <c r="H147" s="2" t="s">
        <v>2205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2</v>
      </c>
      <c r="BP147" s="2" t="s">
        <v>5</v>
      </c>
    </row>
    <row r="148" ht="15.75" customHeight="1">
      <c r="A148" s="2" t="s">
        <v>4</v>
      </c>
      <c r="B148" s="2" t="s">
        <v>3534</v>
      </c>
      <c r="C148" s="2" t="s">
        <v>3535</v>
      </c>
      <c r="D148" s="2" t="s">
        <v>1957</v>
      </c>
      <c r="E148" s="2" t="s">
        <v>3536</v>
      </c>
      <c r="F148" s="2" t="s">
        <v>3207</v>
      </c>
      <c r="G148" s="2" t="s">
        <v>2206</v>
      </c>
      <c r="H148" s="2" t="s">
        <v>2207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2</v>
      </c>
      <c r="BP148" s="2" t="s">
        <v>5</v>
      </c>
    </row>
    <row r="149" ht="15.75" customHeight="1">
      <c r="A149" s="2" t="s">
        <v>4</v>
      </c>
      <c r="B149" s="2" t="s">
        <v>3537</v>
      </c>
      <c r="C149" s="2" t="s">
        <v>3538</v>
      </c>
      <c r="D149" s="2" t="s">
        <v>1970</v>
      </c>
      <c r="E149" s="2" t="s">
        <v>3210</v>
      </c>
      <c r="F149" s="2" t="s">
        <v>3316</v>
      </c>
      <c r="G149" s="2" t="s">
        <v>2206</v>
      </c>
      <c r="H149" s="2" t="s">
        <v>2207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2</v>
      </c>
      <c r="BP149" s="2" t="s">
        <v>5</v>
      </c>
    </row>
    <row r="150" ht="15.75" customHeight="1">
      <c r="A150" s="2" t="s">
        <v>4</v>
      </c>
      <c r="B150" s="2" t="s">
        <v>3539</v>
      </c>
      <c r="C150" s="2" t="s">
        <v>3540</v>
      </c>
      <c r="D150" s="2" t="s">
        <v>3541</v>
      </c>
      <c r="E150" s="2" t="s">
        <v>3206</v>
      </c>
      <c r="F150" s="2" t="s">
        <v>3316</v>
      </c>
      <c r="G150" s="2" t="s">
        <v>2208</v>
      </c>
      <c r="H150" s="2" t="s">
        <v>2209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2</v>
      </c>
      <c r="BP150" s="2" t="s">
        <v>5</v>
      </c>
    </row>
    <row r="151" ht="15.75" customHeight="1">
      <c r="A151" s="2" t="s">
        <v>4</v>
      </c>
      <c r="B151" s="2" t="s">
        <v>3542</v>
      </c>
      <c r="C151" s="2" t="s">
        <v>3543</v>
      </c>
      <c r="D151" s="2" t="s">
        <v>1978</v>
      </c>
      <c r="E151" s="2" t="s">
        <v>3210</v>
      </c>
      <c r="F151" s="2" t="s">
        <v>3207</v>
      </c>
      <c r="G151" s="2" t="s">
        <v>2208</v>
      </c>
      <c r="H151" s="2" t="s">
        <v>2209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2</v>
      </c>
      <c r="BP151" s="2" t="s">
        <v>5</v>
      </c>
    </row>
    <row r="152" ht="15.75" customHeight="1">
      <c r="A152" s="2" t="s">
        <v>4</v>
      </c>
      <c r="B152" s="2" t="s">
        <v>3544</v>
      </c>
      <c r="C152" s="2" t="s">
        <v>3544</v>
      </c>
      <c r="D152" s="2" t="s">
        <v>2</v>
      </c>
      <c r="E152" s="2" t="s">
        <v>3206</v>
      </c>
      <c r="F152" s="2" t="s">
        <v>3316</v>
      </c>
      <c r="G152" s="2" t="s">
        <v>2210</v>
      </c>
      <c r="H152" s="2" t="s">
        <v>2211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2</v>
      </c>
      <c r="BP152" s="2" t="s">
        <v>5</v>
      </c>
    </row>
    <row r="153" ht="15.75" customHeight="1">
      <c r="A153" s="2" t="s">
        <v>4</v>
      </c>
      <c r="B153" s="2" t="s">
        <v>3545</v>
      </c>
      <c r="C153" s="2" t="s">
        <v>3546</v>
      </c>
      <c r="D153" s="2" t="s">
        <v>3547</v>
      </c>
      <c r="E153" s="2" t="s">
        <v>3210</v>
      </c>
      <c r="F153" s="2" t="s">
        <v>3316</v>
      </c>
      <c r="G153" s="2" t="s">
        <v>2212</v>
      </c>
      <c r="H153" s="2" t="s">
        <v>2213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2</v>
      </c>
      <c r="BP153" s="2" t="s">
        <v>5</v>
      </c>
    </row>
    <row r="154" ht="15.75" customHeight="1">
      <c r="A154" s="2" t="s">
        <v>4</v>
      </c>
      <c r="B154" s="2" t="s">
        <v>3548</v>
      </c>
      <c r="C154" s="2" t="s">
        <v>3549</v>
      </c>
      <c r="D154" s="2" t="s">
        <v>3550</v>
      </c>
      <c r="E154" s="2" t="s">
        <v>3206</v>
      </c>
      <c r="F154" s="2" t="s">
        <v>3316</v>
      </c>
      <c r="G154" s="2" t="s">
        <v>2214</v>
      </c>
      <c r="H154" s="2" t="s">
        <v>2215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2</v>
      </c>
      <c r="BP154" s="2" t="s">
        <v>5</v>
      </c>
    </row>
    <row r="155" ht="15.75" customHeight="1">
      <c r="A155" s="2" t="s">
        <v>4</v>
      </c>
      <c r="B155" s="2" t="s">
        <v>3551</v>
      </c>
      <c r="C155" s="2" t="s">
        <v>3552</v>
      </c>
      <c r="D155" s="2" t="s">
        <v>3531</v>
      </c>
      <c r="E155" s="2" t="s">
        <v>3210</v>
      </c>
      <c r="F155" s="2" t="s">
        <v>3553</v>
      </c>
      <c r="G155" s="2" t="s">
        <v>2216</v>
      </c>
      <c r="H155" s="2" t="s">
        <v>2217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2</v>
      </c>
      <c r="BP155" s="2" t="s">
        <v>5</v>
      </c>
    </row>
    <row r="156" ht="15.75" customHeight="1">
      <c r="A156" s="2" t="s">
        <v>4</v>
      </c>
      <c r="B156" s="2" t="s">
        <v>3554</v>
      </c>
      <c r="C156" s="2" t="s">
        <v>3555</v>
      </c>
      <c r="D156" s="2" t="s">
        <v>2040</v>
      </c>
      <c r="E156" s="2" t="s">
        <v>3210</v>
      </c>
      <c r="F156" s="2" t="s">
        <v>3316</v>
      </c>
      <c r="G156" s="2" t="s">
        <v>2216</v>
      </c>
      <c r="H156" s="2" t="s">
        <v>2217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2</v>
      </c>
      <c r="BP156" s="2" t="s">
        <v>5</v>
      </c>
    </row>
    <row r="157" ht="15.75" customHeight="1">
      <c r="A157" s="2" t="s">
        <v>4</v>
      </c>
      <c r="B157" s="2" t="s">
        <v>3556</v>
      </c>
      <c r="C157" s="2" t="s">
        <v>3557</v>
      </c>
      <c r="D157" s="2" t="s">
        <v>1952</v>
      </c>
      <c r="E157" s="2" t="s">
        <v>3536</v>
      </c>
      <c r="F157" s="2" t="s">
        <v>3301</v>
      </c>
      <c r="G157" s="2" t="s">
        <v>2216</v>
      </c>
      <c r="H157" s="2" t="s">
        <v>2217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2</v>
      </c>
      <c r="BP157" s="2" t="s">
        <v>5</v>
      </c>
    </row>
    <row r="158" ht="15.75" customHeight="1">
      <c r="A158" s="2" t="s">
        <v>4</v>
      </c>
      <c r="B158" s="2" t="s">
        <v>3558</v>
      </c>
      <c r="C158" s="2" t="s">
        <v>3559</v>
      </c>
      <c r="D158" s="2" t="s">
        <v>3560</v>
      </c>
      <c r="E158" s="2" t="s">
        <v>3210</v>
      </c>
      <c r="F158" s="2" t="s">
        <v>3203</v>
      </c>
      <c r="G158" s="2" t="s">
        <v>2218</v>
      </c>
      <c r="H158" s="2" t="s">
        <v>2219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2</v>
      </c>
      <c r="BP158" s="2" t="s">
        <v>5</v>
      </c>
    </row>
    <row r="159" ht="15.75" customHeight="1">
      <c r="A159" s="2" t="s">
        <v>4</v>
      </c>
      <c r="B159" s="2" t="s">
        <v>3561</v>
      </c>
      <c r="C159" s="2" t="s">
        <v>3562</v>
      </c>
      <c r="D159" s="2" t="s">
        <v>2038</v>
      </c>
      <c r="E159" s="2" t="s">
        <v>3563</v>
      </c>
      <c r="F159" s="2" t="s">
        <v>3207</v>
      </c>
      <c r="G159" s="2" t="s">
        <v>2220</v>
      </c>
      <c r="H159" s="2" t="s">
        <v>2221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2</v>
      </c>
      <c r="BP159" s="2" t="s">
        <v>5</v>
      </c>
    </row>
    <row r="160" ht="15.75" customHeight="1">
      <c r="A160" s="2" t="s">
        <v>4</v>
      </c>
      <c r="B160" s="2" t="s">
        <v>3564</v>
      </c>
      <c r="C160" s="2" t="s">
        <v>3565</v>
      </c>
      <c r="D160" s="2" t="s">
        <v>3566</v>
      </c>
      <c r="E160" s="2" t="s">
        <v>3210</v>
      </c>
      <c r="F160" s="2" t="s">
        <v>3207</v>
      </c>
      <c r="G160" s="2" t="s">
        <v>2222</v>
      </c>
      <c r="H160" s="2" t="s">
        <v>2223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2</v>
      </c>
      <c r="BP160" s="2" t="s">
        <v>5</v>
      </c>
    </row>
    <row r="161" ht="15.75" customHeight="1">
      <c r="A161" s="2" t="s">
        <v>4</v>
      </c>
      <c r="B161" s="2" t="s">
        <v>3567</v>
      </c>
      <c r="C161" s="2" t="s">
        <v>3568</v>
      </c>
      <c r="D161" s="2" t="s">
        <v>3569</v>
      </c>
      <c r="E161" s="2" t="s">
        <v>3339</v>
      </c>
      <c r="F161" s="2" t="s">
        <v>3301</v>
      </c>
      <c r="G161" s="2" t="s">
        <v>2224</v>
      </c>
      <c r="H161" s="2" t="s">
        <v>2225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2</v>
      </c>
      <c r="BP161" s="2" t="s">
        <v>5</v>
      </c>
    </row>
    <row r="162" ht="15.75" customHeight="1">
      <c r="A162" s="2" t="s">
        <v>4</v>
      </c>
      <c r="B162" s="2" t="s">
        <v>3570</v>
      </c>
      <c r="C162" s="2" t="s">
        <v>3571</v>
      </c>
      <c r="D162" s="2" t="s">
        <v>3531</v>
      </c>
      <c r="E162" s="2" t="s">
        <v>3319</v>
      </c>
      <c r="F162" s="2" t="s">
        <v>3207</v>
      </c>
      <c r="G162" s="2" t="s">
        <v>2224</v>
      </c>
      <c r="H162" s="2" t="s">
        <v>2225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2</v>
      </c>
      <c r="BP162" s="2" t="s">
        <v>5</v>
      </c>
    </row>
    <row r="163" ht="15.75" customHeight="1">
      <c r="A163" s="2" t="s">
        <v>4</v>
      </c>
      <c r="B163" s="2" t="s">
        <v>3572</v>
      </c>
      <c r="C163" s="2" t="s">
        <v>3573</v>
      </c>
      <c r="D163" s="2" t="s">
        <v>3574</v>
      </c>
      <c r="E163" s="2" t="s">
        <v>3202</v>
      </c>
      <c r="F163" s="2" t="s">
        <v>3316</v>
      </c>
      <c r="G163" s="2" t="s">
        <v>2226</v>
      </c>
      <c r="H163" s="2" t="s">
        <v>2227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2</v>
      </c>
      <c r="BP163" s="2" t="s">
        <v>5</v>
      </c>
    </row>
    <row r="164" ht="15.75" customHeight="1">
      <c r="A164" s="2" t="s">
        <v>4</v>
      </c>
      <c r="B164" s="2" t="s">
        <v>3575</v>
      </c>
      <c r="C164" s="2" t="s">
        <v>3576</v>
      </c>
      <c r="D164" s="2" t="s">
        <v>3522</v>
      </c>
      <c r="E164" s="2" t="s">
        <v>3210</v>
      </c>
      <c r="F164" s="2" t="s">
        <v>3207</v>
      </c>
      <c r="G164" s="2" t="s">
        <v>2226</v>
      </c>
      <c r="H164" s="2" t="s">
        <v>2227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2</v>
      </c>
      <c r="BP164" s="2" t="s">
        <v>5</v>
      </c>
    </row>
    <row r="165" ht="15.75" customHeight="1">
      <c r="A165" s="2" t="s">
        <v>4</v>
      </c>
      <c r="B165" s="2" t="s">
        <v>3577</v>
      </c>
      <c r="C165" s="2" t="s">
        <v>3578</v>
      </c>
      <c r="D165" s="2" t="s">
        <v>2002</v>
      </c>
      <c r="E165" s="2" t="s">
        <v>3210</v>
      </c>
      <c r="F165" s="2" t="s">
        <v>3207</v>
      </c>
      <c r="G165" s="2" t="s">
        <v>2228</v>
      </c>
      <c r="H165" s="2" t="s">
        <v>271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2</v>
      </c>
      <c r="BP165" s="2" t="s">
        <v>5</v>
      </c>
    </row>
    <row r="166" ht="15.75" customHeight="1">
      <c r="A166" s="2" t="s">
        <v>4</v>
      </c>
      <c r="B166" s="2" t="s">
        <v>3579</v>
      </c>
      <c r="C166" s="2" t="s">
        <v>3580</v>
      </c>
      <c r="D166" s="2" t="s">
        <v>3581</v>
      </c>
      <c r="E166" s="2" t="s">
        <v>3210</v>
      </c>
      <c r="F166" s="2" t="s">
        <v>3203</v>
      </c>
      <c r="G166" s="2" t="s">
        <v>2229</v>
      </c>
      <c r="H166" s="2" t="s">
        <v>2230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2</v>
      </c>
      <c r="BP166" s="2" t="s">
        <v>5</v>
      </c>
    </row>
    <row r="167" ht="15.75" customHeight="1">
      <c r="A167" s="2" t="s">
        <v>4</v>
      </c>
      <c r="B167" s="2" t="s">
        <v>3582</v>
      </c>
      <c r="C167" s="2" t="s">
        <v>3583</v>
      </c>
      <c r="D167" s="2" t="s">
        <v>3584</v>
      </c>
      <c r="E167" s="2" t="s">
        <v>3202</v>
      </c>
      <c r="F167" s="2" t="s">
        <v>3207</v>
      </c>
      <c r="G167" s="2" t="s">
        <v>2231</v>
      </c>
      <c r="H167" s="2" t="s">
        <v>2232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2</v>
      </c>
      <c r="BP167" s="2" t="s">
        <v>5</v>
      </c>
    </row>
    <row r="168" ht="15.75" customHeight="1">
      <c r="A168" s="2" t="s">
        <v>4</v>
      </c>
      <c r="B168" s="2" t="s">
        <v>3585</v>
      </c>
      <c r="C168" s="2" t="s">
        <v>3586</v>
      </c>
      <c r="D168" s="2" t="s">
        <v>1946</v>
      </c>
      <c r="E168" s="2" t="s">
        <v>3210</v>
      </c>
      <c r="F168" s="2" t="s">
        <v>3316</v>
      </c>
      <c r="G168" s="2" t="s">
        <v>2233</v>
      </c>
      <c r="H168" s="2" t="s">
        <v>2234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2</v>
      </c>
      <c r="BP168" s="2" t="s">
        <v>5</v>
      </c>
    </row>
    <row r="169" ht="15.75" customHeight="1">
      <c r="A169" s="2" t="s">
        <v>4</v>
      </c>
      <c r="B169" s="2" t="s">
        <v>3587</v>
      </c>
      <c r="C169" s="2" t="s">
        <v>3588</v>
      </c>
      <c r="D169" s="2" t="s">
        <v>3589</v>
      </c>
      <c r="E169" s="2" t="s">
        <v>3206</v>
      </c>
      <c r="F169" s="2" t="s">
        <v>3207</v>
      </c>
      <c r="G169" s="2" t="s">
        <v>2233</v>
      </c>
      <c r="H169" s="2" t="s">
        <v>2234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2</v>
      </c>
      <c r="BP169" s="2" t="s">
        <v>5</v>
      </c>
    </row>
    <row r="170" ht="15.75" customHeight="1">
      <c r="A170" s="2" t="s">
        <v>4</v>
      </c>
      <c r="B170" s="2" t="s">
        <v>3590</v>
      </c>
      <c r="C170" s="2" t="s">
        <v>3591</v>
      </c>
      <c r="D170" s="2" t="s">
        <v>3592</v>
      </c>
      <c r="E170" s="2" t="s">
        <v>3202</v>
      </c>
      <c r="F170" s="2" t="s">
        <v>3207</v>
      </c>
      <c r="G170" s="2" t="s">
        <v>2235</v>
      </c>
      <c r="H170" s="2" t="s">
        <v>2236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2</v>
      </c>
      <c r="BP170" s="2" t="s">
        <v>5</v>
      </c>
    </row>
    <row r="171" ht="15.75" customHeight="1">
      <c r="A171" s="2" t="s">
        <v>4</v>
      </c>
      <c r="B171" s="2" t="s">
        <v>3593</v>
      </c>
      <c r="C171" s="2" t="s">
        <v>3594</v>
      </c>
      <c r="D171" s="2" t="s">
        <v>1965</v>
      </c>
      <c r="E171" s="2" t="s">
        <v>3210</v>
      </c>
      <c r="F171" s="2" t="s">
        <v>3595</v>
      </c>
      <c r="G171" s="2" t="s">
        <v>2237</v>
      </c>
      <c r="H171" s="2" t="s">
        <v>2237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2</v>
      </c>
      <c r="BP171" s="2" t="s">
        <v>5</v>
      </c>
    </row>
    <row r="172" ht="15.75" customHeight="1">
      <c r="A172" s="2" t="s">
        <v>4</v>
      </c>
      <c r="B172" s="2" t="s">
        <v>3596</v>
      </c>
      <c r="C172" s="2" t="s">
        <v>3597</v>
      </c>
      <c r="D172" s="2" t="s">
        <v>3598</v>
      </c>
      <c r="E172" s="2" t="s">
        <v>3210</v>
      </c>
      <c r="F172" s="2" t="s">
        <v>3316</v>
      </c>
      <c r="G172" s="2" t="s">
        <v>2238</v>
      </c>
      <c r="H172" s="2" t="s">
        <v>2239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2</v>
      </c>
      <c r="BP172" s="2" t="s">
        <v>5</v>
      </c>
    </row>
    <row r="173" ht="15.75" customHeight="1">
      <c r="A173" s="2" t="s">
        <v>4</v>
      </c>
      <c r="B173" s="2" t="s">
        <v>3599</v>
      </c>
      <c r="C173" s="2" t="s">
        <v>3600</v>
      </c>
      <c r="D173" s="2" t="s">
        <v>3601</v>
      </c>
      <c r="E173" s="2" t="s">
        <v>3210</v>
      </c>
      <c r="F173" s="2" t="s">
        <v>3207</v>
      </c>
      <c r="G173" s="2" t="s">
        <v>2240</v>
      </c>
      <c r="H173" s="2" t="s">
        <v>2241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2</v>
      </c>
      <c r="BP173" s="2" t="s">
        <v>5</v>
      </c>
    </row>
    <row r="174" ht="15.75" customHeight="1">
      <c r="A174" s="2" t="s">
        <v>4</v>
      </c>
      <c r="B174" s="2" t="s">
        <v>3602</v>
      </c>
      <c r="C174" s="2" t="s">
        <v>3603</v>
      </c>
      <c r="D174" s="2" t="s">
        <v>3604</v>
      </c>
      <c r="E174" s="2" t="s">
        <v>3206</v>
      </c>
      <c r="F174" s="2" t="s">
        <v>3368</v>
      </c>
      <c r="G174" s="2" t="s">
        <v>2242</v>
      </c>
      <c r="H174" s="2" t="s">
        <v>2243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2</v>
      </c>
      <c r="BP174" s="2" t="s">
        <v>5</v>
      </c>
    </row>
    <row r="175" ht="15.75" customHeight="1">
      <c r="A175" s="2" t="s">
        <v>4</v>
      </c>
      <c r="B175" s="2" t="s">
        <v>3605</v>
      </c>
      <c r="C175" s="2" t="s">
        <v>3606</v>
      </c>
      <c r="D175" s="2" t="s">
        <v>3607</v>
      </c>
      <c r="E175" s="2" t="s">
        <v>3206</v>
      </c>
      <c r="F175" s="2" t="s">
        <v>3608</v>
      </c>
      <c r="G175" s="2" t="s">
        <v>2242</v>
      </c>
      <c r="H175" s="2" t="s">
        <v>2243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2</v>
      </c>
      <c r="BP175" s="2" t="s">
        <v>5</v>
      </c>
    </row>
    <row r="176" ht="15.75" customHeight="1">
      <c r="A176" s="2" t="s">
        <v>4</v>
      </c>
      <c r="B176" s="2" t="s">
        <v>3609</v>
      </c>
      <c r="C176" s="2" t="s">
        <v>3610</v>
      </c>
      <c r="D176" s="2" t="s">
        <v>2007</v>
      </c>
      <c r="E176" s="2" t="s">
        <v>3210</v>
      </c>
      <c r="F176" s="2" t="s">
        <v>3203</v>
      </c>
      <c r="G176" s="2" t="s">
        <v>2242</v>
      </c>
      <c r="H176" s="2" t="s">
        <v>2243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2</v>
      </c>
      <c r="BP176" s="2" t="s">
        <v>5</v>
      </c>
    </row>
    <row r="177" ht="15.75" customHeight="1">
      <c r="A177" s="2" t="s">
        <v>4</v>
      </c>
      <c r="B177" s="2" t="s">
        <v>3611</v>
      </c>
      <c r="C177" s="2" t="s">
        <v>3612</v>
      </c>
      <c r="D177" s="2" t="s">
        <v>3613</v>
      </c>
      <c r="E177" s="2" t="s">
        <v>3339</v>
      </c>
      <c r="F177" s="2" t="s">
        <v>3316</v>
      </c>
      <c r="G177" s="2" t="s">
        <v>2244</v>
      </c>
      <c r="H177" s="2" t="s">
        <v>2245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2</v>
      </c>
      <c r="BP177" s="2" t="s">
        <v>5</v>
      </c>
    </row>
    <row r="178" ht="15.75" customHeight="1">
      <c r="A178" s="2" t="s">
        <v>4</v>
      </c>
      <c r="B178" s="2" t="s">
        <v>3614</v>
      </c>
      <c r="C178" s="2" t="s">
        <v>3615</v>
      </c>
      <c r="D178" s="2" t="s">
        <v>3499</v>
      </c>
      <c r="E178" s="2" t="s">
        <v>3202</v>
      </c>
      <c r="F178" s="2" t="s">
        <v>3207</v>
      </c>
      <c r="G178" s="2" t="s">
        <v>2246</v>
      </c>
      <c r="H178" s="2" t="s">
        <v>2247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2</v>
      </c>
      <c r="BP178" s="2" t="s">
        <v>5</v>
      </c>
    </row>
    <row r="179" ht="15.75" customHeight="1">
      <c r="A179" s="2" t="s">
        <v>4</v>
      </c>
      <c r="B179" s="2" t="s">
        <v>3616</v>
      </c>
      <c r="C179" s="2" t="s">
        <v>3617</v>
      </c>
      <c r="D179" s="2" t="s">
        <v>3618</v>
      </c>
      <c r="E179" s="2" t="s">
        <v>3210</v>
      </c>
      <c r="F179" s="2" t="s">
        <v>3301</v>
      </c>
      <c r="G179" s="2" t="s">
        <v>2248</v>
      </c>
      <c r="H179" s="2" t="s">
        <v>2248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2</v>
      </c>
      <c r="BP179" s="2" t="s">
        <v>5</v>
      </c>
    </row>
    <row r="180" ht="15.75" customHeight="1">
      <c r="A180" s="2" t="s">
        <v>4</v>
      </c>
      <c r="B180" s="2" t="s">
        <v>3619</v>
      </c>
      <c r="C180" s="2" t="s">
        <v>3620</v>
      </c>
      <c r="D180" s="2" t="s">
        <v>3351</v>
      </c>
      <c r="E180" s="2" t="s">
        <v>3210</v>
      </c>
      <c r="F180" s="2" t="s">
        <v>3207</v>
      </c>
      <c r="G180" s="2" t="s">
        <v>2249</v>
      </c>
      <c r="H180" s="2" t="s">
        <v>2250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2</v>
      </c>
      <c r="BP180" s="2" t="s">
        <v>5</v>
      </c>
    </row>
    <row r="181" ht="15.75" customHeight="1">
      <c r="A181" s="2" t="s">
        <v>4</v>
      </c>
      <c r="B181" s="2" t="s">
        <v>3621</v>
      </c>
      <c r="C181" s="2" t="s">
        <v>3622</v>
      </c>
      <c r="D181" s="2" t="s">
        <v>1964</v>
      </c>
      <c r="E181" s="2" t="s">
        <v>3206</v>
      </c>
      <c r="F181" s="2" t="s">
        <v>3595</v>
      </c>
      <c r="G181" s="2" t="s">
        <v>2251</v>
      </c>
      <c r="H181" s="2" t="s">
        <v>2252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2</v>
      </c>
      <c r="BP181" s="2" t="s">
        <v>5</v>
      </c>
    </row>
    <row r="182" ht="15.75" customHeight="1">
      <c r="A182" s="2" t="s">
        <v>4</v>
      </c>
      <c r="B182" s="2" t="s">
        <v>3623</v>
      </c>
      <c r="C182" s="2" t="s">
        <v>3624</v>
      </c>
      <c r="D182" s="2" t="s">
        <v>1951</v>
      </c>
      <c r="E182" s="2" t="s">
        <v>3210</v>
      </c>
      <c r="F182" s="2" t="s">
        <v>3368</v>
      </c>
      <c r="G182" s="2" t="s">
        <v>2253</v>
      </c>
      <c r="H182" s="2" t="s">
        <v>2254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2</v>
      </c>
      <c r="BP182" s="2" t="s">
        <v>5</v>
      </c>
    </row>
    <row r="183" ht="15.75" customHeight="1">
      <c r="A183" s="2" t="s">
        <v>4</v>
      </c>
      <c r="B183" s="2" t="s">
        <v>3625</v>
      </c>
      <c r="C183" s="2" t="s">
        <v>3626</v>
      </c>
      <c r="D183" s="2" t="s">
        <v>1535</v>
      </c>
      <c r="E183" s="2" t="s">
        <v>3202</v>
      </c>
      <c r="F183" s="2" t="s">
        <v>3203</v>
      </c>
      <c r="G183" s="2" t="s">
        <v>2255</v>
      </c>
      <c r="H183" s="2" t="s">
        <v>2256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2</v>
      </c>
      <c r="BP183" s="2" t="s">
        <v>5</v>
      </c>
    </row>
    <row r="184" ht="15.75" customHeight="1">
      <c r="A184" s="2" t="s">
        <v>4</v>
      </c>
      <c r="B184" s="2" t="s">
        <v>3627</v>
      </c>
      <c r="C184" s="2" t="s">
        <v>3628</v>
      </c>
      <c r="D184" s="2" t="s">
        <v>1416</v>
      </c>
      <c r="E184" s="2" t="s">
        <v>3210</v>
      </c>
      <c r="F184" s="2" t="s">
        <v>3207</v>
      </c>
      <c r="G184" s="2" t="s">
        <v>2257</v>
      </c>
      <c r="H184" s="2" t="s">
        <v>2258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2</v>
      </c>
      <c r="BP184" s="2" t="s">
        <v>5</v>
      </c>
    </row>
    <row r="185" ht="15.75" customHeight="1">
      <c r="A185" s="2" t="s">
        <v>4</v>
      </c>
      <c r="B185" s="2" t="s">
        <v>3629</v>
      </c>
      <c r="C185" s="2" t="s">
        <v>3630</v>
      </c>
      <c r="D185" s="2" t="s">
        <v>1966</v>
      </c>
      <c r="E185" s="2" t="s">
        <v>3206</v>
      </c>
      <c r="F185" s="2" t="s">
        <v>3203</v>
      </c>
      <c r="G185" s="2" t="s">
        <v>2259</v>
      </c>
      <c r="H185" s="2" t="s">
        <v>2260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2</v>
      </c>
      <c r="BP185" s="2" t="s">
        <v>5</v>
      </c>
    </row>
    <row r="186" ht="15.75" customHeight="1">
      <c r="A186" s="2" t="s">
        <v>4</v>
      </c>
      <c r="B186" s="2" t="s">
        <v>3631</v>
      </c>
      <c r="C186" s="2" t="s">
        <v>3632</v>
      </c>
      <c r="D186" s="2" t="s">
        <v>3392</v>
      </c>
      <c r="E186" s="2" t="s">
        <v>3206</v>
      </c>
      <c r="F186" s="2" t="s">
        <v>3203</v>
      </c>
      <c r="G186" s="2" t="s">
        <v>2259</v>
      </c>
      <c r="H186" s="2" t="s">
        <v>2260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2</v>
      </c>
      <c r="BP186" s="2" t="s">
        <v>5</v>
      </c>
    </row>
    <row r="187" ht="15.75" customHeight="1">
      <c r="A187" s="2" t="s">
        <v>4</v>
      </c>
      <c r="B187" s="2" t="s">
        <v>3633</v>
      </c>
      <c r="C187" s="2" t="s">
        <v>3634</v>
      </c>
      <c r="D187" s="2" t="s">
        <v>3635</v>
      </c>
      <c r="E187" s="2" t="s">
        <v>3210</v>
      </c>
      <c r="F187" s="2" t="s">
        <v>3207</v>
      </c>
      <c r="G187" s="2" t="s">
        <v>2261</v>
      </c>
      <c r="H187" s="2" t="s">
        <v>2262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2</v>
      </c>
      <c r="BP187" s="2" t="s">
        <v>5</v>
      </c>
    </row>
    <row r="188" ht="15.75" customHeight="1">
      <c r="A188" s="2" t="s">
        <v>4</v>
      </c>
      <c r="B188" s="2" t="s">
        <v>3636</v>
      </c>
      <c r="C188" s="2" t="s">
        <v>3386</v>
      </c>
      <c r="D188" s="2" t="s">
        <v>2029</v>
      </c>
      <c r="E188" s="2" t="s">
        <v>3210</v>
      </c>
      <c r="F188" s="2" t="s">
        <v>3203</v>
      </c>
      <c r="G188" s="2" t="s">
        <v>2263</v>
      </c>
      <c r="H188" s="2" t="s">
        <v>2264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2</v>
      </c>
      <c r="BP188" s="2" t="s">
        <v>5</v>
      </c>
    </row>
    <row r="189" ht="15.75" customHeight="1">
      <c r="A189" s="2" t="s">
        <v>4</v>
      </c>
      <c r="B189" s="2" t="s">
        <v>3637</v>
      </c>
      <c r="C189" s="2" t="s">
        <v>3638</v>
      </c>
      <c r="D189" s="2" t="s">
        <v>3639</v>
      </c>
      <c r="E189" s="2" t="s">
        <v>3210</v>
      </c>
      <c r="F189" s="2" t="s">
        <v>3207</v>
      </c>
      <c r="G189" s="2" t="s">
        <v>2259</v>
      </c>
      <c r="H189" s="2" t="s">
        <v>2265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2</v>
      </c>
      <c r="BP189" s="2" t="s">
        <v>5</v>
      </c>
    </row>
    <row r="190" ht="15.75" customHeight="1">
      <c r="A190" s="2" t="s">
        <v>4</v>
      </c>
      <c r="B190" s="2" t="s">
        <v>3640</v>
      </c>
      <c r="C190" s="2" t="s">
        <v>3641</v>
      </c>
      <c r="D190" s="2" t="s">
        <v>3642</v>
      </c>
      <c r="E190" s="2" t="s">
        <v>3210</v>
      </c>
      <c r="F190" s="2" t="s">
        <v>3207</v>
      </c>
      <c r="G190" s="2" t="s">
        <v>2259</v>
      </c>
      <c r="H190" s="2" t="s">
        <v>2265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2</v>
      </c>
      <c r="BP190" s="2" t="s">
        <v>5</v>
      </c>
    </row>
    <row r="191" ht="15.75" customHeight="1">
      <c r="A191" s="2" t="s">
        <v>4</v>
      </c>
      <c r="B191" s="2" t="s">
        <v>3643</v>
      </c>
      <c r="C191" s="2" t="s">
        <v>3644</v>
      </c>
      <c r="D191" s="2" t="s">
        <v>1971</v>
      </c>
      <c r="E191" s="2" t="s">
        <v>3210</v>
      </c>
      <c r="F191" s="2" t="s">
        <v>3207</v>
      </c>
      <c r="G191" s="2" t="s">
        <v>2259</v>
      </c>
      <c r="H191" s="2" t="s">
        <v>2265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2</v>
      </c>
      <c r="BP191" s="2" t="s">
        <v>5</v>
      </c>
    </row>
    <row r="192" ht="15.75" customHeight="1">
      <c r="A192" s="2" t="s">
        <v>4</v>
      </c>
      <c r="B192" s="2" t="s">
        <v>3645</v>
      </c>
      <c r="C192" s="2" t="s">
        <v>3646</v>
      </c>
      <c r="D192" s="2" t="s">
        <v>3392</v>
      </c>
      <c r="E192" s="2" t="s">
        <v>3210</v>
      </c>
      <c r="F192" s="2" t="s">
        <v>3316</v>
      </c>
      <c r="G192" s="2" t="s">
        <v>2259</v>
      </c>
      <c r="H192" s="2" t="s">
        <v>2265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2</v>
      </c>
      <c r="BP192" s="2" t="s">
        <v>5</v>
      </c>
    </row>
    <row r="193" ht="15.75" customHeight="1">
      <c r="A193" s="2" t="s">
        <v>4</v>
      </c>
      <c r="B193" s="2" t="s">
        <v>3647</v>
      </c>
      <c r="C193" s="2" t="s">
        <v>3648</v>
      </c>
      <c r="D193" s="2" t="s">
        <v>3618</v>
      </c>
      <c r="E193" s="2" t="s">
        <v>3210</v>
      </c>
      <c r="F193" s="2" t="s">
        <v>3595</v>
      </c>
      <c r="G193" s="2" t="s">
        <v>2266</v>
      </c>
      <c r="H193" s="2" t="s">
        <v>2267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2</v>
      </c>
      <c r="BP193" s="2" t="s">
        <v>5</v>
      </c>
    </row>
    <row r="194" ht="15.75" customHeight="1">
      <c r="A194" s="2" t="s">
        <v>4</v>
      </c>
      <c r="B194" s="2" t="s">
        <v>3649</v>
      </c>
      <c r="C194" s="2" t="s">
        <v>3650</v>
      </c>
      <c r="D194" s="2" t="s">
        <v>1463</v>
      </c>
      <c r="E194" s="2" t="s">
        <v>3202</v>
      </c>
      <c r="F194" s="2" t="s">
        <v>3207</v>
      </c>
      <c r="G194" s="2" t="s">
        <v>2268</v>
      </c>
      <c r="H194" s="2" t="s">
        <v>2268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2</v>
      </c>
      <c r="BP194" s="2" t="s">
        <v>5</v>
      </c>
    </row>
    <row r="195" ht="15.75" customHeight="1">
      <c r="A195" s="2" t="s">
        <v>4</v>
      </c>
      <c r="B195" s="2" t="s">
        <v>3651</v>
      </c>
      <c r="C195" s="2" t="s">
        <v>3652</v>
      </c>
      <c r="D195" s="2" t="s">
        <v>3653</v>
      </c>
      <c r="E195" s="2" t="s">
        <v>3210</v>
      </c>
      <c r="F195" s="2" t="s">
        <v>3207</v>
      </c>
      <c r="G195" s="2" t="s">
        <v>2268</v>
      </c>
      <c r="H195" s="2" t="s">
        <v>2268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2</v>
      </c>
      <c r="BP195" s="2" t="s">
        <v>5</v>
      </c>
    </row>
    <row r="196" ht="15.75" customHeight="1">
      <c r="A196" s="2" t="s">
        <v>4</v>
      </c>
      <c r="B196" s="2" t="s">
        <v>3654</v>
      </c>
      <c r="C196" s="2" t="s">
        <v>3655</v>
      </c>
      <c r="D196" s="2" t="s">
        <v>3356</v>
      </c>
      <c r="E196" s="2" t="s">
        <v>3210</v>
      </c>
      <c r="F196" s="2" t="s">
        <v>3207</v>
      </c>
      <c r="G196" s="2" t="s">
        <v>2269</v>
      </c>
      <c r="H196" s="2" t="s">
        <v>2270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2</v>
      </c>
      <c r="BP196" s="2" t="s">
        <v>5</v>
      </c>
    </row>
    <row r="197" ht="15.75" customHeight="1">
      <c r="A197" s="2" t="s">
        <v>4</v>
      </c>
      <c r="B197" s="2" t="s">
        <v>3656</v>
      </c>
      <c r="C197" s="2" t="s">
        <v>3657</v>
      </c>
      <c r="D197" s="2" t="s">
        <v>3658</v>
      </c>
      <c r="E197" s="2" t="s">
        <v>3206</v>
      </c>
      <c r="F197" s="2" t="s">
        <v>3207</v>
      </c>
      <c r="G197" s="2" t="s">
        <v>2271</v>
      </c>
      <c r="H197" s="2" t="s">
        <v>2272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2</v>
      </c>
      <c r="BP197" s="2" t="s">
        <v>5</v>
      </c>
    </row>
    <row r="198" ht="15.75" customHeight="1">
      <c r="A198" s="2" t="s">
        <v>4</v>
      </c>
      <c r="B198" s="2" t="s">
        <v>3659</v>
      </c>
      <c r="C198" s="2" t="s">
        <v>3660</v>
      </c>
      <c r="D198" s="2" t="s">
        <v>3371</v>
      </c>
      <c r="E198" s="2" t="s">
        <v>3206</v>
      </c>
      <c r="F198" s="2" t="s">
        <v>3207</v>
      </c>
      <c r="G198" s="2" t="s">
        <v>2273</v>
      </c>
      <c r="H198" s="2" t="s">
        <v>2252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2</v>
      </c>
      <c r="BP198" s="2" t="s">
        <v>5</v>
      </c>
    </row>
    <row r="199" ht="15.75" customHeight="1">
      <c r="A199" s="2" t="s">
        <v>4</v>
      </c>
      <c r="B199" s="2" t="s">
        <v>3661</v>
      </c>
      <c r="C199" s="2" t="s">
        <v>3662</v>
      </c>
      <c r="D199" s="2" t="s">
        <v>3663</v>
      </c>
      <c r="E199" s="2" t="s">
        <v>3210</v>
      </c>
      <c r="F199" s="2" t="s">
        <v>3207</v>
      </c>
      <c r="G199" s="2" t="s">
        <v>2274</v>
      </c>
      <c r="H199" s="2" t="s">
        <v>2275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2</v>
      </c>
      <c r="BP199" s="2" t="s">
        <v>5</v>
      </c>
    </row>
    <row r="200" ht="15.75" customHeight="1">
      <c r="A200" s="2" t="s">
        <v>4</v>
      </c>
      <c r="B200" s="2" t="s">
        <v>3664</v>
      </c>
      <c r="C200" s="2" t="s">
        <v>3665</v>
      </c>
      <c r="D200" s="2" t="s">
        <v>3351</v>
      </c>
      <c r="E200" s="2" t="s">
        <v>3210</v>
      </c>
      <c r="F200" s="2" t="s">
        <v>3203</v>
      </c>
      <c r="G200" s="2" t="s">
        <v>2276</v>
      </c>
      <c r="H200" s="2" t="s">
        <v>2217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2</v>
      </c>
      <c r="BP200" s="2" t="s">
        <v>5</v>
      </c>
    </row>
    <row r="201" ht="15.75" customHeight="1">
      <c r="A201" s="2" t="s">
        <v>4</v>
      </c>
      <c r="B201" s="2" t="s">
        <v>3666</v>
      </c>
      <c r="C201" s="2" t="s">
        <v>3667</v>
      </c>
      <c r="D201" s="2" t="s">
        <v>1776</v>
      </c>
      <c r="E201" s="2" t="s">
        <v>3202</v>
      </c>
      <c r="F201" s="2" t="s">
        <v>3207</v>
      </c>
      <c r="G201" s="2" t="s">
        <v>2277</v>
      </c>
      <c r="H201" s="2" t="s">
        <v>2278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2</v>
      </c>
      <c r="BP201" s="2" t="s">
        <v>5</v>
      </c>
    </row>
    <row r="202" ht="15.75" customHeight="1">
      <c r="A202" s="2" t="s">
        <v>4</v>
      </c>
      <c r="B202" s="2" t="s">
        <v>3668</v>
      </c>
      <c r="C202" s="2" t="s">
        <v>3669</v>
      </c>
      <c r="D202" s="2" t="s">
        <v>1955</v>
      </c>
      <c r="E202" s="2" t="s">
        <v>3202</v>
      </c>
      <c r="F202" s="2" t="s">
        <v>3316</v>
      </c>
      <c r="G202" s="2" t="s">
        <v>2279</v>
      </c>
      <c r="H202" s="2" t="s">
        <v>2280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2</v>
      </c>
      <c r="BP202" s="2" t="s">
        <v>5</v>
      </c>
    </row>
    <row r="203" ht="15.75" customHeight="1">
      <c r="A203" s="2" t="s">
        <v>4</v>
      </c>
      <c r="B203" s="2" t="s">
        <v>3670</v>
      </c>
      <c r="C203" s="2" t="s">
        <v>3671</v>
      </c>
      <c r="D203" s="2" t="s">
        <v>3672</v>
      </c>
      <c r="E203" s="2" t="s">
        <v>3210</v>
      </c>
      <c r="F203" s="2" t="s">
        <v>3207</v>
      </c>
      <c r="G203" s="2" t="s">
        <v>2281</v>
      </c>
      <c r="H203" s="2" t="s">
        <v>2281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2</v>
      </c>
      <c r="BP203" s="2" t="s">
        <v>5</v>
      </c>
    </row>
    <row r="204" ht="15.75" customHeight="1">
      <c r="A204" s="2" t="s">
        <v>4</v>
      </c>
      <c r="B204" s="2" t="s">
        <v>3673</v>
      </c>
      <c r="C204" s="2" t="s">
        <v>3674</v>
      </c>
      <c r="D204" s="2" t="s">
        <v>3675</v>
      </c>
      <c r="E204" s="2" t="s">
        <v>3210</v>
      </c>
      <c r="F204" s="2" t="s">
        <v>3676</v>
      </c>
      <c r="G204" s="2" t="s">
        <v>2282</v>
      </c>
      <c r="H204" s="2" t="s">
        <v>2283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2</v>
      </c>
      <c r="BP204" s="2" t="s">
        <v>5</v>
      </c>
    </row>
    <row r="205" ht="15.75" customHeight="1">
      <c r="A205" s="2" t="s">
        <v>4</v>
      </c>
      <c r="B205" s="2" t="s">
        <v>3677</v>
      </c>
      <c r="C205" s="2" t="s">
        <v>3678</v>
      </c>
      <c r="D205" s="2" t="s">
        <v>3679</v>
      </c>
      <c r="E205" s="2" t="s">
        <v>3210</v>
      </c>
      <c r="F205" s="2" t="s">
        <v>3207</v>
      </c>
      <c r="G205" s="2" t="s">
        <v>2282</v>
      </c>
      <c r="H205" s="2" t="s">
        <v>2283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2</v>
      </c>
      <c r="BP205" s="2" t="s">
        <v>5</v>
      </c>
    </row>
    <row r="206" ht="15.75" customHeight="1">
      <c r="A206" s="2" t="s">
        <v>4</v>
      </c>
      <c r="B206" s="2" t="s">
        <v>3680</v>
      </c>
      <c r="C206" s="2" t="s">
        <v>3681</v>
      </c>
      <c r="D206" s="2" t="s">
        <v>3653</v>
      </c>
      <c r="E206" s="2" t="s">
        <v>3319</v>
      </c>
      <c r="F206" s="2" t="s">
        <v>3207</v>
      </c>
      <c r="G206" s="2" t="s">
        <v>2284</v>
      </c>
      <c r="H206" s="2" t="s">
        <v>2285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2</v>
      </c>
      <c r="BP206" s="2" t="s">
        <v>5</v>
      </c>
    </row>
    <row r="207" ht="15.75" customHeight="1">
      <c r="A207" s="2" t="s">
        <v>4</v>
      </c>
      <c r="B207" s="2" t="s">
        <v>3682</v>
      </c>
      <c r="C207" s="2" t="s">
        <v>3683</v>
      </c>
      <c r="D207" s="2" t="s">
        <v>3684</v>
      </c>
      <c r="E207" s="2" t="s">
        <v>3206</v>
      </c>
      <c r="F207" s="2" t="s">
        <v>3316</v>
      </c>
      <c r="G207" s="2" t="s">
        <v>2286</v>
      </c>
      <c r="H207" s="2" t="s">
        <v>2287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2</v>
      </c>
      <c r="BP207" s="2" t="s">
        <v>5</v>
      </c>
    </row>
    <row r="208" ht="15.75" customHeight="1">
      <c r="A208" s="2" t="s">
        <v>4</v>
      </c>
      <c r="B208" s="2" t="s">
        <v>3685</v>
      </c>
      <c r="C208" s="2" t="s">
        <v>3686</v>
      </c>
      <c r="D208" s="2" t="s">
        <v>3642</v>
      </c>
      <c r="E208" s="2" t="s">
        <v>3210</v>
      </c>
      <c r="F208" s="2" t="s">
        <v>3207</v>
      </c>
      <c r="G208" s="2" t="s">
        <v>2288</v>
      </c>
      <c r="H208" s="2" t="s">
        <v>2289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2</v>
      </c>
      <c r="BP208" s="2" t="s">
        <v>5</v>
      </c>
    </row>
    <row r="209" ht="15.75" customHeight="1">
      <c r="A209" s="2" t="s">
        <v>4</v>
      </c>
      <c r="B209" s="2" t="s">
        <v>3687</v>
      </c>
      <c r="C209" s="2" t="s">
        <v>3688</v>
      </c>
      <c r="D209" s="2" t="s">
        <v>3689</v>
      </c>
      <c r="E209" s="2" t="s">
        <v>3202</v>
      </c>
      <c r="F209" s="2" t="s">
        <v>3203</v>
      </c>
      <c r="G209" s="2" t="s">
        <v>2290</v>
      </c>
      <c r="H209" s="2" t="s">
        <v>2290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2</v>
      </c>
      <c r="BP209" s="2" t="s">
        <v>5</v>
      </c>
    </row>
    <row r="210" ht="15.75" customHeight="1">
      <c r="A210" s="2" t="s">
        <v>4</v>
      </c>
      <c r="B210" s="2" t="s">
        <v>3690</v>
      </c>
      <c r="C210" s="2" t="s">
        <v>3691</v>
      </c>
      <c r="D210" s="2" t="s">
        <v>3692</v>
      </c>
      <c r="E210" s="2" t="s">
        <v>3210</v>
      </c>
      <c r="F210" s="2" t="s">
        <v>3207</v>
      </c>
      <c r="G210" s="2" t="s">
        <v>2291</v>
      </c>
      <c r="H210" s="2" t="s">
        <v>2291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2</v>
      </c>
      <c r="BP210" s="2" t="s">
        <v>5</v>
      </c>
    </row>
    <row r="211" ht="15.75" customHeight="1">
      <c r="A211" s="2" t="s">
        <v>4</v>
      </c>
      <c r="B211" s="2" t="s">
        <v>3693</v>
      </c>
      <c r="C211" s="2" t="s">
        <v>3694</v>
      </c>
      <c r="D211" s="2" t="s">
        <v>3695</v>
      </c>
      <c r="E211" s="2" t="s">
        <v>3210</v>
      </c>
      <c r="F211" s="2" t="s">
        <v>3207</v>
      </c>
      <c r="G211" s="2" t="s">
        <v>2292</v>
      </c>
      <c r="H211" s="2" t="s">
        <v>2293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2</v>
      </c>
      <c r="BP211" s="2" t="s">
        <v>5</v>
      </c>
    </row>
    <row r="212" ht="15.75" customHeight="1">
      <c r="A212" s="2" t="s">
        <v>4</v>
      </c>
      <c r="B212" s="2" t="s">
        <v>3696</v>
      </c>
      <c r="C212" s="2" t="s">
        <v>3697</v>
      </c>
      <c r="D212" s="2" t="s">
        <v>3698</v>
      </c>
      <c r="E212" s="2" t="s">
        <v>3210</v>
      </c>
      <c r="F212" s="2" t="s">
        <v>3207</v>
      </c>
      <c r="G212" s="2" t="s">
        <v>2294</v>
      </c>
      <c r="H212" s="2" t="s">
        <v>2295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2</v>
      </c>
      <c r="BP212" s="2" t="s">
        <v>5</v>
      </c>
    </row>
    <row r="213" ht="15.75" customHeight="1">
      <c r="A213" s="2" t="s">
        <v>4</v>
      </c>
      <c r="B213" s="2" t="s">
        <v>3699</v>
      </c>
      <c r="C213" s="2" t="s">
        <v>3700</v>
      </c>
      <c r="D213" s="2" t="s">
        <v>1735</v>
      </c>
      <c r="E213" s="2" t="s">
        <v>3210</v>
      </c>
      <c r="F213" s="2" t="s">
        <v>3316</v>
      </c>
      <c r="G213" s="2" t="s">
        <v>2296</v>
      </c>
      <c r="H213" s="2" t="s">
        <v>2297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2</v>
      </c>
      <c r="BP213" s="2" t="s">
        <v>5</v>
      </c>
    </row>
    <row r="214" ht="15.75" customHeight="1">
      <c r="A214" s="2" t="s">
        <v>4</v>
      </c>
      <c r="B214" s="2" t="s">
        <v>3701</v>
      </c>
      <c r="C214" s="2" t="s">
        <v>3702</v>
      </c>
      <c r="D214" s="2" t="s">
        <v>3703</v>
      </c>
      <c r="E214" s="2" t="s">
        <v>3202</v>
      </c>
      <c r="F214" s="2" t="s">
        <v>3207</v>
      </c>
      <c r="G214" s="2" t="s">
        <v>2296</v>
      </c>
      <c r="H214" s="2" t="s">
        <v>2297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2</v>
      </c>
      <c r="BP214" s="2" t="s">
        <v>5</v>
      </c>
    </row>
    <row r="215" ht="15.75" customHeight="1">
      <c r="A215" s="2" t="s">
        <v>4</v>
      </c>
      <c r="B215" s="2" t="s">
        <v>3704</v>
      </c>
      <c r="C215" s="2" t="s">
        <v>3705</v>
      </c>
      <c r="D215" s="2" t="s">
        <v>2028</v>
      </c>
      <c r="E215" s="2" t="s">
        <v>3202</v>
      </c>
      <c r="F215" s="2" t="s">
        <v>3203</v>
      </c>
      <c r="G215" s="2" t="s">
        <v>2296</v>
      </c>
      <c r="H215" s="2" t="s">
        <v>2297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2</v>
      </c>
      <c r="BP215" s="2" t="s">
        <v>5</v>
      </c>
    </row>
    <row r="216" ht="15.75" customHeight="1">
      <c r="A216" s="2" t="s">
        <v>4</v>
      </c>
      <c r="B216" s="2" t="s">
        <v>3706</v>
      </c>
      <c r="C216" s="2" t="s">
        <v>3707</v>
      </c>
      <c r="D216" s="2" t="s">
        <v>1798</v>
      </c>
      <c r="E216" s="2" t="s">
        <v>3210</v>
      </c>
      <c r="F216" s="2" t="s">
        <v>3316</v>
      </c>
      <c r="G216" s="2" t="s">
        <v>2298</v>
      </c>
      <c r="H216" s="2" t="s">
        <v>2299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2</v>
      </c>
      <c r="BP216" s="2" t="s">
        <v>5</v>
      </c>
    </row>
    <row r="217" ht="15.75" customHeight="1">
      <c r="A217" s="2" t="s">
        <v>4</v>
      </c>
      <c r="B217" s="2" t="s">
        <v>3708</v>
      </c>
      <c r="C217" s="2" t="s">
        <v>3709</v>
      </c>
      <c r="D217" s="2" t="s">
        <v>1971</v>
      </c>
      <c r="E217" s="2" t="s">
        <v>3210</v>
      </c>
      <c r="F217" s="2" t="s">
        <v>3207</v>
      </c>
      <c r="G217" s="2" t="s">
        <v>2300</v>
      </c>
      <c r="H217" s="2" t="s">
        <v>2301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2</v>
      </c>
      <c r="BP217" s="2" t="s">
        <v>5</v>
      </c>
    </row>
    <row r="218" ht="15.75" customHeight="1">
      <c r="A218" s="2" t="s">
        <v>4</v>
      </c>
      <c r="B218" s="2" t="s">
        <v>3710</v>
      </c>
      <c r="C218" s="2" t="s">
        <v>3710</v>
      </c>
      <c r="D218" s="2" t="s">
        <v>2</v>
      </c>
      <c r="E218" s="2" t="s">
        <v>3339</v>
      </c>
      <c r="F218" s="2" t="s">
        <v>3301</v>
      </c>
      <c r="G218" s="2" t="s">
        <v>2302</v>
      </c>
      <c r="H218" s="2" t="s">
        <v>2303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2</v>
      </c>
      <c r="BP218" s="2" t="s">
        <v>5</v>
      </c>
    </row>
    <row r="219" ht="15.75" customHeight="1">
      <c r="A219" s="2" t="s">
        <v>4</v>
      </c>
      <c r="B219" s="2" t="s">
        <v>3711</v>
      </c>
      <c r="C219" s="2" t="s">
        <v>3712</v>
      </c>
      <c r="D219" s="2" t="s">
        <v>3713</v>
      </c>
      <c r="E219" s="2" t="s">
        <v>3210</v>
      </c>
      <c r="F219" s="2" t="s">
        <v>3714</v>
      </c>
      <c r="G219" s="2" t="s">
        <v>2302</v>
      </c>
      <c r="H219" s="2" t="s">
        <v>2303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2</v>
      </c>
      <c r="BP219" s="2" t="s">
        <v>5</v>
      </c>
    </row>
    <row r="220" ht="15.75" customHeight="1">
      <c r="A220" s="2" t="s">
        <v>4</v>
      </c>
      <c r="B220" s="2" t="s">
        <v>3715</v>
      </c>
      <c r="C220" s="2" t="s">
        <v>3716</v>
      </c>
      <c r="D220" s="2" t="s">
        <v>1462</v>
      </c>
      <c r="E220" s="2" t="s">
        <v>3210</v>
      </c>
      <c r="F220" s="2" t="s">
        <v>3207</v>
      </c>
      <c r="G220" s="2" t="s">
        <v>2304</v>
      </c>
      <c r="H220" s="2" t="s">
        <v>2305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2</v>
      </c>
      <c r="BP220" s="2" t="s">
        <v>5</v>
      </c>
    </row>
    <row r="221" ht="15.75" customHeight="1">
      <c r="A221" s="2" t="s">
        <v>4</v>
      </c>
      <c r="B221" s="2" t="s">
        <v>3717</v>
      </c>
      <c r="C221" s="2" t="s">
        <v>3718</v>
      </c>
      <c r="D221" s="2" t="s">
        <v>3719</v>
      </c>
      <c r="E221" s="2" t="s">
        <v>3210</v>
      </c>
      <c r="F221" s="2" t="s">
        <v>3207</v>
      </c>
      <c r="G221" s="2" t="s">
        <v>2306</v>
      </c>
      <c r="H221" s="2" t="s">
        <v>2307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2</v>
      </c>
      <c r="BP221" s="2" t="s">
        <v>5</v>
      </c>
    </row>
    <row r="222" ht="15.75" customHeight="1">
      <c r="A222" s="2" t="s">
        <v>4</v>
      </c>
      <c r="B222" s="2" t="s">
        <v>3720</v>
      </c>
      <c r="C222" s="2" t="s">
        <v>3721</v>
      </c>
      <c r="D222" s="2" t="s">
        <v>702</v>
      </c>
      <c r="E222" s="2" t="s">
        <v>3210</v>
      </c>
      <c r="F222" s="2" t="s">
        <v>3203</v>
      </c>
      <c r="G222" s="2" t="s">
        <v>2308</v>
      </c>
      <c r="H222" s="2" t="s">
        <v>2309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2</v>
      </c>
      <c r="BP222" s="2" t="s">
        <v>5</v>
      </c>
    </row>
    <row r="223" ht="15.75" customHeight="1">
      <c r="A223" s="2" t="s">
        <v>4</v>
      </c>
      <c r="B223" s="2" t="s">
        <v>3722</v>
      </c>
      <c r="C223" s="2" t="s">
        <v>3723</v>
      </c>
      <c r="D223" s="2" t="s">
        <v>1951</v>
      </c>
      <c r="E223" s="2" t="s">
        <v>3206</v>
      </c>
      <c r="F223" s="2" t="s">
        <v>3207</v>
      </c>
      <c r="G223" s="2" t="s">
        <v>2310</v>
      </c>
      <c r="H223" s="2" t="s">
        <v>2311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2</v>
      </c>
      <c r="BP223" s="2" t="s">
        <v>5</v>
      </c>
    </row>
    <row r="224" ht="15.75" customHeight="1">
      <c r="A224" s="2" t="s">
        <v>4</v>
      </c>
      <c r="B224" s="2" t="s">
        <v>3724</v>
      </c>
      <c r="C224" s="2" t="s">
        <v>3725</v>
      </c>
      <c r="D224" s="2" t="s">
        <v>1512</v>
      </c>
      <c r="E224" s="2" t="s">
        <v>3210</v>
      </c>
      <c r="F224" s="2" t="s">
        <v>3207</v>
      </c>
      <c r="G224" s="2" t="s">
        <v>2312</v>
      </c>
      <c r="H224" s="2" t="s">
        <v>2312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2</v>
      </c>
      <c r="BP224" s="2" t="s">
        <v>5</v>
      </c>
    </row>
    <row r="225" ht="15.75" customHeight="1">
      <c r="A225" s="2" t="s">
        <v>4</v>
      </c>
      <c r="B225" s="2" t="s">
        <v>3726</v>
      </c>
      <c r="C225" s="2" t="s">
        <v>3727</v>
      </c>
      <c r="D225" s="2" t="s">
        <v>1759</v>
      </c>
      <c r="E225" s="2" t="s">
        <v>3210</v>
      </c>
      <c r="F225" s="2" t="s">
        <v>3207</v>
      </c>
      <c r="G225" s="2" t="s">
        <v>2313</v>
      </c>
      <c r="H225" s="2" t="s">
        <v>2314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2</v>
      </c>
      <c r="BP225" s="2" t="s">
        <v>5</v>
      </c>
    </row>
    <row r="226" ht="15.75" customHeight="1">
      <c r="A226" s="2" t="s">
        <v>4</v>
      </c>
      <c r="B226" s="2" t="s">
        <v>3728</v>
      </c>
      <c r="C226" s="2" t="s">
        <v>3729</v>
      </c>
      <c r="D226" s="2" t="s">
        <v>3730</v>
      </c>
      <c r="E226" s="2" t="s">
        <v>3210</v>
      </c>
      <c r="F226" s="2" t="s">
        <v>3714</v>
      </c>
      <c r="G226" s="2" t="s">
        <v>2313</v>
      </c>
      <c r="H226" s="2" t="s">
        <v>2314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2</v>
      </c>
      <c r="BP226" s="2" t="s">
        <v>5</v>
      </c>
    </row>
    <row r="227" ht="15.75" customHeight="1">
      <c r="A227" s="2" t="s">
        <v>4</v>
      </c>
      <c r="B227" s="2" t="s">
        <v>3731</v>
      </c>
      <c r="C227" s="2" t="s">
        <v>3732</v>
      </c>
      <c r="D227" s="2" t="s">
        <v>3423</v>
      </c>
      <c r="E227" s="2" t="s">
        <v>3319</v>
      </c>
      <c r="F227" s="2" t="s">
        <v>3316</v>
      </c>
      <c r="G227" s="2" t="s">
        <v>2313</v>
      </c>
      <c r="H227" s="2" t="s">
        <v>2314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2</v>
      </c>
      <c r="BP227" s="2" t="s">
        <v>5</v>
      </c>
    </row>
    <row r="228" ht="15.75" customHeight="1">
      <c r="A228" s="2" t="s">
        <v>4</v>
      </c>
      <c r="B228" s="2" t="s">
        <v>3733</v>
      </c>
      <c r="C228" s="2" t="s">
        <v>3734</v>
      </c>
      <c r="D228" s="2" t="s">
        <v>3735</v>
      </c>
      <c r="E228" s="2" t="s">
        <v>3206</v>
      </c>
      <c r="F228" s="2" t="s">
        <v>3207</v>
      </c>
      <c r="G228" s="2" t="s">
        <v>2313</v>
      </c>
      <c r="H228" s="2" t="s">
        <v>2314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2</v>
      </c>
      <c r="BP228" s="2" t="s">
        <v>5</v>
      </c>
    </row>
    <row r="229" ht="15.75" customHeight="1">
      <c r="A229" s="2" t="s">
        <v>4</v>
      </c>
      <c r="B229" s="2" t="s">
        <v>3736</v>
      </c>
      <c r="C229" s="2" t="s">
        <v>3737</v>
      </c>
      <c r="D229" s="2" t="s">
        <v>3738</v>
      </c>
      <c r="E229" s="2" t="s">
        <v>3210</v>
      </c>
      <c r="F229" s="2" t="s">
        <v>3203</v>
      </c>
      <c r="G229" s="2" t="s">
        <v>2313</v>
      </c>
      <c r="H229" s="2" t="s">
        <v>2314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2</v>
      </c>
      <c r="BP229" s="2" t="s">
        <v>5</v>
      </c>
    </row>
    <row r="230" ht="15.75" customHeight="1">
      <c r="A230" s="2" t="s">
        <v>4</v>
      </c>
      <c r="B230" s="2" t="s">
        <v>3739</v>
      </c>
      <c r="C230" s="2" t="s">
        <v>3740</v>
      </c>
      <c r="D230" s="2" t="s">
        <v>1798</v>
      </c>
      <c r="E230" s="2" t="s">
        <v>3210</v>
      </c>
      <c r="F230" s="2" t="s">
        <v>3207</v>
      </c>
      <c r="G230" s="2" t="s">
        <v>2315</v>
      </c>
      <c r="H230" s="2" t="s">
        <v>2316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2</v>
      </c>
      <c r="BP230" s="2" t="s">
        <v>5</v>
      </c>
    </row>
    <row r="231" ht="15.75" customHeight="1">
      <c r="A231" s="2" t="s">
        <v>4</v>
      </c>
      <c r="B231" s="2" t="s">
        <v>3741</v>
      </c>
      <c r="C231" s="2" t="s">
        <v>3742</v>
      </c>
      <c r="D231" s="2" t="s">
        <v>3743</v>
      </c>
      <c r="E231" s="2" t="s">
        <v>3210</v>
      </c>
      <c r="F231" s="2" t="s">
        <v>3207</v>
      </c>
      <c r="G231" s="2" t="s">
        <v>2317</v>
      </c>
      <c r="H231" s="2" t="s">
        <v>2317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2</v>
      </c>
      <c r="BP231" s="2" t="s">
        <v>5</v>
      </c>
    </row>
    <row r="232" ht="15.75" customHeight="1">
      <c r="A232" s="2" t="s">
        <v>4</v>
      </c>
      <c r="B232" s="2" t="s">
        <v>3744</v>
      </c>
      <c r="C232" s="2" t="s">
        <v>3745</v>
      </c>
      <c r="D232" s="2" t="s">
        <v>3746</v>
      </c>
      <c r="E232" s="2" t="s">
        <v>3210</v>
      </c>
      <c r="F232" s="2" t="s">
        <v>3207</v>
      </c>
      <c r="G232" s="2" t="s">
        <v>2318</v>
      </c>
      <c r="H232" s="2" t="s">
        <v>2318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2</v>
      </c>
      <c r="BP232" s="2" t="s">
        <v>5</v>
      </c>
    </row>
    <row r="233" ht="15.75" customHeight="1">
      <c r="A233" s="2" t="s">
        <v>4</v>
      </c>
      <c r="B233" s="2" t="s">
        <v>3747</v>
      </c>
      <c r="C233" s="2" t="s">
        <v>3748</v>
      </c>
      <c r="D233" s="2" t="s">
        <v>3420</v>
      </c>
      <c r="E233" s="2" t="s">
        <v>3206</v>
      </c>
      <c r="F233" s="2" t="s">
        <v>3301</v>
      </c>
      <c r="G233" s="2" t="s">
        <v>2319</v>
      </c>
      <c r="H233" s="2" t="s">
        <v>2320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2</v>
      </c>
      <c r="BP233" s="2" t="s">
        <v>5</v>
      </c>
    </row>
    <row r="234" ht="15.75" customHeight="1">
      <c r="A234" s="2" t="s">
        <v>4</v>
      </c>
      <c r="B234" s="2" t="s">
        <v>3749</v>
      </c>
      <c r="C234" s="2" t="s">
        <v>3750</v>
      </c>
      <c r="D234" s="2" t="s">
        <v>3751</v>
      </c>
      <c r="E234" s="2" t="s">
        <v>3210</v>
      </c>
      <c r="F234" s="2" t="s">
        <v>3203</v>
      </c>
      <c r="G234" s="2" t="s">
        <v>2321</v>
      </c>
      <c r="H234" s="2" t="s">
        <v>2322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2</v>
      </c>
      <c r="BP234" s="2" t="s">
        <v>5</v>
      </c>
    </row>
    <row r="235" ht="15.75" customHeight="1">
      <c r="A235" s="2" t="s">
        <v>4</v>
      </c>
      <c r="B235" s="2" t="s">
        <v>3752</v>
      </c>
      <c r="C235" s="2" t="s">
        <v>3753</v>
      </c>
      <c r="D235" s="2" t="s">
        <v>1949</v>
      </c>
      <c r="E235" s="2" t="s">
        <v>3339</v>
      </c>
      <c r="F235" s="2" t="s">
        <v>3316</v>
      </c>
      <c r="G235" s="2" t="s">
        <v>2321</v>
      </c>
      <c r="H235" s="2" t="s">
        <v>2322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2</v>
      </c>
      <c r="BP235" s="2" t="s">
        <v>5</v>
      </c>
    </row>
    <row r="236" ht="15.75" customHeight="1">
      <c r="A236" s="2" t="s">
        <v>4</v>
      </c>
      <c r="B236" s="2" t="s">
        <v>3754</v>
      </c>
      <c r="C236" s="2" t="s">
        <v>3755</v>
      </c>
      <c r="D236" s="2" t="s">
        <v>1946</v>
      </c>
      <c r="E236" s="2" t="s">
        <v>3206</v>
      </c>
      <c r="F236" s="2" t="s">
        <v>3207</v>
      </c>
      <c r="G236" s="2" t="s">
        <v>2321</v>
      </c>
      <c r="H236" s="2" t="s">
        <v>2322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2</v>
      </c>
      <c r="BP236" s="2" t="s">
        <v>5</v>
      </c>
    </row>
    <row r="237" ht="15.75" customHeight="1">
      <c r="A237" s="2" t="s">
        <v>4</v>
      </c>
      <c r="B237" s="2" t="s">
        <v>3756</v>
      </c>
      <c r="C237" s="2" t="s">
        <v>3757</v>
      </c>
      <c r="D237" s="2" t="s">
        <v>3331</v>
      </c>
      <c r="E237" s="2" t="s">
        <v>3202</v>
      </c>
      <c r="F237" s="2" t="s">
        <v>3207</v>
      </c>
      <c r="G237" s="2" t="s">
        <v>2323</v>
      </c>
      <c r="H237" s="2" t="s">
        <v>2324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2</v>
      </c>
      <c r="BP237" s="2" t="s">
        <v>5</v>
      </c>
    </row>
    <row r="238" ht="15.75" customHeight="1">
      <c r="A238" s="2" t="s">
        <v>4</v>
      </c>
      <c r="B238" s="2" t="s">
        <v>3758</v>
      </c>
      <c r="C238" s="2" t="s">
        <v>3759</v>
      </c>
      <c r="D238" s="2" t="s">
        <v>3392</v>
      </c>
      <c r="E238" s="2" t="s">
        <v>3206</v>
      </c>
      <c r="F238" s="2" t="s">
        <v>3760</v>
      </c>
      <c r="G238" s="2" t="s">
        <v>2325</v>
      </c>
      <c r="H238" s="2" t="s">
        <v>2326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2</v>
      </c>
      <c r="BP238" s="2" t="s">
        <v>5</v>
      </c>
    </row>
    <row r="239" ht="15.75" customHeight="1">
      <c r="A239" s="2" t="s">
        <v>4</v>
      </c>
      <c r="B239" s="2" t="s">
        <v>3761</v>
      </c>
      <c r="C239" s="2" t="s">
        <v>3762</v>
      </c>
      <c r="D239" s="2" t="s">
        <v>3420</v>
      </c>
      <c r="E239" s="2" t="s">
        <v>3202</v>
      </c>
      <c r="F239" s="2" t="s">
        <v>3301</v>
      </c>
      <c r="G239" s="2" t="s">
        <v>2325</v>
      </c>
      <c r="H239" s="2" t="s">
        <v>2326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2</v>
      </c>
      <c r="BP239" s="2" t="s">
        <v>5</v>
      </c>
    </row>
    <row r="240" ht="15.75" customHeight="1">
      <c r="A240" s="2" t="s">
        <v>4</v>
      </c>
      <c r="B240" s="2" t="s">
        <v>3763</v>
      </c>
      <c r="C240" s="2" t="s">
        <v>3764</v>
      </c>
      <c r="D240" s="2" t="s">
        <v>3566</v>
      </c>
      <c r="E240" s="2" t="s">
        <v>3339</v>
      </c>
      <c r="F240" s="2" t="s">
        <v>3207</v>
      </c>
      <c r="G240" s="2" t="s">
        <v>2325</v>
      </c>
      <c r="H240" s="2" t="s">
        <v>2326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2</v>
      </c>
      <c r="BP240" s="2" t="s">
        <v>5</v>
      </c>
    </row>
    <row r="241" ht="15.75" customHeight="1">
      <c r="A241" s="2" t="s">
        <v>4</v>
      </c>
      <c r="B241" s="2" t="s">
        <v>3765</v>
      </c>
      <c r="C241" s="2" t="s">
        <v>3766</v>
      </c>
      <c r="D241" s="2" t="s">
        <v>3767</v>
      </c>
      <c r="E241" s="2" t="s">
        <v>3206</v>
      </c>
      <c r="F241" s="2" t="s">
        <v>3207</v>
      </c>
      <c r="G241" s="2" t="s">
        <v>2327</v>
      </c>
      <c r="H241" s="2" t="s">
        <v>2328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2</v>
      </c>
      <c r="BP241" s="2" t="s">
        <v>5</v>
      </c>
    </row>
    <row r="242" ht="15.75" customHeight="1">
      <c r="A242" s="2" t="s">
        <v>4</v>
      </c>
      <c r="B242" s="2" t="s">
        <v>3768</v>
      </c>
      <c r="C242" s="2" t="s">
        <v>3769</v>
      </c>
      <c r="D242" s="2" t="s">
        <v>2012</v>
      </c>
      <c r="E242" s="2" t="s">
        <v>3210</v>
      </c>
      <c r="F242" s="2" t="s">
        <v>3316</v>
      </c>
      <c r="G242" s="2" t="s">
        <v>2329</v>
      </c>
      <c r="H242" s="2" t="s">
        <v>2330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2</v>
      </c>
      <c r="BP242" s="2" t="s">
        <v>5</v>
      </c>
    </row>
    <row r="243" ht="15.75" customHeight="1">
      <c r="A243" s="2" t="s">
        <v>4</v>
      </c>
      <c r="B243" s="2" t="s">
        <v>3770</v>
      </c>
      <c r="C243" s="2" t="s">
        <v>3771</v>
      </c>
      <c r="D243" s="2" t="s">
        <v>1950</v>
      </c>
      <c r="E243" s="2" t="s">
        <v>3210</v>
      </c>
      <c r="F243" s="2" t="s">
        <v>3301</v>
      </c>
      <c r="G243" s="2" t="s">
        <v>2329</v>
      </c>
      <c r="H243" s="2" t="s">
        <v>2330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2</v>
      </c>
      <c r="BP243" s="2" t="s">
        <v>5</v>
      </c>
    </row>
    <row r="244" ht="15.75" customHeight="1">
      <c r="A244" s="2" t="s">
        <v>4</v>
      </c>
      <c r="B244" s="2" t="s">
        <v>3772</v>
      </c>
      <c r="C244" s="2" t="s">
        <v>3773</v>
      </c>
      <c r="D244" s="2" t="s">
        <v>1956</v>
      </c>
      <c r="E244" s="2" t="s">
        <v>3210</v>
      </c>
      <c r="F244" s="2" t="s">
        <v>3207</v>
      </c>
      <c r="G244" s="2" t="s">
        <v>2329</v>
      </c>
      <c r="H244" s="2" t="s">
        <v>2330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2</v>
      </c>
      <c r="BP244" s="2" t="s">
        <v>5</v>
      </c>
    </row>
    <row r="245" ht="15.75" customHeight="1">
      <c r="A245" s="2" t="s">
        <v>4</v>
      </c>
      <c r="B245" s="2" t="s">
        <v>3774</v>
      </c>
      <c r="C245" s="2" t="s">
        <v>3775</v>
      </c>
      <c r="D245" s="2" t="s">
        <v>1977</v>
      </c>
      <c r="E245" s="2" t="s">
        <v>3210</v>
      </c>
      <c r="F245" s="2" t="s">
        <v>3207</v>
      </c>
      <c r="G245" s="2" t="s">
        <v>2331</v>
      </c>
      <c r="H245" s="2" t="s">
        <v>2332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2</v>
      </c>
      <c r="BP245" s="2" t="s">
        <v>5</v>
      </c>
    </row>
    <row r="246" ht="15.75" customHeight="1">
      <c r="A246" s="2" t="s">
        <v>4</v>
      </c>
      <c r="B246" s="2" t="s">
        <v>3776</v>
      </c>
      <c r="C246" s="2" t="s">
        <v>3777</v>
      </c>
      <c r="D246" s="2" t="s">
        <v>1950</v>
      </c>
      <c r="E246" s="2" t="s">
        <v>3210</v>
      </c>
      <c r="F246" s="2" t="s">
        <v>3207</v>
      </c>
      <c r="G246" s="2" t="s">
        <v>2333</v>
      </c>
      <c r="H246" s="2" t="s">
        <v>2334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2</v>
      </c>
      <c r="BP246" s="2" t="s">
        <v>5</v>
      </c>
    </row>
    <row r="247" ht="15.75" customHeight="1">
      <c r="A247" s="2" t="s">
        <v>4</v>
      </c>
      <c r="B247" s="2" t="s">
        <v>3778</v>
      </c>
      <c r="C247" s="2" t="s">
        <v>3779</v>
      </c>
      <c r="D247" s="2" t="s">
        <v>3392</v>
      </c>
      <c r="E247" s="2" t="s">
        <v>3206</v>
      </c>
      <c r="F247" s="2" t="s">
        <v>3207</v>
      </c>
      <c r="G247" s="2" t="s">
        <v>2335</v>
      </c>
      <c r="H247" s="2" t="s">
        <v>2336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2</v>
      </c>
      <c r="BP247" s="2" t="s">
        <v>5</v>
      </c>
    </row>
    <row r="248" ht="15.75" customHeight="1">
      <c r="A248" s="2" t="s">
        <v>4</v>
      </c>
      <c r="B248" s="2" t="s">
        <v>3780</v>
      </c>
      <c r="C248" s="2" t="s">
        <v>3781</v>
      </c>
      <c r="D248" s="2" t="s">
        <v>1702</v>
      </c>
      <c r="E248" s="2" t="s">
        <v>3202</v>
      </c>
      <c r="F248" s="2" t="s">
        <v>3203</v>
      </c>
      <c r="G248" s="2" t="s">
        <v>2337</v>
      </c>
      <c r="H248" s="2" t="s">
        <v>2338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2</v>
      </c>
      <c r="BP248" s="2" t="s">
        <v>5</v>
      </c>
    </row>
    <row r="249" ht="15.75" customHeight="1">
      <c r="A249" s="2" t="s">
        <v>4</v>
      </c>
      <c r="B249" s="2" t="s">
        <v>3782</v>
      </c>
      <c r="C249" s="2" t="s">
        <v>3783</v>
      </c>
      <c r="D249" s="2" t="s">
        <v>3784</v>
      </c>
      <c r="E249" s="2" t="s">
        <v>3206</v>
      </c>
      <c r="F249" s="2" t="s">
        <v>3207</v>
      </c>
      <c r="G249" s="2" t="s">
        <v>2339</v>
      </c>
      <c r="H249" s="2" t="s">
        <v>2340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2</v>
      </c>
      <c r="BP249" s="2" t="s">
        <v>5</v>
      </c>
    </row>
    <row r="250" ht="15.75" customHeight="1">
      <c r="A250" s="2" t="s">
        <v>4</v>
      </c>
      <c r="B250" s="2" t="s">
        <v>3785</v>
      </c>
      <c r="C250" s="2" t="s">
        <v>3786</v>
      </c>
      <c r="D250" s="2" t="s">
        <v>3787</v>
      </c>
      <c r="E250" s="2" t="s">
        <v>3206</v>
      </c>
      <c r="F250" s="2" t="s">
        <v>3207</v>
      </c>
      <c r="G250" s="2" t="s">
        <v>2341</v>
      </c>
      <c r="H250" s="2" t="s">
        <v>2342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2</v>
      </c>
      <c r="BP250" s="2" t="s">
        <v>5</v>
      </c>
    </row>
    <row r="251" ht="15.75" customHeight="1">
      <c r="A251" s="2" t="s">
        <v>4</v>
      </c>
      <c r="B251" s="2" t="s">
        <v>3788</v>
      </c>
      <c r="C251" s="2" t="s">
        <v>3789</v>
      </c>
      <c r="D251" s="2" t="s">
        <v>2001</v>
      </c>
      <c r="E251" s="2" t="s">
        <v>3206</v>
      </c>
      <c r="F251" s="2" t="s">
        <v>3207</v>
      </c>
      <c r="G251" s="2" t="s">
        <v>2343</v>
      </c>
      <c r="H251" s="2" t="s">
        <v>2344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2</v>
      </c>
      <c r="BP251" s="2" t="s">
        <v>5</v>
      </c>
    </row>
    <row r="252" ht="15.75" customHeight="1">
      <c r="A252" s="2" t="s">
        <v>4</v>
      </c>
      <c r="B252" s="2" t="s">
        <v>3790</v>
      </c>
      <c r="C252" s="2" t="s">
        <v>3791</v>
      </c>
      <c r="D252" s="2" t="s">
        <v>2014</v>
      </c>
      <c r="E252" s="2" t="s">
        <v>3210</v>
      </c>
      <c r="F252" s="2" t="s">
        <v>3207</v>
      </c>
      <c r="G252" s="2" t="s">
        <v>2345</v>
      </c>
      <c r="H252" s="2" t="s">
        <v>2346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2</v>
      </c>
      <c r="BP252" s="2" t="s">
        <v>5</v>
      </c>
    </row>
    <row r="253" ht="15.75" customHeight="1">
      <c r="A253" s="2" t="s">
        <v>4</v>
      </c>
      <c r="B253" s="2" t="s">
        <v>3792</v>
      </c>
      <c r="C253" s="2" t="s">
        <v>3793</v>
      </c>
      <c r="D253" s="2" t="s">
        <v>3592</v>
      </c>
      <c r="E253" s="2" t="s">
        <v>3210</v>
      </c>
      <c r="F253" s="2" t="s">
        <v>3207</v>
      </c>
      <c r="G253" s="2" t="s">
        <v>2347</v>
      </c>
      <c r="H253" s="2" t="s">
        <v>2348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2</v>
      </c>
      <c r="BP253" s="2" t="s">
        <v>5</v>
      </c>
    </row>
    <row r="254" ht="15.75" customHeight="1">
      <c r="A254" s="2" t="s">
        <v>4</v>
      </c>
      <c r="B254" s="2" t="s">
        <v>3794</v>
      </c>
      <c r="C254" s="2" t="s">
        <v>3795</v>
      </c>
      <c r="D254" s="2" t="s">
        <v>3796</v>
      </c>
      <c r="E254" s="2" t="s">
        <v>3202</v>
      </c>
      <c r="F254" s="2" t="s">
        <v>3316</v>
      </c>
      <c r="G254" s="2" t="s">
        <v>2349</v>
      </c>
      <c r="H254" s="2" t="s">
        <v>2350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2</v>
      </c>
      <c r="BP254" s="2" t="s">
        <v>5</v>
      </c>
    </row>
    <row r="255" ht="15.75" customHeight="1">
      <c r="A255" s="2" t="s">
        <v>4</v>
      </c>
      <c r="B255" s="2" t="s">
        <v>3797</v>
      </c>
      <c r="C255" s="2" t="s">
        <v>3798</v>
      </c>
      <c r="D255" s="2" t="s">
        <v>3364</v>
      </c>
      <c r="E255" s="2" t="s">
        <v>3206</v>
      </c>
      <c r="F255" s="2" t="s">
        <v>3207</v>
      </c>
      <c r="G255" s="2" t="s">
        <v>2351</v>
      </c>
      <c r="H255" s="2" t="s">
        <v>2289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2</v>
      </c>
      <c r="BP255" s="2" t="s">
        <v>5</v>
      </c>
    </row>
    <row r="256" ht="15.75" customHeight="1">
      <c r="A256" s="2" t="s">
        <v>4</v>
      </c>
      <c r="B256" s="2" t="s">
        <v>3799</v>
      </c>
      <c r="C256" s="2" t="s">
        <v>3800</v>
      </c>
      <c r="D256" s="2" t="s">
        <v>3364</v>
      </c>
      <c r="E256" s="2" t="s">
        <v>3210</v>
      </c>
      <c r="F256" s="2" t="s">
        <v>3207</v>
      </c>
      <c r="G256" s="2" t="s">
        <v>2352</v>
      </c>
      <c r="H256" s="2" t="s">
        <v>2353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2</v>
      </c>
      <c r="BP256" s="2" t="s">
        <v>5</v>
      </c>
    </row>
    <row r="257" ht="15.75" customHeight="1">
      <c r="A257" s="2" t="s">
        <v>4</v>
      </c>
      <c r="B257" s="2" t="s">
        <v>3801</v>
      </c>
      <c r="C257" s="2" t="s">
        <v>3802</v>
      </c>
      <c r="D257" s="2" t="s">
        <v>2024</v>
      </c>
      <c r="E257" s="2" t="s">
        <v>3206</v>
      </c>
      <c r="F257" s="2" t="s">
        <v>3595</v>
      </c>
      <c r="G257" s="2" t="s">
        <v>2354</v>
      </c>
      <c r="H257" s="2" t="s">
        <v>2355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2</v>
      </c>
      <c r="BP257" s="2" t="s">
        <v>5</v>
      </c>
    </row>
    <row r="258" ht="15.75" customHeight="1">
      <c r="A258" s="2" t="s">
        <v>4</v>
      </c>
      <c r="B258" s="2" t="s">
        <v>3803</v>
      </c>
      <c r="C258" s="2" t="s">
        <v>3804</v>
      </c>
      <c r="D258" s="2" t="s">
        <v>3684</v>
      </c>
      <c r="E258" s="2" t="s">
        <v>3210</v>
      </c>
      <c r="F258" s="2" t="s">
        <v>3207</v>
      </c>
      <c r="G258" s="2" t="s">
        <v>2356</v>
      </c>
      <c r="H258" s="2" t="s">
        <v>2357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2</v>
      </c>
      <c r="BP258" s="2" t="s">
        <v>5</v>
      </c>
    </row>
    <row r="259" ht="15.75" customHeight="1">
      <c r="A259" s="2" t="s">
        <v>4</v>
      </c>
      <c r="B259" s="2" t="s">
        <v>3805</v>
      </c>
      <c r="C259" s="2" t="s">
        <v>3806</v>
      </c>
      <c r="D259" s="2" t="s">
        <v>3807</v>
      </c>
      <c r="E259" s="2" t="s">
        <v>3206</v>
      </c>
      <c r="F259" s="2" t="s">
        <v>3203</v>
      </c>
      <c r="G259" s="2" t="s">
        <v>2356</v>
      </c>
      <c r="H259" s="2" t="s">
        <v>2357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2</v>
      </c>
      <c r="BP259" s="2" t="s">
        <v>5</v>
      </c>
    </row>
    <row r="260" ht="15.75" customHeight="1">
      <c r="A260" s="2" t="s">
        <v>4</v>
      </c>
      <c r="B260" s="2" t="s">
        <v>3808</v>
      </c>
      <c r="C260" s="2" t="s">
        <v>3809</v>
      </c>
      <c r="D260" s="2" t="s">
        <v>1906</v>
      </c>
      <c r="E260" s="2" t="s">
        <v>3206</v>
      </c>
      <c r="F260" s="2" t="s">
        <v>3207</v>
      </c>
      <c r="G260" s="2" t="s">
        <v>2356</v>
      </c>
      <c r="H260" s="2" t="s">
        <v>2357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2</v>
      </c>
      <c r="BP260" s="2" t="s">
        <v>5</v>
      </c>
    </row>
    <row r="261" ht="15.75" customHeight="1">
      <c r="A261" s="2" t="s">
        <v>4</v>
      </c>
      <c r="B261" s="2" t="s">
        <v>3810</v>
      </c>
      <c r="C261" s="2" t="s">
        <v>3811</v>
      </c>
      <c r="D261" s="2" t="s">
        <v>3812</v>
      </c>
      <c r="E261" s="2" t="s">
        <v>3210</v>
      </c>
      <c r="F261" s="2" t="s">
        <v>3316</v>
      </c>
      <c r="G261" s="2" t="s">
        <v>2356</v>
      </c>
      <c r="H261" s="2" t="s">
        <v>2357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2</v>
      </c>
      <c r="BP261" s="2" t="s">
        <v>5</v>
      </c>
    </row>
    <row r="262" ht="15.75" customHeight="1">
      <c r="A262" s="2" t="s">
        <v>4</v>
      </c>
      <c r="B262" s="2" t="s">
        <v>3813</v>
      </c>
      <c r="C262" s="2" t="s">
        <v>3814</v>
      </c>
      <c r="D262" s="2" t="s">
        <v>1950</v>
      </c>
      <c r="E262" s="2" t="s">
        <v>3339</v>
      </c>
      <c r="F262" s="2" t="s">
        <v>3316</v>
      </c>
      <c r="G262" s="2" t="s">
        <v>2358</v>
      </c>
      <c r="H262" s="2" t="s">
        <v>2359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2</v>
      </c>
      <c r="BP262" s="2" t="s">
        <v>5</v>
      </c>
    </row>
    <row r="263" ht="15.75" customHeight="1">
      <c r="A263" s="2" t="s">
        <v>4</v>
      </c>
      <c r="B263" s="2" t="s">
        <v>3815</v>
      </c>
      <c r="C263" s="2" t="s">
        <v>3816</v>
      </c>
      <c r="D263" s="2" t="s">
        <v>1964</v>
      </c>
      <c r="E263" s="2" t="s">
        <v>3210</v>
      </c>
      <c r="F263" s="2" t="s">
        <v>3207</v>
      </c>
      <c r="G263" s="2" t="s">
        <v>2358</v>
      </c>
      <c r="H263" s="2" t="s">
        <v>2359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2</v>
      </c>
      <c r="BP263" s="2" t="s">
        <v>5</v>
      </c>
    </row>
    <row r="264" ht="15.75" customHeight="1">
      <c r="A264" s="2" t="s">
        <v>4</v>
      </c>
      <c r="B264" s="2" t="s">
        <v>3817</v>
      </c>
      <c r="C264" s="2" t="s">
        <v>3818</v>
      </c>
      <c r="D264" s="2" t="s">
        <v>3819</v>
      </c>
      <c r="E264" s="2" t="s">
        <v>3206</v>
      </c>
      <c r="F264" s="2" t="s">
        <v>3207</v>
      </c>
      <c r="G264" s="2" t="s">
        <v>2358</v>
      </c>
      <c r="H264" s="2" t="s">
        <v>2359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2</v>
      </c>
      <c r="BP264" s="2" t="s">
        <v>5</v>
      </c>
    </row>
    <row r="265" ht="15.75" customHeight="1">
      <c r="A265" s="2" t="s">
        <v>4</v>
      </c>
      <c r="B265" s="2" t="s">
        <v>3820</v>
      </c>
      <c r="C265" s="2" t="s">
        <v>3821</v>
      </c>
      <c r="D265" s="2" t="s">
        <v>3822</v>
      </c>
      <c r="E265" s="2" t="s">
        <v>3210</v>
      </c>
      <c r="F265" s="2" t="s">
        <v>3203</v>
      </c>
      <c r="G265" s="2" t="s">
        <v>2360</v>
      </c>
      <c r="H265" s="2" t="s">
        <v>2361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2</v>
      </c>
      <c r="BP265" s="2" t="s">
        <v>5</v>
      </c>
    </row>
    <row r="266" ht="15.75" customHeight="1">
      <c r="A266" s="2" t="s">
        <v>4</v>
      </c>
      <c r="B266" s="2" t="s">
        <v>3823</v>
      </c>
      <c r="C266" s="2" t="s">
        <v>3824</v>
      </c>
      <c r="D266" s="2" t="s">
        <v>3825</v>
      </c>
      <c r="E266" s="2" t="s">
        <v>3202</v>
      </c>
      <c r="F266" s="2" t="s">
        <v>3203</v>
      </c>
      <c r="G266" s="2" t="s">
        <v>2362</v>
      </c>
      <c r="H266" s="2" t="s">
        <v>2363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2</v>
      </c>
      <c r="BP266" s="2" t="s">
        <v>5</v>
      </c>
    </row>
    <row r="267" ht="15.75" customHeight="1">
      <c r="A267" s="2" t="s">
        <v>4</v>
      </c>
      <c r="B267" s="2" t="s">
        <v>3826</v>
      </c>
      <c r="C267" s="2" t="s">
        <v>3827</v>
      </c>
      <c r="D267" s="2" t="s">
        <v>3828</v>
      </c>
      <c r="E267" s="2" t="s">
        <v>3536</v>
      </c>
      <c r="F267" s="2" t="s">
        <v>3316</v>
      </c>
      <c r="G267" s="2" t="s">
        <v>2364</v>
      </c>
      <c r="H267" s="2" t="s">
        <v>2365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2</v>
      </c>
      <c r="BP267" s="2" t="s">
        <v>5</v>
      </c>
    </row>
    <row r="268" ht="15.75" customHeight="1">
      <c r="A268" s="2" t="s">
        <v>4</v>
      </c>
      <c r="B268" s="2" t="s">
        <v>3829</v>
      </c>
      <c r="C268" s="2" t="s">
        <v>3830</v>
      </c>
      <c r="D268" s="2" t="s">
        <v>3787</v>
      </c>
      <c r="E268" s="2" t="s">
        <v>3206</v>
      </c>
      <c r="F268" s="2" t="s">
        <v>3207</v>
      </c>
      <c r="G268" s="2" t="s">
        <v>2366</v>
      </c>
      <c r="H268" s="2" t="s">
        <v>2367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2</v>
      </c>
      <c r="BP268" s="2" t="s">
        <v>5</v>
      </c>
    </row>
    <row r="269" ht="15.75" customHeight="1">
      <c r="A269" s="2" t="s">
        <v>4</v>
      </c>
      <c r="B269" s="2" t="s">
        <v>3831</v>
      </c>
      <c r="C269" s="2" t="s">
        <v>3832</v>
      </c>
      <c r="D269" s="2" t="s">
        <v>1961</v>
      </c>
      <c r="E269" s="2" t="s">
        <v>3206</v>
      </c>
      <c r="F269" s="2" t="s">
        <v>3207</v>
      </c>
      <c r="G269" s="2" t="s">
        <v>2368</v>
      </c>
      <c r="H269" s="2" t="s">
        <v>2369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2</v>
      </c>
      <c r="BP269" s="2" t="s">
        <v>5</v>
      </c>
    </row>
    <row r="270" ht="15.75" customHeight="1">
      <c r="A270" s="2" t="s">
        <v>4</v>
      </c>
      <c r="B270" s="2" t="s">
        <v>3833</v>
      </c>
      <c r="C270" s="2" t="s">
        <v>3834</v>
      </c>
      <c r="D270" s="2" t="s">
        <v>3409</v>
      </c>
      <c r="E270" s="2" t="s">
        <v>3210</v>
      </c>
      <c r="F270" s="2" t="s">
        <v>3203</v>
      </c>
      <c r="G270" s="2" t="s">
        <v>2370</v>
      </c>
      <c r="H270" s="2" t="s">
        <v>2370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2</v>
      </c>
      <c r="BP270" s="2" t="s">
        <v>5</v>
      </c>
    </row>
    <row r="271" ht="15.75" customHeight="1">
      <c r="A271" s="2" t="s">
        <v>4</v>
      </c>
      <c r="B271" s="2" t="s">
        <v>3835</v>
      </c>
      <c r="C271" s="2" t="s">
        <v>3836</v>
      </c>
      <c r="D271" s="2" t="s">
        <v>3658</v>
      </c>
      <c r="E271" s="2" t="s">
        <v>3319</v>
      </c>
      <c r="F271" s="2" t="s">
        <v>3316</v>
      </c>
      <c r="G271" s="2" t="s">
        <v>2371</v>
      </c>
      <c r="H271" s="2" t="s">
        <v>2372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2</v>
      </c>
      <c r="BP271" s="2" t="s">
        <v>5</v>
      </c>
    </row>
    <row r="272" ht="15.75" customHeight="1">
      <c r="A272" s="2" t="s">
        <v>4</v>
      </c>
      <c r="B272" s="2" t="s">
        <v>3837</v>
      </c>
      <c r="C272" s="2" t="s">
        <v>3838</v>
      </c>
      <c r="D272" s="2" t="s">
        <v>3839</v>
      </c>
      <c r="E272" s="2" t="s">
        <v>3210</v>
      </c>
      <c r="F272" s="2" t="s">
        <v>3301</v>
      </c>
      <c r="G272" s="2" t="s">
        <v>2373</v>
      </c>
      <c r="H272" s="2" t="s">
        <v>2374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2</v>
      </c>
      <c r="BP272" s="2" t="s">
        <v>5</v>
      </c>
    </row>
    <row r="273" ht="15.75" customHeight="1">
      <c r="A273" s="2" t="s">
        <v>4</v>
      </c>
      <c r="B273" s="2" t="s">
        <v>3840</v>
      </c>
      <c r="C273" s="2" t="s">
        <v>3841</v>
      </c>
      <c r="D273" s="2" t="s">
        <v>1956</v>
      </c>
      <c r="E273" s="2" t="s">
        <v>3206</v>
      </c>
      <c r="F273" s="2" t="s">
        <v>3203</v>
      </c>
      <c r="G273" s="2" t="s">
        <v>2373</v>
      </c>
      <c r="H273" s="2" t="s">
        <v>2374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2</v>
      </c>
      <c r="BP273" s="2" t="s">
        <v>5</v>
      </c>
    </row>
    <row r="274" ht="15.75" customHeight="1">
      <c r="A274" s="2" t="s">
        <v>4</v>
      </c>
      <c r="B274" s="2" t="s">
        <v>3842</v>
      </c>
      <c r="C274" s="2" t="s">
        <v>3843</v>
      </c>
      <c r="D274" s="2" t="s">
        <v>2025</v>
      </c>
      <c r="E274" s="2" t="s">
        <v>3210</v>
      </c>
      <c r="F274" s="2" t="s">
        <v>3316</v>
      </c>
      <c r="G274" s="2" t="s">
        <v>2375</v>
      </c>
      <c r="H274" s="2" t="s">
        <v>2376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2</v>
      </c>
      <c r="BP274" s="2" t="s">
        <v>5</v>
      </c>
    </row>
    <row r="275" ht="15.75" customHeight="1">
      <c r="A275" s="2" t="s">
        <v>4</v>
      </c>
      <c r="B275" s="2" t="s">
        <v>3844</v>
      </c>
      <c r="C275" s="2" t="s">
        <v>3845</v>
      </c>
      <c r="D275" s="2" t="s">
        <v>3675</v>
      </c>
      <c r="E275" s="2" t="s">
        <v>3206</v>
      </c>
      <c r="F275" s="2" t="s">
        <v>3207</v>
      </c>
      <c r="G275" s="2" t="s">
        <v>2375</v>
      </c>
      <c r="H275" s="2" t="s">
        <v>2376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2</v>
      </c>
      <c r="BP275" s="2" t="s">
        <v>5</v>
      </c>
    </row>
    <row r="276" ht="15.75" customHeight="1">
      <c r="A276" s="2" t="s">
        <v>4</v>
      </c>
      <c r="B276" s="2" t="s">
        <v>3846</v>
      </c>
      <c r="C276" s="2" t="s">
        <v>3847</v>
      </c>
      <c r="D276" s="2" t="s">
        <v>1970</v>
      </c>
      <c r="E276" s="2" t="s">
        <v>3210</v>
      </c>
      <c r="F276" s="2" t="s">
        <v>3316</v>
      </c>
      <c r="G276" s="2" t="s">
        <v>2377</v>
      </c>
      <c r="H276" s="2" t="s">
        <v>2378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2</v>
      </c>
      <c r="BP276" s="2" t="s">
        <v>5</v>
      </c>
    </row>
    <row r="277" ht="15.75" customHeight="1">
      <c r="A277" s="2" t="s">
        <v>4</v>
      </c>
      <c r="B277" s="2" t="s">
        <v>3848</v>
      </c>
      <c r="C277" s="2" t="s">
        <v>3849</v>
      </c>
      <c r="D277" s="2" t="s">
        <v>2023</v>
      </c>
      <c r="E277" s="2" t="s">
        <v>3210</v>
      </c>
      <c r="F277" s="2" t="s">
        <v>3316</v>
      </c>
      <c r="G277" s="2" t="s">
        <v>2377</v>
      </c>
      <c r="H277" s="2" t="s">
        <v>2378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2</v>
      </c>
      <c r="BP277" s="2" t="s">
        <v>5</v>
      </c>
    </row>
    <row r="278" ht="15.75" customHeight="1">
      <c r="A278" s="2" t="s">
        <v>4</v>
      </c>
      <c r="B278" s="2" t="s">
        <v>3850</v>
      </c>
      <c r="C278" s="2" t="s">
        <v>3851</v>
      </c>
      <c r="D278" s="2" t="s">
        <v>3371</v>
      </c>
      <c r="E278" s="2" t="s">
        <v>3210</v>
      </c>
      <c r="F278" s="2" t="s">
        <v>3207</v>
      </c>
      <c r="G278" s="2" t="s">
        <v>2379</v>
      </c>
      <c r="H278" s="2" t="s">
        <v>2380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2</v>
      </c>
      <c r="BP278" s="2" t="s">
        <v>5</v>
      </c>
    </row>
    <row r="279" ht="15.75" customHeight="1">
      <c r="A279" s="2" t="s">
        <v>4</v>
      </c>
      <c r="B279" s="2" t="s">
        <v>3852</v>
      </c>
      <c r="C279" s="2" t="s">
        <v>3853</v>
      </c>
      <c r="D279" s="2" t="s">
        <v>1959</v>
      </c>
      <c r="E279" s="2" t="s">
        <v>3210</v>
      </c>
      <c r="F279" s="2" t="s">
        <v>3595</v>
      </c>
      <c r="G279" s="2" t="s">
        <v>2381</v>
      </c>
      <c r="H279" s="2" t="s">
        <v>2382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2</v>
      </c>
      <c r="BP279" s="2" t="s">
        <v>5</v>
      </c>
    </row>
    <row r="280" ht="15.75" customHeight="1">
      <c r="A280" s="2" t="s">
        <v>4</v>
      </c>
      <c r="B280" s="2" t="s">
        <v>3854</v>
      </c>
      <c r="C280" s="2" t="s">
        <v>3855</v>
      </c>
      <c r="D280" s="2" t="s">
        <v>3856</v>
      </c>
      <c r="E280" s="2" t="s">
        <v>3210</v>
      </c>
      <c r="F280" s="2" t="s">
        <v>3207</v>
      </c>
      <c r="G280" s="2" t="s">
        <v>2383</v>
      </c>
      <c r="H280" s="2" t="s">
        <v>2383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2</v>
      </c>
      <c r="BP280" s="2" t="s">
        <v>5</v>
      </c>
    </row>
    <row r="281" ht="15.75" customHeight="1">
      <c r="A281" s="2" t="s">
        <v>4</v>
      </c>
      <c r="B281" s="2" t="s">
        <v>3857</v>
      </c>
      <c r="C281" s="2" t="s">
        <v>3858</v>
      </c>
      <c r="D281" s="2" t="s">
        <v>1761</v>
      </c>
      <c r="E281" s="2" t="s">
        <v>3210</v>
      </c>
      <c r="F281" s="2" t="s">
        <v>3207</v>
      </c>
      <c r="G281" s="2" t="s">
        <v>2384</v>
      </c>
      <c r="H281" s="2" t="s">
        <v>2385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2</v>
      </c>
      <c r="BP281" s="2" t="s">
        <v>5</v>
      </c>
    </row>
    <row r="282" ht="15.75" customHeight="1">
      <c r="A282" s="2" t="s">
        <v>4</v>
      </c>
      <c r="B282" s="2" t="s">
        <v>3859</v>
      </c>
      <c r="C282" s="2" t="s">
        <v>3860</v>
      </c>
      <c r="D282" s="2" t="s">
        <v>1779</v>
      </c>
      <c r="E282" s="2" t="s">
        <v>3210</v>
      </c>
      <c r="F282" s="2" t="s">
        <v>3207</v>
      </c>
      <c r="G282" s="2" t="s">
        <v>2386</v>
      </c>
      <c r="H282" s="2" t="s">
        <v>309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2</v>
      </c>
      <c r="BP282" s="2" t="s">
        <v>5</v>
      </c>
    </row>
    <row r="283" ht="15.75" customHeight="1">
      <c r="A283" s="2" t="s">
        <v>4</v>
      </c>
      <c r="B283" s="2" t="s">
        <v>3861</v>
      </c>
      <c r="C283" s="2" t="s">
        <v>3862</v>
      </c>
      <c r="D283" s="2" t="s">
        <v>3863</v>
      </c>
      <c r="E283" s="2" t="s">
        <v>3339</v>
      </c>
      <c r="F283" s="2" t="s">
        <v>3207</v>
      </c>
      <c r="G283" s="2" t="s">
        <v>2387</v>
      </c>
      <c r="H283" s="2" t="s">
        <v>348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2</v>
      </c>
      <c r="BP283" s="2" t="s">
        <v>5</v>
      </c>
    </row>
    <row r="284" ht="15.75" customHeight="1">
      <c r="A284" s="2" t="s">
        <v>4</v>
      </c>
      <c r="B284" s="2" t="s">
        <v>3864</v>
      </c>
      <c r="C284" s="2" t="s">
        <v>3865</v>
      </c>
      <c r="D284" s="2" t="s">
        <v>3498</v>
      </c>
      <c r="E284" s="2" t="s">
        <v>3210</v>
      </c>
      <c r="F284" s="2" t="s">
        <v>3316</v>
      </c>
      <c r="G284" s="2" t="s">
        <v>2387</v>
      </c>
      <c r="H284" s="2" t="s">
        <v>348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2</v>
      </c>
      <c r="BP284" s="2" t="s">
        <v>5</v>
      </c>
    </row>
    <row r="285" ht="15.75" customHeight="1">
      <c r="A285" s="2" t="s">
        <v>4</v>
      </c>
      <c r="B285" s="2" t="s">
        <v>3866</v>
      </c>
      <c r="C285" s="2" t="s">
        <v>3867</v>
      </c>
      <c r="D285" s="2" t="s">
        <v>3376</v>
      </c>
      <c r="E285" s="2" t="s">
        <v>3536</v>
      </c>
      <c r="F285" s="2" t="s">
        <v>3203</v>
      </c>
      <c r="G285" s="2" t="s">
        <v>2387</v>
      </c>
      <c r="H285" s="2" t="s">
        <v>348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2</v>
      </c>
      <c r="BP285" s="2" t="s">
        <v>5</v>
      </c>
    </row>
    <row r="286" ht="15.75" customHeight="1">
      <c r="A286" s="2" t="s">
        <v>4</v>
      </c>
      <c r="B286" s="2" t="s">
        <v>3868</v>
      </c>
      <c r="C286" s="2" t="s">
        <v>3869</v>
      </c>
      <c r="D286" s="2" t="s">
        <v>3392</v>
      </c>
      <c r="E286" s="2" t="s">
        <v>3206</v>
      </c>
      <c r="F286" s="2" t="s">
        <v>3207</v>
      </c>
      <c r="G286" s="2" t="s">
        <v>2387</v>
      </c>
      <c r="H286" s="2" t="s">
        <v>348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2</v>
      </c>
      <c r="BP286" s="2" t="s">
        <v>5</v>
      </c>
    </row>
    <row r="287" ht="15.75" customHeight="1">
      <c r="A287" s="2" t="s">
        <v>4</v>
      </c>
      <c r="B287" s="2" t="s">
        <v>3870</v>
      </c>
      <c r="C287" s="2" t="s">
        <v>3871</v>
      </c>
      <c r="D287" s="2" t="s">
        <v>1969</v>
      </c>
      <c r="E287" s="2" t="s">
        <v>3206</v>
      </c>
      <c r="F287" s="2" t="s">
        <v>3316</v>
      </c>
      <c r="G287" s="2" t="s">
        <v>2388</v>
      </c>
      <c r="H287" s="2" t="s">
        <v>2389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2</v>
      </c>
      <c r="BP287" s="2" t="s">
        <v>5</v>
      </c>
    </row>
    <row r="288" ht="15.75" customHeight="1">
      <c r="A288" s="2" t="s">
        <v>4</v>
      </c>
      <c r="B288" s="2" t="s">
        <v>3872</v>
      </c>
      <c r="C288" s="2" t="s">
        <v>3873</v>
      </c>
      <c r="D288" s="2" t="s">
        <v>2002</v>
      </c>
      <c r="E288" s="2" t="s">
        <v>3210</v>
      </c>
      <c r="F288" s="2" t="s">
        <v>3207</v>
      </c>
      <c r="G288" s="2" t="s">
        <v>2390</v>
      </c>
      <c r="H288" s="2" t="s">
        <v>2391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2</v>
      </c>
      <c r="BP288" s="2" t="s">
        <v>5</v>
      </c>
    </row>
    <row r="289" ht="15.75" customHeight="1">
      <c r="A289" s="2" t="s">
        <v>4</v>
      </c>
      <c r="B289" s="2" t="s">
        <v>3874</v>
      </c>
      <c r="C289" s="2" t="s">
        <v>3875</v>
      </c>
      <c r="D289" s="2" t="s">
        <v>3455</v>
      </c>
      <c r="E289" s="2" t="s">
        <v>3202</v>
      </c>
      <c r="F289" s="2" t="s">
        <v>3203</v>
      </c>
      <c r="G289" s="2" t="s">
        <v>2390</v>
      </c>
      <c r="H289" s="2" t="s">
        <v>2391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2</v>
      </c>
      <c r="BP289" s="2" t="s">
        <v>5</v>
      </c>
    </row>
    <row r="290" ht="15.75" customHeight="1">
      <c r="A290" s="2" t="s">
        <v>4</v>
      </c>
      <c r="B290" s="2" t="s">
        <v>3876</v>
      </c>
      <c r="C290" s="2" t="s">
        <v>3877</v>
      </c>
      <c r="D290" s="2" t="s">
        <v>2012</v>
      </c>
      <c r="E290" s="2" t="s">
        <v>3210</v>
      </c>
      <c r="F290" s="2" t="s">
        <v>3207</v>
      </c>
      <c r="G290" s="2" t="s">
        <v>2390</v>
      </c>
      <c r="H290" s="2" t="s">
        <v>2391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2</v>
      </c>
      <c r="BP290" s="2" t="s">
        <v>5</v>
      </c>
    </row>
    <row r="291" ht="15.75" customHeight="1">
      <c r="A291" s="2" t="s">
        <v>4</v>
      </c>
      <c r="B291" s="2" t="s">
        <v>3878</v>
      </c>
      <c r="C291" s="2" t="s">
        <v>3879</v>
      </c>
      <c r="D291" s="2" t="s">
        <v>1947</v>
      </c>
      <c r="E291" s="2" t="s">
        <v>3206</v>
      </c>
      <c r="F291" s="2" t="s">
        <v>3207</v>
      </c>
      <c r="G291" s="2" t="s">
        <v>2392</v>
      </c>
      <c r="H291" s="2" t="s">
        <v>2393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2</v>
      </c>
      <c r="BP291" s="2" t="s">
        <v>5</v>
      </c>
    </row>
    <row r="292" ht="15.75" customHeight="1">
      <c r="A292" s="2" t="s">
        <v>4</v>
      </c>
      <c r="B292" s="2" t="s">
        <v>3880</v>
      </c>
      <c r="C292" s="2" t="s">
        <v>3881</v>
      </c>
      <c r="D292" s="2" t="s">
        <v>3479</v>
      </c>
      <c r="E292" s="2" t="s">
        <v>3882</v>
      </c>
      <c r="F292" s="2" t="s">
        <v>3207</v>
      </c>
      <c r="G292" s="2" t="s">
        <v>2392</v>
      </c>
      <c r="H292" s="2" t="s">
        <v>2393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2</v>
      </c>
      <c r="BP292" s="2" t="s">
        <v>5</v>
      </c>
    </row>
    <row r="293" ht="15.75" customHeight="1">
      <c r="A293" s="2" t="s">
        <v>4</v>
      </c>
      <c r="B293" s="2" t="s">
        <v>3883</v>
      </c>
      <c r="C293" s="2" t="s">
        <v>3884</v>
      </c>
      <c r="D293" s="2" t="s">
        <v>1968</v>
      </c>
      <c r="E293" s="2" t="s">
        <v>3210</v>
      </c>
      <c r="F293" s="2" t="s">
        <v>3207</v>
      </c>
      <c r="G293" s="2" t="s">
        <v>2394</v>
      </c>
      <c r="H293" s="2" t="s">
        <v>2395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2</v>
      </c>
      <c r="BP293" s="2" t="s">
        <v>5</v>
      </c>
    </row>
    <row r="294" ht="15.75" customHeight="1">
      <c r="A294" s="2" t="s">
        <v>4</v>
      </c>
      <c r="B294" s="2" t="s">
        <v>3885</v>
      </c>
      <c r="C294" s="2" t="s">
        <v>3886</v>
      </c>
      <c r="D294" s="2" t="s">
        <v>3887</v>
      </c>
      <c r="E294" s="2" t="s">
        <v>3210</v>
      </c>
      <c r="F294" s="2" t="s">
        <v>3207</v>
      </c>
      <c r="G294" s="2" t="s">
        <v>2396</v>
      </c>
      <c r="H294" s="2" t="s">
        <v>2397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2</v>
      </c>
      <c r="BP294" s="2" t="s">
        <v>5</v>
      </c>
    </row>
    <row r="295" ht="15.75" customHeight="1">
      <c r="A295" s="2" t="s">
        <v>4</v>
      </c>
      <c r="B295" s="2" t="s">
        <v>3888</v>
      </c>
      <c r="C295" s="2" t="s">
        <v>3889</v>
      </c>
      <c r="D295" s="2" t="s">
        <v>3713</v>
      </c>
      <c r="E295" s="2" t="s">
        <v>3210</v>
      </c>
      <c r="F295" s="2" t="s">
        <v>3316</v>
      </c>
      <c r="G295" s="2" t="s">
        <v>2398</v>
      </c>
      <c r="H295" s="2" t="s">
        <v>2398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2</v>
      </c>
      <c r="BP295" s="2" t="s">
        <v>5</v>
      </c>
    </row>
    <row r="296" ht="15.75" customHeight="1">
      <c r="A296" s="2" t="s">
        <v>4</v>
      </c>
      <c r="B296" s="2" t="s">
        <v>3890</v>
      </c>
      <c r="C296" s="2" t="s">
        <v>3891</v>
      </c>
      <c r="D296" s="2" t="s">
        <v>1735</v>
      </c>
      <c r="E296" s="2" t="s">
        <v>3202</v>
      </c>
      <c r="F296" s="2" t="s">
        <v>3316</v>
      </c>
      <c r="G296" s="2" t="s">
        <v>2399</v>
      </c>
      <c r="H296" s="2" t="s">
        <v>2399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2</v>
      </c>
      <c r="BP296" s="2" t="s">
        <v>5</v>
      </c>
    </row>
    <row r="297" ht="15.75" customHeight="1">
      <c r="A297" s="2" t="s">
        <v>4</v>
      </c>
      <c r="B297" s="2" t="s">
        <v>3892</v>
      </c>
      <c r="C297" s="2" t="s">
        <v>3893</v>
      </c>
      <c r="D297" s="2" t="s">
        <v>3894</v>
      </c>
      <c r="E297" s="2" t="s">
        <v>3210</v>
      </c>
      <c r="F297" s="2" t="s">
        <v>3207</v>
      </c>
      <c r="G297" s="2" t="s">
        <v>2400</v>
      </c>
      <c r="H297" s="2" t="s">
        <v>2401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2</v>
      </c>
      <c r="BP297" s="2" t="s">
        <v>5</v>
      </c>
    </row>
    <row r="298" ht="15.75" customHeight="1">
      <c r="A298" s="2" t="s">
        <v>4</v>
      </c>
      <c r="B298" s="2" t="s">
        <v>3895</v>
      </c>
      <c r="C298" s="2" t="s">
        <v>3896</v>
      </c>
      <c r="D298" s="2" t="s">
        <v>3812</v>
      </c>
      <c r="E298" s="2" t="s">
        <v>3210</v>
      </c>
      <c r="F298" s="2" t="s">
        <v>3207</v>
      </c>
      <c r="G298" s="2" t="s">
        <v>2400</v>
      </c>
      <c r="H298" s="2" t="s">
        <v>2401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2</v>
      </c>
      <c r="BP298" s="2" t="s">
        <v>5</v>
      </c>
    </row>
    <row r="299" ht="15.75" customHeight="1">
      <c r="A299" s="2" t="s">
        <v>4</v>
      </c>
      <c r="B299" s="2" t="s">
        <v>3897</v>
      </c>
      <c r="C299" s="2" t="s">
        <v>3898</v>
      </c>
      <c r="D299" s="2" t="s">
        <v>3819</v>
      </c>
      <c r="E299" s="2" t="s">
        <v>3210</v>
      </c>
      <c r="F299" s="2" t="s">
        <v>3316</v>
      </c>
      <c r="G299" s="2" t="s">
        <v>2402</v>
      </c>
      <c r="H299" s="2" t="s">
        <v>271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2</v>
      </c>
      <c r="BP299" s="2" t="s">
        <v>5</v>
      </c>
    </row>
    <row r="300" ht="15.75" customHeight="1">
      <c r="A300" s="2" t="s">
        <v>4</v>
      </c>
      <c r="B300" s="2" t="s">
        <v>3899</v>
      </c>
      <c r="C300" s="2" t="s">
        <v>3900</v>
      </c>
      <c r="D300" s="2" t="s">
        <v>3581</v>
      </c>
      <c r="E300" s="2" t="s">
        <v>3210</v>
      </c>
      <c r="F300" s="2" t="s">
        <v>3207</v>
      </c>
      <c r="G300" s="2" t="s">
        <v>2403</v>
      </c>
      <c r="H300" s="2" t="s">
        <v>2404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2</v>
      </c>
      <c r="BP300" s="2" t="s">
        <v>5</v>
      </c>
    </row>
    <row r="301" ht="15.75" customHeight="1">
      <c r="A301" s="2" t="s">
        <v>4</v>
      </c>
      <c r="B301" s="2" t="s">
        <v>3901</v>
      </c>
      <c r="C301" s="2" t="s">
        <v>3902</v>
      </c>
      <c r="D301" s="2" t="s">
        <v>3903</v>
      </c>
      <c r="E301" s="2" t="s">
        <v>3210</v>
      </c>
      <c r="F301" s="2" t="s">
        <v>3207</v>
      </c>
      <c r="G301" s="2" t="s">
        <v>2405</v>
      </c>
      <c r="H301" s="2" t="s">
        <v>2405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2</v>
      </c>
      <c r="BP301" s="2" t="s">
        <v>5</v>
      </c>
    </row>
    <row r="302" ht="15.75" customHeight="1">
      <c r="A302" s="2" t="s">
        <v>4</v>
      </c>
      <c r="B302" s="2" t="s">
        <v>3904</v>
      </c>
      <c r="C302" s="2" t="s">
        <v>3905</v>
      </c>
      <c r="D302" s="2" t="s">
        <v>3906</v>
      </c>
      <c r="E302" s="2" t="s">
        <v>3210</v>
      </c>
      <c r="F302" s="2" t="s">
        <v>3595</v>
      </c>
      <c r="G302" s="2" t="s">
        <v>2406</v>
      </c>
      <c r="H302" s="2" t="s">
        <v>2407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2</v>
      </c>
      <c r="BP302" s="2" t="s">
        <v>5</v>
      </c>
    </row>
    <row r="303" ht="15.75" customHeight="1">
      <c r="A303" s="2" t="s">
        <v>4</v>
      </c>
      <c r="B303" s="2" t="s">
        <v>3907</v>
      </c>
      <c r="C303" s="2" t="s">
        <v>3908</v>
      </c>
      <c r="D303" s="2" t="s">
        <v>3713</v>
      </c>
      <c r="E303" s="2" t="s">
        <v>3210</v>
      </c>
      <c r="F303" s="2" t="s">
        <v>3553</v>
      </c>
      <c r="G303" s="2" t="s">
        <v>2408</v>
      </c>
      <c r="H303" s="2" t="s">
        <v>2409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2</v>
      </c>
      <c r="BP303" s="2" t="s">
        <v>5</v>
      </c>
    </row>
    <row r="304" ht="15.75" customHeight="1">
      <c r="A304" s="2" t="s">
        <v>4</v>
      </c>
      <c r="B304" s="2" t="s">
        <v>3909</v>
      </c>
      <c r="C304" s="2" t="s">
        <v>3910</v>
      </c>
      <c r="D304" s="2" t="s">
        <v>3911</v>
      </c>
      <c r="E304" s="2" t="s">
        <v>3536</v>
      </c>
      <c r="F304" s="2" t="s">
        <v>3207</v>
      </c>
      <c r="G304" s="2" t="s">
        <v>2410</v>
      </c>
      <c r="H304" s="2" t="s">
        <v>2411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2</v>
      </c>
      <c r="BP304" s="2" t="s">
        <v>5</v>
      </c>
    </row>
    <row r="305" ht="15.75" customHeight="1">
      <c r="A305" s="2" t="s">
        <v>4</v>
      </c>
      <c r="B305" s="2" t="s">
        <v>3912</v>
      </c>
      <c r="C305" s="2" t="s">
        <v>3913</v>
      </c>
      <c r="D305" s="2" t="s">
        <v>3458</v>
      </c>
      <c r="E305" s="2" t="s">
        <v>3210</v>
      </c>
      <c r="F305" s="2" t="s">
        <v>3316</v>
      </c>
      <c r="G305" s="2" t="s">
        <v>2412</v>
      </c>
      <c r="H305" s="2" t="s">
        <v>2413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2</v>
      </c>
      <c r="BP305" s="2" t="s">
        <v>5</v>
      </c>
    </row>
    <row r="306" ht="15.75" customHeight="1">
      <c r="A306" s="2" t="s">
        <v>4</v>
      </c>
      <c r="B306" s="2" t="s">
        <v>3914</v>
      </c>
      <c r="C306" s="2" t="s">
        <v>3915</v>
      </c>
      <c r="D306" s="2" t="s">
        <v>1948</v>
      </c>
      <c r="E306" s="2" t="s">
        <v>3210</v>
      </c>
      <c r="F306" s="2" t="s">
        <v>3207</v>
      </c>
      <c r="G306" s="2" t="s">
        <v>2412</v>
      </c>
      <c r="H306" s="2" t="s">
        <v>2413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2</v>
      </c>
      <c r="BP306" s="2" t="s">
        <v>5</v>
      </c>
    </row>
    <row r="307" ht="15.75" customHeight="1">
      <c r="A307" s="2" t="s">
        <v>4</v>
      </c>
      <c r="B307" s="2" t="s">
        <v>3916</v>
      </c>
      <c r="C307" s="2" t="s">
        <v>3917</v>
      </c>
      <c r="D307" s="2" t="s">
        <v>3918</v>
      </c>
      <c r="E307" s="2" t="s">
        <v>3210</v>
      </c>
      <c r="F307" s="2" t="s">
        <v>3207</v>
      </c>
      <c r="G307" s="2" t="s">
        <v>2414</v>
      </c>
      <c r="H307" s="2" t="s">
        <v>2415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2</v>
      </c>
      <c r="BP307" s="2" t="s">
        <v>5</v>
      </c>
    </row>
    <row r="308" ht="15.75" customHeight="1">
      <c r="A308" s="2" t="s">
        <v>4</v>
      </c>
      <c r="B308" s="2" t="s">
        <v>3919</v>
      </c>
      <c r="C308" s="2" t="s">
        <v>3920</v>
      </c>
      <c r="D308" s="2" t="s">
        <v>3921</v>
      </c>
      <c r="E308" s="2" t="s">
        <v>3210</v>
      </c>
      <c r="F308" s="2" t="s">
        <v>3203</v>
      </c>
      <c r="G308" s="2" t="s">
        <v>2416</v>
      </c>
      <c r="H308" s="2" t="s">
        <v>2417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2</v>
      </c>
      <c r="BP308" s="2" t="s">
        <v>5</v>
      </c>
    </row>
    <row r="309" ht="15.75" customHeight="1">
      <c r="A309" s="2" t="s">
        <v>4</v>
      </c>
      <c r="B309" s="2" t="s">
        <v>3922</v>
      </c>
      <c r="C309" s="2" t="s">
        <v>3923</v>
      </c>
      <c r="D309" s="2" t="s">
        <v>1962</v>
      </c>
      <c r="E309" s="2" t="s">
        <v>3202</v>
      </c>
      <c r="F309" s="2" t="s">
        <v>3316</v>
      </c>
      <c r="G309" s="2" t="s">
        <v>2416</v>
      </c>
      <c r="H309" s="2" t="s">
        <v>2417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2</v>
      </c>
      <c r="BP309" s="2" t="s">
        <v>5</v>
      </c>
    </row>
    <row r="310" ht="15.75" customHeight="1">
      <c r="A310" s="2" t="s">
        <v>4</v>
      </c>
      <c r="B310" s="2" t="s">
        <v>3924</v>
      </c>
      <c r="C310" s="2" t="s">
        <v>3925</v>
      </c>
      <c r="D310" s="2" t="s">
        <v>3381</v>
      </c>
      <c r="E310" s="2" t="s">
        <v>3339</v>
      </c>
      <c r="F310" s="2" t="s">
        <v>3207</v>
      </c>
      <c r="G310" s="2" t="s">
        <v>2416</v>
      </c>
      <c r="H310" s="2" t="s">
        <v>2417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2</v>
      </c>
      <c r="BP310" s="2" t="s">
        <v>5</v>
      </c>
    </row>
    <row r="311" ht="15.75" customHeight="1">
      <c r="A311" s="2" t="s">
        <v>4</v>
      </c>
      <c r="B311" s="2" t="s">
        <v>3926</v>
      </c>
      <c r="C311" s="2" t="s">
        <v>3927</v>
      </c>
      <c r="D311" s="2" t="s">
        <v>2017</v>
      </c>
      <c r="E311" s="2" t="s">
        <v>3210</v>
      </c>
      <c r="F311" s="2" t="s">
        <v>3203</v>
      </c>
      <c r="G311" s="2" t="s">
        <v>2418</v>
      </c>
      <c r="H311" s="2" t="s">
        <v>2419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2</v>
      </c>
      <c r="BP311" s="2" t="s">
        <v>5</v>
      </c>
    </row>
    <row r="312" ht="15.75" customHeight="1">
      <c r="A312" s="2" t="s">
        <v>4</v>
      </c>
      <c r="B312" s="2" t="s">
        <v>3928</v>
      </c>
      <c r="C312" s="2" t="s">
        <v>3929</v>
      </c>
      <c r="D312" s="2" t="s">
        <v>3930</v>
      </c>
      <c r="E312" s="2" t="s">
        <v>3210</v>
      </c>
      <c r="F312" s="2" t="s">
        <v>3207</v>
      </c>
      <c r="G312" s="2" t="s">
        <v>2420</v>
      </c>
      <c r="H312" s="2" t="s">
        <v>2421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2</v>
      </c>
      <c r="BP312" s="2" t="s">
        <v>5</v>
      </c>
    </row>
    <row r="313" ht="15.75" customHeight="1">
      <c r="A313" s="2" t="s">
        <v>4</v>
      </c>
      <c r="B313" s="2" t="s">
        <v>3931</v>
      </c>
      <c r="C313" s="2" t="s">
        <v>3932</v>
      </c>
      <c r="D313" s="2" t="s">
        <v>3604</v>
      </c>
      <c r="E313" s="2" t="s">
        <v>3206</v>
      </c>
      <c r="F313" s="2" t="s">
        <v>3316</v>
      </c>
      <c r="G313" s="2" t="s">
        <v>2420</v>
      </c>
      <c r="H313" s="2" t="s">
        <v>2421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2</v>
      </c>
      <c r="BP313" s="2" t="s">
        <v>5</v>
      </c>
    </row>
    <row r="314" ht="15.75" customHeight="1">
      <c r="A314" s="2" t="s">
        <v>4</v>
      </c>
      <c r="B314" s="2" t="s">
        <v>3933</v>
      </c>
      <c r="C314" s="2" t="s">
        <v>3934</v>
      </c>
      <c r="D314" s="2" t="s">
        <v>1970</v>
      </c>
      <c r="E314" s="2" t="s">
        <v>3206</v>
      </c>
      <c r="F314" s="2" t="s">
        <v>3207</v>
      </c>
      <c r="G314" s="2" t="s">
        <v>2422</v>
      </c>
      <c r="H314" s="2" t="s">
        <v>2423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2</v>
      </c>
      <c r="BP314" s="2" t="s">
        <v>5</v>
      </c>
    </row>
    <row r="315" ht="15.75" customHeight="1">
      <c r="A315" s="2" t="s">
        <v>4</v>
      </c>
      <c r="B315" s="2" t="s">
        <v>3935</v>
      </c>
      <c r="C315" s="2" t="s">
        <v>3936</v>
      </c>
      <c r="D315" s="2" t="s">
        <v>3937</v>
      </c>
      <c r="E315" s="2" t="s">
        <v>3210</v>
      </c>
      <c r="F315" s="2" t="s">
        <v>3207</v>
      </c>
      <c r="G315" s="2" t="s">
        <v>2424</v>
      </c>
      <c r="H315" s="2" t="s">
        <v>2425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2</v>
      </c>
      <c r="BP315" s="2" t="s">
        <v>5</v>
      </c>
    </row>
    <row r="316" ht="15.75" customHeight="1">
      <c r="A316" s="2" t="s">
        <v>4</v>
      </c>
      <c r="B316" s="2" t="s">
        <v>3938</v>
      </c>
      <c r="C316" s="2" t="s">
        <v>3939</v>
      </c>
      <c r="D316" s="2" t="s">
        <v>3713</v>
      </c>
      <c r="E316" s="2" t="s">
        <v>3202</v>
      </c>
      <c r="F316" s="2" t="s">
        <v>3316</v>
      </c>
      <c r="G316" s="2" t="s">
        <v>2426</v>
      </c>
      <c r="H316" s="2" t="s">
        <v>2427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2</v>
      </c>
      <c r="BP316" s="2" t="s">
        <v>5</v>
      </c>
    </row>
    <row r="317" ht="15.75" customHeight="1">
      <c r="A317" s="2" t="s">
        <v>4</v>
      </c>
      <c r="B317" s="2" t="s">
        <v>3940</v>
      </c>
      <c r="C317" s="2" t="s">
        <v>3941</v>
      </c>
      <c r="D317" s="2" t="s">
        <v>3345</v>
      </c>
      <c r="E317" s="2" t="s">
        <v>3206</v>
      </c>
      <c r="F317" s="2" t="s">
        <v>3316</v>
      </c>
      <c r="G317" s="2" t="s">
        <v>2428</v>
      </c>
      <c r="H317" s="2" t="s">
        <v>2429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2</v>
      </c>
      <c r="BP317" s="2" t="s">
        <v>5</v>
      </c>
    </row>
    <row r="318" ht="15.75" customHeight="1">
      <c r="A318" s="2" t="s">
        <v>4</v>
      </c>
      <c r="B318" s="2" t="s">
        <v>3942</v>
      </c>
      <c r="C318" s="2" t="s">
        <v>3943</v>
      </c>
      <c r="D318" s="2" t="s">
        <v>3787</v>
      </c>
      <c r="E318" s="2" t="s">
        <v>3210</v>
      </c>
      <c r="F318" s="2" t="s">
        <v>3316</v>
      </c>
      <c r="G318" s="2" t="s">
        <v>2430</v>
      </c>
      <c r="H318" s="2" t="s">
        <v>2431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2</v>
      </c>
      <c r="BP318" s="2" t="s">
        <v>5</v>
      </c>
    </row>
    <row r="319" ht="15.75" customHeight="1">
      <c r="A319" s="2" t="s">
        <v>4</v>
      </c>
      <c r="B319" s="2" t="s">
        <v>3944</v>
      </c>
      <c r="C319" s="2" t="s">
        <v>3945</v>
      </c>
      <c r="D319" s="2" t="s">
        <v>3389</v>
      </c>
      <c r="E319" s="2" t="s">
        <v>3210</v>
      </c>
      <c r="F319" s="2" t="s">
        <v>3207</v>
      </c>
      <c r="G319" s="2" t="s">
        <v>2430</v>
      </c>
      <c r="H319" s="2" t="s">
        <v>2431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2</v>
      </c>
      <c r="BP319" s="2" t="s">
        <v>5</v>
      </c>
    </row>
    <row r="320" ht="15.75" customHeight="1">
      <c r="A320" s="2" t="s">
        <v>4</v>
      </c>
      <c r="B320" s="2" t="s">
        <v>3946</v>
      </c>
      <c r="C320" s="2" t="s">
        <v>3947</v>
      </c>
      <c r="D320" s="2" t="s">
        <v>3376</v>
      </c>
      <c r="E320" s="2" t="s">
        <v>3202</v>
      </c>
      <c r="F320" s="2" t="s">
        <v>3203</v>
      </c>
      <c r="G320" s="2" t="s">
        <v>2432</v>
      </c>
      <c r="H320" s="2" t="s">
        <v>2433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2</v>
      </c>
      <c r="BP320" s="2" t="s">
        <v>5</v>
      </c>
    </row>
    <row r="321" ht="15.75" customHeight="1">
      <c r="A321" s="2" t="s">
        <v>4</v>
      </c>
      <c r="B321" s="2" t="s">
        <v>3948</v>
      </c>
      <c r="C321" s="2" t="s">
        <v>3949</v>
      </c>
      <c r="D321" s="2" t="s">
        <v>3300</v>
      </c>
      <c r="E321" s="2" t="s">
        <v>3206</v>
      </c>
      <c r="F321" s="2" t="s">
        <v>3207</v>
      </c>
      <c r="G321" s="2" t="s">
        <v>2434</v>
      </c>
      <c r="H321" s="2" t="s">
        <v>2435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2</v>
      </c>
      <c r="BP321" s="2" t="s">
        <v>5</v>
      </c>
    </row>
    <row r="322" ht="15.75" customHeight="1">
      <c r="A322" s="2" t="s">
        <v>4</v>
      </c>
      <c r="B322" s="2" t="s">
        <v>3950</v>
      </c>
      <c r="C322" s="2" t="s">
        <v>3951</v>
      </c>
      <c r="D322" s="2" t="s">
        <v>1954</v>
      </c>
      <c r="E322" s="2" t="s">
        <v>3339</v>
      </c>
      <c r="F322" s="2" t="s">
        <v>3207</v>
      </c>
      <c r="G322" s="2" t="s">
        <v>2436</v>
      </c>
      <c r="H322" s="2" t="s">
        <v>2437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2</v>
      </c>
      <c r="BP322" s="2" t="s">
        <v>5</v>
      </c>
    </row>
    <row r="323" ht="15.75" customHeight="1">
      <c r="A323" s="2" t="s">
        <v>4</v>
      </c>
      <c r="B323" s="2" t="s">
        <v>3952</v>
      </c>
      <c r="C323" s="2" t="s">
        <v>3953</v>
      </c>
      <c r="D323" s="2" t="s">
        <v>3675</v>
      </c>
      <c r="E323" s="2" t="s">
        <v>3202</v>
      </c>
      <c r="F323" s="2" t="s">
        <v>3714</v>
      </c>
      <c r="G323" s="2" t="s">
        <v>2436</v>
      </c>
      <c r="H323" s="2" t="s">
        <v>2437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2</v>
      </c>
      <c r="BP323" s="2" t="s">
        <v>5</v>
      </c>
    </row>
    <row r="324" ht="15.75" customHeight="1">
      <c r="A324" s="2" t="s">
        <v>4</v>
      </c>
      <c r="B324" s="2" t="s">
        <v>3954</v>
      </c>
      <c r="C324" s="2" t="s">
        <v>3955</v>
      </c>
      <c r="D324" s="2" t="s">
        <v>3906</v>
      </c>
      <c r="E324" s="2" t="s">
        <v>3339</v>
      </c>
      <c r="F324" s="2" t="s">
        <v>3203</v>
      </c>
      <c r="G324" s="2" t="s">
        <v>2436</v>
      </c>
      <c r="H324" s="2" t="s">
        <v>2437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2</v>
      </c>
      <c r="BP324" s="2" t="s">
        <v>5</v>
      </c>
    </row>
    <row r="325" ht="15.75" customHeight="1">
      <c r="A325" s="2" t="s">
        <v>4</v>
      </c>
      <c r="B325" s="2" t="s">
        <v>3956</v>
      </c>
      <c r="C325" s="2" t="s">
        <v>3957</v>
      </c>
      <c r="D325" s="2" t="s">
        <v>1463</v>
      </c>
      <c r="E325" s="2" t="s">
        <v>3202</v>
      </c>
      <c r="F325" s="2" t="s">
        <v>3207</v>
      </c>
      <c r="G325" s="2" t="s">
        <v>2436</v>
      </c>
      <c r="H325" s="2" t="s">
        <v>2437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2</v>
      </c>
      <c r="BP325" s="2" t="s">
        <v>5</v>
      </c>
    </row>
    <row r="326" ht="15.75" customHeight="1">
      <c r="A326" s="2" t="s">
        <v>4</v>
      </c>
      <c r="B326" s="2" t="s">
        <v>3958</v>
      </c>
      <c r="C326" s="2" t="s">
        <v>3959</v>
      </c>
      <c r="D326" s="2" t="s">
        <v>3960</v>
      </c>
      <c r="E326" s="2" t="s">
        <v>3210</v>
      </c>
      <c r="F326" s="2" t="s">
        <v>3207</v>
      </c>
      <c r="G326" s="2" t="s">
        <v>2438</v>
      </c>
      <c r="H326" s="2" t="s">
        <v>2091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2</v>
      </c>
      <c r="BP326" s="2" t="s">
        <v>5</v>
      </c>
    </row>
    <row r="327" ht="15.75" customHeight="1">
      <c r="A327" s="2" t="s">
        <v>4</v>
      </c>
      <c r="B327" s="2" t="s">
        <v>3961</v>
      </c>
      <c r="C327" s="2" t="s">
        <v>3962</v>
      </c>
      <c r="D327" s="2" t="s">
        <v>3963</v>
      </c>
      <c r="E327" s="2" t="s">
        <v>3202</v>
      </c>
      <c r="F327" s="2" t="s">
        <v>3207</v>
      </c>
      <c r="G327" s="2" t="s">
        <v>2439</v>
      </c>
      <c r="H327" s="2" t="s">
        <v>271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2</v>
      </c>
      <c r="BP327" s="2" t="s">
        <v>5</v>
      </c>
    </row>
    <row r="328" ht="15.75" customHeight="1">
      <c r="A328" s="2" t="s">
        <v>4</v>
      </c>
      <c r="B328" s="2" t="s">
        <v>3964</v>
      </c>
      <c r="C328" s="2" t="s">
        <v>3965</v>
      </c>
      <c r="D328" s="2" t="s">
        <v>1492</v>
      </c>
      <c r="E328" s="2" t="s">
        <v>3210</v>
      </c>
      <c r="F328" s="2" t="s">
        <v>3203</v>
      </c>
      <c r="G328" s="2" t="s">
        <v>2440</v>
      </c>
      <c r="H328" s="2" t="s">
        <v>2441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2</v>
      </c>
      <c r="BP328" s="2" t="s">
        <v>5</v>
      </c>
    </row>
    <row r="329" ht="15.75" customHeight="1">
      <c r="A329" s="2" t="s">
        <v>4</v>
      </c>
      <c r="B329" s="2" t="s">
        <v>3966</v>
      </c>
      <c r="C329" s="2" t="s">
        <v>3967</v>
      </c>
      <c r="D329" s="2" t="s">
        <v>571</v>
      </c>
      <c r="E329" s="2" t="s">
        <v>3206</v>
      </c>
      <c r="F329" s="2" t="s">
        <v>3207</v>
      </c>
      <c r="G329" s="2" t="s">
        <v>2442</v>
      </c>
      <c r="H329" s="2" t="s">
        <v>2443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2</v>
      </c>
      <c r="BP329" s="2" t="s">
        <v>5</v>
      </c>
    </row>
    <row r="330" ht="15.75" customHeight="1">
      <c r="A330" s="2" t="s">
        <v>4</v>
      </c>
      <c r="B330" s="2" t="s">
        <v>3968</v>
      </c>
      <c r="C330" s="2" t="s">
        <v>3969</v>
      </c>
      <c r="D330" s="2" t="s">
        <v>3970</v>
      </c>
      <c r="E330" s="2" t="s">
        <v>3202</v>
      </c>
      <c r="F330" s="2" t="s">
        <v>3207</v>
      </c>
      <c r="G330" s="2" t="s">
        <v>2444</v>
      </c>
      <c r="H330" s="2" t="s">
        <v>2445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2</v>
      </c>
      <c r="BP330" s="2" t="s">
        <v>5</v>
      </c>
    </row>
    <row r="331" ht="15.75" customHeight="1">
      <c r="A331" s="2" t="s">
        <v>4</v>
      </c>
      <c r="B331" s="2" t="s">
        <v>3971</v>
      </c>
      <c r="C331" s="2" t="s">
        <v>3972</v>
      </c>
      <c r="D331" s="2" t="s">
        <v>3973</v>
      </c>
      <c r="E331" s="2" t="s">
        <v>3210</v>
      </c>
      <c r="F331" s="2" t="s">
        <v>3316</v>
      </c>
      <c r="G331" s="2" t="s">
        <v>2446</v>
      </c>
      <c r="H331" s="2" t="s">
        <v>2447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2</v>
      </c>
      <c r="BP331" s="2" t="s">
        <v>5</v>
      </c>
    </row>
    <row r="332" ht="15.75" customHeight="1">
      <c r="A332" s="2" t="s">
        <v>4</v>
      </c>
      <c r="B332" s="2" t="s">
        <v>3974</v>
      </c>
      <c r="C332" s="2" t="s">
        <v>3975</v>
      </c>
      <c r="D332" s="2" t="s">
        <v>3960</v>
      </c>
      <c r="E332" s="2" t="s">
        <v>3210</v>
      </c>
      <c r="F332" s="2" t="s">
        <v>3595</v>
      </c>
      <c r="G332" s="2" t="s">
        <v>2448</v>
      </c>
      <c r="H332" s="2" t="s">
        <v>2449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2</v>
      </c>
      <c r="BP332" s="2" t="s">
        <v>5</v>
      </c>
    </row>
    <row r="333" ht="15.75" customHeight="1">
      <c r="A333" s="2" t="s">
        <v>4</v>
      </c>
      <c r="B333" s="2" t="s">
        <v>3976</v>
      </c>
      <c r="C333" s="2" t="s">
        <v>3977</v>
      </c>
      <c r="D333" s="2" t="s">
        <v>1957</v>
      </c>
      <c r="E333" s="2" t="s">
        <v>3210</v>
      </c>
      <c r="F333" s="2" t="s">
        <v>3207</v>
      </c>
      <c r="G333" s="2" t="s">
        <v>2450</v>
      </c>
      <c r="H333" s="2" t="s">
        <v>2451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2</v>
      </c>
      <c r="BP333" s="2" t="s">
        <v>5</v>
      </c>
    </row>
    <row r="334" ht="15.75" customHeight="1">
      <c r="A334" s="2" t="s">
        <v>4</v>
      </c>
      <c r="B334" s="2" t="s">
        <v>3978</v>
      </c>
      <c r="C334" s="2" t="s">
        <v>3979</v>
      </c>
      <c r="D334" s="2" t="s">
        <v>1759</v>
      </c>
      <c r="E334" s="2" t="s">
        <v>3210</v>
      </c>
      <c r="F334" s="2" t="s">
        <v>3207</v>
      </c>
      <c r="G334" s="2" t="s">
        <v>2452</v>
      </c>
      <c r="H334" s="2" t="s">
        <v>2453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2</v>
      </c>
      <c r="BP334" s="2" t="s">
        <v>5</v>
      </c>
    </row>
    <row r="335" ht="15.75" customHeight="1">
      <c r="A335" s="2" t="s">
        <v>4</v>
      </c>
      <c r="B335" s="2" t="s">
        <v>3980</v>
      </c>
      <c r="C335" s="2" t="s">
        <v>3981</v>
      </c>
      <c r="D335" s="2" t="s">
        <v>3389</v>
      </c>
      <c r="E335" s="2" t="s">
        <v>3210</v>
      </c>
      <c r="F335" s="2" t="s">
        <v>3316</v>
      </c>
      <c r="G335" s="2" t="s">
        <v>2452</v>
      </c>
      <c r="H335" s="2" t="s">
        <v>2453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2</v>
      </c>
      <c r="BP335" s="2" t="s">
        <v>5</v>
      </c>
    </row>
    <row r="336" ht="15.75" customHeight="1">
      <c r="A336" s="2" t="s">
        <v>4</v>
      </c>
      <c r="B336" s="2" t="s">
        <v>3982</v>
      </c>
      <c r="C336" s="2" t="s">
        <v>3983</v>
      </c>
      <c r="D336" s="2" t="s">
        <v>3331</v>
      </c>
      <c r="E336" s="2" t="s">
        <v>3312</v>
      </c>
      <c r="F336" s="2" t="s">
        <v>3316</v>
      </c>
      <c r="G336" s="2" t="s">
        <v>2454</v>
      </c>
      <c r="H336" s="2" t="s">
        <v>2455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2</v>
      </c>
      <c r="BP336" s="2" t="s">
        <v>5</v>
      </c>
    </row>
    <row r="337" ht="15.75" customHeight="1">
      <c r="A337" s="2" t="s">
        <v>4</v>
      </c>
      <c r="B337" s="2" t="s">
        <v>3984</v>
      </c>
      <c r="C337" s="2" t="s">
        <v>3985</v>
      </c>
      <c r="D337" s="2" t="s">
        <v>1963</v>
      </c>
      <c r="E337" s="2" t="s">
        <v>3210</v>
      </c>
      <c r="F337" s="2" t="s">
        <v>3207</v>
      </c>
      <c r="G337" s="2" t="s">
        <v>2454</v>
      </c>
      <c r="H337" s="2" t="s">
        <v>2455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2</v>
      </c>
      <c r="BP337" s="2" t="s">
        <v>5</v>
      </c>
    </row>
    <row r="338" ht="15.75" customHeight="1">
      <c r="A338" s="2" t="s">
        <v>4</v>
      </c>
      <c r="B338" s="2" t="s">
        <v>3986</v>
      </c>
      <c r="C338" s="2" t="s">
        <v>3987</v>
      </c>
      <c r="D338" s="2" t="s">
        <v>3988</v>
      </c>
      <c r="E338" s="2" t="s">
        <v>3206</v>
      </c>
      <c r="F338" s="2" t="s">
        <v>3316</v>
      </c>
      <c r="G338" s="2" t="s">
        <v>2456</v>
      </c>
      <c r="H338" s="2" t="s">
        <v>2457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2</v>
      </c>
      <c r="BP338" s="2" t="s">
        <v>5</v>
      </c>
    </row>
    <row r="339" ht="15.75" customHeight="1">
      <c r="A339" s="2" t="s">
        <v>4</v>
      </c>
      <c r="B339" s="2" t="s">
        <v>3989</v>
      </c>
      <c r="C339" s="2" t="s">
        <v>3990</v>
      </c>
      <c r="D339" s="2" t="s">
        <v>2023</v>
      </c>
      <c r="E339" s="2" t="s">
        <v>3210</v>
      </c>
      <c r="F339" s="2" t="s">
        <v>3207</v>
      </c>
      <c r="G339" s="2" t="s">
        <v>2458</v>
      </c>
      <c r="H339" s="2" t="s">
        <v>2459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2</v>
      </c>
      <c r="BP339" s="2" t="s">
        <v>5</v>
      </c>
    </row>
    <row r="340" ht="15.75" customHeight="1">
      <c r="A340" s="2" t="s">
        <v>4</v>
      </c>
      <c r="B340" s="2" t="s">
        <v>3991</v>
      </c>
      <c r="C340" s="2" t="s">
        <v>3992</v>
      </c>
      <c r="D340" s="2" t="s">
        <v>3993</v>
      </c>
      <c r="E340" s="2" t="s">
        <v>3202</v>
      </c>
      <c r="F340" s="2" t="s">
        <v>3203</v>
      </c>
      <c r="G340" s="2" t="s">
        <v>2460</v>
      </c>
      <c r="H340" s="2" t="s">
        <v>2460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2</v>
      </c>
      <c r="BP340" s="2" t="s">
        <v>5</v>
      </c>
    </row>
    <row r="341" ht="15.75" customHeight="1">
      <c r="A341" s="2" t="s">
        <v>4</v>
      </c>
      <c r="B341" s="2" t="s">
        <v>3994</v>
      </c>
      <c r="C341" s="2" t="s">
        <v>3995</v>
      </c>
      <c r="D341" s="2" t="s">
        <v>2054</v>
      </c>
      <c r="E341" s="2" t="s">
        <v>3210</v>
      </c>
      <c r="F341" s="2" t="s">
        <v>3207</v>
      </c>
      <c r="G341" s="2" t="s">
        <v>2461</v>
      </c>
      <c r="H341" s="2" t="s">
        <v>2461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2</v>
      </c>
      <c r="BP341" s="2" t="s">
        <v>5</v>
      </c>
    </row>
    <row r="342" ht="15.75" customHeight="1">
      <c r="A342" s="2" t="s">
        <v>4</v>
      </c>
      <c r="B342" s="2" t="s">
        <v>3996</v>
      </c>
      <c r="C342" s="2" t="s">
        <v>3997</v>
      </c>
      <c r="D342" s="2" t="s">
        <v>2024</v>
      </c>
      <c r="E342" s="2" t="s">
        <v>3210</v>
      </c>
      <c r="F342" s="2" t="s">
        <v>3207</v>
      </c>
      <c r="G342" s="2" t="s">
        <v>2462</v>
      </c>
      <c r="H342" s="2" t="s">
        <v>271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2</v>
      </c>
      <c r="BP342" s="2" t="s">
        <v>5</v>
      </c>
    </row>
    <row r="343" ht="15.75" customHeight="1">
      <c r="A343" s="2" t="s">
        <v>4</v>
      </c>
      <c r="B343" s="2" t="s">
        <v>3998</v>
      </c>
      <c r="C343" s="2" t="s">
        <v>3999</v>
      </c>
      <c r="D343" s="2" t="s">
        <v>3960</v>
      </c>
      <c r="E343" s="2" t="s">
        <v>3210</v>
      </c>
      <c r="F343" s="2" t="s">
        <v>3203</v>
      </c>
      <c r="G343" s="2" t="s">
        <v>2463</v>
      </c>
      <c r="H343" s="2" t="s">
        <v>2091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2</v>
      </c>
      <c r="BP343" s="2" t="s">
        <v>5</v>
      </c>
    </row>
    <row r="344" ht="15.75" customHeight="1">
      <c r="A344" s="2" t="s">
        <v>4</v>
      </c>
      <c r="B344" s="2" t="s">
        <v>4000</v>
      </c>
      <c r="C344" s="2" t="s">
        <v>4001</v>
      </c>
      <c r="D344" s="2" t="s">
        <v>4002</v>
      </c>
      <c r="E344" s="2" t="s">
        <v>3210</v>
      </c>
      <c r="F344" s="2" t="s">
        <v>3207</v>
      </c>
      <c r="G344" s="2" t="s">
        <v>2464</v>
      </c>
      <c r="H344" s="2" t="s">
        <v>2465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2</v>
      </c>
      <c r="BP344" s="2" t="s">
        <v>5</v>
      </c>
    </row>
    <row r="345" ht="15.75" customHeight="1">
      <c r="A345" s="2" t="s">
        <v>4</v>
      </c>
      <c r="B345" s="2" t="s">
        <v>4003</v>
      </c>
      <c r="C345" s="2" t="s">
        <v>4004</v>
      </c>
      <c r="D345" s="2" t="s">
        <v>1945</v>
      </c>
      <c r="E345" s="2" t="s">
        <v>3210</v>
      </c>
      <c r="F345" s="2" t="s">
        <v>3207</v>
      </c>
      <c r="G345" s="2" t="s">
        <v>2466</v>
      </c>
      <c r="H345" s="2" t="s">
        <v>2072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2</v>
      </c>
      <c r="BP345" s="2" t="s">
        <v>5</v>
      </c>
    </row>
    <row r="346" ht="15.75" customHeight="1">
      <c r="A346" s="2" t="s">
        <v>4</v>
      </c>
      <c r="B346" s="2" t="s">
        <v>4005</v>
      </c>
      <c r="C346" s="2" t="s">
        <v>4006</v>
      </c>
      <c r="D346" s="2" t="s">
        <v>1761</v>
      </c>
      <c r="E346" s="2" t="s">
        <v>3210</v>
      </c>
      <c r="F346" s="2" t="s">
        <v>3207</v>
      </c>
      <c r="G346" s="2" t="s">
        <v>2466</v>
      </c>
      <c r="H346" s="2" t="s">
        <v>2072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2</v>
      </c>
      <c r="BP346" s="2" t="s">
        <v>5</v>
      </c>
    </row>
    <row r="347" ht="15.75" customHeight="1">
      <c r="A347" s="2" t="s">
        <v>4</v>
      </c>
      <c r="B347" s="2" t="s">
        <v>4007</v>
      </c>
      <c r="C347" s="2" t="s">
        <v>4008</v>
      </c>
      <c r="D347" s="2" t="s">
        <v>3730</v>
      </c>
      <c r="E347" s="2" t="s">
        <v>3210</v>
      </c>
      <c r="F347" s="2" t="s">
        <v>3207</v>
      </c>
      <c r="G347" s="2" t="s">
        <v>2466</v>
      </c>
      <c r="H347" s="2" t="s">
        <v>2072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2</v>
      </c>
      <c r="BP347" s="2" t="s">
        <v>5</v>
      </c>
    </row>
    <row r="348" ht="15.75" customHeight="1">
      <c r="A348" s="2" t="s">
        <v>4</v>
      </c>
      <c r="B348" s="2" t="s">
        <v>4009</v>
      </c>
      <c r="C348" s="2" t="s">
        <v>4010</v>
      </c>
      <c r="D348" s="2" t="s">
        <v>4011</v>
      </c>
      <c r="E348" s="2" t="s">
        <v>3202</v>
      </c>
      <c r="F348" s="2" t="s">
        <v>3207</v>
      </c>
      <c r="G348" s="2" t="s">
        <v>2466</v>
      </c>
      <c r="H348" s="2" t="s">
        <v>2072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2</v>
      </c>
      <c r="BP348" s="2" t="s">
        <v>5</v>
      </c>
    </row>
    <row r="349" ht="15.75" customHeight="1">
      <c r="A349" s="2" t="s">
        <v>4</v>
      </c>
      <c r="B349" s="2" t="s">
        <v>4012</v>
      </c>
      <c r="C349" s="2" t="s">
        <v>4013</v>
      </c>
      <c r="D349" s="2" t="s">
        <v>1968</v>
      </c>
      <c r="E349" s="2" t="s">
        <v>3210</v>
      </c>
      <c r="F349" s="2" t="s">
        <v>3207</v>
      </c>
      <c r="G349" s="2" t="s">
        <v>2467</v>
      </c>
      <c r="H349" s="2" t="s">
        <v>2467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2</v>
      </c>
      <c r="BP349" s="2" t="s">
        <v>5</v>
      </c>
    </row>
    <row r="350" ht="15.75" customHeight="1">
      <c r="A350" s="2" t="s">
        <v>4</v>
      </c>
      <c r="B350" s="2" t="s">
        <v>4014</v>
      </c>
      <c r="C350" s="2" t="s">
        <v>4015</v>
      </c>
      <c r="D350" s="2" t="s">
        <v>4016</v>
      </c>
      <c r="E350" s="2" t="s">
        <v>3319</v>
      </c>
      <c r="F350" s="2" t="s">
        <v>3207</v>
      </c>
      <c r="G350" s="2" t="s">
        <v>2468</v>
      </c>
      <c r="H350" s="2" t="s">
        <v>2469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2</v>
      </c>
      <c r="BP350" s="2" t="s">
        <v>5</v>
      </c>
    </row>
    <row r="351" ht="15.75" customHeight="1">
      <c r="A351" s="2" t="s">
        <v>4</v>
      </c>
      <c r="B351" s="2" t="s">
        <v>4017</v>
      </c>
      <c r="C351" s="2" t="s">
        <v>4018</v>
      </c>
      <c r="D351" s="2" t="s">
        <v>4019</v>
      </c>
      <c r="E351" s="2" t="s">
        <v>3210</v>
      </c>
      <c r="F351" s="2" t="s">
        <v>3207</v>
      </c>
      <c r="G351" s="2" t="s">
        <v>2470</v>
      </c>
      <c r="H351" s="2" t="s">
        <v>2471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2</v>
      </c>
      <c r="BP351" s="2" t="s">
        <v>5</v>
      </c>
    </row>
    <row r="352" ht="15.75" customHeight="1">
      <c r="A352" s="2" t="s">
        <v>4</v>
      </c>
      <c r="B352" s="2" t="s">
        <v>4020</v>
      </c>
      <c r="C352" s="2" t="s">
        <v>4021</v>
      </c>
      <c r="D352" s="2" t="s">
        <v>3389</v>
      </c>
      <c r="E352" s="2" t="s">
        <v>3210</v>
      </c>
      <c r="F352" s="2" t="s">
        <v>3207</v>
      </c>
      <c r="G352" s="2" t="s">
        <v>2470</v>
      </c>
      <c r="H352" s="2" t="s">
        <v>2471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2</v>
      </c>
      <c r="BP352" s="2" t="s">
        <v>5</v>
      </c>
    </row>
    <row r="353" ht="15.75" customHeight="1">
      <c r="A353" s="2" t="s">
        <v>4</v>
      </c>
      <c r="B353" s="2" t="s">
        <v>4022</v>
      </c>
      <c r="C353" s="2" t="s">
        <v>4023</v>
      </c>
      <c r="D353" s="2" t="s">
        <v>1976</v>
      </c>
      <c r="E353" s="2" t="s">
        <v>3202</v>
      </c>
      <c r="F353" s="2" t="s">
        <v>3316</v>
      </c>
      <c r="G353" s="2" t="s">
        <v>2472</v>
      </c>
      <c r="H353" s="2" t="s">
        <v>2473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2</v>
      </c>
      <c r="BP353" s="2" t="s">
        <v>5</v>
      </c>
    </row>
    <row r="354" ht="15.75" customHeight="1">
      <c r="A354" s="2" t="s">
        <v>4</v>
      </c>
      <c r="B354" s="2" t="s">
        <v>4024</v>
      </c>
      <c r="C354" s="2" t="s">
        <v>4025</v>
      </c>
      <c r="D354" s="2" t="s">
        <v>4026</v>
      </c>
      <c r="E354" s="2" t="s">
        <v>3206</v>
      </c>
      <c r="F354" s="2" t="s">
        <v>3207</v>
      </c>
      <c r="G354" s="2" t="s">
        <v>2472</v>
      </c>
      <c r="H354" s="2" t="s">
        <v>2473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2</v>
      </c>
      <c r="BP354" s="2" t="s">
        <v>5</v>
      </c>
    </row>
    <row r="355" ht="15.75" customHeight="1">
      <c r="A355" s="2" t="s">
        <v>4</v>
      </c>
      <c r="B355" s="2" t="s">
        <v>4027</v>
      </c>
      <c r="C355" s="2" t="s">
        <v>4028</v>
      </c>
      <c r="D355" s="2" t="s">
        <v>1978</v>
      </c>
      <c r="E355" s="2" t="s">
        <v>3210</v>
      </c>
      <c r="F355" s="2" t="s">
        <v>3301</v>
      </c>
      <c r="G355" s="2" t="s">
        <v>2474</v>
      </c>
      <c r="H355" s="2" t="s">
        <v>271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2</v>
      </c>
      <c r="BP355" s="2" t="s">
        <v>5</v>
      </c>
    </row>
    <row r="356" ht="15.75" customHeight="1">
      <c r="A356" s="2" t="s">
        <v>4</v>
      </c>
      <c r="B356" s="2" t="s">
        <v>4029</v>
      </c>
      <c r="C356" s="2" t="s">
        <v>4030</v>
      </c>
      <c r="D356" s="2" t="s">
        <v>1948</v>
      </c>
      <c r="E356" s="2" t="s">
        <v>3210</v>
      </c>
      <c r="F356" s="2" t="s">
        <v>3714</v>
      </c>
      <c r="G356" s="2" t="s">
        <v>2142</v>
      </c>
      <c r="H356" s="2" t="s">
        <v>2143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2</v>
      </c>
      <c r="BP356" s="2" t="s">
        <v>5</v>
      </c>
    </row>
    <row r="357" ht="15.75" customHeight="1">
      <c r="A357" s="2" t="s">
        <v>4</v>
      </c>
      <c r="B357" s="2" t="s">
        <v>4031</v>
      </c>
      <c r="C357" s="2" t="s">
        <v>4032</v>
      </c>
      <c r="D357" s="2" t="s">
        <v>3315</v>
      </c>
      <c r="E357" s="2" t="s">
        <v>3202</v>
      </c>
      <c r="F357" s="2" t="s">
        <v>3316</v>
      </c>
      <c r="G357" s="2" t="s">
        <v>2475</v>
      </c>
      <c r="H357" s="2" t="s">
        <v>2476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2</v>
      </c>
      <c r="BP357" s="2" t="s">
        <v>5</v>
      </c>
    </row>
    <row r="358" ht="15.75" customHeight="1">
      <c r="A358" s="2" t="s">
        <v>4</v>
      </c>
      <c r="B358" s="2" t="s">
        <v>4033</v>
      </c>
      <c r="C358" s="2" t="s">
        <v>4034</v>
      </c>
      <c r="D358" s="2" t="s">
        <v>4035</v>
      </c>
      <c r="E358" s="2" t="s">
        <v>3210</v>
      </c>
      <c r="F358" s="2" t="s">
        <v>3203</v>
      </c>
      <c r="G358" s="2" t="s">
        <v>2477</v>
      </c>
      <c r="H358" s="2" t="s">
        <v>2478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2</v>
      </c>
      <c r="BP358" s="2" t="s">
        <v>5</v>
      </c>
    </row>
    <row r="359" ht="15.75" customHeight="1">
      <c r="A359" s="2" t="s">
        <v>4</v>
      </c>
      <c r="B359" s="2" t="s">
        <v>4036</v>
      </c>
      <c r="C359" s="2" t="s">
        <v>4037</v>
      </c>
      <c r="D359" s="2" t="s">
        <v>3501</v>
      </c>
      <c r="E359" s="2" t="s">
        <v>3210</v>
      </c>
      <c r="F359" s="2" t="s">
        <v>3207</v>
      </c>
      <c r="G359" s="2" t="s">
        <v>2479</v>
      </c>
      <c r="H359" s="2" t="s">
        <v>2289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2</v>
      </c>
      <c r="BP359" s="2" t="s">
        <v>5</v>
      </c>
    </row>
    <row r="360" ht="15.75" customHeight="1">
      <c r="A360" s="2" t="s">
        <v>4</v>
      </c>
      <c r="B360" s="2" t="s">
        <v>4038</v>
      </c>
      <c r="C360" s="2" t="s">
        <v>4039</v>
      </c>
      <c r="D360" s="2" t="s">
        <v>1953</v>
      </c>
      <c r="E360" s="2" t="s">
        <v>3210</v>
      </c>
      <c r="F360" s="2" t="s">
        <v>3316</v>
      </c>
      <c r="G360" s="2" t="s">
        <v>2480</v>
      </c>
      <c r="H360" s="2" t="s">
        <v>2481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2</v>
      </c>
      <c r="BP360" s="2" t="s">
        <v>5</v>
      </c>
    </row>
    <row r="361" ht="15.75" customHeight="1">
      <c r="A361" s="2" t="s">
        <v>4</v>
      </c>
      <c r="B361" s="2" t="s">
        <v>4040</v>
      </c>
      <c r="C361" s="2" t="s">
        <v>4041</v>
      </c>
      <c r="D361" s="2" t="s">
        <v>1967</v>
      </c>
      <c r="E361" s="2" t="s">
        <v>3206</v>
      </c>
      <c r="F361" s="2" t="s">
        <v>3207</v>
      </c>
      <c r="G361" s="2" t="s">
        <v>2482</v>
      </c>
      <c r="H361" s="2" t="s">
        <v>2483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2</v>
      </c>
      <c r="BP361" s="2" t="s">
        <v>5</v>
      </c>
    </row>
    <row r="362" ht="15.75" customHeight="1">
      <c r="A362" s="2" t="s">
        <v>4</v>
      </c>
      <c r="B362" s="2" t="s">
        <v>4042</v>
      </c>
      <c r="C362" s="2" t="s">
        <v>4043</v>
      </c>
      <c r="D362" s="2" t="s">
        <v>3839</v>
      </c>
      <c r="E362" s="2" t="s">
        <v>3210</v>
      </c>
      <c r="F362" s="2" t="s">
        <v>3203</v>
      </c>
      <c r="G362" s="2" t="s">
        <v>2484</v>
      </c>
      <c r="H362" s="2" t="s">
        <v>2485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2</v>
      </c>
      <c r="BP362" s="2" t="s">
        <v>5</v>
      </c>
    </row>
    <row r="363" ht="15.75" customHeight="1">
      <c r="A363" s="2" t="s">
        <v>2</v>
      </c>
      <c r="B363" s="2" t="s">
        <v>4044</v>
      </c>
      <c r="C363" s="2" t="s">
        <v>4045</v>
      </c>
      <c r="D363" s="2" t="s">
        <v>6</v>
      </c>
      <c r="E363" s="2" t="s">
        <v>4046</v>
      </c>
      <c r="F363" s="2" t="s">
        <v>4047</v>
      </c>
      <c r="G363" s="2" t="s">
        <v>2486</v>
      </c>
      <c r="H363" s="2" t="s">
        <v>2487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2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3</v>
      </c>
    </row>
    <row r="364" ht="15.75" customHeight="1">
      <c r="A364" s="2" t="s">
        <v>2</v>
      </c>
      <c r="B364" s="2" t="s">
        <v>4048</v>
      </c>
      <c r="C364" s="2" t="s">
        <v>4049</v>
      </c>
      <c r="D364" s="2" t="s">
        <v>3960</v>
      </c>
      <c r="E364" s="2" t="s">
        <v>3210</v>
      </c>
      <c r="F364" s="2" t="s">
        <v>3595</v>
      </c>
      <c r="G364" s="2" t="s">
        <v>2488</v>
      </c>
      <c r="H364" s="2" t="s">
        <v>2489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2</v>
      </c>
      <c r="BP364" s="2" t="s">
        <v>3</v>
      </c>
    </row>
    <row r="365" ht="15.75" customHeight="1">
      <c r="A365" s="2" t="s">
        <v>2</v>
      </c>
      <c r="B365" s="2" t="s">
        <v>4050</v>
      </c>
      <c r="C365" s="2" t="s">
        <v>4051</v>
      </c>
      <c r="D365" s="2" t="s">
        <v>3423</v>
      </c>
      <c r="E365" s="2" t="s">
        <v>3202</v>
      </c>
      <c r="F365" s="2" t="s">
        <v>3316</v>
      </c>
      <c r="G365" s="2" t="s">
        <v>2490</v>
      </c>
      <c r="H365" s="2" t="s">
        <v>2491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2</v>
      </c>
      <c r="BP365" s="2" t="s">
        <v>3</v>
      </c>
    </row>
    <row r="366" ht="15.75" customHeight="1">
      <c r="A366" s="2" t="s">
        <v>2</v>
      </c>
      <c r="B366" s="2" t="s">
        <v>4052</v>
      </c>
      <c r="C366" s="2" t="s">
        <v>4053</v>
      </c>
      <c r="D366" s="2" t="s">
        <v>3426</v>
      </c>
      <c r="E366" s="2" t="s">
        <v>3210</v>
      </c>
      <c r="F366" s="2" t="s">
        <v>3203</v>
      </c>
      <c r="G366" s="2" t="s">
        <v>2492</v>
      </c>
      <c r="H366" s="2" t="s">
        <v>2493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2</v>
      </c>
      <c r="BP366" s="2" t="s">
        <v>3</v>
      </c>
    </row>
    <row r="367" ht="15.75" customHeight="1">
      <c r="A367" s="2" t="s">
        <v>2</v>
      </c>
      <c r="B367" s="2" t="s">
        <v>4054</v>
      </c>
      <c r="C367" s="2" t="s">
        <v>4055</v>
      </c>
      <c r="D367" s="2" t="s">
        <v>3331</v>
      </c>
      <c r="E367" s="2" t="s">
        <v>3206</v>
      </c>
      <c r="F367" s="2" t="s">
        <v>3203</v>
      </c>
      <c r="G367" s="2" t="s">
        <v>2494</v>
      </c>
      <c r="H367" s="2" t="s">
        <v>2495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2</v>
      </c>
      <c r="BP367" s="2" t="s">
        <v>3</v>
      </c>
    </row>
    <row r="368" ht="15.75" customHeight="1">
      <c r="A368" s="2" t="s">
        <v>2</v>
      </c>
      <c r="B368" s="2" t="s">
        <v>4056</v>
      </c>
      <c r="C368" s="2" t="s">
        <v>4057</v>
      </c>
      <c r="D368" s="2" t="s">
        <v>3484</v>
      </c>
      <c r="E368" s="2" t="s">
        <v>3210</v>
      </c>
      <c r="F368" s="2" t="s">
        <v>3316</v>
      </c>
      <c r="G368" s="2" t="s">
        <v>2496</v>
      </c>
      <c r="H368" s="2" t="s">
        <v>2497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2</v>
      </c>
      <c r="BP368" s="2" t="s">
        <v>3</v>
      </c>
    </row>
    <row r="369" ht="15.75" customHeight="1">
      <c r="A369" s="2" t="s">
        <v>2</v>
      </c>
      <c r="B369" s="2" t="s">
        <v>4058</v>
      </c>
      <c r="C369" s="2" t="s">
        <v>4059</v>
      </c>
      <c r="D369" s="2" t="s">
        <v>1949</v>
      </c>
      <c r="E369" s="2" t="s">
        <v>3202</v>
      </c>
      <c r="F369" s="2" t="s">
        <v>3553</v>
      </c>
      <c r="G369" s="2" t="s">
        <v>2498</v>
      </c>
      <c r="H369" s="2" t="s">
        <v>2499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2</v>
      </c>
      <c r="BP369" s="2" t="s">
        <v>3</v>
      </c>
    </row>
    <row r="370" ht="15.75" customHeight="1">
      <c r="A370" s="2" t="s">
        <v>2</v>
      </c>
      <c r="B370" s="2" t="s">
        <v>4060</v>
      </c>
      <c r="C370" s="2" t="s">
        <v>4061</v>
      </c>
      <c r="D370" s="2" t="s">
        <v>1949</v>
      </c>
      <c r="E370" s="2" t="s">
        <v>3210</v>
      </c>
      <c r="F370" s="2" t="s">
        <v>3207</v>
      </c>
      <c r="G370" s="2" t="s">
        <v>2500</v>
      </c>
      <c r="H370" s="2" t="s">
        <v>2501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2</v>
      </c>
      <c r="BP370" s="2" t="s">
        <v>3</v>
      </c>
    </row>
    <row r="371" ht="15.75" customHeight="1">
      <c r="A371" s="2" t="s">
        <v>2</v>
      </c>
      <c r="B371" s="2" t="s">
        <v>4062</v>
      </c>
      <c r="C371" s="2" t="s">
        <v>4063</v>
      </c>
      <c r="D371" s="2" t="s">
        <v>3550</v>
      </c>
      <c r="E371" s="2" t="s">
        <v>3210</v>
      </c>
      <c r="F371" s="2" t="s">
        <v>3207</v>
      </c>
      <c r="G371" s="2" t="s">
        <v>2502</v>
      </c>
      <c r="H371" s="2" t="s">
        <v>2503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2</v>
      </c>
      <c r="BP371" s="2" t="s">
        <v>3</v>
      </c>
    </row>
    <row r="372" ht="15.75" customHeight="1">
      <c r="A372" s="2" t="s">
        <v>2</v>
      </c>
      <c r="B372" s="2" t="s">
        <v>4064</v>
      </c>
      <c r="C372" s="2" t="s">
        <v>4065</v>
      </c>
      <c r="D372" s="2" t="s">
        <v>4066</v>
      </c>
      <c r="E372" s="2" t="s">
        <v>3206</v>
      </c>
      <c r="F372" s="2" t="s">
        <v>3207</v>
      </c>
      <c r="G372" s="2" t="s">
        <v>2504</v>
      </c>
      <c r="H372" s="2" t="s">
        <v>2505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2</v>
      </c>
      <c r="BP372" s="2" t="s">
        <v>3</v>
      </c>
    </row>
    <row r="373" ht="15.75" customHeight="1">
      <c r="A373" s="2" t="s">
        <v>2</v>
      </c>
      <c r="B373" s="2" t="s">
        <v>4067</v>
      </c>
      <c r="C373" s="2" t="s">
        <v>4068</v>
      </c>
      <c r="D373" s="2" t="s">
        <v>3345</v>
      </c>
      <c r="E373" s="2" t="s">
        <v>3210</v>
      </c>
      <c r="F373" s="2" t="s">
        <v>3207</v>
      </c>
      <c r="G373" s="2" t="s">
        <v>2506</v>
      </c>
      <c r="H373" s="2" t="s">
        <v>2507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2</v>
      </c>
      <c r="BP373" s="2" t="s">
        <v>3</v>
      </c>
    </row>
    <row r="374" ht="15.75" customHeight="1">
      <c r="A374" s="2" t="s">
        <v>2</v>
      </c>
      <c r="B374" s="2" t="s">
        <v>4069</v>
      </c>
      <c r="C374" s="2" t="s">
        <v>4070</v>
      </c>
      <c r="D374" s="2" t="s">
        <v>3300</v>
      </c>
      <c r="E374" s="2" t="s">
        <v>3210</v>
      </c>
      <c r="F374" s="2" t="s">
        <v>3207</v>
      </c>
      <c r="G374" s="2" t="s">
        <v>2508</v>
      </c>
      <c r="H374" s="2" t="s">
        <v>2509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2</v>
      </c>
      <c r="BP374" s="2" t="s">
        <v>3</v>
      </c>
    </row>
    <row r="375" ht="15.75" customHeight="1">
      <c r="A375" s="2" t="s">
        <v>2</v>
      </c>
      <c r="B375" s="2" t="s">
        <v>4071</v>
      </c>
      <c r="C375" s="2" t="s">
        <v>4072</v>
      </c>
      <c r="D375" s="2" t="s">
        <v>1946</v>
      </c>
      <c r="E375" s="2" t="s">
        <v>3536</v>
      </c>
      <c r="F375" s="2" t="s">
        <v>3203</v>
      </c>
      <c r="G375" s="2" t="s">
        <v>2510</v>
      </c>
      <c r="H375" s="2" t="s">
        <v>2511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2</v>
      </c>
      <c r="BP375" s="2" t="s">
        <v>3</v>
      </c>
    </row>
    <row r="376" ht="15.75" customHeight="1">
      <c r="A376" s="2" t="s">
        <v>2</v>
      </c>
      <c r="B376" s="2" t="s">
        <v>4073</v>
      </c>
      <c r="C376" s="2" t="s">
        <v>4074</v>
      </c>
      <c r="D376" s="2" t="s">
        <v>4075</v>
      </c>
      <c r="E376" s="2" t="s">
        <v>3210</v>
      </c>
      <c r="F376" s="2" t="s">
        <v>3207</v>
      </c>
      <c r="G376" s="2" t="s">
        <v>2512</v>
      </c>
      <c r="H376" s="2" t="s">
        <v>2513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2</v>
      </c>
      <c r="BP376" s="2" t="s">
        <v>3</v>
      </c>
    </row>
    <row r="377" ht="15.75" customHeight="1">
      <c r="A377" s="2" t="s">
        <v>2</v>
      </c>
      <c r="B377" s="2" t="s">
        <v>4076</v>
      </c>
      <c r="C377" s="2" t="s">
        <v>4077</v>
      </c>
      <c r="D377" s="2" t="s">
        <v>1976</v>
      </c>
      <c r="E377" s="2" t="s">
        <v>3210</v>
      </c>
      <c r="F377" s="2" t="s">
        <v>3301</v>
      </c>
      <c r="G377" s="2" t="s">
        <v>2514</v>
      </c>
      <c r="H377" s="2" t="s">
        <v>2515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2</v>
      </c>
      <c r="BP377" s="2" t="s">
        <v>3</v>
      </c>
    </row>
    <row r="378" ht="15.75" customHeight="1">
      <c r="A378" s="2" t="s">
        <v>2</v>
      </c>
      <c r="B378" s="2" t="s">
        <v>4078</v>
      </c>
      <c r="C378" s="2" t="s">
        <v>4079</v>
      </c>
      <c r="D378" s="2" t="s">
        <v>1951</v>
      </c>
      <c r="E378" s="2" t="s">
        <v>3206</v>
      </c>
      <c r="F378" s="2" t="s">
        <v>3207</v>
      </c>
      <c r="G378" s="2" t="s">
        <v>2516</v>
      </c>
      <c r="H378" s="2" t="s">
        <v>2517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2</v>
      </c>
      <c r="BP378" s="2" t="s">
        <v>3</v>
      </c>
    </row>
    <row r="379" ht="15.75" customHeight="1">
      <c r="A379" s="2" t="s">
        <v>2</v>
      </c>
      <c r="B379" s="2" t="s">
        <v>4080</v>
      </c>
      <c r="C379" s="2" t="s">
        <v>4081</v>
      </c>
      <c r="D379" s="2" t="s">
        <v>1965</v>
      </c>
      <c r="E379" s="2" t="s">
        <v>3202</v>
      </c>
      <c r="F379" s="2" t="s">
        <v>3203</v>
      </c>
      <c r="G379" s="2" t="s">
        <v>2518</v>
      </c>
      <c r="H379" s="2" t="s">
        <v>2519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2</v>
      </c>
      <c r="BP379" s="2" t="s">
        <v>3</v>
      </c>
    </row>
    <row r="380" ht="15.75" customHeight="1">
      <c r="A380" s="2" t="s">
        <v>2</v>
      </c>
      <c r="B380" s="2" t="s">
        <v>4082</v>
      </c>
      <c r="C380" s="2" t="s">
        <v>4083</v>
      </c>
      <c r="D380" s="2" t="s">
        <v>3560</v>
      </c>
      <c r="E380" s="2" t="s">
        <v>3210</v>
      </c>
      <c r="F380" s="2" t="s">
        <v>3203</v>
      </c>
      <c r="G380" s="2" t="s">
        <v>2520</v>
      </c>
      <c r="H380" s="2" t="s">
        <v>2521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2</v>
      </c>
      <c r="BP380" s="2" t="s">
        <v>3</v>
      </c>
    </row>
    <row r="381" ht="15.75" customHeight="1">
      <c r="A381" s="2" t="s">
        <v>2</v>
      </c>
      <c r="B381" s="2" t="s">
        <v>4084</v>
      </c>
      <c r="C381" s="2" t="s">
        <v>4085</v>
      </c>
      <c r="D381" s="2" t="s">
        <v>2023</v>
      </c>
      <c r="E381" s="2" t="s">
        <v>3202</v>
      </c>
      <c r="F381" s="2" t="s">
        <v>3207</v>
      </c>
      <c r="G381" s="2" t="s">
        <v>2522</v>
      </c>
      <c r="H381" s="2" t="s">
        <v>2523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2</v>
      </c>
      <c r="BP381" s="2" t="s">
        <v>3</v>
      </c>
    </row>
    <row r="382" ht="15.75" customHeight="1">
      <c r="A382" s="2" t="s">
        <v>2</v>
      </c>
      <c r="B382" s="2" t="s">
        <v>4086</v>
      </c>
      <c r="C382" s="2" t="s">
        <v>4087</v>
      </c>
      <c r="D382" s="2" t="s">
        <v>3345</v>
      </c>
      <c r="E382" s="2" t="s">
        <v>3206</v>
      </c>
      <c r="F382" s="2" t="s">
        <v>3203</v>
      </c>
      <c r="G382" s="2" t="s">
        <v>2524</v>
      </c>
      <c r="H382" s="2" t="s">
        <v>2525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2</v>
      </c>
      <c r="BP382" s="2" t="s">
        <v>3</v>
      </c>
    </row>
    <row r="383" ht="15.75" customHeight="1">
      <c r="A383" s="2" t="s">
        <v>2</v>
      </c>
      <c r="B383" s="2" t="s">
        <v>4088</v>
      </c>
      <c r="C383" s="2" t="s">
        <v>4089</v>
      </c>
      <c r="D383" s="2" t="s">
        <v>4090</v>
      </c>
      <c r="E383" s="2" t="s">
        <v>3202</v>
      </c>
      <c r="F383" s="2" t="s">
        <v>3207</v>
      </c>
      <c r="G383" s="2" t="s">
        <v>2526</v>
      </c>
      <c r="H383" s="2" t="s">
        <v>2527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2</v>
      </c>
      <c r="BP383" s="2" t="s">
        <v>3</v>
      </c>
    </row>
    <row r="384" ht="15.75" customHeight="1">
      <c r="A384" s="2" t="s">
        <v>2</v>
      </c>
      <c r="B384" s="2" t="s">
        <v>4091</v>
      </c>
      <c r="C384" s="2" t="s">
        <v>4092</v>
      </c>
      <c r="D384" s="2" t="s">
        <v>3642</v>
      </c>
      <c r="E384" s="2" t="s">
        <v>3210</v>
      </c>
      <c r="F384" s="2" t="s">
        <v>3207</v>
      </c>
      <c r="G384" s="2" t="s">
        <v>2528</v>
      </c>
      <c r="H384" s="2" t="s">
        <v>2529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2</v>
      </c>
      <c r="BP384" s="2" t="s">
        <v>3</v>
      </c>
    </row>
    <row r="385" ht="15.75" customHeight="1">
      <c r="A385" s="2" t="s">
        <v>2</v>
      </c>
      <c r="B385" s="2" t="s">
        <v>4093</v>
      </c>
      <c r="C385" s="2" t="s">
        <v>4094</v>
      </c>
      <c r="D385" s="2" t="s">
        <v>1958</v>
      </c>
      <c r="E385" s="2" t="s">
        <v>3210</v>
      </c>
      <c r="F385" s="2" t="s">
        <v>3316</v>
      </c>
      <c r="G385" s="2" t="s">
        <v>2530</v>
      </c>
      <c r="H385" s="2" t="s">
        <v>2531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2</v>
      </c>
      <c r="BP385" s="2" t="s">
        <v>3</v>
      </c>
    </row>
    <row r="386" ht="15.75" customHeight="1">
      <c r="A386" s="2" t="s">
        <v>2</v>
      </c>
      <c r="B386" s="2" t="s">
        <v>4095</v>
      </c>
      <c r="C386" s="2" t="s">
        <v>4096</v>
      </c>
      <c r="D386" s="2" t="s">
        <v>4011</v>
      </c>
      <c r="E386" s="2" t="s">
        <v>3206</v>
      </c>
      <c r="F386" s="2" t="s">
        <v>3207</v>
      </c>
      <c r="G386" s="2" t="s">
        <v>2530</v>
      </c>
      <c r="H386" s="2" t="s">
        <v>2531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2</v>
      </c>
      <c r="BP386" s="2" t="s">
        <v>3</v>
      </c>
    </row>
    <row r="387" ht="15.75" customHeight="1">
      <c r="A387" s="2" t="s">
        <v>2</v>
      </c>
      <c r="B387" s="2" t="s">
        <v>4097</v>
      </c>
      <c r="C387" s="2" t="s">
        <v>4098</v>
      </c>
      <c r="D387" s="2" t="s">
        <v>4099</v>
      </c>
      <c r="E387" s="2" t="s">
        <v>3210</v>
      </c>
      <c r="F387" s="2" t="s">
        <v>3207</v>
      </c>
      <c r="G387" s="2" t="s">
        <v>2532</v>
      </c>
      <c r="H387" s="2" t="s">
        <v>2533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2</v>
      </c>
      <c r="BP387" s="2" t="s">
        <v>3</v>
      </c>
    </row>
    <row r="388" ht="15.75" customHeight="1">
      <c r="A388" s="2" t="s">
        <v>2</v>
      </c>
      <c r="B388" s="2" t="s">
        <v>4100</v>
      </c>
      <c r="C388" s="2" t="s">
        <v>4101</v>
      </c>
      <c r="D388" s="2" t="s">
        <v>1777</v>
      </c>
      <c r="E388" s="2" t="s">
        <v>3210</v>
      </c>
      <c r="F388" s="2" t="s">
        <v>3203</v>
      </c>
      <c r="G388" s="2" t="s">
        <v>2534</v>
      </c>
      <c r="H388" s="2" t="s">
        <v>271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2</v>
      </c>
      <c r="BP388" s="2" t="s">
        <v>3</v>
      </c>
    </row>
    <row r="389" ht="15.75" customHeight="1">
      <c r="A389" s="2" t="s">
        <v>2</v>
      </c>
      <c r="B389" s="2" t="s">
        <v>4102</v>
      </c>
      <c r="C389" s="2" t="s">
        <v>4103</v>
      </c>
      <c r="D389" s="2" t="s">
        <v>1965</v>
      </c>
      <c r="E389" s="2" t="s">
        <v>3206</v>
      </c>
      <c r="F389" s="2" t="s">
        <v>3207</v>
      </c>
      <c r="G389" s="2" t="s">
        <v>2535</v>
      </c>
      <c r="H389" s="2" t="s">
        <v>2536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2</v>
      </c>
      <c r="BP389" s="2" t="s">
        <v>3</v>
      </c>
    </row>
    <row r="390" ht="15.75" customHeight="1">
      <c r="A390" s="2" t="s">
        <v>2</v>
      </c>
      <c r="B390" s="2" t="s">
        <v>4104</v>
      </c>
      <c r="C390" s="2" t="s">
        <v>4105</v>
      </c>
      <c r="D390" s="2" t="s">
        <v>3863</v>
      </c>
      <c r="E390" s="2" t="s">
        <v>3210</v>
      </c>
      <c r="F390" s="2" t="s">
        <v>3316</v>
      </c>
      <c r="G390" s="2" t="s">
        <v>2537</v>
      </c>
      <c r="H390" s="2" t="s">
        <v>2538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2</v>
      </c>
      <c r="BP390" s="2" t="s">
        <v>3</v>
      </c>
    </row>
    <row r="391" ht="15.75" customHeight="1">
      <c r="A391" s="2" t="s">
        <v>2</v>
      </c>
      <c r="B391" s="2" t="s">
        <v>4106</v>
      </c>
      <c r="C391" s="2" t="s">
        <v>4107</v>
      </c>
      <c r="D391" s="2" t="s">
        <v>4108</v>
      </c>
      <c r="E391" s="2" t="s">
        <v>3210</v>
      </c>
      <c r="F391" s="2" t="s">
        <v>3207</v>
      </c>
      <c r="G391" s="2" t="s">
        <v>2539</v>
      </c>
      <c r="H391" s="2" t="s">
        <v>2539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2</v>
      </c>
      <c r="BP391" s="2" t="s">
        <v>3</v>
      </c>
    </row>
    <row r="392" ht="15.75" customHeight="1">
      <c r="A392" s="2" t="s">
        <v>2</v>
      </c>
      <c r="B392" s="2" t="s">
        <v>4109</v>
      </c>
      <c r="C392" s="2" t="s">
        <v>4110</v>
      </c>
      <c r="D392" s="2" t="s">
        <v>3618</v>
      </c>
      <c r="E392" s="2" t="s">
        <v>3210</v>
      </c>
      <c r="F392" s="2" t="s">
        <v>3207</v>
      </c>
      <c r="G392" s="2" t="s">
        <v>2540</v>
      </c>
      <c r="H392" s="2" t="s">
        <v>2541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2</v>
      </c>
      <c r="BP392" s="2" t="s">
        <v>3</v>
      </c>
    </row>
    <row r="393" ht="15.75" customHeight="1">
      <c r="A393" s="2" t="s">
        <v>2</v>
      </c>
      <c r="B393" s="2" t="s">
        <v>4111</v>
      </c>
      <c r="C393" s="2" t="s">
        <v>4112</v>
      </c>
      <c r="D393" s="2" t="s">
        <v>1956</v>
      </c>
      <c r="E393" s="2" t="s">
        <v>3210</v>
      </c>
      <c r="F393" s="2" t="s">
        <v>3207</v>
      </c>
      <c r="G393" s="2" t="s">
        <v>2542</v>
      </c>
      <c r="H393" s="2" t="s">
        <v>2543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2</v>
      </c>
      <c r="BP393" s="2" t="s">
        <v>3</v>
      </c>
    </row>
    <row r="394" ht="15.75" customHeight="1">
      <c r="A394" s="2" t="s">
        <v>2</v>
      </c>
      <c r="B394" s="2" t="s">
        <v>4113</v>
      </c>
      <c r="C394" s="2" t="s">
        <v>4114</v>
      </c>
      <c r="D394" s="2" t="s">
        <v>4115</v>
      </c>
      <c r="E394" s="2" t="s">
        <v>3210</v>
      </c>
      <c r="F394" s="2" t="s">
        <v>3316</v>
      </c>
      <c r="G394" s="2" t="s">
        <v>2544</v>
      </c>
      <c r="H394" s="2" t="s">
        <v>2544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2</v>
      </c>
      <c r="BP394" s="2" t="s">
        <v>3</v>
      </c>
    </row>
    <row r="395" ht="15.75" customHeight="1">
      <c r="A395" s="2" t="s">
        <v>2</v>
      </c>
      <c r="B395" s="2" t="s">
        <v>4116</v>
      </c>
      <c r="C395" s="2" t="s">
        <v>4117</v>
      </c>
      <c r="D395" s="2" t="s">
        <v>3903</v>
      </c>
      <c r="E395" s="2" t="s">
        <v>3210</v>
      </c>
      <c r="F395" s="2" t="s">
        <v>3203</v>
      </c>
      <c r="G395" s="2" t="s">
        <v>2545</v>
      </c>
      <c r="H395" s="2" t="s">
        <v>2545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2</v>
      </c>
      <c r="BP395" s="2" t="s">
        <v>3</v>
      </c>
    </row>
    <row r="396" ht="15.75" customHeight="1">
      <c r="A396" s="2" t="s">
        <v>2</v>
      </c>
      <c r="B396" s="2" t="s">
        <v>4118</v>
      </c>
      <c r="C396" s="2" t="s">
        <v>4119</v>
      </c>
      <c r="D396" s="2" t="s">
        <v>4090</v>
      </c>
      <c r="E396" s="2" t="s">
        <v>3210</v>
      </c>
      <c r="F396" s="2" t="s">
        <v>3207</v>
      </c>
      <c r="G396" s="2" t="s">
        <v>2546</v>
      </c>
      <c r="H396" s="2" t="s">
        <v>2547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2</v>
      </c>
      <c r="BP396" s="2" t="s">
        <v>3</v>
      </c>
    </row>
    <row r="397" ht="15.75" customHeight="1">
      <c r="A397" s="2" t="s">
        <v>2</v>
      </c>
      <c r="B397" s="2" t="s">
        <v>4120</v>
      </c>
      <c r="C397" s="2" t="s">
        <v>4121</v>
      </c>
      <c r="D397" s="2" t="s">
        <v>3488</v>
      </c>
      <c r="E397" s="2" t="s">
        <v>3210</v>
      </c>
      <c r="F397" s="2" t="s">
        <v>3316</v>
      </c>
      <c r="G397" s="2" t="s">
        <v>2548</v>
      </c>
      <c r="H397" s="2" t="s">
        <v>2549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2</v>
      </c>
      <c r="BP397" s="2" t="s">
        <v>3</v>
      </c>
    </row>
    <row r="398" ht="15.75" customHeight="1">
      <c r="A398" s="2" t="s">
        <v>2</v>
      </c>
      <c r="B398" s="2" t="s">
        <v>4122</v>
      </c>
      <c r="C398" s="2" t="s">
        <v>4123</v>
      </c>
      <c r="D398" s="2" t="s">
        <v>3331</v>
      </c>
      <c r="E398" s="2" t="s">
        <v>3206</v>
      </c>
      <c r="F398" s="2" t="s">
        <v>3203</v>
      </c>
      <c r="G398" s="2" t="s">
        <v>2550</v>
      </c>
      <c r="H398" s="2" t="s">
        <v>2551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2</v>
      </c>
      <c r="BP398" s="2" t="s">
        <v>3</v>
      </c>
    </row>
    <row r="399" ht="15.75" customHeight="1">
      <c r="A399" s="2" t="s">
        <v>2</v>
      </c>
      <c r="B399" s="2" t="s">
        <v>4124</v>
      </c>
      <c r="C399" s="2" t="s">
        <v>4125</v>
      </c>
      <c r="D399" s="2" t="s">
        <v>1946</v>
      </c>
      <c r="E399" s="2" t="s">
        <v>3206</v>
      </c>
      <c r="F399" s="2" t="s">
        <v>3316</v>
      </c>
      <c r="G399" s="2" t="s">
        <v>2552</v>
      </c>
      <c r="H399" s="2" t="s">
        <v>2297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2</v>
      </c>
      <c r="BP399" s="2" t="s">
        <v>3</v>
      </c>
    </row>
    <row r="400" ht="15.75" customHeight="1">
      <c r="A400" s="2" t="s">
        <v>2</v>
      </c>
      <c r="B400" s="2" t="s">
        <v>4126</v>
      </c>
      <c r="C400" s="2" t="s">
        <v>4127</v>
      </c>
      <c r="D400" s="2" t="s">
        <v>3784</v>
      </c>
      <c r="E400" s="2" t="s">
        <v>3202</v>
      </c>
      <c r="F400" s="2" t="s">
        <v>3207</v>
      </c>
      <c r="G400" s="2" t="s">
        <v>2553</v>
      </c>
      <c r="H400" s="2" t="s">
        <v>271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2</v>
      </c>
      <c r="BP400" s="2" t="s">
        <v>3</v>
      </c>
    </row>
    <row r="401" ht="15.75" customHeight="1">
      <c r="A401" s="2" t="s">
        <v>2</v>
      </c>
      <c r="B401" s="2" t="s">
        <v>4128</v>
      </c>
      <c r="C401" s="2" t="s">
        <v>4129</v>
      </c>
      <c r="D401" s="2" t="s">
        <v>3812</v>
      </c>
      <c r="E401" s="2" t="s">
        <v>3339</v>
      </c>
      <c r="F401" s="2" t="s">
        <v>3207</v>
      </c>
      <c r="G401" s="2" t="s">
        <v>2554</v>
      </c>
      <c r="H401" s="2" t="s">
        <v>2091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2</v>
      </c>
      <c r="BP401" s="2" t="s">
        <v>3</v>
      </c>
    </row>
    <row r="402" ht="15.75" customHeight="1">
      <c r="A402" s="2" t="s">
        <v>2</v>
      </c>
      <c r="B402" s="2" t="s">
        <v>4130</v>
      </c>
      <c r="C402" s="2" t="s">
        <v>4131</v>
      </c>
      <c r="D402" s="2" t="s">
        <v>2010</v>
      </c>
      <c r="E402" s="2" t="s">
        <v>3319</v>
      </c>
      <c r="F402" s="2" t="s">
        <v>3553</v>
      </c>
      <c r="G402" s="2" t="s">
        <v>2555</v>
      </c>
      <c r="H402" s="2" t="s">
        <v>2556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2</v>
      </c>
      <c r="BP402" s="2" t="s">
        <v>3</v>
      </c>
    </row>
    <row r="403" ht="15.75" customHeight="1">
      <c r="A403" s="2" t="s">
        <v>2</v>
      </c>
      <c r="B403" s="2" t="s">
        <v>4132</v>
      </c>
      <c r="C403" s="2" t="s">
        <v>4133</v>
      </c>
      <c r="D403" s="2" t="s">
        <v>3455</v>
      </c>
      <c r="E403" s="2" t="s">
        <v>3210</v>
      </c>
      <c r="F403" s="2" t="s">
        <v>3207</v>
      </c>
      <c r="G403" s="2" t="s">
        <v>2557</v>
      </c>
      <c r="H403" s="2" t="s">
        <v>2558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2</v>
      </c>
      <c r="BP403" s="2" t="s">
        <v>3</v>
      </c>
    </row>
    <row r="404" ht="15.75" customHeight="1">
      <c r="A404" s="2" t="s">
        <v>2</v>
      </c>
      <c r="B404" s="2" t="s">
        <v>4134</v>
      </c>
      <c r="C404" s="2" t="s">
        <v>4135</v>
      </c>
      <c r="D404" s="2" t="s">
        <v>4136</v>
      </c>
      <c r="E404" s="2" t="s">
        <v>3202</v>
      </c>
      <c r="F404" s="2" t="s">
        <v>3207</v>
      </c>
      <c r="G404" s="2" t="s">
        <v>2559</v>
      </c>
      <c r="H404" s="2" t="s">
        <v>2560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2</v>
      </c>
      <c r="BP404" s="2" t="s">
        <v>3</v>
      </c>
    </row>
    <row r="405" ht="15.75" customHeight="1">
      <c r="A405" s="2" t="s">
        <v>2</v>
      </c>
      <c r="B405" s="2" t="s">
        <v>4137</v>
      </c>
      <c r="C405" s="2" t="s">
        <v>4138</v>
      </c>
      <c r="D405" s="2" t="s">
        <v>8</v>
      </c>
      <c r="E405" s="2" t="s">
        <v>3206</v>
      </c>
      <c r="F405" s="2" t="s">
        <v>3316</v>
      </c>
      <c r="G405" s="2" t="s">
        <v>2561</v>
      </c>
      <c r="H405" s="2" t="s">
        <v>2562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2</v>
      </c>
      <c r="BP405" s="2" t="s">
        <v>3</v>
      </c>
    </row>
    <row r="406" ht="15.75" customHeight="1">
      <c r="A406" s="2" t="s">
        <v>2</v>
      </c>
      <c r="B406" s="2" t="s">
        <v>4139</v>
      </c>
      <c r="C406" s="2" t="s">
        <v>4140</v>
      </c>
      <c r="D406" s="2" t="s">
        <v>3960</v>
      </c>
      <c r="E406" s="2" t="s">
        <v>3210</v>
      </c>
      <c r="F406" s="2" t="s">
        <v>3595</v>
      </c>
      <c r="G406" s="2" t="s">
        <v>2563</v>
      </c>
      <c r="H406" s="2" t="s">
        <v>2564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2</v>
      </c>
      <c r="BP406" s="2" t="s">
        <v>3</v>
      </c>
    </row>
    <row r="407" ht="15.75" customHeight="1">
      <c r="A407" s="2" t="s">
        <v>2</v>
      </c>
      <c r="B407" s="2" t="s">
        <v>4141</v>
      </c>
      <c r="C407" s="2" t="s">
        <v>4142</v>
      </c>
      <c r="D407" s="2" t="s">
        <v>3364</v>
      </c>
      <c r="E407" s="2" t="s">
        <v>3206</v>
      </c>
      <c r="F407" s="2" t="s">
        <v>3207</v>
      </c>
      <c r="G407" s="2" t="s">
        <v>2565</v>
      </c>
      <c r="H407" s="2" t="s">
        <v>2297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2</v>
      </c>
      <c r="BP407" s="2" t="s">
        <v>3</v>
      </c>
    </row>
    <row r="408" ht="15.75" customHeight="1">
      <c r="A408" s="2" t="s">
        <v>2</v>
      </c>
      <c r="B408" s="2" t="s">
        <v>4143</v>
      </c>
      <c r="C408" s="2" t="s">
        <v>4144</v>
      </c>
      <c r="D408" s="2" t="s">
        <v>1969</v>
      </c>
      <c r="E408" s="2" t="s">
        <v>3319</v>
      </c>
      <c r="F408" s="2" t="s">
        <v>3301</v>
      </c>
      <c r="G408" s="2" t="s">
        <v>2566</v>
      </c>
      <c r="H408" s="2" t="s">
        <v>2567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2</v>
      </c>
      <c r="BP408" s="2" t="s">
        <v>3</v>
      </c>
    </row>
    <row r="409" ht="15.75" customHeight="1">
      <c r="A409" s="2" t="s">
        <v>2</v>
      </c>
      <c r="B409" s="2" t="s">
        <v>4145</v>
      </c>
      <c r="C409" s="2" t="s">
        <v>4146</v>
      </c>
      <c r="D409" s="2" t="s">
        <v>4147</v>
      </c>
      <c r="E409" s="2" t="s">
        <v>3210</v>
      </c>
      <c r="F409" s="2" t="s">
        <v>3316</v>
      </c>
      <c r="G409" s="2" t="s">
        <v>2568</v>
      </c>
      <c r="H409" s="2" t="s">
        <v>2569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2</v>
      </c>
      <c r="BP409" s="2" t="s">
        <v>3</v>
      </c>
    </row>
    <row r="410" ht="15.75" customHeight="1">
      <c r="A410" s="2" t="s">
        <v>2</v>
      </c>
      <c r="B410" s="2" t="s">
        <v>4148</v>
      </c>
      <c r="C410" s="2" t="s">
        <v>4149</v>
      </c>
      <c r="D410" s="2" t="s">
        <v>4150</v>
      </c>
      <c r="E410" s="2" t="s">
        <v>3312</v>
      </c>
      <c r="F410" s="2" t="s">
        <v>3714</v>
      </c>
      <c r="G410" s="2" t="s">
        <v>2568</v>
      </c>
      <c r="H410" s="2" t="s">
        <v>2569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2</v>
      </c>
      <c r="BP410" s="2" t="s">
        <v>3</v>
      </c>
    </row>
    <row r="411" ht="15.75" customHeight="1">
      <c r="A411" s="2" t="s">
        <v>2</v>
      </c>
      <c r="B411" s="2" t="s">
        <v>4151</v>
      </c>
      <c r="C411" s="2" t="s">
        <v>4152</v>
      </c>
      <c r="D411" s="2" t="s">
        <v>3822</v>
      </c>
      <c r="E411" s="2" t="s">
        <v>3206</v>
      </c>
      <c r="F411" s="2" t="s">
        <v>3316</v>
      </c>
      <c r="G411" s="2" t="s">
        <v>2570</v>
      </c>
      <c r="H411" s="2" t="s">
        <v>2571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2</v>
      </c>
      <c r="BP411" s="2" t="s">
        <v>3</v>
      </c>
    </row>
    <row r="412" ht="15.75" customHeight="1">
      <c r="A412" s="2" t="s">
        <v>2</v>
      </c>
      <c r="B412" s="2" t="s">
        <v>4153</v>
      </c>
      <c r="C412" s="2" t="s">
        <v>4154</v>
      </c>
      <c r="D412" s="2" t="s">
        <v>2025</v>
      </c>
      <c r="E412" s="2" t="s">
        <v>3206</v>
      </c>
      <c r="F412" s="2" t="s">
        <v>3207</v>
      </c>
      <c r="G412" s="2" t="s">
        <v>2572</v>
      </c>
      <c r="H412" s="2" t="s">
        <v>2573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2</v>
      </c>
      <c r="BP412" s="2" t="s">
        <v>3</v>
      </c>
    </row>
    <row r="413" ht="15.75" customHeight="1">
      <c r="A413" s="2" t="s">
        <v>2</v>
      </c>
      <c r="B413" s="2" t="s">
        <v>4155</v>
      </c>
      <c r="C413" s="2" t="s">
        <v>4156</v>
      </c>
      <c r="D413" s="2" t="s">
        <v>4157</v>
      </c>
      <c r="E413" s="2" t="s">
        <v>3210</v>
      </c>
      <c r="F413" s="2" t="s">
        <v>3368</v>
      </c>
      <c r="G413" s="2" t="s">
        <v>2574</v>
      </c>
      <c r="H413" s="2" t="s">
        <v>2575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2</v>
      </c>
      <c r="BP413" s="2" t="s">
        <v>3</v>
      </c>
    </row>
    <row r="414" ht="15.75" customHeight="1">
      <c r="A414" s="2" t="s">
        <v>2</v>
      </c>
      <c r="B414" s="2" t="s">
        <v>4158</v>
      </c>
      <c r="C414" s="2" t="s">
        <v>4159</v>
      </c>
      <c r="D414" s="2" t="s">
        <v>3960</v>
      </c>
      <c r="E414" s="2" t="s">
        <v>3339</v>
      </c>
      <c r="F414" s="2" t="s">
        <v>3203</v>
      </c>
      <c r="G414" s="2" t="s">
        <v>2576</v>
      </c>
      <c r="H414" s="2" t="s">
        <v>2577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2</v>
      </c>
      <c r="BP414" s="2" t="s">
        <v>3</v>
      </c>
    </row>
    <row r="415" ht="15.75" customHeight="1">
      <c r="A415" s="2" t="s">
        <v>2</v>
      </c>
      <c r="B415" s="2" t="s">
        <v>4160</v>
      </c>
      <c r="C415" s="2" t="s">
        <v>4161</v>
      </c>
      <c r="D415" s="2" t="s">
        <v>3746</v>
      </c>
      <c r="E415" s="2" t="s">
        <v>3210</v>
      </c>
      <c r="F415" s="2" t="s">
        <v>3207</v>
      </c>
      <c r="G415" s="2" t="s">
        <v>2578</v>
      </c>
      <c r="H415" s="2" t="s">
        <v>2579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2</v>
      </c>
      <c r="BP415" s="2" t="s">
        <v>3</v>
      </c>
    </row>
    <row r="416" ht="15.75" customHeight="1">
      <c r="A416" s="2" t="s">
        <v>2</v>
      </c>
      <c r="B416" s="2" t="s">
        <v>4162</v>
      </c>
      <c r="C416" s="2" t="s">
        <v>4163</v>
      </c>
      <c r="D416" s="2" t="s">
        <v>1959</v>
      </c>
      <c r="E416" s="2" t="s">
        <v>3210</v>
      </c>
      <c r="F416" s="2" t="s">
        <v>3207</v>
      </c>
      <c r="G416" s="2" t="s">
        <v>2580</v>
      </c>
      <c r="H416" s="2" t="s">
        <v>2581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2</v>
      </c>
      <c r="BP416" s="2" t="s">
        <v>3</v>
      </c>
    </row>
    <row r="417" ht="15.75" customHeight="1">
      <c r="A417" s="2" t="s">
        <v>2</v>
      </c>
      <c r="B417" s="2" t="s">
        <v>4164</v>
      </c>
      <c r="C417" s="2" t="s">
        <v>4165</v>
      </c>
      <c r="D417" s="2" t="s">
        <v>1970</v>
      </c>
      <c r="E417" s="2" t="s">
        <v>3339</v>
      </c>
      <c r="F417" s="2" t="s">
        <v>3203</v>
      </c>
      <c r="G417" s="2" t="s">
        <v>2582</v>
      </c>
      <c r="H417" s="2" t="s">
        <v>2583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2</v>
      </c>
      <c r="BP417" s="2" t="s">
        <v>3</v>
      </c>
    </row>
    <row r="418" ht="15.75" customHeight="1">
      <c r="A418" s="2" t="s">
        <v>2</v>
      </c>
      <c r="B418" s="2" t="s">
        <v>4166</v>
      </c>
      <c r="C418" s="2" t="s">
        <v>4167</v>
      </c>
      <c r="D418" s="2" t="s">
        <v>1962</v>
      </c>
      <c r="E418" s="2" t="s">
        <v>3210</v>
      </c>
      <c r="F418" s="2" t="s">
        <v>3203</v>
      </c>
      <c r="G418" s="2" t="s">
        <v>2584</v>
      </c>
      <c r="H418" s="2" t="s">
        <v>2585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2</v>
      </c>
      <c r="BP418" s="2" t="s">
        <v>3</v>
      </c>
    </row>
    <row r="419" ht="15.75" customHeight="1">
      <c r="A419" s="2" t="s">
        <v>2</v>
      </c>
      <c r="B419" s="2" t="s">
        <v>4168</v>
      </c>
      <c r="C419" s="2" t="s">
        <v>4169</v>
      </c>
      <c r="D419" s="2" t="s">
        <v>3863</v>
      </c>
      <c r="E419" s="2" t="s">
        <v>3206</v>
      </c>
      <c r="F419" s="2" t="s">
        <v>3714</v>
      </c>
      <c r="G419" s="2" t="s">
        <v>2586</v>
      </c>
      <c r="H419" s="2" t="s">
        <v>2587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2</v>
      </c>
      <c r="BP419" s="2" t="s">
        <v>3</v>
      </c>
    </row>
    <row r="420" ht="15.75" customHeight="1">
      <c r="A420" s="2" t="s">
        <v>2</v>
      </c>
      <c r="B420" s="2" t="s">
        <v>4170</v>
      </c>
      <c r="C420" s="2" t="s">
        <v>4171</v>
      </c>
      <c r="D420" s="2" t="s">
        <v>3566</v>
      </c>
      <c r="E420" s="2" t="s">
        <v>3461</v>
      </c>
      <c r="F420" s="2" t="s">
        <v>3207</v>
      </c>
      <c r="G420" s="2" t="s">
        <v>2588</v>
      </c>
      <c r="H420" s="2" t="s">
        <v>2589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2</v>
      </c>
      <c r="BP420" s="2" t="s">
        <v>3</v>
      </c>
    </row>
    <row r="421" ht="15.75" customHeight="1">
      <c r="A421" s="2" t="s">
        <v>2</v>
      </c>
      <c r="B421" s="2" t="s">
        <v>4172</v>
      </c>
      <c r="C421" s="2" t="s">
        <v>4173</v>
      </c>
      <c r="D421" s="2" t="s">
        <v>4174</v>
      </c>
      <c r="E421" s="2" t="s">
        <v>3210</v>
      </c>
      <c r="F421" s="2" t="s">
        <v>3316</v>
      </c>
      <c r="G421" s="2" t="s">
        <v>2590</v>
      </c>
      <c r="H421" s="2" t="s">
        <v>2590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2</v>
      </c>
      <c r="BP421" s="2" t="s">
        <v>3</v>
      </c>
    </row>
    <row r="422" ht="15.75" customHeight="1">
      <c r="A422" s="2" t="s">
        <v>2</v>
      </c>
      <c r="B422" s="2" t="s">
        <v>4175</v>
      </c>
      <c r="C422" s="2" t="s">
        <v>4176</v>
      </c>
      <c r="D422" s="2" t="s">
        <v>4177</v>
      </c>
      <c r="E422" s="2" t="s">
        <v>3210</v>
      </c>
      <c r="F422" s="2" t="s">
        <v>3203</v>
      </c>
      <c r="G422" s="2" t="s">
        <v>2591</v>
      </c>
      <c r="H422" s="2" t="s">
        <v>2592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2</v>
      </c>
      <c r="BP422" s="2" t="s">
        <v>3</v>
      </c>
    </row>
    <row r="423" ht="15.75" customHeight="1">
      <c r="A423" s="2" t="s">
        <v>2</v>
      </c>
      <c r="B423" s="2" t="s">
        <v>4178</v>
      </c>
      <c r="C423" s="2" t="s">
        <v>4179</v>
      </c>
      <c r="D423" s="2" t="s">
        <v>3501</v>
      </c>
      <c r="E423" s="2" t="s">
        <v>3202</v>
      </c>
      <c r="F423" s="2" t="s">
        <v>3207</v>
      </c>
      <c r="G423" s="2" t="s">
        <v>2593</v>
      </c>
      <c r="H423" s="2" t="s">
        <v>2594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2</v>
      </c>
      <c r="BP423" s="2" t="s">
        <v>3</v>
      </c>
    </row>
    <row r="424" ht="15.75" customHeight="1">
      <c r="A424" s="2" t="s">
        <v>2</v>
      </c>
      <c r="B424" s="2" t="s">
        <v>4180</v>
      </c>
      <c r="C424" s="2" t="s">
        <v>4181</v>
      </c>
      <c r="D424" s="2" t="s">
        <v>3300</v>
      </c>
      <c r="E424" s="2" t="s">
        <v>3210</v>
      </c>
      <c r="F424" s="2" t="s">
        <v>3207</v>
      </c>
      <c r="G424" s="2" t="s">
        <v>2595</v>
      </c>
      <c r="H424" s="2" t="s">
        <v>2596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2</v>
      </c>
      <c r="BP424" s="2" t="s">
        <v>3</v>
      </c>
    </row>
    <row r="425" ht="15.75" customHeight="1">
      <c r="A425" s="2" t="s">
        <v>2</v>
      </c>
      <c r="B425" s="2" t="s">
        <v>4182</v>
      </c>
      <c r="C425" s="2" t="s">
        <v>4183</v>
      </c>
      <c r="D425" s="2" t="s">
        <v>3381</v>
      </c>
      <c r="E425" s="2" t="s">
        <v>3210</v>
      </c>
      <c r="F425" s="2" t="s">
        <v>3207</v>
      </c>
      <c r="G425" s="2" t="s">
        <v>2595</v>
      </c>
      <c r="H425" s="2" t="s">
        <v>2596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2</v>
      </c>
      <c r="BP425" s="2" t="s">
        <v>3</v>
      </c>
    </row>
    <row r="426" ht="15.75" customHeight="1">
      <c r="A426" s="2" t="s">
        <v>2</v>
      </c>
      <c r="B426" s="2" t="s">
        <v>4184</v>
      </c>
      <c r="C426" s="2" t="s">
        <v>4185</v>
      </c>
      <c r="D426" s="2" t="s">
        <v>3550</v>
      </c>
      <c r="E426" s="2" t="s">
        <v>3210</v>
      </c>
      <c r="F426" s="2" t="s">
        <v>3207</v>
      </c>
      <c r="G426" s="2" t="s">
        <v>2597</v>
      </c>
      <c r="H426" s="2" t="s">
        <v>2598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2</v>
      </c>
      <c r="BP426" s="2" t="s">
        <v>3</v>
      </c>
    </row>
    <row r="427" ht="15.75" customHeight="1">
      <c r="A427" s="2" t="s">
        <v>2</v>
      </c>
      <c r="B427" s="2" t="s">
        <v>4186</v>
      </c>
      <c r="C427" s="2" t="s">
        <v>4187</v>
      </c>
      <c r="D427" s="2" t="s">
        <v>3447</v>
      </c>
      <c r="E427" s="2" t="s">
        <v>3339</v>
      </c>
      <c r="F427" s="2" t="s">
        <v>3203</v>
      </c>
      <c r="G427" s="2" t="s">
        <v>2599</v>
      </c>
      <c r="H427" s="2" t="s">
        <v>2599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2</v>
      </c>
      <c r="BP427" s="2" t="s">
        <v>3</v>
      </c>
    </row>
    <row r="428" ht="15.75" customHeight="1">
      <c r="A428" s="2" t="s">
        <v>2</v>
      </c>
      <c r="B428" s="2" t="s">
        <v>4188</v>
      </c>
      <c r="C428" s="2" t="s">
        <v>4189</v>
      </c>
      <c r="D428" s="2" t="s">
        <v>3960</v>
      </c>
      <c r="E428" s="2" t="s">
        <v>3206</v>
      </c>
      <c r="F428" s="2" t="s">
        <v>3207</v>
      </c>
      <c r="G428" s="2" t="s">
        <v>2600</v>
      </c>
      <c r="H428" s="2" t="s">
        <v>2601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2</v>
      </c>
      <c r="BP428" s="2" t="s">
        <v>3</v>
      </c>
    </row>
    <row r="429" ht="15.75" customHeight="1">
      <c r="A429" s="2" t="s">
        <v>2</v>
      </c>
      <c r="B429" s="2" t="s">
        <v>4190</v>
      </c>
      <c r="C429" s="2" t="s">
        <v>4191</v>
      </c>
      <c r="D429" s="2" t="s">
        <v>3336</v>
      </c>
      <c r="E429" s="2" t="s">
        <v>3210</v>
      </c>
      <c r="F429" s="2" t="s">
        <v>3207</v>
      </c>
      <c r="G429" s="2" t="s">
        <v>2602</v>
      </c>
      <c r="H429" s="2" t="s">
        <v>2603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2</v>
      </c>
      <c r="BP429" s="2" t="s">
        <v>3</v>
      </c>
    </row>
    <row r="430" ht="15.75" customHeight="1">
      <c r="A430" s="2" t="s">
        <v>2</v>
      </c>
      <c r="B430" s="2" t="s">
        <v>4192</v>
      </c>
      <c r="C430" s="2" t="s">
        <v>4193</v>
      </c>
      <c r="D430" s="2" t="s">
        <v>3450</v>
      </c>
      <c r="E430" s="2" t="s">
        <v>3210</v>
      </c>
      <c r="F430" s="2" t="s">
        <v>3207</v>
      </c>
      <c r="G430" s="2" t="s">
        <v>2604</v>
      </c>
      <c r="H430" s="2" t="s">
        <v>2605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2</v>
      </c>
      <c r="BP430" s="2" t="s">
        <v>3</v>
      </c>
    </row>
    <row r="431" ht="15.75" customHeight="1">
      <c r="A431" s="2" t="s">
        <v>2</v>
      </c>
      <c r="B431" s="2" t="s">
        <v>4194</v>
      </c>
      <c r="C431" s="2" t="s">
        <v>4195</v>
      </c>
      <c r="D431" s="2" t="s">
        <v>1960</v>
      </c>
      <c r="E431" s="2" t="s">
        <v>3202</v>
      </c>
      <c r="F431" s="2" t="s">
        <v>3207</v>
      </c>
      <c r="G431" s="2" t="s">
        <v>2606</v>
      </c>
      <c r="H431" s="2" t="s">
        <v>2607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2</v>
      </c>
      <c r="BP431" s="2" t="s">
        <v>3</v>
      </c>
    </row>
    <row r="432" ht="15.75" customHeight="1">
      <c r="A432" s="2" t="s">
        <v>2</v>
      </c>
      <c r="B432" s="2" t="s">
        <v>4196</v>
      </c>
      <c r="C432" s="2" t="s">
        <v>4197</v>
      </c>
      <c r="D432" s="2" t="s">
        <v>1945</v>
      </c>
      <c r="E432" s="2" t="s">
        <v>3319</v>
      </c>
      <c r="F432" s="2" t="s">
        <v>3207</v>
      </c>
      <c r="G432" s="2" t="s">
        <v>2608</v>
      </c>
      <c r="H432" s="2" t="s">
        <v>2609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2</v>
      </c>
      <c r="BP432" s="2" t="s">
        <v>3</v>
      </c>
    </row>
    <row r="433" ht="15.75" customHeight="1">
      <c r="A433" s="2" t="s">
        <v>2</v>
      </c>
      <c r="B433" s="2" t="s">
        <v>4198</v>
      </c>
      <c r="C433" s="2" t="s">
        <v>4198</v>
      </c>
      <c r="D433" s="2" t="s">
        <v>2</v>
      </c>
      <c r="E433" s="2" t="s">
        <v>3206</v>
      </c>
      <c r="F433" s="2" t="s">
        <v>3316</v>
      </c>
      <c r="G433" s="2" t="s">
        <v>2608</v>
      </c>
      <c r="H433" s="2" t="s">
        <v>2609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2</v>
      </c>
      <c r="BP433" s="2" t="s">
        <v>3</v>
      </c>
    </row>
    <row r="434" ht="15.75" customHeight="1">
      <c r="A434" s="2" t="s">
        <v>2</v>
      </c>
      <c r="B434" s="2" t="s">
        <v>4199</v>
      </c>
      <c r="C434" s="2" t="s">
        <v>4200</v>
      </c>
      <c r="D434" s="2" t="s">
        <v>3787</v>
      </c>
      <c r="E434" s="2" t="s">
        <v>3210</v>
      </c>
      <c r="F434" s="2" t="s">
        <v>3203</v>
      </c>
      <c r="G434" s="2" t="s">
        <v>2610</v>
      </c>
      <c r="H434" s="2" t="s">
        <v>2611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2</v>
      </c>
      <c r="BP434" s="2" t="s">
        <v>3</v>
      </c>
    </row>
    <row r="435" ht="15.75" customHeight="1">
      <c r="A435" s="2" t="s">
        <v>2</v>
      </c>
      <c r="B435" s="2" t="s">
        <v>4201</v>
      </c>
      <c r="C435" s="2" t="s">
        <v>4202</v>
      </c>
      <c r="D435" s="2" t="s">
        <v>2010</v>
      </c>
      <c r="E435" s="2" t="s">
        <v>3210</v>
      </c>
      <c r="F435" s="2" t="s">
        <v>3207</v>
      </c>
      <c r="G435" s="2" t="s">
        <v>2612</v>
      </c>
      <c r="H435" s="2" t="s">
        <v>2613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2</v>
      </c>
      <c r="BP435" s="2" t="s">
        <v>3</v>
      </c>
    </row>
    <row r="436" ht="15.75" customHeight="1">
      <c r="A436" s="2" t="s">
        <v>2</v>
      </c>
      <c r="B436" s="2" t="s">
        <v>4203</v>
      </c>
      <c r="C436" s="2" t="s">
        <v>4204</v>
      </c>
      <c r="D436" s="2" t="s">
        <v>3336</v>
      </c>
      <c r="E436" s="2" t="s">
        <v>3319</v>
      </c>
      <c r="F436" s="2" t="s">
        <v>3316</v>
      </c>
      <c r="G436" s="2" t="s">
        <v>2614</v>
      </c>
      <c r="H436" s="2" t="s">
        <v>2615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2</v>
      </c>
      <c r="BP436" s="2" t="s">
        <v>3</v>
      </c>
    </row>
    <row r="437" ht="15.75" customHeight="1">
      <c r="A437" s="2" t="s">
        <v>2</v>
      </c>
      <c r="B437" s="2" t="s">
        <v>4205</v>
      </c>
      <c r="C437" s="2" t="s">
        <v>4205</v>
      </c>
      <c r="D437" s="2" t="s">
        <v>2</v>
      </c>
      <c r="E437" s="2" t="s">
        <v>3339</v>
      </c>
      <c r="F437" s="2" t="s">
        <v>3316</v>
      </c>
      <c r="G437" s="2" t="s">
        <v>2616</v>
      </c>
      <c r="H437" s="2" t="s">
        <v>2617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2</v>
      </c>
      <c r="BP437" s="2" t="s">
        <v>3</v>
      </c>
    </row>
    <row r="438" ht="15.75" customHeight="1">
      <c r="A438" s="2" t="s">
        <v>2</v>
      </c>
      <c r="B438" s="2" t="s">
        <v>4206</v>
      </c>
      <c r="C438" s="2" t="s">
        <v>4207</v>
      </c>
      <c r="D438" s="2" t="s">
        <v>3300</v>
      </c>
      <c r="E438" s="2" t="s">
        <v>3202</v>
      </c>
      <c r="F438" s="2" t="s">
        <v>3368</v>
      </c>
      <c r="G438" s="2" t="s">
        <v>2618</v>
      </c>
      <c r="H438" s="2" t="s">
        <v>2619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2</v>
      </c>
      <c r="BP438" s="2" t="s">
        <v>3</v>
      </c>
    </row>
    <row r="439" ht="15.75" customHeight="1">
      <c r="A439" s="2" t="s">
        <v>2</v>
      </c>
      <c r="B439" s="2" t="s">
        <v>4208</v>
      </c>
      <c r="C439" s="2" t="s">
        <v>4209</v>
      </c>
      <c r="D439" s="2" t="s">
        <v>3863</v>
      </c>
      <c r="E439" s="2" t="s">
        <v>3210</v>
      </c>
      <c r="F439" s="2" t="s">
        <v>3316</v>
      </c>
      <c r="G439" s="2" t="s">
        <v>2620</v>
      </c>
      <c r="H439" s="2" t="s">
        <v>2621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2</v>
      </c>
      <c r="BP439" s="2" t="s">
        <v>3</v>
      </c>
    </row>
    <row r="440" ht="15.75" customHeight="1">
      <c r="A440" s="2" t="s">
        <v>2</v>
      </c>
      <c r="B440" s="2" t="s">
        <v>4210</v>
      </c>
      <c r="C440" s="2" t="s">
        <v>4211</v>
      </c>
      <c r="D440" s="2" t="s">
        <v>3488</v>
      </c>
      <c r="E440" s="2" t="s">
        <v>3210</v>
      </c>
      <c r="F440" s="2" t="s">
        <v>3316</v>
      </c>
      <c r="G440" s="2" t="s">
        <v>2622</v>
      </c>
      <c r="H440" s="2" t="s">
        <v>2623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2</v>
      </c>
      <c r="BP440" s="2" t="s">
        <v>3</v>
      </c>
    </row>
    <row r="441" ht="15.75" customHeight="1">
      <c r="A441" s="2" t="s">
        <v>2</v>
      </c>
      <c r="B441" s="2" t="s">
        <v>4212</v>
      </c>
      <c r="C441" s="2" t="s">
        <v>4213</v>
      </c>
      <c r="D441" s="2" t="s">
        <v>4214</v>
      </c>
      <c r="E441" s="2" t="s">
        <v>3210</v>
      </c>
      <c r="F441" s="2" t="s">
        <v>3316</v>
      </c>
      <c r="G441" s="2" t="s">
        <v>2624</v>
      </c>
      <c r="H441" s="2" t="s">
        <v>2625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2</v>
      </c>
      <c r="BP441" s="2" t="s">
        <v>3</v>
      </c>
    </row>
    <row r="442" ht="15.75" customHeight="1">
      <c r="A442" s="2" t="s">
        <v>2</v>
      </c>
      <c r="B442" s="2" t="s">
        <v>4215</v>
      </c>
      <c r="C442" s="2" t="s">
        <v>4216</v>
      </c>
      <c r="D442" s="2" t="s">
        <v>3331</v>
      </c>
      <c r="E442" s="2" t="s">
        <v>3210</v>
      </c>
      <c r="F442" s="2" t="s">
        <v>3207</v>
      </c>
      <c r="G442" s="2" t="s">
        <v>2626</v>
      </c>
      <c r="H442" s="2" t="s">
        <v>2627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2</v>
      </c>
      <c r="BP442" s="2" t="s">
        <v>3</v>
      </c>
    </row>
    <row r="443" ht="15.75" customHeight="1">
      <c r="A443" s="2" t="s">
        <v>2</v>
      </c>
      <c r="B443" s="2" t="s">
        <v>4217</v>
      </c>
      <c r="C443" s="2" t="s">
        <v>4218</v>
      </c>
      <c r="D443" s="2" t="s">
        <v>1965</v>
      </c>
      <c r="E443" s="2" t="s">
        <v>3210</v>
      </c>
      <c r="F443" s="2" t="s">
        <v>3207</v>
      </c>
      <c r="G443" s="2" t="s">
        <v>2628</v>
      </c>
      <c r="H443" s="2" t="s">
        <v>2297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2</v>
      </c>
      <c r="BP443" s="2" t="s">
        <v>3</v>
      </c>
    </row>
    <row r="444" ht="15.75" customHeight="1">
      <c r="A444" s="2" t="s">
        <v>2</v>
      </c>
      <c r="B444" s="2" t="s">
        <v>4219</v>
      </c>
      <c r="C444" s="2" t="s">
        <v>4220</v>
      </c>
      <c r="D444" s="2" t="s">
        <v>3420</v>
      </c>
      <c r="E444" s="2" t="s">
        <v>3202</v>
      </c>
      <c r="F444" s="2" t="s">
        <v>3316</v>
      </c>
      <c r="G444" s="2" t="s">
        <v>2629</v>
      </c>
      <c r="H444" s="2" t="s">
        <v>2630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2</v>
      </c>
      <c r="BP444" s="2" t="s">
        <v>3</v>
      </c>
    </row>
    <row r="445" ht="15.75" customHeight="1">
      <c r="A445" s="2" t="s">
        <v>2</v>
      </c>
      <c r="B445" s="2" t="s">
        <v>4221</v>
      </c>
      <c r="C445" s="2" t="s">
        <v>4222</v>
      </c>
      <c r="D445" s="2" t="s">
        <v>3566</v>
      </c>
      <c r="E445" s="2" t="s">
        <v>3206</v>
      </c>
      <c r="F445" s="2" t="s">
        <v>3207</v>
      </c>
      <c r="G445" s="2" t="s">
        <v>2631</v>
      </c>
      <c r="H445" s="2" t="s">
        <v>2632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2</v>
      </c>
      <c r="BP445" s="2" t="s">
        <v>3</v>
      </c>
    </row>
    <row r="446" ht="15.75" customHeight="1">
      <c r="A446" s="2" t="s">
        <v>2</v>
      </c>
      <c r="B446" s="2" t="s">
        <v>4223</v>
      </c>
      <c r="C446" s="2" t="s">
        <v>4224</v>
      </c>
      <c r="D446" s="2" t="s">
        <v>2025</v>
      </c>
      <c r="E446" s="2" t="s">
        <v>3206</v>
      </c>
      <c r="F446" s="2" t="s">
        <v>3207</v>
      </c>
      <c r="G446" s="2" t="s">
        <v>2633</v>
      </c>
      <c r="H446" s="2" t="s">
        <v>2489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2</v>
      </c>
      <c r="BP446" s="2" t="s">
        <v>3</v>
      </c>
    </row>
    <row r="447" ht="15.75" customHeight="1">
      <c r="A447" s="2" t="s">
        <v>2</v>
      </c>
      <c r="B447" s="2" t="s">
        <v>4225</v>
      </c>
      <c r="C447" s="2" t="s">
        <v>4226</v>
      </c>
      <c r="D447" s="2" t="s">
        <v>3550</v>
      </c>
      <c r="E447" s="2" t="s">
        <v>3206</v>
      </c>
      <c r="F447" s="2" t="s">
        <v>4227</v>
      </c>
      <c r="G447" s="2" t="s">
        <v>2634</v>
      </c>
      <c r="H447" s="2" t="s">
        <v>2635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2</v>
      </c>
      <c r="BP447" s="2" t="s">
        <v>3</v>
      </c>
    </row>
    <row r="448" ht="15.75" customHeight="1">
      <c r="A448" s="2" t="s">
        <v>2</v>
      </c>
      <c r="B448" s="2" t="s">
        <v>4228</v>
      </c>
      <c r="C448" s="2" t="s">
        <v>4229</v>
      </c>
      <c r="D448" s="2" t="s">
        <v>2012</v>
      </c>
      <c r="E448" s="2" t="s">
        <v>3202</v>
      </c>
      <c r="F448" s="2" t="s">
        <v>3207</v>
      </c>
      <c r="G448" s="2" t="s">
        <v>2636</v>
      </c>
      <c r="H448" s="2" t="s">
        <v>2637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2</v>
      </c>
      <c r="BP448" s="2" t="s">
        <v>3</v>
      </c>
    </row>
    <row r="449" ht="15.75" customHeight="1">
      <c r="A449" s="2" t="s">
        <v>2</v>
      </c>
      <c r="B449" s="2" t="s">
        <v>4230</v>
      </c>
      <c r="C449" s="2" t="s">
        <v>4231</v>
      </c>
      <c r="D449" s="2" t="s">
        <v>4</v>
      </c>
      <c r="E449" s="2" t="s">
        <v>3210</v>
      </c>
      <c r="F449" s="2" t="s">
        <v>3301</v>
      </c>
      <c r="G449" s="2" t="s">
        <v>2638</v>
      </c>
      <c r="H449" s="2" t="s">
        <v>2639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2</v>
      </c>
      <c r="BP449" s="2" t="s">
        <v>3</v>
      </c>
    </row>
    <row r="450" ht="15.75" customHeight="1">
      <c r="A450" s="2" t="s">
        <v>2</v>
      </c>
      <c r="B450" s="2" t="s">
        <v>4232</v>
      </c>
      <c r="C450" s="2" t="s">
        <v>4233</v>
      </c>
      <c r="D450" s="2" t="s">
        <v>4075</v>
      </c>
      <c r="E450" s="2" t="s">
        <v>3206</v>
      </c>
      <c r="F450" s="2" t="s">
        <v>3595</v>
      </c>
      <c r="G450" s="2" t="s">
        <v>2640</v>
      </c>
      <c r="H450" s="2" t="s">
        <v>2641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2</v>
      </c>
      <c r="BP450" s="2" t="s">
        <v>3</v>
      </c>
    </row>
    <row r="451" ht="15.75" customHeight="1">
      <c r="A451" s="2" t="s">
        <v>2</v>
      </c>
      <c r="B451" s="2" t="s">
        <v>4234</v>
      </c>
      <c r="C451" s="2" t="s">
        <v>4235</v>
      </c>
      <c r="D451" s="2" t="s">
        <v>4150</v>
      </c>
      <c r="E451" s="2" t="s">
        <v>3210</v>
      </c>
      <c r="F451" s="2" t="s">
        <v>3207</v>
      </c>
      <c r="G451" s="2" t="s">
        <v>2642</v>
      </c>
      <c r="H451" s="2" t="s">
        <v>2643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2</v>
      </c>
      <c r="BP451" s="2" t="s">
        <v>3</v>
      </c>
    </row>
    <row r="452" ht="15.75" customHeight="1">
      <c r="A452" s="2" t="s">
        <v>2</v>
      </c>
      <c r="B452" s="2" t="s">
        <v>4236</v>
      </c>
      <c r="C452" s="2" t="s">
        <v>4237</v>
      </c>
      <c r="D452" s="2" t="s">
        <v>1978</v>
      </c>
      <c r="E452" s="2" t="s">
        <v>3536</v>
      </c>
      <c r="F452" s="2" t="s">
        <v>3316</v>
      </c>
      <c r="G452" s="2" t="s">
        <v>2644</v>
      </c>
      <c r="H452" s="2" t="s">
        <v>2645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2</v>
      </c>
      <c r="BP452" s="2" t="s">
        <v>3</v>
      </c>
    </row>
    <row r="453" ht="15.75" customHeight="1">
      <c r="A453" s="2" t="s">
        <v>2</v>
      </c>
      <c r="B453" s="2" t="s">
        <v>4238</v>
      </c>
      <c r="C453" s="2" t="s">
        <v>4239</v>
      </c>
      <c r="D453" s="2" t="s">
        <v>4150</v>
      </c>
      <c r="E453" s="2" t="s">
        <v>3210</v>
      </c>
      <c r="F453" s="2" t="s">
        <v>3714</v>
      </c>
      <c r="G453" s="2" t="s">
        <v>2646</v>
      </c>
      <c r="H453" s="2" t="s">
        <v>2647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2</v>
      </c>
      <c r="BP453" s="2" t="s">
        <v>3</v>
      </c>
    </row>
    <row r="454" ht="15.75" customHeight="1">
      <c r="A454" s="2" t="s">
        <v>2</v>
      </c>
      <c r="B454" s="2" t="s">
        <v>4240</v>
      </c>
      <c r="C454" s="2" t="s">
        <v>4241</v>
      </c>
      <c r="D454" s="2" t="s">
        <v>4090</v>
      </c>
      <c r="E454" s="2" t="s">
        <v>3202</v>
      </c>
      <c r="F454" s="2" t="s">
        <v>3316</v>
      </c>
      <c r="G454" s="2" t="s">
        <v>2648</v>
      </c>
      <c r="H454" s="2" t="s">
        <v>2649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2</v>
      </c>
      <c r="BP454" s="2" t="s">
        <v>3</v>
      </c>
    </row>
    <row r="455" ht="15.75" customHeight="1">
      <c r="A455" s="2" t="s">
        <v>2</v>
      </c>
      <c r="B455" s="2" t="s">
        <v>4242</v>
      </c>
      <c r="C455" s="2" t="s">
        <v>4243</v>
      </c>
      <c r="D455" s="2" t="s">
        <v>1950</v>
      </c>
      <c r="E455" s="2" t="s">
        <v>3210</v>
      </c>
      <c r="F455" s="2" t="s">
        <v>3207</v>
      </c>
      <c r="G455" s="2" t="s">
        <v>2650</v>
      </c>
      <c r="H455" s="2" t="s">
        <v>2650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2</v>
      </c>
      <c r="BP455" s="2" t="s">
        <v>3</v>
      </c>
    </row>
    <row r="456" ht="15.75" customHeight="1">
      <c r="A456" s="2" t="s">
        <v>2</v>
      </c>
      <c r="B456" s="2" t="s">
        <v>4244</v>
      </c>
      <c r="C456" s="2" t="s">
        <v>4245</v>
      </c>
      <c r="D456" s="2" t="s">
        <v>1954</v>
      </c>
      <c r="E456" s="2" t="s">
        <v>3210</v>
      </c>
      <c r="F456" s="2" t="s">
        <v>3301</v>
      </c>
      <c r="G456" s="2" t="s">
        <v>2651</v>
      </c>
      <c r="H456" s="2" t="s">
        <v>2652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2</v>
      </c>
      <c r="BP456" s="2" t="s">
        <v>3</v>
      </c>
    </row>
    <row r="457" ht="15.75" customHeight="1">
      <c r="A457" s="2" t="s">
        <v>2</v>
      </c>
      <c r="B457" s="2" t="s">
        <v>4246</v>
      </c>
      <c r="C457" s="2" t="s">
        <v>4247</v>
      </c>
      <c r="D457" s="2" t="s">
        <v>1971</v>
      </c>
      <c r="E457" s="2" t="s">
        <v>3210</v>
      </c>
      <c r="F457" s="2" t="s">
        <v>3207</v>
      </c>
      <c r="G457" s="2" t="s">
        <v>2651</v>
      </c>
      <c r="H457" s="2" t="s">
        <v>2652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2</v>
      </c>
      <c r="BP457" s="2" t="s">
        <v>3</v>
      </c>
    </row>
    <row r="458" ht="15.75" customHeight="1">
      <c r="A458" s="2" t="s">
        <v>2</v>
      </c>
      <c r="B458" s="2" t="s">
        <v>4248</v>
      </c>
      <c r="C458" s="2" t="s">
        <v>4249</v>
      </c>
      <c r="D458" s="2" t="s">
        <v>3550</v>
      </c>
      <c r="E458" s="2" t="s">
        <v>3202</v>
      </c>
      <c r="F458" s="2" t="s">
        <v>3207</v>
      </c>
      <c r="G458" s="2" t="s">
        <v>2653</v>
      </c>
      <c r="H458" s="2" t="s">
        <v>2654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2</v>
      </c>
      <c r="BP458" s="2" t="s">
        <v>3</v>
      </c>
    </row>
    <row r="459" ht="15.75" customHeight="1">
      <c r="A459" s="2" t="s">
        <v>2</v>
      </c>
      <c r="B459" s="2" t="s">
        <v>4250</v>
      </c>
      <c r="C459" s="2" t="s">
        <v>4251</v>
      </c>
      <c r="D459" s="2" t="s">
        <v>3345</v>
      </c>
      <c r="E459" s="2" t="s">
        <v>3206</v>
      </c>
      <c r="F459" s="2" t="s">
        <v>3207</v>
      </c>
      <c r="G459" s="2" t="s">
        <v>2655</v>
      </c>
      <c r="H459" s="2" t="s">
        <v>2656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2</v>
      </c>
      <c r="BP459" s="2" t="s">
        <v>3</v>
      </c>
    </row>
    <row r="460" ht="15.75" customHeight="1">
      <c r="A460" s="2" t="s">
        <v>2</v>
      </c>
      <c r="B460" s="2" t="s">
        <v>4252</v>
      </c>
      <c r="C460" s="2" t="s">
        <v>4253</v>
      </c>
      <c r="D460" s="2" t="s">
        <v>3767</v>
      </c>
      <c r="E460" s="2" t="s">
        <v>3210</v>
      </c>
      <c r="F460" s="2" t="s">
        <v>3316</v>
      </c>
      <c r="G460" s="2" t="s">
        <v>2657</v>
      </c>
      <c r="H460" s="2" t="s">
        <v>2658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2</v>
      </c>
      <c r="BP460" s="2" t="s">
        <v>3</v>
      </c>
    </row>
    <row r="461" ht="15.75" customHeight="1">
      <c r="A461" s="2" t="s">
        <v>2</v>
      </c>
      <c r="B461" s="2" t="s">
        <v>4254</v>
      </c>
      <c r="C461" s="2" t="s">
        <v>4255</v>
      </c>
      <c r="D461" s="2" t="s">
        <v>1963</v>
      </c>
      <c r="E461" s="2" t="s">
        <v>3210</v>
      </c>
      <c r="F461" s="2" t="s">
        <v>3203</v>
      </c>
      <c r="G461" s="2" t="s">
        <v>2659</v>
      </c>
      <c r="H461" s="2" t="s">
        <v>2660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2</v>
      </c>
      <c r="BP461" s="2" t="s">
        <v>3</v>
      </c>
    </row>
    <row r="462" ht="15.75" customHeight="1">
      <c r="A462" s="2" t="s">
        <v>2</v>
      </c>
      <c r="B462" s="2" t="s">
        <v>4256</v>
      </c>
      <c r="C462" s="2" t="s">
        <v>4256</v>
      </c>
      <c r="D462" s="2" t="s">
        <v>2</v>
      </c>
      <c r="E462" s="2" t="s">
        <v>3206</v>
      </c>
      <c r="F462" s="2" t="s">
        <v>3595</v>
      </c>
      <c r="G462" s="2" t="s">
        <v>2661</v>
      </c>
      <c r="H462" s="2" t="s">
        <v>2662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2</v>
      </c>
      <c r="BP462" s="2" t="s">
        <v>3</v>
      </c>
    </row>
    <row r="463" ht="15.75" customHeight="1">
      <c r="A463" s="2" t="s">
        <v>2</v>
      </c>
      <c r="B463" s="2" t="s">
        <v>4257</v>
      </c>
      <c r="C463" s="2" t="s">
        <v>4258</v>
      </c>
      <c r="D463" s="2" t="s">
        <v>1956</v>
      </c>
      <c r="E463" s="2" t="s">
        <v>3202</v>
      </c>
      <c r="F463" s="2" t="s">
        <v>3595</v>
      </c>
      <c r="G463" s="2" t="s">
        <v>2663</v>
      </c>
      <c r="H463" s="2" t="s">
        <v>2663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2</v>
      </c>
      <c r="BP463" s="2" t="s">
        <v>3</v>
      </c>
    </row>
    <row r="464" ht="15.75" customHeight="1">
      <c r="A464" s="2" t="s">
        <v>2</v>
      </c>
      <c r="B464" s="2" t="s">
        <v>4259</v>
      </c>
      <c r="C464" s="2" t="s">
        <v>4260</v>
      </c>
      <c r="D464" s="2" t="s">
        <v>3376</v>
      </c>
      <c r="E464" s="2" t="s">
        <v>4261</v>
      </c>
      <c r="F464" s="2" t="s">
        <v>3207</v>
      </c>
      <c r="G464" s="2" t="s">
        <v>2664</v>
      </c>
      <c r="H464" s="2" t="s">
        <v>2665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2</v>
      </c>
      <c r="BP464" s="2" t="s">
        <v>3</v>
      </c>
    </row>
    <row r="465" ht="15.75" customHeight="1">
      <c r="A465" s="2" t="s">
        <v>2</v>
      </c>
      <c r="B465" s="2" t="s">
        <v>4262</v>
      </c>
      <c r="C465" s="2" t="s">
        <v>4263</v>
      </c>
      <c r="D465" s="2" t="s">
        <v>1972</v>
      </c>
      <c r="E465" s="2" t="s">
        <v>3210</v>
      </c>
      <c r="F465" s="2" t="s">
        <v>3207</v>
      </c>
      <c r="G465" s="2" t="s">
        <v>2666</v>
      </c>
      <c r="H465" s="2" t="s">
        <v>2667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2</v>
      </c>
      <c r="BP465" s="2" t="s">
        <v>3</v>
      </c>
    </row>
    <row r="466" ht="15.75" customHeight="1">
      <c r="A466" s="2" t="s">
        <v>2</v>
      </c>
      <c r="B466" s="2" t="s">
        <v>4264</v>
      </c>
      <c r="C466" s="2" t="s">
        <v>4265</v>
      </c>
      <c r="D466" s="2" t="s">
        <v>2012</v>
      </c>
      <c r="E466" s="2" t="s">
        <v>3339</v>
      </c>
      <c r="F466" s="2" t="s">
        <v>3207</v>
      </c>
      <c r="G466" s="2" t="s">
        <v>2668</v>
      </c>
      <c r="H466" s="2" t="s">
        <v>2669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2</v>
      </c>
      <c r="BP466" s="2" t="s">
        <v>3</v>
      </c>
    </row>
    <row r="467" ht="15.75" customHeight="1">
      <c r="A467" s="2" t="s">
        <v>2</v>
      </c>
      <c r="B467" s="2" t="s">
        <v>4266</v>
      </c>
      <c r="C467" s="2" t="s">
        <v>4267</v>
      </c>
      <c r="D467" s="2" t="s">
        <v>3784</v>
      </c>
      <c r="E467" s="2" t="s">
        <v>3206</v>
      </c>
      <c r="F467" s="2" t="s">
        <v>3207</v>
      </c>
      <c r="G467" s="2" t="s">
        <v>2670</v>
      </c>
      <c r="H467" s="2" t="s">
        <v>2671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2</v>
      </c>
      <c r="BP467" s="2" t="s">
        <v>3</v>
      </c>
    </row>
    <row r="468" ht="15.75" customHeight="1">
      <c r="A468" s="2" t="s">
        <v>2</v>
      </c>
      <c r="B468" s="2" t="s">
        <v>4268</v>
      </c>
      <c r="C468" s="2" t="s">
        <v>4269</v>
      </c>
      <c r="D468" s="2" t="s">
        <v>3300</v>
      </c>
      <c r="E468" s="2" t="s">
        <v>3206</v>
      </c>
      <c r="F468" s="2" t="s">
        <v>3316</v>
      </c>
      <c r="G468" s="2" t="s">
        <v>2672</v>
      </c>
      <c r="H468" s="2" t="s">
        <v>2673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2</v>
      </c>
      <c r="BP468" s="2" t="s">
        <v>3</v>
      </c>
    </row>
    <row r="469" ht="15.75" customHeight="1">
      <c r="A469" s="2" t="s">
        <v>2</v>
      </c>
      <c r="B469" s="2" t="s">
        <v>4270</v>
      </c>
      <c r="C469" s="2" t="s">
        <v>4271</v>
      </c>
      <c r="D469" s="2" t="s">
        <v>3863</v>
      </c>
      <c r="E469" s="2" t="s">
        <v>3206</v>
      </c>
      <c r="F469" s="2" t="s">
        <v>3316</v>
      </c>
      <c r="G469" s="2" t="s">
        <v>2674</v>
      </c>
      <c r="H469" s="2" t="s">
        <v>2675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2</v>
      </c>
      <c r="BP469" s="2" t="s">
        <v>3</v>
      </c>
    </row>
    <row r="470" ht="15.75" customHeight="1">
      <c r="A470" s="2" t="s">
        <v>2</v>
      </c>
      <c r="B470" s="2" t="s">
        <v>4272</v>
      </c>
      <c r="C470" s="2" t="s">
        <v>4273</v>
      </c>
      <c r="D470" s="2" t="s">
        <v>3300</v>
      </c>
      <c r="E470" s="2" t="s">
        <v>3206</v>
      </c>
      <c r="F470" s="2" t="s">
        <v>3207</v>
      </c>
      <c r="G470" s="2" t="s">
        <v>2676</v>
      </c>
      <c r="H470" s="2" t="s">
        <v>2677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2</v>
      </c>
      <c r="BP470" s="2" t="s">
        <v>3</v>
      </c>
    </row>
    <row r="471" ht="15.75" customHeight="1">
      <c r="A471" s="2" t="s">
        <v>2</v>
      </c>
      <c r="B471" s="2" t="s">
        <v>4274</v>
      </c>
      <c r="C471" s="2" t="s">
        <v>4275</v>
      </c>
      <c r="D471" s="2" t="s">
        <v>1964</v>
      </c>
      <c r="E471" s="2" t="s">
        <v>3210</v>
      </c>
      <c r="F471" s="2" t="s">
        <v>3207</v>
      </c>
      <c r="G471" s="2" t="s">
        <v>2678</v>
      </c>
      <c r="H471" s="2" t="s">
        <v>2679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2</v>
      </c>
      <c r="BP471" s="2" t="s">
        <v>3</v>
      </c>
    </row>
    <row r="472" ht="15.75" customHeight="1">
      <c r="A472" s="2" t="s">
        <v>2</v>
      </c>
      <c r="B472" s="2" t="s">
        <v>4276</v>
      </c>
      <c r="C472" s="2" t="s">
        <v>4277</v>
      </c>
      <c r="D472" s="2" t="s">
        <v>8</v>
      </c>
      <c r="E472" s="2" t="s">
        <v>3206</v>
      </c>
      <c r="F472" s="2" t="s">
        <v>3203</v>
      </c>
      <c r="G472" s="2" t="s">
        <v>2680</v>
      </c>
      <c r="H472" s="2" t="s">
        <v>2681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2</v>
      </c>
      <c r="BP472" s="2" t="s">
        <v>3</v>
      </c>
    </row>
    <row r="473" ht="15.75" customHeight="1">
      <c r="A473" s="2" t="s">
        <v>2</v>
      </c>
      <c r="B473" s="2" t="s">
        <v>4278</v>
      </c>
      <c r="C473" s="2" t="s">
        <v>4279</v>
      </c>
      <c r="D473" s="2" t="s">
        <v>1965</v>
      </c>
      <c r="E473" s="2" t="s">
        <v>3206</v>
      </c>
      <c r="F473" s="2" t="s">
        <v>3207</v>
      </c>
      <c r="G473" s="2" t="s">
        <v>2682</v>
      </c>
      <c r="H473" s="2" t="s">
        <v>2683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2</v>
      </c>
      <c r="BP473" s="2" t="s">
        <v>3</v>
      </c>
    </row>
    <row r="474" ht="15.75" customHeight="1">
      <c r="A474" s="2" t="s">
        <v>2</v>
      </c>
      <c r="B474" s="2" t="s">
        <v>4280</v>
      </c>
      <c r="C474" s="2" t="s">
        <v>4281</v>
      </c>
      <c r="D474" s="2" t="s">
        <v>4099</v>
      </c>
      <c r="E474" s="2" t="s">
        <v>3206</v>
      </c>
      <c r="F474" s="2" t="s">
        <v>3316</v>
      </c>
      <c r="G474" s="2" t="s">
        <v>2684</v>
      </c>
      <c r="H474" s="2" t="s">
        <v>2685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2</v>
      </c>
      <c r="BP474" s="2" t="s">
        <v>3</v>
      </c>
    </row>
    <row r="475" ht="15.75" customHeight="1">
      <c r="A475" s="2" t="s">
        <v>2</v>
      </c>
      <c r="B475" s="2" t="s">
        <v>4282</v>
      </c>
      <c r="C475" s="2" t="s">
        <v>4283</v>
      </c>
      <c r="D475" s="2" t="s">
        <v>4284</v>
      </c>
      <c r="E475" s="2" t="s">
        <v>3210</v>
      </c>
      <c r="F475" s="2" t="s">
        <v>3207</v>
      </c>
      <c r="G475" s="2" t="s">
        <v>2686</v>
      </c>
      <c r="H475" s="2" t="s">
        <v>2687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2</v>
      </c>
      <c r="BP475" s="2" t="s">
        <v>3</v>
      </c>
    </row>
    <row r="476" ht="15.75" customHeight="1">
      <c r="A476" s="2" t="s">
        <v>2</v>
      </c>
      <c r="B476" s="2" t="s">
        <v>4285</v>
      </c>
      <c r="C476" s="2" t="s">
        <v>4286</v>
      </c>
      <c r="D476" s="2" t="s">
        <v>3328</v>
      </c>
      <c r="E476" s="2" t="s">
        <v>3210</v>
      </c>
      <c r="F476" s="2" t="s">
        <v>3207</v>
      </c>
      <c r="G476" s="2" t="s">
        <v>2688</v>
      </c>
      <c r="H476" s="2" t="s">
        <v>2689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2</v>
      </c>
      <c r="BP476" s="2" t="s">
        <v>3</v>
      </c>
    </row>
    <row r="477" ht="15.75" customHeight="1">
      <c r="A477" s="2" t="s">
        <v>2</v>
      </c>
      <c r="B477" s="2" t="s">
        <v>4287</v>
      </c>
      <c r="C477" s="2" t="s">
        <v>4288</v>
      </c>
      <c r="D477" s="2" t="s">
        <v>3604</v>
      </c>
      <c r="E477" s="2" t="s">
        <v>3206</v>
      </c>
      <c r="F477" s="2" t="s">
        <v>3207</v>
      </c>
      <c r="G477" s="2" t="s">
        <v>2690</v>
      </c>
      <c r="H477" s="2" t="s">
        <v>2691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2</v>
      </c>
      <c r="BP477" s="2" t="s">
        <v>3</v>
      </c>
    </row>
    <row r="478" ht="15.75" customHeight="1">
      <c r="A478" s="2" t="s">
        <v>2</v>
      </c>
      <c r="B478" s="2" t="s">
        <v>4289</v>
      </c>
      <c r="C478" s="2" t="s">
        <v>4290</v>
      </c>
      <c r="D478" s="2" t="s">
        <v>8</v>
      </c>
      <c r="E478" s="2" t="s">
        <v>3206</v>
      </c>
      <c r="F478" s="2" t="s">
        <v>3316</v>
      </c>
      <c r="G478" s="2" t="s">
        <v>2692</v>
      </c>
      <c r="H478" s="2" t="s">
        <v>2091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2</v>
      </c>
      <c r="BP478" s="2" t="s">
        <v>3</v>
      </c>
    </row>
    <row r="479" ht="15.75" customHeight="1">
      <c r="A479" s="2" t="s">
        <v>2</v>
      </c>
      <c r="B479" s="2" t="s">
        <v>4291</v>
      </c>
      <c r="C479" s="2" t="s">
        <v>4292</v>
      </c>
      <c r="D479" s="2" t="s">
        <v>1959</v>
      </c>
      <c r="E479" s="2" t="s">
        <v>3339</v>
      </c>
      <c r="F479" s="2" t="s">
        <v>3316</v>
      </c>
      <c r="G479" s="2" t="s">
        <v>2693</v>
      </c>
      <c r="H479" s="2" t="s">
        <v>2694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2</v>
      </c>
      <c r="BP479" s="2" t="s">
        <v>3</v>
      </c>
    </row>
    <row r="480" ht="15.75" customHeight="1">
      <c r="A480" s="2" t="s">
        <v>2</v>
      </c>
      <c r="B480" s="2" t="s">
        <v>4293</v>
      </c>
      <c r="C480" s="2" t="s">
        <v>4294</v>
      </c>
      <c r="D480" s="2" t="s">
        <v>3658</v>
      </c>
      <c r="E480" s="2" t="s">
        <v>3210</v>
      </c>
      <c r="F480" s="2" t="s">
        <v>3316</v>
      </c>
      <c r="G480" s="2" t="s">
        <v>2695</v>
      </c>
      <c r="H480" s="2" t="s">
        <v>2696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2</v>
      </c>
      <c r="BP480" s="2" t="s">
        <v>3</v>
      </c>
    </row>
    <row r="481" ht="15.75" customHeight="1">
      <c r="A481" s="2" t="s">
        <v>2</v>
      </c>
      <c r="B481" s="2" t="s">
        <v>4295</v>
      </c>
      <c r="C481" s="2" t="s">
        <v>4296</v>
      </c>
      <c r="D481" s="2" t="s">
        <v>3960</v>
      </c>
      <c r="E481" s="2" t="s">
        <v>3210</v>
      </c>
      <c r="F481" s="2" t="s">
        <v>3316</v>
      </c>
      <c r="G481" s="2" t="s">
        <v>2697</v>
      </c>
      <c r="H481" s="2" t="s">
        <v>2698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2</v>
      </c>
      <c r="BP481" s="2" t="s">
        <v>3</v>
      </c>
    </row>
    <row r="482" ht="15.75" customHeight="1">
      <c r="A482" s="2" t="s">
        <v>2</v>
      </c>
      <c r="B482" s="2" t="s">
        <v>4297</v>
      </c>
      <c r="C482" s="2" t="s">
        <v>4298</v>
      </c>
      <c r="D482" s="2" t="s">
        <v>3392</v>
      </c>
      <c r="E482" s="2" t="s">
        <v>3206</v>
      </c>
      <c r="F482" s="2" t="s">
        <v>3207</v>
      </c>
      <c r="G482" s="2" t="s">
        <v>2699</v>
      </c>
      <c r="H482" s="2" t="s">
        <v>2700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2</v>
      </c>
      <c r="BP482" s="2" t="s">
        <v>3</v>
      </c>
    </row>
    <row r="483" ht="15.75" customHeight="1">
      <c r="A483" s="2" t="s">
        <v>2</v>
      </c>
      <c r="B483" s="2" t="s">
        <v>4299</v>
      </c>
      <c r="C483" s="2" t="s">
        <v>4300</v>
      </c>
      <c r="D483" s="2" t="s">
        <v>2010</v>
      </c>
      <c r="E483" s="2" t="s">
        <v>3339</v>
      </c>
      <c r="F483" s="2" t="s">
        <v>3207</v>
      </c>
      <c r="G483" s="2" t="s">
        <v>2701</v>
      </c>
      <c r="H483" s="2" t="s">
        <v>2702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2</v>
      </c>
      <c r="BP483" s="2" t="s">
        <v>3</v>
      </c>
    </row>
    <row r="484" ht="15.75" customHeight="1">
      <c r="A484" s="2" t="s">
        <v>2</v>
      </c>
      <c r="B484" s="2" t="s">
        <v>4301</v>
      </c>
      <c r="C484" s="2" t="s">
        <v>4302</v>
      </c>
      <c r="D484" s="2" t="s">
        <v>1978</v>
      </c>
      <c r="E484" s="2" t="s">
        <v>3206</v>
      </c>
      <c r="F484" s="2" t="s">
        <v>3203</v>
      </c>
      <c r="G484" s="2" t="s">
        <v>2703</v>
      </c>
      <c r="H484" s="2" t="s">
        <v>2704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2</v>
      </c>
      <c r="BP484" s="2" t="s">
        <v>3</v>
      </c>
    </row>
    <row r="485" ht="15.75" customHeight="1">
      <c r="A485" s="2" t="s">
        <v>2</v>
      </c>
      <c r="B485" s="2" t="s">
        <v>4303</v>
      </c>
      <c r="C485" s="2" t="s">
        <v>4304</v>
      </c>
      <c r="D485" s="2" t="s">
        <v>4305</v>
      </c>
      <c r="E485" s="2" t="s">
        <v>3210</v>
      </c>
      <c r="F485" s="2" t="s">
        <v>3207</v>
      </c>
      <c r="G485" s="2" t="s">
        <v>2705</v>
      </c>
      <c r="H485" s="2" t="s">
        <v>2706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2</v>
      </c>
      <c r="BP485" s="2" t="s">
        <v>3</v>
      </c>
    </row>
    <row r="486" ht="15.75" customHeight="1">
      <c r="A486" s="2" t="s">
        <v>2</v>
      </c>
      <c r="B486" s="2" t="s">
        <v>4306</v>
      </c>
      <c r="C486" s="2" t="s">
        <v>4307</v>
      </c>
      <c r="D486" s="2" t="s">
        <v>2025</v>
      </c>
      <c r="E486" s="2" t="s">
        <v>3339</v>
      </c>
      <c r="F486" s="2" t="s">
        <v>3207</v>
      </c>
      <c r="G486" s="2" t="s">
        <v>2707</v>
      </c>
      <c r="H486" s="2" t="s">
        <v>2708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2</v>
      </c>
      <c r="BP486" s="2" t="s">
        <v>3</v>
      </c>
    </row>
    <row r="487" ht="15.75" customHeight="1">
      <c r="A487" s="2" t="s">
        <v>2</v>
      </c>
      <c r="B487" s="2" t="s">
        <v>4308</v>
      </c>
      <c r="C487" s="2" t="s">
        <v>4309</v>
      </c>
      <c r="D487" s="2" t="s">
        <v>4075</v>
      </c>
      <c r="E487" s="2" t="s">
        <v>3206</v>
      </c>
      <c r="F487" s="2" t="s">
        <v>3301</v>
      </c>
      <c r="G487" s="2" t="s">
        <v>2709</v>
      </c>
      <c r="H487" s="2" t="s">
        <v>2710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2</v>
      </c>
      <c r="BP487" s="2" t="s">
        <v>3</v>
      </c>
    </row>
    <row r="488" ht="15.75" customHeight="1">
      <c r="A488" s="2" t="s">
        <v>2</v>
      </c>
      <c r="B488" s="2" t="s">
        <v>4310</v>
      </c>
      <c r="C488" s="2" t="s">
        <v>4311</v>
      </c>
      <c r="D488" s="2" t="s">
        <v>4312</v>
      </c>
      <c r="E488" s="2" t="s">
        <v>3202</v>
      </c>
      <c r="F488" s="2" t="s">
        <v>3207</v>
      </c>
      <c r="G488" s="2" t="s">
        <v>2709</v>
      </c>
      <c r="H488" s="2" t="s">
        <v>2710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2</v>
      </c>
      <c r="BP488" s="2" t="s">
        <v>3</v>
      </c>
    </row>
    <row r="489" ht="15.75" customHeight="1">
      <c r="A489" s="2" t="s">
        <v>2</v>
      </c>
      <c r="B489" s="2" t="s">
        <v>4313</v>
      </c>
      <c r="C489" s="2" t="s">
        <v>4314</v>
      </c>
      <c r="D489" s="2" t="s">
        <v>4066</v>
      </c>
      <c r="E489" s="2" t="s">
        <v>3339</v>
      </c>
      <c r="F489" s="2" t="s">
        <v>3316</v>
      </c>
      <c r="G489" s="2" t="s">
        <v>2711</v>
      </c>
      <c r="H489" s="2" t="s">
        <v>2712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2</v>
      </c>
      <c r="BP489" s="2" t="s">
        <v>3</v>
      </c>
    </row>
    <row r="490" ht="15.75" customHeight="1">
      <c r="A490" s="2" t="s">
        <v>2</v>
      </c>
      <c r="B490" s="2" t="s">
        <v>4315</v>
      </c>
      <c r="C490" s="2" t="s">
        <v>4316</v>
      </c>
      <c r="D490" s="2" t="s">
        <v>3787</v>
      </c>
      <c r="E490" s="2" t="s">
        <v>3210</v>
      </c>
      <c r="F490" s="2" t="s">
        <v>3316</v>
      </c>
      <c r="G490" s="2" t="s">
        <v>2713</v>
      </c>
      <c r="H490" s="2" t="s">
        <v>2714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2</v>
      </c>
      <c r="BP490" s="2" t="s">
        <v>3</v>
      </c>
    </row>
    <row r="491" ht="15.75" customHeight="1">
      <c r="A491" s="2" t="s">
        <v>2</v>
      </c>
      <c r="B491" s="2" t="s">
        <v>4317</v>
      </c>
      <c r="C491" s="2" t="s">
        <v>4318</v>
      </c>
      <c r="D491" s="2" t="s">
        <v>3618</v>
      </c>
      <c r="E491" s="2" t="s">
        <v>3210</v>
      </c>
      <c r="F491" s="2" t="s">
        <v>3207</v>
      </c>
      <c r="G491" s="2" t="s">
        <v>2715</v>
      </c>
      <c r="H491" s="2" t="s">
        <v>2716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2</v>
      </c>
      <c r="BP491" s="2" t="s">
        <v>3</v>
      </c>
    </row>
    <row r="492" ht="15.75" customHeight="1">
      <c r="A492" s="2" t="s">
        <v>2</v>
      </c>
      <c r="B492" s="2" t="s">
        <v>4319</v>
      </c>
      <c r="C492" s="2" t="s">
        <v>4320</v>
      </c>
      <c r="D492" s="2" t="s">
        <v>3420</v>
      </c>
      <c r="E492" s="2" t="s">
        <v>3216</v>
      </c>
      <c r="F492" s="2" t="s">
        <v>3301</v>
      </c>
      <c r="G492" s="2" t="s">
        <v>2717</v>
      </c>
      <c r="H492" s="2" t="s">
        <v>2718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2</v>
      </c>
      <c r="BP492" s="2" t="s">
        <v>3</v>
      </c>
    </row>
    <row r="493" ht="15.75" customHeight="1">
      <c r="A493" s="2" t="s">
        <v>2</v>
      </c>
      <c r="B493" s="2" t="s">
        <v>4321</v>
      </c>
      <c r="C493" s="2" t="s">
        <v>4322</v>
      </c>
      <c r="D493" s="2" t="s">
        <v>1954</v>
      </c>
      <c r="E493" s="2" t="s">
        <v>3210</v>
      </c>
      <c r="F493" s="2" t="s">
        <v>3316</v>
      </c>
      <c r="G493" s="2" t="s">
        <v>2719</v>
      </c>
      <c r="H493" s="2" t="s">
        <v>2720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2</v>
      </c>
      <c r="BP493" s="2" t="s">
        <v>3</v>
      </c>
    </row>
    <row r="494" ht="15.75" customHeight="1">
      <c r="A494" s="2" t="s">
        <v>2</v>
      </c>
      <c r="B494" s="2" t="s">
        <v>4323</v>
      </c>
      <c r="C494" s="2" t="s">
        <v>4324</v>
      </c>
      <c r="D494" s="2" t="s">
        <v>1965</v>
      </c>
      <c r="E494" s="2" t="s">
        <v>3485</v>
      </c>
      <c r="F494" s="2" t="s">
        <v>3203</v>
      </c>
      <c r="G494" s="2" t="s">
        <v>2721</v>
      </c>
      <c r="H494" s="2" t="s">
        <v>2489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2</v>
      </c>
      <c r="BP494" s="2" t="s">
        <v>3</v>
      </c>
    </row>
    <row r="495" ht="15.75" customHeight="1">
      <c r="A495" s="2" t="s">
        <v>2</v>
      </c>
      <c r="B495" s="2" t="s">
        <v>4325</v>
      </c>
      <c r="C495" s="2" t="s">
        <v>4326</v>
      </c>
      <c r="D495" s="2" t="s">
        <v>4099</v>
      </c>
      <c r="E495" s="2" t="s">
        <v>3210</v>
      </c>
      <c r="F495" s="2" t="s">
        <v>3203</v>
      </c>
      <c r="G495" s="2" t="s">
        <v>2722</v>
      </c>
      <c r="H495" s="2" t="s">
        <v>2723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2</v>
      </c>
      <c r="BP495" s="2" t="s">
        <v>3</v>
      </c>
    </row>
    <row r="496" ht="15.75" customHeight="1">
      <c r="A496" s="2" t="s">
        <v>2</v>
      </c>
      <c r="B496" s="2" t="s">
        <v>4327</v>
      </c>
      <c r="C496" s="2" t="s">
        <v>4328</v>
      </c>
      <c r="D496" s="2" t="s">
        <v>3392</v>
      </c>
      <c r="E496" s="2" t="s">
        <v>3339</v>
      </c>
      <c r="F496" s="2" t="s">
        <v>3316</v>
      </c>
      <c r="G496" s="2" t="s">
        <v>2724</v>
      </c>
      <c r="H496" s="2" t="s">
        <v>2725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2</v>
      </c>
      <c r="BP496" s="2" t="s">
        <v>3</v>
      </c>
    </row>
    <row r="497" ht="15.75" customHeight="1">
      <c r="A497" s="2" t="s">
        <v>2</v>
      </c>
      <c r="B497" s="2" t="s">
        <v>4329</v>
      </c>
      <c r="C497" s="2" t="s">
        <v>4330</v>
      </c>
      <c r="D497" s="2" t="s">
        <v>3663</v>
      </c>
      <c r="E497" s="2" t="s">
        <v>3206</v>
      </c>
      <c r="F497" s="2" t="s">
        <v>3207</v>
      </c>
      <c r="G497" s="2" t="s">
        <v>2726</v>
      </c>
      <c r="H497" s="2" t="s">
        <v>2727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2</v>
      </c>
      <c r="BP497" s="2" t="s">
        <v>3</v>
      </c>
    </row>
    <row r="498" ht="15.75" customHeight="1">
      <c r="A498" s="2" t="s">
        <v>2</v>
      </c>
      <c r="B498" s="2" t="s">
        <v>4331</v>
      </c>
      <c r="C498" s="2" t="s">
        <v>4332</v>
      </c>
      <c r="D498" s="2" t="s">
        <v>3812</v>
      </c>
      <c r="E498" s="2" t="s">
        <v>3206</v>
      </c>
      <c r="F498" s="2" t="s">
        <v>3595</v>
      </c>
      <c r="G498" s="2" t="s">
        <v>2728</v>
      </c>
      <c r="H498" s="2" t="s">
        <v>2729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2</v>
      </c>
      <c r="BP498" s="2" t="s">
        <v>3</v>
      </c>
    </row>
    <row r="499" ht="15.75" customHeight="1">
      <c r="A499" s="2" t="s">
        <v>2</v>
      </c>
      <c r="B499" s="2" t="s">
        <v>4333</v>
      </c>
      <c r="C499" s="2" t="s">
        <v>4334</v>
      </c>
      <c r="D499" s="2" t="s">
        <v>4108</v>
      </c>
      <c r="E499" s="2" t="s">
        <v>3202</v>
      </c>
      <c r="F499" s="2" t="s">
        <v>3207</v>
      </c>
      <c r="G499" s="2" t="s">
        <v>2730</v>
      </c>
      <c r="H499" s="2" t="s">
        <v>2730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2</v>
      </c>
      <c r="BP499" s="2" t="s">
        <v>3</v>
      </c>
    </row>
    <row r="500" ht="15.75" customHeight="1">
      <c r="A500" s="2" t="s">
        <v>2</v>
      </c>
      <c r="B500" s="2" t="s">
        <v>4335</v>
      </c>
      <c r="C500" s="2" t="s">
        <v>4336</v>
      </c>
      <c r="D500" s="2" t="s">
        <v>3784</v>
      </c>
      <c r="E500" s="2" t="s">
        <v>3206</v>
      </c>
      <c r="F500" s="2" t="s">
        <v>3207</v>
      </c>
      <c r="G500" s="2" t="s">
        <v>2731</v>
      </c>
      <c r="H500" s="2" t="s">
        <v>2732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2</v>
      </c>
      <c r="BP500" s="2" t="s">
        <v>3</v>
      </c>
    </row>
    <row r="501" ht="15.75" customHeight="1">
      <c r="A501" s="2" t="s">
        <v>2</v>
      </c>
      <c r="B501" s="2" t="s">
        <v>4337</v>
      </c>
      <c r="C501" s="2" t="s">
        <v>4337</v>
      </c>
      <c r="D501" s="2" t="s">
        <v>2</v>
      </c>
      <c r="E501" s="2" t="s">
        <v>3339</v>
      </c>
      <c r="F501" s="2" t="s">
        <v>3316</v>
      </c>
      <c r="G501" s="2" t="s">
        <v>2731</v>
      </c>
      <c r="H501" s="2" t="s">
        <v>2732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2</v>
      </c>
      <c r="BP501" s="2" t="s">
        <v>3</v>
      </c>
    </row>
    <row r="502" ht="15.75" customHeight="1">
      <c r="A502" s="2" t="s">
        <v>2</v>
      </c>
      <c r="B502" s="2" t="s">
        <v>4338</v>
      </c>
      <c r="C502" s="2" t="s">
        <v>4339</v>
      </c>
      <c r="D502" s="2" t="s">
        <v>4340</v>
      </c>
      <c r="E502" s="2" t="s">
        <v>3210</v>
      </c>
      <c r="F502" s="2" t="s">
        <v>3207</v>
      </c>
      <c r="G502" s="2" t="s">
        <v>2731</v>
      </c>
      <c r="H502" s="2" t="s">
        <v>2732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2</v>
      </c>
      <c r="BP502" s="2" t="s">
        <v>3</v>
      </c>
    </row>
    <row r="503" ht="15.75" customHeight="1">
      <c r="A503" s="2" t="s">
        <v>2</v>
      </c>
      <c r="B503" s="2" t="s">
        <v>4341</v>
      </c>
      <c r="C503" s="2" t="s">
        <v>4342</v>
      </c>
      <c r="D503" s="2" t="s">
        <v>1982</v>
      </c>
      <c r="E503" s="2" t="s">
        <v>3339</v>
      </c>
      <c r="F503" s="2" t="s">
        <v>3316</v>
      </c>
      <c r="G503" s="2" t="s">
        <v>2733</v>
      </c>
      <c r="H503" s="2" t="s">
        <v>2734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2</v>
      </c>
      <c r="BP503" s="2" t="s">
        <v>3</v>
      </c>
    </row>
    <row r="504" ht="15.75" customHeight="1">
      <c r="A504" s="2" t="s">
        <v>2</v>
      </c>
      <c r="B504" s="2" t="s">
        <v>4343</v>
      </c>
      <c r="C504" s="2" t="s">
        <v>4344</v>
      </c>
      <c r="D504" s="2" t="s">
        <v>3315</v>
      </c>
      <c r="E504" s="2" t="s">
        <v>3206</v>
      </c>
      <c r="F504" s="2" t="s">
        <v>3316</v>
      </c>
      <c r="G504" s="2" t="s">
        <v>2735</v>
      </c>
      <c r="H504" s="2" t="s">
        <v>2736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2</v>
      </c>
      <c r="BP504" s="2" t="s">
        <v>3</v>
      </c>
    </row>
    <row r="505" ht="15.75" customHeight="1">
      <c r="A505" s="2" t="s">
        <v>2</v>
      </c>
      <c r="B505" s="2" t="s">
        <v>4345</v>
      </c>
      <c r="C505" s="2" t="s">
        <v>4346</v>
      </c>
      <c r="D505" s="2" t="s">
        <v>3423</v>
      </c>
      <c r="E505" s="2" t="s">
        <v>3210</v>
      </c>
      <c r="F505" s="2" t="s">
        <v>3316</v>
      </c>
      <c r="G505" s="2" t="s">
        <v>2737</v>
      </c>
      <c r="H505" s="2" t="s">
        <v>2737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2</v>
      </c>
      <c r="BP505" s="2" t="s">
        <v>3</v>
      </c>
    </row>
    <row r="506" ht="15.75" customHeight="1">
      <c r="A506" s="2" t="s">
        <v>2</v>
      </c>
      <c r="B506" s="2" t="s">
        <v>4347</v>
      </c>
      <c r="C506" s="2" t="s">
        <v>4348</v>
      </c>
      <c r="D506" s="2" t="s">
        <v>1967</v>
      </c>
      <c r="E506" s="2" t="s">
        <v>3210</v>
      </c>
      <c r="F506" s="2" t="s">
        <v>3203</v>
      </c>
      <c r="G506" s="2" t="s">
        <v>2738</v>
      </c>
      <c r="H506" s="2" t="s">
        <v>2739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2</v>
      </c>
      <c r="BP506" s="2" t="s">
        <v>3</v>
      </c>
    </row>
    <row r="507" ht="15.75" customHeight="1">
      <c r="A507" s="2" t="s">
        <v>2</v>
      </c>
      <c r="B507" s="2" t="s">
        <v>4349</v>
      </c>
      <c r="C507" s="2" t="s">
        <v>4350</v>
      </c>
      <c r="D507" s="2" t="s">
        <v>1952</v>
      </c>
      <c r="E507" s="2" t="s">
        <v>3210</v>
      </c>
      <c r="F507" s="2" t="s">
        <v>3207</v>
      </c>
      <c r="G507" s="2" t="s">
        <v>2740</v>
      </c>
      <c r="H507" s="2" t="s">
        <v>2741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2</v>
      </c>
      <c r="BP507" s="2" t="s">
        <v>3</v>
      </c>
    </row>
    <row r="508" ht="15.75" customHeight="1">
      <c r="A508" s="2" t="s">
        <v>2</v>
      </c>
      <c r="B508" s="2" t="s">
        <v>4351</v>
      </c>
      <c r="C508" s="2" t="s">
        <v>4352</v>
      </c>
      <c r="D508" s="2" t="s">
        <v>1951</v>
      </c>
      <c r="E508" s="2" t="s">
        <v>3210</v>
      </c>
      <c r="F508" s="2" t="s">
        <v>3207</v>
      </c>
      <c r="G508" s="2" t="s">
        <v>2740</v>
      </c>
      <c r="H508" s="2" t="s">
        <v>2741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2</v>
      </c>
      <c r="BP508" s="2" t="s">
        <v>3</v>
      </c>
    </row>
    <row r="509" ht="15.75" customHeight="1">
      <c r="A509" s="2" t="s">
        <v>2</v>
      </c>
      <c r="B509" s="2" t="s">
        <v>4353</v>
      </c>
      <c r="C509" s="2" t="s">
        <v>4354</v>
      </c>
      <c r="D509" s="2" t="s">
        <v>1946</v>
      </c>
      <c r="E509" s="2" t="s">
        <v>3536</v>
      </c>
      <c r="F509" s="2" t="s">
        <v>3203</v>
      </c>
      <c r="G509" s="2" t="s">
        <v>2742</v>
      </c>
      <c r="H509" s="2" t="s">
        <v>2743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2</v>
      </c>
      <c r="BP509" s="2" t="s">
        <v>3</v>
      </c>
    </row>
    <row r="510" ht="15.75" customHeight="1">
      <c r="A510" s="2" t="s">
        <v>2</v>
      </c>
      <c r="B510" s="2" t="s">
        <v>4355</v>
      </c>
      <c r="C510" s="2" t="s">
        <v>4356</v>
      </c>
      <c r="D510" s="2" t="s">
        <v>3613</v>
      </c>
      <c r="E510" s="2" t="s">
        <v>3210</v>
      </c>
      <c r="F510" s="2" t="s">
        <v>3207</v>
      </c>
      <c r="G510" s="2" t="s">
        <v>2744</v>
      </c>
      <c r="H510" s="2" t="s">
        <v>2745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2</v>
      </c>
      <c r="BP510" s="2" t="s">
        <v>3</v>
      </c>
    </row>
    <row r="511" ht="15.75" customHeight="1">
      <c r="A511" s="2" t="s">
        <v>2</v>
      </c>
      <c r="B511" s="2" t="s">
        <v>4357</v>
      </c>
      <c r="C511" s="2" t="s">
        <v>4358</v>
      </c>
      <c r="D511" s="2" t="s">
        <v>1960</v>
      </c>
      <c r="E511" s="2" t="s">
        <v>3210</v>
      </c>
      <c r="F511" s="2" t="s">
        <v>3207</v>
      </c>
      <c r="G511" s="2" t="s">
        <v>2746</v>
      </c>
      <c r="H511" s="2" t="s">
        <v>2747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2</v>
      </c>
      <c r="BP511" s="2" t="s">
        <v>3</v>
      </c>
    </row>
    <row r="512" ht="15.75" customHeight="1">
      <c r="A512" s="2" t="s">
        <v>2</v>
      </c>
      <c r="B512" s="2" t="s">
        <v>4359</v>
      </c>
      <c r="C512" s="2" t="s">
        <v>4360</v>
      </c>
      <c r="D512" s="2" t="s">
        <v>4147</v>
      </c>
      <c r="E512" s="2" t="s">
        <v>3536</v>
      </c>
      <c r="F512" s="2" t="s">
        <v>3207</v>
      </c>
      <c r="G512" s="2" t="s">
        <v>2748</v>
      </c>
      <c r="H512" s="2" t="s">
        <v>2749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2</v>
      </c>
      <c r="BP512" s="2" t="s">
        <v>3</v>
      </c>
    </row>
    <row r="513" ht="15.75" customHeight="1">
      <c r="A513" s="2" t="s">
        <v>2</v>
      </c>
      <c r="B513" s="2" t="s">
        <v>4361</v>
      </c>
      <c r="C513" s="2" t="s">
        <v>4362</v>
      </c>
      <c r="D513" s="2" t="s">
        <v>1822</v>
      </c>
      <c r="E513" s="2" t="s">
        <v>3210</v>
      </c>
      <c r="F513" s="2" t="s">
        <v>3316</v>
      </c>
      <c r="G513" s="2" t="s">
        <v>2750</v>
      </c>
      <c r="H513" s="2" t="s">
        <v>2751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2</v>
      </c>
      <c r="BP513" s="2" t="s">
        <v>3</v>
      </c>
    </row>
    <row r="514" ht="15.75" customHeight="1">
      <c r="A514" s="2" t="s">
        <v>2</v>
      </c>
      <c r="B514" s="2" t="s">
        <v>4363</v>
      </c>
      <c r="C514" s="2" t="s">
        <v>4364</v>
      </c>
      <c r="D514" s="2" t="s">
        <v>1977</v>
      </c>
      <c r="E514" s="2" t="s">
        <v>3210</v>
      </c>
      <c r="F514" s="2" t="s">
        <v>3203</v>
      </c>
      <c r="G514" s="2" t="s">
        <v>2752</v>
      </c>
      <c r="H514" s="2" t="s">
        <v>2753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2</v>
      </c>
      <c r="BP514" s="2" t="s">
        <v>3</v>
      </c>
    </row>
    <row r="515" ht="15.75" customHeight="1">
      <c r="A515" s="2" t="s">
        <v>2</v>
      </c>
      <c r="B515" s="2" t="s">
        <v>4365</v>
      </c>
      <c r="C515" s="2" t="s">
        <v>4366</v>
      </c>
      <c r="D515" s="2" t="s">
        <v>4367</v>
      </c>
      <c r="E515" s="2" t="s">
        <v>3210</v>
      </c>
      <c r="F515" s="2" t="s">
        <v>3203</v>
      </c>
      <c r="G515" s="2" t="s">
        <v>2754</v>
      </c>
      <c r="H515" s="2" t="s">
        <v>2755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2</v>
      </c>
      <c r="BP515" s="2" t="s">
        <v>3</v>
      </c>
    </row>
    <row r="516" ht="15.75" customHeight="1">
      <c r="A516" s="2" t="s">
        <v>2</v>
      </c>
      <c r="B516" s="2" t="s">
        <v>4368</v>
      </c>
      <c r="C516" s="2" t="s">
        <v>4369</v>
      </c>
      <c r="D516" s="2" t="s">
        <v>2014</v>
      </c>
      <c r="E516" s="2" t="s">
        <v>3210</v>
      </c>
      <c r="F516" s="2" t="s">
        <v>3203</v>
      </c>
      <c r="G516" s="2" t="s">
        <v>2756</v>
      </c>
      <c r="H516" s="2" t="s">
        <v>2757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2</v>
      </c>
      <c r="BP516" s="2" t="s">
        <v>3</v>
      </c>
    </row>
    <row r="517" ht="15.75" customHeight="1">
      <c r="A517" s="2" t="s">
        <v>2</v>
      </c>
      <c r="B517" s="2" t="s">
        <v>4370</v>
      </c>
      <c r="C517" s="2" t="s">
        <v>4371</v>
      </c>
      <c r="D517" s="2" t="s">
        <v>2023</v>
      </c>
      <c r="E517" s="2" t="s">
        <v>3202</v>
      </c>
      <c r="F517" s="2" t="s">
        <v>3207</v>
      </c>
      <c r="G517" s="2" t="s">
        <v>2758</v>
      </c>
      <c r="H517" s="2" t="s">
        <v>2759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2</v>
      </c>
      <c r="BP517" s="2" t="s">
        <v>3</v>
      </c>
    </row>
    <row r="518" ht="15.75" customHeight="1">
      <c r="A518" s="2" t="s">
        <v>2</v>
      </c>
      <c r="B518" s="2" t="s">
        <v>4372</v>
      </c>
      <c r="C518" s="2" t="s">
        <v>4373</v>
      </c>
      <c r="D518" s="2" t="s">
        <v>1951</v>
      </c>
      <c r="E518" s="2" t="s">
        <v>3202</v>
      </c>
      <c r="F518" s="2" t="s">
        <v>3203</v>
      </c>
      <c r="G518" s="2" t="s">
        <v>2760</v>
      </c>
      <c r="H518" s="2" t="s">
        <v>2525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2</v>
      </c>
      <c r="BP518" s="2" t="s">
        <v>3</v>
      </c>
    </row>
    <row r="519" ht="15.75" customHeight="1">
      <c r="A519" s="2" t="s">
        <v>2</v>
      </c>
      <c r="B519" s="2" t="s">
        <v>4374</v>
      </c>
      <c r="C519" s="2" t="s">
        <v>4375</v>
      </c>
      <c r="D519" s="2" t="s">
        <v>2032</v>
      </c>
      <c r="E519" s="2" t="s">
        <v>3210</v>
      </c>
      <c r="F519" s="2" t="s">
        <v>3207</v>
      </c>
      <c r="G519" s="2" t="s">
        <v>2761</v>
      </c>
      <c r="H519" s="2" t="s">
        <v>2762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2</v>
      </c>
      <c r="BP519" s="2" t="s">
        <v>3</v>
      </c>
    </row>
    <row r="520" ht="15.75" customHeight="1">
      <c r="A520" s="2" t="s">
        <v>2</v>
      </c>
      <c r="B520" s="2" t="s">
        <v>4376</v>
      </c>
      <c r="C520" s="2" t="s">
        <v>4377</v>
      </c>
      <c r="D520" s="2" t="s">
        <v>3488</v>
      </c>
      <c r="E520" s="2" t="s">
        <v>3206</v>
      </c>
      <c r="F520" s="2" t="s">
        <v>3207</v>
      </c>
      <c r="G520" s="2" t="s">
        <v>2763</v>
      </c>
      <c r="H520" s="2" t="s">
        <v>2764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2</v>
      </c>
      <c r="BP520" s="2" t="s">
        <v>3</v>
      </c>
    </row>
    <row r="521" ht="15.75" customHeight="1">
      <c r="A521" s="2" t="s">
        <v>2</v>
      </c>
      <c r="B521" s="2" t="s">
        <v>4378</v>
      </c>
      <c r="C521" s="2" t="s">
        <v>4379</v>
      </c>
      <c r="D521" s="2" t="s">
        <v>3828</v>
      </c>
      <c r="E521" s="2" t="s">
        <v>3210</v>
      </c>
      <c r="F521" s="2" t="s">
        <v>3714</v>
      </c>
      <c r="G521" s="2" t="s">
        <v>2765</v>
      </c>
      <c r="H521" s="2" t="s">
        <v>2766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2</v>
      </c>
      <c r="BP521" s="2" t="s">
        <v>3</v>
      </c>
    </row>
    <row r="522" ht="15.75" customHeight="1">
      <c r="A522" s="2" t="s">
        <v>2</v>
      </c>
      <c r="B522" s="2" t="s">
        <v>4380</v>
      </c>
      <c r="C522" s="2" t="s">
        <v>4381</v>
      </c>
      <c r="D522" s="2" t="s">
        <v>3315</v>
      </c>
      <c r="E522" s="2" t="s">
        <v>3536</v>
      </c>
      <c r="F522" s="2" t="s">
        <v>3316</v>
      </c>
      <c r="G522" s="2" t="s">
        <v>2765</v>
      </c>
      <c r="H522" s="2" t="s">
        <v>2766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2</v>
      </c>
      <c r="BP522" s="2" t="s">
        <v>3</v>
      </c>
    </row>
    <row r="523" ht="15.75" customHeight="1">
      <c r="A523" s="2" t="s">
        <v>2</v>
      </c>
      <c r="B523" s="2" t="s">
        <v>4382</v>
      </c>
      <c r="C523" s="2" t="s">
        <v>4383</v>
      </c>
      <c r="D523" s="2" t="s">
        <v>3381</v>
      </c>
      <c r="E523" s="2" t="s">
        <v>3210</v>
      </c>
      <c r="F523" s="2" t="s">
        <v>3207</v>
      </c>
      <c r="G523" s="2" t="s">
        <v>2767</v>
      </c>
      <c r="H523" s="2" t="s">
        <v>2768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2</v>
      </c>
      <c r="BP523" s="2" t="s">
        <v>3</v>
      </c>
    </row>
    <row r="524" ht="15.75" customHeight="1">
      <c r="A524" s="2" t="s">
        <v>2</v>
      </c>
      <c r="B524" s="2" t="s">
        <v>4384</v>
      </c>
      <c r="C524" s="2" t="s">
        <v>4385</v>
      </c>
      <c r="D524" s="2" t="s">
        <v>4386</v>
      </c>
      <c r="E524" s="2" t="s">
        <v>3882</v>
      </c>
      <c r="F524" s="2" t="s">
        <v>3207</v>
      </c>
      <c r="G524" s="2" t="s">
        <v>2769</v>
      </c>
      <c r="H524" s="2" t="s">
        <v>2770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2</v>
      </c>
      <c r="BP524" s="2" t="s">
        <v>3</v>
      </c>
    </row>
    <row r="525" ht="15.75" customHeight="1">
      <c r="A525" s="2" t="s">
        <v>2</v>
      </c>
      <c r="B525" s="2" t="s">
        <v>4387</v>
      </c>
      <c r="C525" s="2" t="s">
        <v>4388</v>
      </c>
      <c r="D525" s="2" t="s">
        <v>3735</v>
      </c>
      <c r="E525" s="2" t="s">
        <v>3202</v>
      </c>
      <c r="F525" s="2" t="s">
        <v>3207</v>
      </c>
      <c r="G525" s="2" t="s">
        <v>2771</v>
      </c>
      <c r="H525" s="2" t="s">
        <v>2772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2</v>
      </c>
      <c r="BP525" s="2" t="s">
        <v>3</v>
      </c>
    </row>
    <row r="526" ht="15.75" customHeight="1">
      <c r="A526" s="2" t="s">
        <v>2</v>
      </c>
      <c r="B526" s="2" t="s">
        <v>4389</v>
      </c>
      <c r="C526" s="2" t="s">
        <v>4390</v>
      </c>
      <c r="D526" s="2" t="s">
        <v>3331</v>
      </c>
      <c r="E526" s="2" t="s">
        <v>3210</v>
      </c>
      <c r="F526" s="2" t="s">
        <v>3203</v>
      </c>
      <c r="G526" s="2" t="s">
        <v>2773</v>
      </c>
      <c r="H526" s="2" t="s">
        <v>2774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2</v>
      </c>
      <c r="BP526" s="2" t="s">
        <v>3</v>
      </c>
    </row>
    <row r="527" ht="15.75" customHeight="1">
      <c r="A527" s="2" t="s">
        <v>2</v>
      </c>
      <c r="B527" s="2" t="s">
        <v>4391</v>
      </c>
      <c r="C527" s="2" t="s">
        <v>4392</v>
      </c>
      <c r="D527" s="2" t="s">
        <v>3903</v>
      </c>
      <c r="E527" s="2" t="s">
        <v>3210</v>
      </c>
      <c r="F527" s="2" t="s">
        <v>3316</v>
      </c>
      <c r="G527" s="2" t="s">
        <v>2775</v>
      </c>
      <c r="H527" s="2" t="s">
        <v>2776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2</v>
      </c>
      <c r="BP527" s="2" t="s">
        <v>3</v>
      </c>
    </row>
    <row r="528" ht="15.75" customHeight="1">
      <c r="A528" s="2" t="s">
        <v>2</v>
      </c>
      <c r="B528" s="2" t="s">
        <v>4393</v>
      </c>
      <c r="C528" s="2" t="s">
        <v>4394</v>
      </c>
      <c r="D528" s="2" t="s">
        <v>1959</v>
      </c>
      <c r="E528" s="2" t="s">
        <v>3210</v>
      </c>
      <c r="F528" s="2" t="s">
        <v>3207</v>
      </c>
      <c r="G528" s="2" t="s">
        <v>2777</v>
      </c>
      <c r="H528" s="2" t="s">
        <v>2778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2</v>
      </c>
      <c r="BP528" s="2" t="s">
        <v>3</v>
      </c>
    </row>
    <row r="529" ht="15.75" customHeight="1">
      <c r="A529" s="2" t="s">
        <v>2</v>
      </c>
      <c r="B529" s="2" t="s">
        <v>4395</v>
      </c>
      <c r="C529" s="2" t="s">
        <v>4396</v>
      </c>
      <c r="D529" s="2" t="s">
        <v>1956</v>
      </c>
      <c r="E529" s="2" t="s">
        <v>3210</v>
      </c>
      <c r="F529" s="2" t="s">
        <v>3207</v>
      </c>
      <c r="G529" s="2" t="s">
        <v>2779</v>
      </c>
      <c r="H529" s="2" t="s">
        <v>2780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2</v>
      </c>
      <c r="BP529" s="2" t="s">
        <v>3</v>
      </c>
    </row>
    <row r="530" ht="15.75" customHeight="1">
      <c r="A530" s="2" t="s">
        <v>2</v>
      </c>
      <c r="B530" s="2" t="s">
        <v>4397</v>
      </c>
      <c r="C530" s="2" t="s">
        <v>4398</v>
      </c>
      <c r="D530" s="2" t="s">
        <v>1978</v>
      </c>
      <c r="E530" s="2" t="s">
        <v>3206</v>
      </c>
      <c r="F530" s="2" t="s">
        <v>3207</v>
      </c>
      <c r="G530" s="2" t="s">
        <v>2779</v>
      </c>
      <c r="H530" s="2" t="s">
        <v>2780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2</v>
      </c>
      <c r="BP530" s="2" t="s">
        <v>3</v>
      </c>
    </row>
    <row r="531" ht="15.75" customHeight="1">
      <c r="A531" s="2" t="s">
        <v>2</v>
      </c>
      <c r="B531" s="2" t="s">
        <v>4399</v>
      </c>
      <c r="C531" s="2" t="s">
        <v>4399</v>
      </c>
      <c r="D531" s="2" t="s">
        <v>2</v>
      </c>
      <c r="E531" s="2" t="s">
        <v>3206</v>
      </c>
      <c r="F531" s="2" t="s">
        <v>3316</v>
      </c>
      <c r="G531" s="2" t="s">
        <v>2781</v>
      </c>
      <c r="H531" s="2" t="s">
        <v>2782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2</v>
      </c>
      <c r="BP531" s="2" t="s">
        <v>3</v>
      </c>
    </row>
    <row r="532" ht="15.75" customHeight="1">
      <c r="A532" s="2" t="s">
        <v>2</v>
      </c>
      <c r="B532" s="2" t="s">
        <v>4400</v>
      </c>
      <c r="C532" s="2" t="s">
        <v>4401</v>
      </c>
      <c r="D532" s="2" t="s">
        <v>4011</v>
      </c>
      <c r="E532" s="2" t="s">
        <v>3210</v>
      </c>
      <c r="F532" s="2" t="s">
        <v>3316</v>
      </c>
      <c r="G532" s="2" t="s">
        <v>2783</v>
      </c>
      <c r="H532" s="2" t="s">
        <v>2784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2</v>
      </c>
      <c r="BP532" s="2" t="s">
        <v>3</v>
      </c>
    </row>
    <row r="533" ht="15.75" customHeight="1">
      <c r="A533" s="2" t="s">
        <v>2</v>
      </c>
      <c r="B533" s="2" t="s">
        <v>4402</v>
      </c>
      <c r="C533" s="2" t="s">
        <v>4403</v>
      </c>
      <c r="D533" s="2" t="s">
        <v>3348</v>
      </c>
      <c r="E533" s="2" t="s">
        <v>3210</v>
      </c>
      <c r="F533" s="2" t="s">
        <v>3207</v>
      </c>
      <c r="G533" s="2" t="s">
        <v>2783</v>
      </c>
      <c r="H533" s="2" t="s">
        <v>2784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2</v>
      </c>
      <c r="BP533" s="2" t="s">
        <v>3</v>
      </c>
    </row>
    <row r="534" ht="15.75" customHeight="1">
      <c r="A534" s="2" t="s">
        <v>2</v>
      </c>
      <c r="B534" s="2" t="s">
        <v>4404</v>
      </c>
      <c r="C534" s="2" t="s">
        <v>4405</v>
      </c>
      <c r="D534" s="2" t="s">
        <v>6</v>
      </c>
      <c r="E534" s="2" t="s">
        <v>3206</v>
      </c>
      <c r="F534" s="2" t="s">
        <v>3207</v>
      </c>
      <c r="G534" s="2" t="s">
        <v>2785</v>
      </c>
      <c r="H534" s="2" t="s">
        <v>2786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2</v>
      </c>
      <c r="BP534" s="2" t="s">
        <v>3</v>
      </c>
    </row>
    <row r="535" ht="15.75" customHeight="1">
      <c r="A535" s="2" t="s">
        <v>2</v>
      </c>
      <c r="B535" s="2" t="s">
        <v>4406</v>
      </c>
      <c r="C535" s="2" t="s">
        <v>4407</v>
      </c>
      <c r="D535" s="2" t="s">
        <v>4214</v>
      </c>
      <c r="E535" s="2" t="s">
        <v>3206</v>
      </c>
      <c r="F535" s="2" t="s">
        <v>3316</v>
      </c>
      <c r="G535" s="2" t="s">
        <v>2787</v>
      </c>
      <c r="H535" s="2" t="s">
        <v>2361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2</v>
      </c>
      <c r="BP535" s="2" t="s">
        <v>3</v>
      </c>
    </row>
    <row r="536" ht="15.75" customHeight="1">
      <c r="A536" s="2" t="s">
        <v>2</v>
      </c>
      <c r="B536" s="2" t="s">
        <v>4408</v>
      </c>
      <c r="C536" s="2" t="s">
        <v>4409</v>
      </c>
      <c r="D536" s="2" t="s">
        <v>3501</v>
      </c>
      <c r="E536" s="2" t="s">
        <v>3206</v>
      </c>
      <c r="F536" s="2" t="s">
        <v>3316</v>
      </c>
      <c r="G536" s="2" t="s">
        <v>2788</v>
      </c>
      <c r="H536" s="2" t="s">
        <v>2365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2</v>
      </c>
      <c r="BP536" s="2" t="s">
        <v>3</v>
      </c>
    </row>
    <row r="537" ht="15.75" customHeight="1">
      <c r="A537" s="2" t="s">
        <v>2</v>
      </c>
      <c r="B537" s="2" t="s">
        <v>4410</v>
      </c>
      <c r="C537" s="2" t="s">
        <v>4411</v>
      </c>
      <c r="D537" s="2" t="s">
        <v>1952</v>
      </c>
      <c r="E537" s="2" t="s">
        <v>3206</v>
      </c>
      <c r="F537" s="2" t="s">
        <v>3203</v>
      </c>
      <c r="G537" s="2" t="s">
        <v>2788</v>
      </c>
      <c r="H537" s="2" t="s">
        <v>2365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2</v>
      </c>
      <c r="BP537" s="2" t="s">
        <v>3</v>
      </c>
    </row>
    <row r="538" ht="15.75" customHeight="1">
      <c r="A538" s="2" t="s">
        <v>2</v>
      </c>
      <c r="B538" s="2" t="s">
        <v>4412</v>
      </c>
      <c r="C538" s="2" t="s">
        <v>4413</v>
      </c>
      <c r="D538" s="2" t="s">
        <v>2040</v>
      </c>
      <c r="E538" s="2" t="s">
        <v>3210</v>
      </c>
      <c r="F538" s="2" t="s">
        <v>3316</v>
      </c>
      <c r="G538" s="2" t="s">
        <v>2789</v>
      </c>
      <c r="H538" s="2" t="s">
        <v>2789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2</v>
      </c>
      <c r="BP538" s="2" t="s">
        <v>3</v>
      </c>
    </row>
    <row r="539" ht="15.75" customHeight="1">
      <c r="A539" s="2" t="s">
        <v>2</v>
      </c>
      <c r="B539" s="2" t="s">
        <v>4414</v>
      </c>
      <c r="C539" s="2" t="s">
        <v>4415</v>
      </c>
      <c r="D539" s="2" t="s">
        <v>3618</v>
      </c>
      <c r="E539" s="2" t="s">
        <v>3210</v>
      </c>
      <c r="F539" s="2" t="s">
        <v>3207</v>
      </c>
      <c r="G539" s="2" t="s">
        <v>2790</v>
      </c>
      <c r="H539" s="2" t="s">
        <v>2791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2</v>
      </c>
      <c r="BP539" s="2" t="s">
        <v>3</v>
      </c>
    </row>
    <row r="540" ht="15.75" customHeight="1">
      <c r="A540" s="2" t="s">
        <v>2</v>
      </c>
      <c r="B540" s="2" t="s">
        <v>4416</v>
      </c>
      <c r="C540" s="2" t="s">
        <v>4417</v>
      </c>
      <c r="D540" s="2" t="s">
        <v>1966</v>
      </c>
      <c r="E540" s="2" t="s">
        <v>3210</v>
      </c>
      <c r="F540" s="2" t="s">
        <v>3207</v>
      </c>
      <c r="G540" s="2" t="s">
        <v>2792</v>
      </c>
      <c r="H540" s="2" t="s">
        <v>2489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2</v>
      </c>
      <c r="BP540" s="2" t="s">
        <v>3</v>
      </c>
    </row>
    <row r="541" ht="15.75" customHeight="1">
      <c r="A541" s="2" t="s">
        <v>2</v>
      </c>
      <c r="B541" s="2" t="s">
        <v>4418</v>
      </c>
      <c r="C541" s="2" t="s">
        <v>4419</v>
      </c>
      <c r="D541" s="2" t="s">
        <v>4420</v>
      </c>
      <c r="E541" s="2" t="s">
        <v>3202</v>
      </c>
      <c r="F541" s="2" t="s">
        <v>3203</v>
      </c>
      <c r="G541" s="2" t="s">
        <v>2793</v>
      </c>
      <c r="H541" s="2" t="s">
        <v>2794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2</v>
      </c>
      <c r="BP541" s="2" t="s">
        <v>3</v>
      </c>
    </row>
    <row r="542" ht="15.75" customHeight="1">
      <c r="A542" s="2" t="s">
        <v>2</v>
      </c>
      <c r="B542" s="2" t="s">
        <v>4421</v>
      </c>
      <c r="C542" s="2" t="s">
        <v>4422</v>
      </c>
      <c r="D542" s="2" t="s">
        <v>3819</v>
      </c>
      <c r="E542" s="2" t="s">
        <v>3210</v>
      </c>
      <c r="F542" s="2" t="s">
        <v>3207</v>
      </c>
      <c r="G542" s="2" t="s">
        <v>2795</v>
      </c>
      <c r="H542" s="2" t="s">
        <v>2489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2</v>
      </c>
      <c r="BP542" s="2" t="s">
        <v>3</v>
      </c>
    </row>
    <row r="543" ht="15.75" customHeight="1">
      <c r="A543" s="2" t="s">
        <v>2</v>
      </c>
      <c r="B543" s="2" t="s">
        <v>4423</v>
      </c>
      <c r="C543" s="2" t="s">
        <v>4424</v>
      </c>
      <c r="D543" s="2" t="s">
        <v>1952</v>
      </c>
      <c r="E543" s="2" t="s">
        <v>3210</v>
      </c>
      <c r="F543" s="2" t="s">
        <v>3316</v>
      </c>
      <c r="G543" s="2" t="s">
        <v>2796</v>
      </c>
      <c r="H543" s="2" t="s">
        <v>2797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2</v>
      </c>
      <c r="BP543" s="2" t="s">
        <v>3</v>
      </c>
    </row>
    <row r="544" ht="15.75" customHeight="1">
      <c r="A544" s="2" t="s">
        <v>2</v>
      </c>
      <c r="B544" s="2" t="s">
        <v>4425</v>
      </c>
      <c r="C544" s="2" t="s">
        <v>4426</v>
      </c>
      <c r="D544" s="2" t="s">
        <v>1958</v>
      </c>
      <c r="E544" s="2" t="s">
        <v>3210</v>
      </c>
      <c r="F544" s="2" t="s">
        <v>3207</v>
      </c>
      <c r="G544" s="2" t="s">
        <v>2798</v>
      </c>
      <c r="H544" s="2" t="s">
        <v>2361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2</v>
      </c>
      <c r="BP544" s="2" t="s">
        <v>3</v>
      </c>
    </row>
    <row r="545" ht="15.75" customHeight="1">
      <c r="A545" s="2" t="s">
        <v>2</v>
      </c>
      <c r="B545" s="2" t="s">
        <v>4427</v>
      </c>
      <c r="C545" s="2" t="s">
        <v>4428</v>
      </c>
      <c r="D545" s="2" t="s">
        <v>3392</v>
      </c>
      <c r="E545" s="2" t="s">
        <v>3210</v>
      </c>
      <c r="F545" s="2" t="s">
        <v>3203</v>
      </c>
      <c r="G545" s="2" t="s">
        <v>2799</v>
      </c>
      <c r="H545" s="2" t="s">
        <v>2252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2</v>
      </c>
      <c r="BP545" s="2" t="s">
        <v>3</v>
      </c>
    </row>
    <row r="546" ht="15.75" customHeight="1">
      <c r="A546" s="2" t="s">
        <v>2</v>
      </c>
      <c r="B546" s="2" t="s">
        <v>4429</v>
      </c>
      <c r="C546" s="2" t="s">
        <v>4430</v>
      </c>
      <c r="D546" s="2" t="s">
        <v>1953</v>
      </c>
      <c r="E546" s="2" t="s">
        <v>3319</v>
      </c>
      <c r="F546" s="2" t="s">
        <v>3207</v>
      </c>
      <c r="G546" s="2" t="s">
        <v>2800</v>
      </c>
      <c r="H546" s="2" t="s">
        <v>2801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2</v>
      </c>
      <c r="BP546" s="2" t="s">
        <v>3</v>
      </c>
    </row>
    <row r="547" ht="15.75" customHeight="1">
      <c r="A547" s="2" t="s">
        <v>2</v>
      </c>
      <c r="B547" s="2" t="s">
        <v>4431</v>
      </c>
      <c r="C547" s="2" t="s">
        <v>4432</v>
      </c>
      <c r="D547" s="2" t="s">
        <v>3309</v>
      </c>
      <c r="E547" s="2" t="s">
        <v>3206</v>
      </c>
      <c r="F547" s="2" t="s">
        <v>3207</v>
      </c>
      <c r="G547" s="2" t="s">
        <v>2802</v>
      </c>
      <c r="H547" s="2" t="s">
        <v>2802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2</v>
      </c>
      <c r="BP547" s="2" t="s">
        <v>3</v>
      </c>
    </row>
    <row r="548" ht="15.75" customHeight="1">
      <c r="A548" s="2" t="s">
        <v>2</v>
      </c>
      <c r="B548" s="2" t="s">
        <v>4433</v>
      </c>
      <c r="C548" s="2" t="s">
        <v>4434</v>
      </c>
      <c r="D548" s="2" t="s">
        <v>3584</v>
      </c>
      <c r="E548" s="2" t="s">
        <v>3210</v>
      </c>
      <c r="F548" s="2" t="s">
        <v>3316</v>
      </c>
      <c r="G548" s="2" t="s">
        <v>2803</v>
      </c>
      <c r="H548" s="2" t="s">
        <v>2804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2</v>
      </c>
      <c r="BP548" s="2" t="s">
        <v>3</v>
      </c>
    </row>
    <row r="549" ht="15.75" customHeight="1">
      <c r="A549" s="2" t="s">
        <v>2</v>
      </c>
      <c r="B549" s="2" t="s">
        <v>4435</v>
      </c>
      <c r="C549" s="2" t="s">
        <v>4436</v>
      </c>
      <c r="D549" s="2" t="s">
        <v>1945</v>
      </c>
      <c r="E549" s="2" t="s">
        <v>3339</v>
      </c>
      <c r="F549" s="2" t="s">
        <v>3207</v>
      </c>
      <c r="G549" s="2" t="s">
        <v>2805</v>
      </c>
      <c r="H549" s="2" t="s">
        <v>2805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2</v>
      </c>
      <c r="BP549" s="2" t="s">
        <v>3</v>
      </c>
    </row>
    <row r="550" ht="15.75" customHeight="1">
      <c r="A550" s="2" t="s">
        <v>2</v>
      </c>
      <c r="B550" s="2" t="s">
        <v>4437</v>
      </c>
      <c r="C550" s="2" t="s">
        <v>4438</v>
      </c>
      <c r="D550" s="2" t="s">
        <v>3315</v>
      </c>
      <c r="E550" s="2" t="s">
        <v>3206</v>
      </c>
      <c r="F550" s="2" t="s">
        <v>3316</v>
      </c>
      <c r="G550" s="2" t="s">
        <v>2806</v>
      </c>
      <c r="H550" s="2" t="s">
        <v>2807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2</v>
      </c>
      <c r="BP550" s="2" t="s">
        <v>3</v>
      </c>
    </row>
    <row r="551" ht="15.75" customHeight="1">
      <c r="A551" s="2" t="s">
        <v>2</v>
      </c>
      <c r="B551" s="2" t="s">
        <v>4439</v>
      </c>
      <c r="C551" s="2" t="s">
        <v>4440</v>
      </c>
      <c r="D551" s="2" t="s">
        <v>1959</v>
      </c>
      <c r="E551" s="2" t="s">
        <v>3210</v>
      </c>
      <c r="F551" s="2" t="s">
        <v>3316</v>
      </c>
      <c r="G551" s="2" t="s">
        <v>2808</v>
      </c>
      <c r="H551" s="2" t="s">
        <v>2809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2</v>
      </c>
      <c r="BP551" s="2" t="s">
        <v>3</v>
      </c>
    </row>
    <row r="552" ht="15.75" customHeight="1">
      <c r="A552" s="2" t="s">
        <v>2</v>
      </c>
      <c r="B552" s="2" t="s">
        <v>4441</v>
      </c>
      <c r="C552" s="2" t="s">
        <v>4442</v>
      </c>
      <c r="D552" s="2" t="s">
        <v>4108</v>
      </c>
      <c r="E552" s="2" t="s">
        <v>3210</v>
      </c>
      <c r="F552" s="2" t="s">
        <v>3207</v>
      </c>
      <c r="G552" s="2" t="s">
        <v>2810</v>
      </c>
      <c r="H552" s="2" t="s">
        <v>2811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2</v>
      </c>
      <c r="BP552" s="2" t="s">
        <v>3</v>
      </c>
    </row>
    <row r="553" ht="15.75" customHeight="1">
      <c r="A553" s="2" t="s">
        <v>2</v>
      </c>
      <c r="B553" s="2" t="s">
        <v>4443</v>
      </c>
      <c r="C553" s="2" t="s">
        <v>4444</v>
      </c>
      <c r="D553" s="2" t="s">
        <v>3566</v>
      </c>
      <c r="E553" s="2" t="s">
        <v>3206</v>
      </c>
      <c r="F553" s="2" t="s">
        <v>3316</v>
      </c>
      <c r="G553" s="2" t="s">
        <v>2812</v>
      </c>
      <c r="H553" s="2" t="s">
        <v>2813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2</v>
      </c>
      <c r="BP553" s="2" t="s">
        <v>3</v>
      </c>
    </row>
    <row r="554" ht="15.75" customHeight="1">
      <c r="A554" s="2" t="s">
        <v>2</v>
      </c>
      <c r="B554" s="2" t="s">
        <v>4445</v>
      </c>
      <c r="C554" s="2" t="s">
        <v>4446</v>
      </c>
      <c r="D554" s="2" t="s">
        <v>1962</v>
      </c>
      <c r="E554" s="2" t="s">
        <v>3319</v>
      </c>
      <c r="F554" s="2" t="s">
        <v>3207</v>
      </c>
      <c r="G554" s="2" t="s">
        <v>2814</v>
      </c>
      <c r="H554" s="2" t="s">
        <v>2815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2</v>
      </c>
      <c r="BP554" s="2" t="s">
        <v>3</v>
      </c>
    </row>
    <row r="555" ht="15.75" customHeight="1">
      <c r="A555" s="2" t="s">
        <v>2</v>
      </c>
      <c r="B555" s="2" t="s">
        <v>4447</v>
      </c>
      <c r="C555" s="2" t="s">
        <v>4448</v>
      </c>
      <c r="D555" s="2" t="s">
        <v>4099</v>
      </c>
      <c r="E555" s="2" t="s">
        <v>3206</v>
      </c>
      <c r="F555" s="2" t="s">
        <v>3316</v>
      </c>
      <c r="G555" s="2" t="s">
        <v>2816</v>
      </c>
      <c r="H555" s="2" t="s">
        <v>2817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2</v>
      </c>
      <c r="BP555" s="2" t="s">
        <v>3</v>
      </c>
    </row>
    <row r="556" ht="15.75" customHeight="1">
      <c r="A556" s="2" t="s">
        <v>2</v>
      </c>
      <c r="B556" s="2" t="s">
        <v>4449</v>
      </c>
      <c r="C556" s="2" t="s">
        <v>4450</v>
      </c>
      <c r="D556" s="2" t="s">
        <v>1976</v>
      </c>
      <c r="E556" s="2" t="s">
        <v>3210</v>
      </c>
      <c r="F556" s="2" t="s">
        <v>3316</v>
      </c>
      <c r="G556" s="2" t="s">
        <v>2818</v>
      </c>
      <c r="H556" s="2" t="s">
        <v>271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2</v>
      </c>
      <c r="BP556" s="2" t="s">
        <v>3</v>
      </c>
    </row>
    <row r="557" ht="15.75" customHeight="1">
      <c r="A557" s="2" t="s">
        <v>2</v>
      </c>
      <c r="B557" s="2" t="s">
        <v>4451</v>
      </c>
      <c r="C557" s="2" t="s">
        <v>4452</v>
      </c>
      <c r="D557" s="2" t="s">
        <v>4115</v>
      </c>
      <c r="E557" s="2" t="s">
        <v>3210</v>
      </c>
      <c r="F557" s="2" t="s">
        <v>3553</v>
      </c>
      <c r="G557" s="2" t="s">
        <v>2819</v>
      </c>
      <c r="H557" s="2" t="s">
        <v>2820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2</v>
      </c>
      <c r="BP557" s="2" t="s">
        <v>3</v>
      </c>
    </row>
    <row r="558" ht="15.75" customHeight="1">
      <c r="A558" s="2" t="s">
        <v>2</v>
      </c>
      <c r="B558" s="2" t="s">
        <v>4453</v>
      </c>
      <c r="C558" s="2" t="s">
        <v>4454</v>
      </c>
      <c r="D558" s="2" t="s">
        <v>1960</v>
      </c>
      <c r="E558" s="2" t="s">
        <v>4455</v>
      </c>
      <c r="F558" s="2" t="s">
        <v>3207</v>
      </c>
      <c r="G558" s="2" t="s">
        <v>2821</v>
      </c>
      <c r="H558" s="2" t="s">
        <v>2822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2</v>
      </c>
      <c r="BP558" s="2" t="s">
        <v>3</v>
      </c>
    </row>
    <row r="559" ht="15.75" customHeight="1">
      <c r="A559" s="2" t="s">
        <v>2</v>
      </c>
      <c r="B559" s="2" t="s">
        <v>4456</v>
      </c>
      <c r="C559" s="2" t="s">
        <v>4457</v>
      </c>
      <c r="D559" s="2" t="s">
        <v>2059</v>
      </c>
      <c r="E559" s="2" t="s">
        <v>3210</v>
      </c>
      <c r="F559" s="2" t="s">
        <v>3316</v>
      </c>
      <c r="G559" s="2" t="s">
        <v>2823</v>
      </c>
      <c r="H559" s="2" t="s">
        <v>2809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2</v>
      </c>
      <c r="BP559" s="2" t="s">
        <v>3</v>
      </c>
    </row>
    <row r="560" ht="15.75" customHeight="1">
      <c r="A560" s="2" t="s">
        <v>2</v>
      </c>
      <c r="B560" s="2" t="s">
        <v>4458</v>
      </c>
      <c r="C560" s="2" t="s">
        <v>4459</v>
      </c>
      <c r="D560" s="2" t="s">
        <v>3300</v>
      </c>
      <c r="E560" s="2" t="s">
        <v>3339</v>
      </c>
      <c r="F560" s="2" t="s">
        <v>3207</v>
      </c>
      <c r="G560" s="2" t="s">
        <v>2824</v>
      </c>
      <c r="H560" s="2" t="s">
        <v>2824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2</v>
      </c>
      <c r="BP560" s="2" t="s">
        <v>3</v>
      </c>
    </row>
    <row r="561" ht="15.75" customHeight="1">
      <c r="A561" s="2" t="s">
        <v>2</v>
      </c>
      <c r="B561" s="2" t="s">
        <v>4460</v>
      </c>
      <c r="C561" s="2" t="s">
        <v>4461</v>
      </c>
      <c r="D561" s="2" t="s">
        <v>3550</v>
      </c>
      <c r="E561" s="2" t="s">
        <v>3210</v>
      </c>
      <c r="F561" s="2" t="s">
        <v>3316</v>
      </c>
      <c r="G561" s="2" t="s">
        <v>2825</v>
      </c>
      <c r="H561" s="2" t="s">
        <v>2826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2</v>
      </c>
      <c r="BP561" s="2" t="s">
        <v>3</v>
      </c>
    </row>
    <row r="562" ht="15.75" customHeight="1">
      <c r="A562" s="2" t="s">
        <v>2</v>
      </c>
      <c r="B562" s="2" t="s">
        <v>4462</v>
      </c>
      <c r="C562" s="2" t="s">
        <v>4463</v>
      </c>
      <c r="D562" s="2" t="s">
        <v>2025</v>
      </c>
      <c r="E562" s="2" t="s">
        <v>3210</v>
      </c>
      <c r="F562" s="2" t="s">
        <v>3316</v>
      </c>
      <c r="G562" s="2" t="s">
        <v>2827</v>
      </c>
      <c r="H562" s="2" t="s">
        <v>2828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2</v>
      </c>
      <c r="BP562" s="2" t="s">
        <v>3</v>
      </c>
    </row>
    <row r="563" ht="15.75" customHeight="1">
      <c r="A563" s="2" t="s">
        <v>2</v>
      </c>
      <c r="B563" s="2" t="s">
        <v>4464</v>
      </c>
      <c r="C563" s="2" t="s">
        <v>4465</v>
      </c>
      <c r="D563" s="2" t="s">
        <v>2040</v>
      </c>
      <c r="E563" s="2" t="s">
        <v>3210</v>
      </c>
      <c r="F563" s="2" t="s">
        <v>3203</v>
      </c>
      <c r="G563" s="2" t="s">
        <v>2829</v>
      </c>
      <c r="H563" s="2" t="s">
        <v>2830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2</v>
      </c>
      <c r="BP563" s="2" t="s">
        <v>3</v>
      </c>
    </row>
    <row r="564" ht="15.75" customHeight="1">
      <c r="A564" s="2" t="s">
        <v>2</v>
      </c>
      <c r="B564" s="2" t="s">
        <v>4466</v>
      </c>
      <c r="C564" s="2" t="s">
        <v>4467</v>
      </c>
      <c r="D564" s="2" t="s">
        <v>1956</v>
      </c>
      <c r="E564" s="2" t="s">
        <v>3210</v>
      </c>
      <c r="F564" s="2" t="s">
        <v>3207</v>
      </c>
      <c r="G564" s="2" t="s">
        <v>2831</v>
      </c>
      <c r="H564" s="2" t="s">
        <v>2832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2</v>
      </c>
      <c r="BP564" s="2" t="s">
        <v>3</v>
      </c>
    </row>
    <row r="565" ht="15.75" customHeight="1">
      <c r="A565" s="2" t="s">
        <v>2</v>
      </c>
      <c r="B565" s="2" t="s">
        <v>4468</v>
      </c>
      <c r="C565" s="2" t="s">
        <v>4469</v>
      </c>
      <c r="D565" s="2" t="s">
        <v>3784</v>
      </c>
      <c r="E565" s="2" t="s">
        <v>3210</v>
      </c>
      <c r="F565" s="2" t="s">
        <v>3203</v>
      </c>
      <c r="G565" s="2" t="s">
        <v>2833</v>
      </c>
      <c r="H565" s="2" t="s">
        <v>2834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2</v>
      </c>
      <c r="BP565" s="2" t="s">
        <v>3</v>
      </c>
    </row>
    <row r="566" ht="15.75" customHeight="1">
      <c r="A566" s="2" t="s">
        <v>2</v>
      </c>
      <c r="B566" s="2" t="s">
        <v>4470</v>
      </c>
      <c r="C566" s="2" t="s">
        <v>4471</v>
      </c>
      <c r="D566" s="2" t="s">
        <v>4472</v>
      </c>
      <c r="E566" s="2" t="s">
        <v>3202</v>
      </c>
      <c r="F566" s="2" t="s">
        <v>3207</v>
      </c>
      <c r="G566" s="2" t="s">
        <v>2835</v>
      </c>
      <c r="H566" s="2" t="s">
        <v>2489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2</v>
      </c>
      <c r="BP566" s="2" t="s">
        <v>3</v>
      </c>
    </row>
    <row r="567" ht="15.75" customHeight="1">
      <c r="A567" s="2" t="s">
        <v>2</v>
      </c>
      <c r="B567" s="2" t="s">
        <v>4473</v>
      </c>
      <c r="C567" s="2" t="s">
        <v>4474</v>
      </c>
      <c r="D567" s="2" t="s">
        <v>3604</v>
      </c>
      <c r="E567" s="2" t="s">
        <v>3206</v>
      </c>
      <c r="F567" s="2" t="s">
        <v>3207</v>
      </c>
      <c r="G567" s="2" t="s">
        <v>2836</v>
      </c>
      <c r="H567" s="2" t="s">
        <v>2837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2</v>
      </c>
      <c r="BP567" s="2" t="s">
        <v>3</v>
      </c>
    </row>
    <row r="568" ht="15.75" customHeight="1">
      <c r="A568" s="2" t="s">
        <v>2</v>
      </c>
      <c r="B568" s="2" t="s">
        <v>4475</v>
      </c>
      <c r="C568" s="2" t="s">
        <v>4476</v>
      </c>
      <c r="D568" s="2" t="s">
        <v>1953</v>
      </c>
      <c r="E568" s="2" t="s">
        <v>3202</v>
      </c>
      <c r="F568" s="2" t="s">
        <v>3207</v>
      </c>
      <c r="G568" s="2" t="s">
        <v>2836</v>
      </c>
      <c r="H568" s="2" t="s">
        <v>2837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2</v>
      </c>
      <c r="BP568" s="2" t="s">
        <v>3</v>
      </c>
    </row>
    <row r="569" ht="15.75" customHeight="1">
      <c r="A569" s="2" t="s">
        <v>2</v>
      </c>
      <c r="B569" s="2" t="s">
        <v>4477</v>
      </c>
      <c r="C569" s="2" t="s">
        <v>4478</v>
      </c>
      <c r="D569" s="2" t="s">
        <v>1959</v>
      </c>
      <c r="E569" s="2" t="s">
        <v>3206</v>
      </c>
      <c r="F569" s="2" t="s">
        <v>3207</v>
      </c>
      <c r="G569" s="2" t="s">
        <v>2838</v>
      </c>
      <c r="H569" s="2" t="s">
        <v>2839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2</v>
      </c>
      <c r="BP569" s="2" t="s">
        <v>3</v>
      </c>
    </row>
    <row r="570" ht="15.75" customHeight="1">
      <c r="A570" s="2" t="s">
        <v>2</v>
      </c>
      <c r="B570" s="2" t="s">
        <v>4479</v>
      </c>
      <c r="C570" s="2" t="s">
        <v>4480</v>
      </c>
      <c r="D570" s="2" t="s">
        <v>4090</v>
      </c>
      <c r="E570" s="2" t="s">
        <v>3319</v>
      </c>
      <c r="F570" s="2" t="s">
        <v>3553</v>
      </c>
      <c r="G570" s="2" t="s">
        <v>2840</v>
      </c>
      <c r="H570" s="2" t="s">
        <v>2297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2</v>
      </c>
      <c r="BP570" s="2" t="s">
        <v>3</v>
      </c>
    </row>
    <row r="571" ht="15.75" customHeight="1">
      <c r="A571" s="2" t="s">
        <v>2</v>
      </c>
      <c r="B571" s="2" t="s">
        <v>4481</v>
      </c>
      <c r="C571" s="2" t="s">
        <v>4482</v>
      </c>
      <c r="D571" s="2" t="s">
        <v>2024</v>
      </c>
      <c r="E571" s="2" t="s">
        <v>3210</v>
      </c>
      <c r="F571" s="2" t="s">
        <v>3595</v>
      </c>
      <c r="G571" s="2" t="s">
        <v>2841</v>
      </c>
      <c r="H571" s="2" t="s">
        <v>2842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2</v>
      </c>
      <c r="BP571" s="2" t="s">
        <v>3</v>
      </c>
    </row>
    <row r="572" ht="15.75" customHeight="1">
      <c r="A572" s="2" t="s">
        <v>2</v>
      </c>
      <c r="B572" s="2" t="s">
        <v>4483</v>
      </c>
      <c r="C572" s="2" t="s">
        <v>4484</v>
      </c>
      <c r="D572" s="2" t="s">
        <v>3658</v>
      </c>
      <c r="E572" s="2" t="s">
        <v>3206</v>
      </c>
      <c r="F572" s="2" t="s">
        <v>3203</v>
      </c>
      <c r="G572" s="2" t="s">
        <v>2843</v>
      </c>
      <c r="H572" s="2" t="s">
        <v>2844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2</v>
      </c>
      <c r="BP572" s="2" t="s">
        <v>3</v>
      </c>
    </row>
    <row r="573" ht="15.75" customHeight="1">
      <c r="A573" s="2" t="s">
        <v>2</v>
      </c>
      <c r="B573" s="2" t="s">
        <v>4485</v>
      </c>
      <c r="C573" s="2" t="s">
        <v>4486</v>
      </c>
      <c r="D573" s="2" t="s">
        <v>1960</v>
      </c>
      <c r="E573" s="2" t="s">
        <v>3202</v>
      </c>
      <c r="F573" s="2" t="s">
        <v>3595</v>
      </c>
      <c r="G573" s="2" t="s">
        <v>2843</v>
      </c>
      <c r="H573" s="2" t="s">
        <v>2844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2</v>
      </c>
      <c r="BP573" s="2" t="s">
        <v>3</v>
      </c>
    </row>
    <row r="574" ht="15.75" customHeight="1">
      <c r="A574" s="2" t="s">
        <v>2</v>
      </c>
      <c r="B574" s="2" t="s">
        <v>4487</v>
      </c>
      <c r="C574" s="2" t="s">
        <v>4488</v>
      </c>
      <c r="D574" s="2" t="s">
        <v>3450</v>
      </c>
      <c r="E574" s="2" t="s">
        <v>3210</v>
      </c>
      <c r="F574" s="2" t="s">
        <v>3316</v>
      </c>
      <c r="G574" s="2" t="s">
        <v>2845</v>
      </c>
      <c r="H574" s="2" t="s">
        <v>2846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2</v>
      </c>
      <c r="BP574" s="2" t="s">
        <v>3</v>
      </c>
    </row>
    <row r="575" ht="15.75" customHeight="1">
      <c r="A575" s="2" t="s">
        <v>2</v>
      </c>
      <c r="B575" s="2" t="s">
        <v>4489</v>
      </c>
      <c r="C575" s="2" t="s">
        <v>4489</v>
      </c>
      <c r="D575" s="2" t="s">
        <v>2</v>
      </c>
      <c r="E575" s="2" t="s">
        <v>3206</v>
      </c>
      <c r="F575" s="2" t="s">
        <v>3316</v>
      </c>
      <c r="G575" s="2" t="s">
        <v>2847</v>
      </c>
      <c r="H575" s="2" t="s">
        <v>2848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2</v>
      </c>
      <c r="BP575" s="2" t="s">
        <v>3</v>
      </c>
    </row>
    <row r="576" ht="15.75" customHeight="1">
      <c r="A576" s="2" t="s">
        <v>2</v>
      </c>
      <c r="B576" s="2" t="s">
        <v>4490</v>
      </c>
      <c r="C576" s="2" t="s">
        <v>4491</v>
      </c>
      <c r="D576" s="2" t="s">
        <v>1947</v>
      </c>
      <c r="E576" s="2" t="s">
        <v>3536</v>
      </c>
      <c r="F576" s="2" t="s">
        <v>3553</v>
      </c>
      <c r="G576" s="2" t="s">
        <v>2849</v>
      </c>
      <c r="H576" s="2" t="s">
        <v>2850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2</v>
      </c>
      <c r="BP576" s="2" t="s">
        <v>3</v>
      </c>
    </row>
    <row r="577" ht="15.75" customHeight="1">
      <c r="A577" s="2" t="s">
        <v>2</v>
      </c>
      <c r="B577" s="2" t="s">
        <v>4492</v>
      </c>
      <c r="C577" s="2" t="s">
        <v>4493</v>
      </c>
      <c r="D577" s="2" t="s">
        <v>1956</v>
      </c>
      <c r="E577" s="2" t="s">
        <v>3319</v>
      </c>
      <c r="F577" s="2" t="s">
        <v>3714</v>
      </c>
      <c r="G577" s="2" t="s">
        <v>2851</v>
      </c>
      <c r="H577" s="2" t="s">
        <v>2852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2</v>
      </c>
      <c r="BP577" s="2" t="s">
        <v>3</v>
      </c>
    </row>
    <row r="578" ht="15.75" customHeight="1">
      <c r="A578" s="2" t="s">
        <v>2</v>
      </c>
      <c r="B578" s="2" t="s">
        <v>4494</v>
      </c>
      <c r="C578" s="2" t="s">
        <v>4495</v>
      </c>
      <c r="D578" s="2" t="s">
        <v>3812</v>
      </c>
      <c r="E578" s="2" t="s">
        <v>3210</v>
      </c>
      <c r="F578" s="2" t="s">
        <v>3207</v>
      </c>
      <c r="G578" s="2" t="s">
        <v>2853</v>
      </c>
      <c r="H578" s="2" t="s">
        <v>2854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2</v>
      </c>
      <c r="BP578" s="2" t="s">
        <v>3</v>
      </c>
    </row>
    <row r="579" ht="15.75" customHeight="1">
      <c r="A579" s="2" t="s">
        <v>2</v>
      </c>
      <c r="B579" s="2" t="s">
        <v>4496</v>
      </c>
      <c r="C579" s="2" t="s">
        <v>4497</v>
      </c>
      <c r="D579" s="2" t="s">
        <v>1946</v>
      </c>
      <c r="E579" s="2" t="s">
        <v>3210</v>
      </c>
      <c r="F579" s="2" t="s">
        <v>3207</v>
      </c>
      <c r="G579" s="2" t="s">
        <v>2855</v>
      </c>
      <c r="H579" s="2" t="s">
        <v>271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2</v>
      </c>
      <c r="BP579" s="2" t="s">
        <v>3</v>
      </c>
    </row>
    <row r="580" ht="15.75" customHeight="1">
      <c r="A580" s="2" t="s">
        <v>2</v>
      </c>
      <c r="B580" s="2" t="s">
        <v>4498</v>
      </c>
      <c r="C580" s="2" t="s">
        <v>4499</v>
      </c>
      <c r="D580" s="2" t="s">
        <v>3566</v>
      </c>
      <c r="E580" s="2" t="s">
        <v>3206</v>
      </c>
      <c r="F580" s="2" t="s">
        <v>3316</v>
      </c>
      <c r="G580" s="2" t="s">
        <v>2856</v>
      </c>
      <c r="H580" s="2" t="s">
        <v>2857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2</v>
      </c>
      <c r="BP580" s="2" t="s">
        <v>3</v>
      </c>
    </row>
    <row r="581" ht="15.75" customHeight="1">
      <c r="A581" s="2" t="s">
        <v>2</v>
      </c>
      <c r="B581" s="2" t="s">
        <v>4500</v>
      </c>
      <c r="C581" s="2" t="s">
        <v>4501</v>
      </c>
      <c r="D581" s="2" t="s">
        <v>2040</v>
      </c>
      <c r="E581" s="2" t="s">
        <v>3210</v>
      </c>
      <c r="F581" s="2" t="s">
        <v>3207</v>
      </c>
      <c r="G581" s="2" t="s">
        <v>2856</v>
      </c>
      <c r="H581" s="2" t="s">
        <v>2857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2</v>
      </c>
      <c r="BP581" s="2" t="s">
        <v>3</v>
      </c>
    </row>
    <row r="582" ht="15.75" customHeight="1">
      <c r="A582" s="2" t="s">
        <v>2</v>
      </c>
      <c r="B582" s="2" t="s">
        <v>4502</v>
      </c>
      <c r="C582" s="2" t="s">
        <v>4503</v>
      </c>
      <c r="D582" s="2" t="s">
        <v>1946</v>
      </c>
      <c r="E582" s="2" t="s">
        <v>3206</v>
      </c>
      <c r="F582" s="2" t="s">
        <v>3207</v>
      </c>
      <c r="G582" s="2" t="s">
        <v>2856</v>
      </c>
      <c r="H582" s="2" t="s">
        <v>2857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2</v>
      </c>
      <c r="BP582" s="2" t="s">
        <v>3</v>
      </c>
    </row>
    <row r="583" ht="15.75" customHeight="1">
      <c r="A583" s="2" t="s">
        <v>2</v>
      </c>
      <c r="B583" s="2" t="s">
        <v>4504</v>
      </c>
      <c r="C583" s="2" t="s">
        <v>4505</v>
      </c>
      <c r="D583" s="2" t="s">
        <v>4090</v>
      </c>
      <c r="E583" s="2" t="s">
        <v>3206</v>
      </c>
      <c r="F583" s="2" t="s">
        <v>3207</v>
      </c>
      <c r="G583" s="2" t="s">
        <v>2858</v>
      </c>
      <c r="H583" s="2" t="s">
        <v>2859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2</v>
      </c>
      <c r="BP583" s="2" t="s">
        <v>3</v>
      </c>
    </row>
    <row r="584" ht="15.75" customHeight="1">
      <c r="A584" s="2" t="s">
        <v>2</v>
      </c>
      <c r="B584" s="2" t="s">
        <v>4506</v>
      </c>
      <c r="C584" s="2" t="s">
        <v>4507</v>
      </c>
      <c r="D584" s="2" t="s">
        <v>8</v>
      </c>
      <c r="E584" s="2" t="s">
        <v>3210</v>
      </c>
      <c r="F584" s="2" t="s">
        <v>3207</v>
      </c>
      <c r="G584" s="2" t="s">
        <v>2860</v>
      </c>
      <c r="H584" s="2" t="s">
        <v>2861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2</v>
      </c>
      <c r="BP584" s="2" t="s">
        <v>3</v>
      </c>
    </row>
    <row r="585" ht="15.75" customHeight="1">
      <c r="A585" s="2" t="s">
        <v>2</v>
      </c>
      <c r="B585" s="2" t="s">
        <v>4508</v>
      </c>
      <c r="C585" s="2" t="s">
        <v>4509</v>
      </c>
      <c r="D585" s="2" t="s">
        <v>2024</v>
      </c>
      <c r="E585" s="2" t="s">
        <v>3206</v>
      </c>
      <c r="F585" s="2" t="s">
        <v>3301</v>
      </c>
      <c r="G585" s="2" t="s">
        <v>2655</v>
      </c>
      <c r="H585" s="2" t="s">
        <v>2656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2</v>
      </c>
      <c r="BP585" s="2" t="s">
        <v>3</v>
      </c>
    </row>
    <row r="586" ht="15.75" customHeight="1">
      <c r="A586" s="2" t="s">
        <v>2</v>
      </c>
      <c r="B586" s="2" t="s">
        <v>4510</v>
      </c>
      <c r="C586" s="2" t="s">
        <v>4511</v>
      </c>
      <c r="D586" s="2" t="s">
        <v>1961</v>
      </c>
      <c r="E586" s="2" t="s">
        <v>3202</v>
      </c>
      <c r="F586" s="2" t="s">
        <v>3316</v>
      </c>
      <c r="G586" s="2" t="s">
        <v>2862</v>
      </c>
      <c r="H586" s="2" t="s">
        <v>2862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2</v>
      </c>
      <c r="BP586" s="2" t="s">
        <v>3</v>
      </c>
    </row>
    <row r="587" ht="15.75" customHeight="1">
      <c r="A587" s="2" t="s">
        <v>2</v>
      </c>
      <c r="B587" s="2" t="s">
        <v>4512</v>
      </c>
      <c r="C587" s="2" t="s">
        <v>4513</v>
      </c>
      <c r="D587" s="2" t="s">
        <v>1955</v>
      </c>
      <c r="E587" s="2" t="s">
        <v>3202</v>
      </c>
      <c r="F587" s="2" t="s">
        <v>3207</v>
      </c>
      <c r="G587" s="2" t="s">
        <v>2863</v>
      </c>
      <c r="H587" s="2" t="s">
        <v>2864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2</v>
      </c>
      <c r="BP587" s="2" t="s">
        <v>3</v>
      </c>
    </row>
    <row r="588" ht="15.75" customHeight="1">
      <c r="A588" s="2" t="s">
        <v>2</v>
      </c>
      <c r="B588" s="2" t="s">
        <v>4514</v>
      </c>
      <c r="C588" s="2" t="s">
        <v>4515</v>
      </c>
      <c r="D588" s="2" t="s">
        <v>3589</v>
      </c>
      <c r="E588" s="2" t="s">
        <v>3202</v>
      </c>
      <c r="F588" s="2" t="s">
        <v>3207</v>
      </c>
      <c r="G588" s="2" t="s">
        <v>2865</v>
      </c>
      <c r="H588" s="2" t="s">
        <v>2866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2</v>
      </c>
      <c r="BP588" s="2" t="s">
        <v>3</v>
      </c>
    </row>
    <row r="589" ht="15.75" customHeight="1">
      <c r="A589" s="2" t="s">
        <v>2</v>
      </c>
      <c r="B589" s="2" t="s">
        <v>4516</v>
      </c>
      <c r="C589" s="2" t="s">
        <v>4517</v>
      </c>
      <c r="D589" s="2" t="s">
        <v>3960</v>
      </c>
      <c r="E589" s="2" t="s">
        <v>3210</v>
      </c>
      <c r="F589" s="2" t="s">
        <v>3207</v>
      </c>
      <c r="G589" s="2" t="s">
        <v>2867</v>
      </c>
      <c r="H589" s="2" t="s">
        <v>2868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2</v>
      </c>
      <c r="BP589" s="2" t="s">
        <v>3</v>
      </c>
    </row>
    <row r="590" ht="15.75" customHeight="1">
      <c r="A590" s="2" t="s">
        <v>2</v>
      </c>
      <c r="B590" s="2" t="s">
        <v>4518</v>
      </c>
      <c r="C590" s="2" t="s">
        <v>4519</v>
      </c>
      <c r="D590" s="2" t="s">
        <v>3663</v>
      </c>
      <c r="E590" s="2" t="s">
        <v>3206</v>
      </c>
      <c r="F590" s="2" t="s">
        <v>3207</v>
      </c>
      <c r="G590" s="2" t="s">
        <v>2869</v>
      </c>
      <c r="H590" s="2" t="s">
        <v>2870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2</v>
      </c>
      <c r="BP590" s="2" t="s">
        <v>3</v>
      </c>
    </row>
    <row r="591" ht="15.75" customHeight="1">
      <c r="A591" s="2" t="s">
        <v>2</v>
      </c>
      <c r="B591" s="2" t="s">
        <v>4520</v>
      </c>
      <c r="C591" s="2" t="s">
        <v>4521</v>
      </c>
      <c r="D591" s="2" t="s">
        <v>1967</v>
      </c>
      <c r="E591" s="2" t="s">
        <v>3210</v>
      </c>
      <c r="F591" s="2" t="s">
        <v>3207</v>
      </c>
      <c r="G591" s="2" t="s">
        <v>2869</v>
      </c>
      <c r="H591" s="2" t="s">
        <v>2870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2</v>
      </c>
      <c r="BP591" s="2" t="s">
        <v>3</v>
      </c>
    </row>
    <row r="592" ht="15.75" customHeight="1">
      <c r="A592" s="2" t="s">
        <v>2</v>
      </c>
      <c r="B592" s="2" t="s">
        <v>4522</v>
      </c>
      <c r="C592" s="2" t="s">
        <v>4523</v>
      </c>
      <c r="D592" s="2" t="s">
        <v>3639</v>
      </c>
      <c r="E592" s="2" t="s">
        <v>3210</v>
      </c>
      <c r="F592" s="2" t="s">
        <v>3608</v>
      </c>
      <c r="G592" s="2" t="s">
        <v>2871</v>
      </c>
      <c r="H592" s="2" t="s">
        <v>2489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2</v>
      </c>
      <c r="BP592" s="2" t="s">
        <v>3</v>
      </c>
    </row>
    <row r="593" ht="15.75" customHeight="1">
      <c r="A593" s="2" t="s">
        <v>2</v>
      </c>
      <c r="B593" s="2" t="s">
        <v>4524</v>
      </c>
      <c r="C593" s="2" t="s">
        <v>4525</v>
      </c>
      <c r="D593" s="2" t="s">
        <v>3345</v>
      </c>
      <c r="E593" s="2" t="s">
        <v>3202</v>
      </c>
      <c r="F593" s="2" t="s">
        <v>3203</v>
      </c>
      <c r="G593" s="2" t="s">
        <v>2872</v>
      </c>
      <c r="H593" s="2" t="s">
        <v>2873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2</v>
      </c>
      <c r="BP593" s="2" t="s">
        <v>3</v>
      </c>
    </row>
    <row r="594" ht="15.75" customHeight="1">
      <c r="A594" s="2" t="s">
        <v>2</v>
      </c>
      <c r="B594" s="2" t="s">
        <v>4526</v>
      </c>
      <c r="C594" s="2" t="s">
        <v>4527</v>
      </c>
      <c r="D594" s="2" t="s">
        <v>3331</v>
      </c>
      <c r="E594" s="2" t="s">
        <v>3210</v>
      </c>
      <c r="F594" s="2" t="s">
        <v>3207</v>
      </c>
      <c r="G594" s="2" t="s">
        <v>2874</v>
      </c>
      <c r="H594" s="2" t="s">
        <v>2875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2</v>
      </c>
      <c r="BP594" s="2" t="s">
        <v>3</v>
      </c>
    </row>
    <row r="595" ht="15.75" customHeight="1">
      <c r="A595" s="2" t="s">
        <v>2</v>
      </c>
      <c r="B595" s="2" t="s">
        <v>4528</v>
      </c>
      <c r="C595" s="2" t="s">
        <v>4529</v>
      </c>
      <c r="D595" s="2" t="s">
        <v>4075</v>
      </c>
      <c r="E595" s="2" t="s">
        <v>3210</v>
      </c>
      <c r="F595" s="2" t="s">
        <v>3301</v>
      </c>
      <c r="G595" s="2" t="s">
        <v>2876</v>
      </c>
      <c r="H595" s="2" t="s">
        <v>2877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2</v>
      </c>
      <c r="BP595" s="2" t="s">
        <v>3</v>
      </c>
    </row>
    <row r="596" ht="15.75" customHeight="1">
      <c r="A596" s="2" t="s">
        <v>2</v>
      </c>
      <c r="B596" s="2" t="s">
        <v>4530</v>
      </c>
      <c r="C596" s="2" t="s">
        <v>4531</v>
      </c>
      <c r="D596" s="2" t="s">
        <v>3331</v>
      </c>
      <c r="E596" s="2" t="s">
        <v>3210</v>
      </c>
      <c r="F596" s="2" t="s">
        <v>3207</v>
      </c>
      <c r="G596" s="2" t="s">
        <v>2878</v>
      </c>
      <c r="H596" s="2" t="s">
        <v>2879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2</v>
      </c>
      <c r="BP596" s="2" t="s">
        <v>3</v>
      </c>
    </row>
    <row r="597" ht="15.75" customHeight="1">
      <c r="A597" s="2" t="s">
        <v>2</v>
      </c>
      <c r="B597" s="2" t="s">
        <v>4532</v>
      </c>
      <c r="C597" s="2" t="s">
        <v>4533</v>
      </c>
      <c r="D597" s="2" t="s">
        <v>3973</v>
      </c>
      <c r="E597" s="2" t="s">
        <v>3210</v>
      </c>
      <c r="F597" s="2" t="s">
        <v>3207</v>
      </c>
      <c r="G597" s="2" t="s">
        <v>2880</v>
      </c>
      <c r="H597" s="2" t="s">
        <v>2881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2</v>
      </c>
      <c r="BP597" s="2" t="s">
        <v>3</v>
      </c>
    </row>
    <row r="598" ht="15.75" customHeight="1">
      <c r="A598" s="2" t="s">
        <v>2</v>
      </c>
      <c r="B598" s="2" t="s">
        <v>4534</v>
      </c>
      <c r="C598" s="2" t="s">
        <v>4535</v>
      </c>
      <c r="D598" s="2" t="s">
        <v>1971</v>
      </c>
      <c r="E598" s="2" t="s">
        <v>3210</v>
      </c>
      <c r="F598" s="2" t="s">
        <v>3207</v>
      </c>
      <c r="G598" s="2" t="s">
        <v>2882</v>
      </c>
      <c r="H598" s="2" t="s">
        <v>2883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2</v>
      </c>
      <c r="BP598" s="2" t="s">
        <v>3</v>
      </c>
    </row>
    <row r="599" ht="15.75" customHeight="1">
      <c r="A599" s="2" t="s">
        <v>2</v>
      </c>
      <c r="B599" s="2" t="s">
        <v>4536</v>
      </c>
      <c r="C599" s="2" t="s">
        <v>4537</v>
      </c>
      <c r="D599" s="2" t="s">
        <v>4150</v>
      </c>
      <c r="E599" s="2" t="s">
        <v>3339</v>
      </c>
      <c r="F599" s="2" t="s">
        <v>3207</v>
      </c>
      <c r="G599" s="2" t="s">
        <v>2884</v>
      </c>
      <c r="H599" s="2" t="s">
        <v>2885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2</v>
      </c>
      <c r="BP599" s="2" t="s">
        <v>3</v>
      </c>
    </row>
    <row r="600" ht="15.75" customHeight="1">
      <c r="A600" s="2" t="s">
        <v>2</v>
      </c>
      <c r="B600" s="2" t="s">
        <v>4538</v>
      </c>
      <c r="C600" s="2" t="s">
        <v>4539</v>
      </c>
      <c r="D600" s="2" t="s">
        <v>3973</v>
      </c>
      <c r="E600" s="2" t="s">
        <v>3206</v>
      </c>
      <c r="F600" s="2" t="s">
        <v>3207</v>
      </c>
      <c r="G600" s="2" t="s">
        <v>2886</v>
      </c>
      <c r="H600" s="2" t="s">
        <v>2887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2</v>
      </c>
      <c r="BP600" s="2" t="s">
        <v>3</v>
      </c>
    </row>
    <row r="601" ht="15.75" customHeight="1">
      <c r="A601" s="2" t="s">
        <v>2</v>
      </c>
      <c r="B601" s="2" t="s">
        <v>4540</v>
      </c>
      <c r="C601" s="2" t="s">
        <v>4541</v>
      </c>
      <c r="D601" s="2" t="s">
        <v>3921</v>
      </c>
      <c r="E601" s="2" t="s">
        <v>3202</v>
      </c>
      <c r="F601" s="2" t="s">
        <v>3207</v>
      </c>
      <c r="G601" s="2" t="s">
        <v>2888</v>
      </c>
      <c r="H601" s="2" t="s">
        <v>2889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2</v>
      </c>
      <c r="BP601" s="2" t="s">
        <v>3</v>
      </c>
    </row>
    <row r="602" ht="15.75" customHeight="1">
      <c r="A602" s="2" t="s">
        <v>2</v>
      </c>
      <c r="B602" s="2" t="s">
        <v>4542</v>
      </c>
      <c r="C602" s="2" t="s">
        <v>4543</v>
      </c>
      <c r="D602" s="2" t="s">
        <v>1963</v>
      </c>
      <c r="E602" s="2" t="s">
        <v>3485</v>
      </c>
      <c r="F602" s="2" t="s">
        <v>3207</v>
      </c>
      <c r="G602" s="2" t="s">
        <v>2890</v>
      </c>
      <c r="H602" s="2" t="s">
        <v>2891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2</v>
      </c>
      <c r="BP602" s="2" t="s">
        <v>3</v>
      </c>
    </row>
    <row r="603" ht="15.75" customHeight="1">
      <c r="A603" s="2" t="s">
        <v>2</v>
      </c>
      <c r="B603" s="2" t="s">
        <v>4544</v>
      </c>
      <c r="C603" s="2" t="s">
        <v>4545</v>
      </c>
      <c r="D603" s="2" t="s">
        <v>4546</v>
      </c>
      <c r="E603" s="2" t="s">
        <v>3202</v>
      </c>
      <c r="F603" s="2" t="s">
        <v>3207</v>
      </c>
      <c r="G603" s="2" t="s">
        <v>2892</v>
      </c>
      <c r="H603" s="2" t="s">
        <v>2892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2</v>
      </c>
      <c r="BP603" s="2" t="s">
        <v>3</v>
      </c>
    </row>
    <row r="604" ht="15.75" customHeight="1">
      <c r="A604" s="2" t="s">
        <v>2</v>
      </c>
      <c r="B604" s="2" t="s">
        <v>4547</v>
      </c>
      <c r="C604" s="2" t="s">
        <v>4548</v>
      </c>
      <c r="D604" s="2" t="s">
        <v>1977</v>
      </c>
      <c r="E604" s="2" t="s">
        <v>3210</v>
      </c>
      <c r="F604" s="2" t="s">
        <v>3316</v>
      </c>
      <c r="G604" s="2" t="s">
        <v>2893</v>
      </c>
      <c r="H604" s="2" t="s">
        <v>2894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2</v>
      </c>
      <c r="BP604" s="2" t="s">
        <v>3</v>
      </c>
    </row>
    <row r="605" ht="15.75" customHeight="1">
      <c r="A605" s="2" t="s">
        <v>2</v>
      </c>
      <c r="B605" s="2" t="s">
        <v>4549</v>
      </c>
      <c r="C605" s="2" t="s">
        <v>4550</v>
      </c>
      <c r="D605" s="2" t="s">
        <v>1958</v>
      </c>
      <c r="E605" s="2" t="s">
        <v>3210</v>
      </c>
      <c r="F605" s="2" t="s">
        <v>3207</v>
      </c>
      <c r="G605" s="2" t="s">
        <v>2895</v>
      </c>
      <c r="H605" s="2" t="s">
        <v>2896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2</v>
      </c>
      <c r="BP605" s="2" t="s">
        <v>3</v>
      </c>
    </row>
    <row r="606" ht="15.75" customHeight="1">
      <c r="A606" s="2" t="s">
        <v>2</v>
      </c>
      <c r="B606" s="2" t="s">
        <v>4551</v>
      </c>
      <c r="C606" s="2" t="s">
        <v>4552</v>
      </c>
      <c r="D606" s="2" t="s">
        <v>1946</v>
      </c>
      <c r="E606" s="2" t="s">
        <v>3202</v>
      </c>
      <c r="F606" s="2" t="s">
        <v>3207</v>
      </c>
      <c r="G606" s="2" t="s">
        <v>2897</v>
      </c>
      <c r="H606" s="2" t="s">
        <v>2897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2</v>
      </c>
      <c r="BP606" s="2" t="s">
        <v>3</v>
      </c>
    </row>
    <row r="607" ht="15.75" customHeight="1">
      <c r="A607" s="2" t="s">
        <v>2</v>
      </c>
      <c r="B607" s="2" t="s">
        <v>4553</v>
      </c>
      <c r="C607" s="2" t="s">
        <v>4554</v>
      </c>
      <c r="D607" s="2" t="s">
        <v>4075</v>
      </c>
      <c r="E607" s="2" t="s">
        <v>3339</v>
      </c>
      <c r="F607" s="2" t="s">
        <v>3316</v>
      </c>
      <c r="G607" s="2" t="s">
        <v>2898</v>
      </c>
      <c r="H607" s="2" t="s">
        <v>2828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2</v>
      </c>
      <c r="BP607" s="2" t="s">
        <v>3</v>
      </c>
    </row>
    <row r="608" ht="15.75" customHeight="1">
      <c r="A608" s="2" t="s">
        <v>2</v>
      </c>
      <c r="B608" s="2" t="s">
        <v>4555</v>
      </c>
      <c r="C608" s="2" t="s">
        <v>4556</v>
      </c>
      <c r="D608" s="2" t="s">
        <v>1962</v>
      </c>
      <c r="E608" s="2" t="s">
        <v>3202</v>
      </c>
      <c r="F608" s="2" t="s">
        <v>3301</v>
      </c>
      <c r="G608" s="2" t="s">
        <v>2899</v>
      </c>
      <c r="H608" s="2" t="s">
        <v>2900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2</v>
      </c>
      <c r="BP608" s="2" t="s">
        <v>3</v>
      </c>
    </row>
    <row r="609" ht="15.75" customHeight="1">
      <c r="A609" s="2" t="s">
        <v>2</v>
      </c>
      <c r="B609" s="2" t="s">
        <v>4557</v>
      </c>
      <c r="C609" s="2" t="s">
        <v>4558</v>
      </c>
      <c r="D609" s="2" t="s">
        <v>4177</v>
      </c>
      <c r="E609" s="2" t="s">
        <v>3210</v>
      </c>
      <c r="F609" s="2" t="s">
        <v>3316</v>
      </c>
      <c r="G609" s="2" t="s">
        <v>2901</v>
      </c>
      <c r="H609" s="2" t="s">
        <v>2902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2</v>
      </c>
      <c r="BP609" s="2" t="s">
        <v>3</v>
      </c>
    </row>
    <row r="610" ht="15.75" customHeight="1">
      <c r="A610" s="2" t="s">
        <v>2</v>
      </c>
      <c r="B610" s="2" t="s">
        <v>4559</v>
      </c>
      <c r="C610" s="2" t="s">
        <v>4560</v>
      </c>
      <c r="D610" s="2" t="s">
        <v>3315</v>
      </c>
      <c r="E610" s="2" t="s">
        <v>3210</v>
      </c>
      <c r="F610" s="2" t="s">
        <v>3316</v>
      </c>
      <c r="G610" s="2" t="s">
        <v>2903</v>
      </c>
      <c r="H610" s="2" t="s">
        <v>2904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2</v>
      </c>
      <c r="BP610" s="2" t="s">
        <v>3</v>
      </c>
    </row>
    <row r="611" ht="15.75" customHeight="1">
      <c r="A611" s="2" t="s">
        <v>2</v>
      </c>
      <c r="B611" s="2" t="s">
        <v>4561</v>
      </c>
      <c r="C611" s="2" t="s">
        <v>4562</v>
      </c>
      <c r="D611" s="2" t="s">
        <v>1949</v>
      </c>
      <c r="E611" s="2" t="s">
        <v>3319</v>
      </c>
      <c r="F611" s="2" t="s">
        <v>3203</v>
      </c>
      <c r="G611" s="2" t="s">
        <v>2905</v>
      </c>
      <c r="H611" s="2" t="s">
        <v>2906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2</v>
      </c>
      <c r="BP611" s="2" t="s">
        <v>3</v>
      </c>
    </row>
    <row r="612" ht="15.75" customHeight="1">
      <c r="A612" s="2" t="s">
        <v>2</v>
      </c>
      <c r="B612" s="2" t="s">
        <v>4563</v>
      </c>
      <c r="C612" s="2" t="s">
        <v>4564</v>
      </c>
      <c r="D612" s="2" t="s">
        <v>3863</v>
      </c>
      <c r="E612" s="2" t="s">
        <v>3206</v>
      </c>
      <c r="F612" s="2" t="s">
        <v>3207</v>
      </c>
      <c r="G612" s="2" t="s">
        <v>2907</v>
      </c>
      <c r="H612" s="2" t="s">
        <v>2908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2</v>
      </c>
      <c r="BP612" s="2" t="s">
        <v>3</v>
      </c>
    </row>
    <row r="613" ht="15.75" customHeight="1">
      <c r="A613" s="2" t="s">
        <v>2</v>
      </c>
      <c r="B613" s="2" t="s">
        <v>4565</v>
      </c>
      <c r="C613" s="2" t="s">
        <v>4566</v>
      </c>
      <c r="D613" s="2" t="s">
        <v>3351</v>
      </c>
      <c r="E613" s="2" t="s">
        <v>3210</v>
      </c>
      <c r="F613" s="2" t="s">
        <v>3207</v>
      </c>
      <c r="G613" s="2" t="s">
        <v>2909</v>
      </c>
      <c r="H613" s="2" t="s">
        <v>2909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2</v>
      </c>
      <c r="BP613" s="2" t="s">
        <v>3</v>
      </c>
    </row>
    <row r="614" ht="15.75" customHeight="1">
      <c r="A614" s="2" t="s">
        <v>2</v>
      </c>
      <c r="B614" s="2" t="s">
        <v>4567</v>
      </c>
      <c r="C614" s="2" t="s">
        <v>4568</v>
      </c>
      <c r="D614" s="2" t="s">
        <v>4569</v>
      </c>
      <c r="E614" s="2" t="s">
        <v>3206</v>
      </c>
      <c r="F614" s="2" t="s">
        <v>3207</v>
      </c>
      <c r="G614" s="2" t="s">
        <v>2910</v>
      </c>
      <c r="H614" s="2" t="s">
        <v>2911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2</v>
      </c>
      <c r="BP614" s="2" t="s">
        <v>3</v>
      </c>
    </row>
    <row r="615" ht="15.75" customHeight="1">
      <c r="A615" s="2" t="s">
        <v>2</v>
      </c>
      <c r="B615" s="2" t="s">
        <v>4570</v>
      </c>
      <c r="C615" s="2" t="s">
        <v>4571</v>
      </c>
      <c r="D615" s="2" t="s">
        <v>1976</v>
      </c>
      <c r="E615" s="2" t="s">
        <v>3210</v>
      </c>
      <c r="F615" s="2" t="s">
        <v>3316</v>
      </c>
      <c r="G615" s="2" t="s">
        <v>2912</v>
      </c>
      <c r="H615" s="2" t="s">
        <v>2913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2</v>
      </c>
      <c r="BP615" s="2" t="s">
        <v>3</v>
      </c>
    </row>
    <row r="616" ht="15.75" customHeight="1">
      <c r="A616" s="2" t="s">
        <v>2</v>
      </c>
      <c r="B616" s="2" t="s">
        <v>4572</v>
      </c>
      <c r="C616" s="2" t="s">
        <v>4573</v>
      </c>
      <c r="D616" s="2" t="s">
        <v>3960</v>
      </c>
      <c r="E616" s="2" t="s">
        <v>3206</v>
      </c>
      <c r="F616" s="2" t="s">
        <v>3203</v>
      </c>
      <c r="G616" s="2" t="s">
        <v>2914</v>
      </c>
      <c r="H616" s="2" t="s">
        <v>2915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2</v>
      </c>
      <c r="BP616" s="2" t="s">
        <v>3</v>
      </c>
    </row>
    <row r="617" ht="15.75" customHeight="1">
      <c r="A617" s="2" t="s">
        <v>2</v>
      </c>
      <c r="B617" s="2" t="s">
        <v>4574</v>
      </c>
      <c r="C617" s="2" t="s">
        <v>4575</v>
      </c>
      <c r="D617" s="2" t="s">
        <v>3574</v>
      </c>
      <c r="E617" s="2" t="s">
        <v>3312</v>
      </c>
      <c r="F617" s="2" t="s">
        <v>3207</v>
      </c>
      <c r="G617" s="2" t="s">
        <v>2916</v>
      </c>
      <c r="H617" s="2" t="s">
        <v>2917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2</v>
      </c>
      <c r="BP617" s="2" t="s">
        <v>3</v>
      </c>
    </row>
    <row r="618" ht="15.75" customHeight="1">
      <c r="A618" s="2" t="s">
        <v>2</v>
      </c>
      <c r="B618" s="2" t="s">
        <v>4576</v>
      </c>
      <c r="C618" s="2" t="s">
        <v>4577</v>
      </c>
      <c r="D618" s="2" t="s">
        <v>2024</v>
      </c>
      <c r="E618" s="2" t="s">
        <v>3210</v>
      </c>
      <c r="F618" s="2" t="s">
        <v>3207</v>
      </c>
      <c r="G618" s="2" t="s">
        <v>2918</v>
      </c>
      <c r="H618" s="2" t="s">
        <v>2919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2</v>
      </c>
      <c r="BP618" s="2" t="s">
        <v>3</v>
      </c>
    </row>
    <row r="619" ht="15.75" customHeight="1">
      <c r="A619" s="2" t="s">
        <v>2</v>
      </c>
      <c r="B619" s="2" t="s">
        <v>4578</v>
      </c>
      <c r="C619" s="2" t="s">
        <v>4579</v>
      </c>
      <c r="D619" s="2" t="s">
        <v>3812</v>
      </c>
      <c r="E619" s="2" t="s">
        <v>3210</v>
      </c>
      <c r="F619" s="2" t="s">
        <v>3316</v>
      </c>
      <c r="G619" s="2" t="s">
        <v>2920</v>
      </c>
      <c r="H619" s="2" t="s">
        <v>2921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2</v>
      </c>
      <c r="BP619" s="2" t="s">
        <v>3</v>
      </c>
    </row>
    <row r="620" ht="15.75" customHeight="1">
      <c r="A620" s="2" t="s">
        <v>2</v>
      </c>
      <c r="B620" s="2" t="s">
        <v>4580</v>
      </c>
      <c r="C620" s="2" t="s">
        <v>4581</v>
      </c>
      <c r="D620" s="2" t="s">
        <v>3423</v>
      </c>
      <c r="E620" s="2" t="s">
        <v>4261</v>
      </c>
      <c r="F620" s="2" t="s">
        <v>3207</v>
      </c>
      <c r="G620" s="2" t="s">
        <v>2922</v>
      </c>
      <c r="H620" s="2" t="s">
        <v>2923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2</v>
      </c>
      <c r="BP620" s="2" t="s">
        <v>3</v>
      </c>
    </row>
    <row r="621" ht="15.75" customHeight="1">
      <c r="A621" s="2" t="s">
        <v>2</v>
      </c>
      <c r="B621" s="2" t="s">
        <v>4582</v>
      </c>
      <c r="C621" s="2" t="s">
        <v>4583</v>
      </c>
      <c r="D621" s="2" t="s">
        <v>2012</v>
      </c>
      <c r="E621" s="2" t="s">
        <v>3210</v>
      </c>
      <c r="F621" s="2" t="s">
        <v>3207</v>
      </c>
      <c r="G621" s="2" t="s">
        <v>2924</v>
      </c>
      <c r="H621" s="2" t="s">
        <v>2925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2</v>
      </c>
      <c r="BP621" s="2" t="s">
        <v>3</v>
      </c>
    </row>
    <row r="622" ht="15.75" customHeight="1">
      <c r="A622" s="2" t="s">
        <v>2</v>
      </c>
      <c r="B622" s="2" t="s">
        <v>4584</v>
      </c>
      <c r="C622" s="2" t="s">
        <v>4585</v>
      </c>
      <c r="D622" s="2" t="s">
        <v>1957</v>
      </c>
      <c r="E622" s="2" t="s">
        <v>3319</v>
      </c>
      <c r="F622" s="2" t="s">
        <v>3207</v>
      </c>
      <c r="G622" s="2" t="s">
        <v>2926</v>
      </c>
      <c r="H622" s="2" t="s">
        <v>2927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2</v>
      </c>
      <c r="BP622" s="2" t="s">
        <v>3</v>
      </c>
    </row>
    <row r="623" ht="15.75" customHeight="1">
      <c r="A623" s="2" t="s">
        <v>2</v>
      </c>
      <c r="B623" s="2" t="s">
        <v>4586</v>
      </c>
      <c r="C623" s="2" t="s">
        <v>4587</v>
      </c>
      <c r="D623" s="2" t="s">
        <v>3468</v>
      </c>
      <c r="E623" s="2" t="s">
        <v>3210</v>
      </c>
      <c r="F623" s="2" t="s">
        <v>3316</v>
      </c>
      <c r="G623" s="2" t="s">
        <v>2928</v>
      </c>
      <c r="H623" s="2" t="s">
        <v>2476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2</v>
      </c>
      <c r="BP623" s="2" t="s">
        <v>3</v>
      </c>
    </row>
    <row r="624" ht="15.75" customHeight="1">
      <c r="A624" s="2" t="s">
        <v>2</v>
      </c>
      <c r="B624" s="2" t="s">
        <v>4588</v>
      </c>
      <c r="C624" s="2" t="s">
        <v>4589</v>
      </c>
      <c r="D624" s="2" t="s">
        <v>1963</v>
      </c>
      <c r="E624" s="2" t="s">
        <v>3202</v>
      </c>
      <c r="F624" s="2" t="s">
        <v>3316</v>
      </c>
      <c r="G624" s="2" t="s">
        <v>2929</v>
      </c>
      <c r="H624" s="2" t="s">
        <v>2191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2</v>
      </c>
      <c r="BP624" s="2" t="s">
        <v>3</v>
      </c>
    </row>
    <row r="625" ht="15.75" customHeight="1">
      <c r="A625" s="2" t="s">
        <v>2</v>
      </c>
      <c r="B625" s="2" t="s">
        <v>4590</v>
      </c>
      <c r="C625" s="2" t="s">
        <v>4591</v>
      </c>
      <c r="D625" s="2" t="s">
        <v>1971</v>
      </c>
      <c r="E625" s="2" t="s">
        <v>3206</v>
      </c>
      <c r="F625" s="2" t="s">
        <v>3207</v>
      </c>
      <c r="G625" s="2" t="s">
        <v>2930</v>
      </c>
      <c r="H625" s="2" t="s">
        <v>2931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2</v>
      </c>
      <c r="BP625" s="2" t="s">
        <v>3</v>
      </c>
    </row>
    <row r="626" ht="15.75" customHeight="1">
      <c r="A626" s="2" t="s">
        <v>2</v>
      </c>
      <c r="B626" s="2" t="s">
        <v>4592</v>
      </c>
      <c r="C626" s="2" t="s">
        <v>4593</v>
      </c>
      <c r="D626" s="2" t="s">
        <v>1956</v>
      </c>
      <c r="E626" s="2" t="s">
        <v>3206</v>
      </c>
      <c r="F626" s="2" t="s">
        <v>3207</v>
      </c>
      <c r="G626" s="2" t="s">
        <v>2932</v>
      </c>
      <c r="H626" s="2" t="s">
        <v>2932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2</v>
      </c>
      <c r="BP626" s="2" t="s">
        <v>3</v>
      </c>
    </row>
    <row r="627" ht="15.75" customHeight="1">
      <c r="A627" s="2" t="s">
        <v>2</v>
      </c>
      <c r="B627" s="2" t="s">
        <v>4594</v>
      </c>
      <c r="C627" s="2" t="s">
        <v>4595</v>
      </c>
      <c r="D627" s="2" t="s">
        <v>3550</v>
      </c>
      <c r="E627" s="2" t="s">
        <v>3206</v>
      </c>
      <c r="F627" s="2" t="s">
        <v>3207</v>
      </c>
      <c r="G627" s="2" t="s">
        <v>2933</v>
      </c>
      <c r="H627" s="2" t="s">
        <v>2934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2</v>
      </c>
      <c r="BP627" s="2" t="s">
        <v>3</v>
      </c>
    </row>
    <row r="628" ht="15.75" customHeight="1">
      <c r="A628" s="2" t="s">
        <v>2</v>
      </c>
      <c r="B628" s="2" t="s">
        <v>4596</v>
      </c>
      <c r="C628" s="2" t="s">
        <v>4597</v>
      </c>
      <c r="D628" s="2" t="s">
        <v>3569</v>
      </c>
      <c r="E628" s="2" t="s">
        <v>3210</v>
      </c>
      <c r="F628" s="2" t="s">
        <v>3316</v>
      </c>
      <c r="G628" s="2" t="s">
        <v>2935</v>
      </c>
      <c r="H628" s="2" t="s">
        <v>2936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2</v>
      </c>
      <c r="BP628" s="2" t="s">
        <v>3</v>
      </c>
    </row>
    <row r="629" ht="15.75" customHeight="1">
      <c r="A629" s="2" t="s">
        <v>2</v>
      </c>
      <c r="B629" s="2" t="s">
        <v>4598</v>
      </c>
      <c r="C629" s="2" t="s">
        <v>4599</v>
      </c>
      <c r="D629" s="2" t="s">
        <v>3300</v>
      </c>
      <c r="E629" s="2" t="s">
        <v>3206</v>
      </c>
      <c r="F629" s="2" t="s">
        <v>3207</v>
      </c>
      <c r="G629" s="2" t="s">
        <v>2937</v>
      </c>
      <c r="H629" s="2" t="s">
        <v>2938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2</v>
      </c>
      <c r="BP629" s="2" t="s">
        <v>3</v>
      </c>
    </row>
    <row r="630" ht="15.75" customHeight="1">
      <c r="A630" s="2" t="s">
        <v>2</v>
      </c>
      <c r="B630" s="2" t="s">
        <v>4600</v>
      </c>
      <c r="C630" s="2" t="s">
        <v>4601</v>
      </c>
      <c r="D630" s="2" t="s">
        <v>3684</v>
      </c>
      <c r="E630" s="2" t="s">
        <v>3210</v>
      </c>
      <c r="F630" s="2" t="s">
        <v>3207</v>
      </c>
      <c r="G630" s="2" t="s">
        <v>2939</v>
      </c>
      <c r="H630" s="2" t="s">
        <v>2940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2</v>
      </c>
      <c r="BP630" s="2" t="s">
        <v>3</v>
      </c>
    </row>
    <row r="631" ht="15.75" customHeight="1">
      <c r="A631" s="2" t="s">
        <v>2</v>
      </c>
      <c r="B631" s="2" t="s">
        <v>4602</v>
      </c>
      <c r="C631" s="2" t="s">
        <v>4603</v>
      </c>
      <c r="D631" s="2" t="s">
        <v>1952</v>
      </c>
      <c r="E631" s="2" t="s">
        <v>3210</v>
      </c>
      <c r="F631" s="2" t="s">
        <v>3316</v>
      </c>
      <c r="G631" s="2" t="s">
        <v>2941</v>
      </c>
      <c r="H631" s="2" t="s">
        <v>2942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2</v>
      </c>
      <c r="BP631" s="2" t="s">
        <v>3</v>
      </c>
    </row>
    <row r="632" ht="15.75" customHeight="1">
      <c r="A632" s="2" t="s">
        <v>2</v>
      </c>
      <c r="B632" s="2" t="s">
        <v>4604</v>
      </c>
      <c r="C632" s="2" t="s">
        <v>4605</v>
      </c>
      <c r="D632" s="2" t="s">
        <v>3420</v>
      </c>
      <c r="E632" s="2" t="s">
        <v>3339</v>
      </c>
      <c r="F632" s="2" t="s">
        <v>3714</v>
      </c>
      <c r="G632" s="2" t="s">
        <v>2943</v>
      </c>
      <c r="H632" s="2" t="s">
        <v>2944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2</v>
      </c>
      <c r="BP632" s="2" t="s">
        <v>3</v>
      </c>
    </row>
    <row r="633" ht="15.75" customHeight="1">
      <c r="A633" s="2" t="s">
        <v>2</v>
      </c>
      <c r="B633" s="2" t="s">
        <v>4606</v>
      </c>
      <c r="C633" s="2" t="s">
        <v>4607</v>
      </c>
      <c r="D633" s="2" t="s">
        <v>8</v>
      </c>
      <c r="E633" s="2" t="s">
        <v>3536</v>
      </c>
      <c r="F633" s="2" t="s">
        <v>3207</v>
      </c>
      <c r="G633" s="2" t="s">
        <v>2945</v>
      </c>
      <c r="H633" s="2" t="s">
        <v>2297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2</v>
      </c>
      <c r="BP633" s="2" t="s">
        <v>3</v>
      </c>
    </row>
    <row r="634" ht="15.75" customHeight="1">
      <c r="A634" s="2" t="s">
        <v>2</v>
      </c>
      <c r="B634" s="2" t="s">
        <v>4608</v>
      </c>
      <c r="C634" s="2" t="s">
        <v>4609</v>
      </c>
      <c r="D634" s="2" t="s">
        <v>3569</v>
      </c>
      <c r="E634" s="2" t="s">
        <v>3210</v>
      </c>
      <c r="F634" s="2" t="s">
        <v>3207</v>
      </c>
      <c r="G634" s="2" t="s">
        <v>2946</v>
      </c>
      <c r="H634" s="2" t="s">
        <v>2947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2</v>
      </c>
      <c r="BP634" s="2" t="s">
        <v>3</v>
      </c>
    </row>
    <row r="635" ht="15.75" customHeight="1">
      <c r="A635" s="2" t="s">
        <v>2</v>
      </c>
      <c r="B635" s="2" t="s">
        <v>4610</v>
      </c>
      <c r="C635" s="2" t="s">
        <v>4611</v>
      </c>
      <c r="D635" s="2" t="s">
        <v>4</v>
      </c>
      <c r="E635" s="2" t="s">
        <v>3206</v>
      </c>
      <c r="F635" s="2" t="s">
        <v>3316</v>
      </c>
      <c r="G635" s="2" t="s">
        <v>2948</v>
      </c>
      <c r="H635" s="2" t="s">
        <v>2889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2</v>
      </c>
      <c r="BP635" s="2" t="s">
        <v>3</v>
      </c>
    </row>
    <row r="636" ht="15.75" customHeight="1">
      <c r="A636" s="2" t="s">
        <v>2</v>
      </c>
      <c r="B636" s="2" t="s">
        <v>4612</v>
      </c>
      <c r="C636" s="2" t="s">
        <v>4613</v>
      </c>
      <c r="D636" s="2" t="s">
        <v>1964</v>
      </c>
      <c r="E636" s="2" t="s">
        <v>3210</v>
      </c>
      <c r="F636" s="2" t="s">
        <v>3207</v>
      </c>
      <c r="G636" s="2" t="s">
        <v>2949</v>
      </c>
      <c r="H636" s="2" t="s">
        <v>2949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2</v>
      </c>
      <c r="BP636" s="2" t="s">
        <v>3</v>
      </c>
    </row>
    <row r="637" ht="15.75" customHeight="1">
      <c r="A637" s="2" t="s">
        <v>2</v>
      </c>
      <c r="B637" s="2" t="s">
        <v>4614</v>
      </c>
      <c r="C637" s="2" t="s">
        <v>4615</v>
      </c>
      <c r="D637" s="2" t="s">
        <v>1949</v>
      </c>
      <c r="E637" s="2" t="s">
        <v>3339</v>
      </c>
      <c r="F637" s="2" t="s">
        <v>3608</v>
      </c>
      <c r="G637" s="2" t="s">
        <v>2950</v>
      </c>
      <c r="H637" s="2" t="s">
        <v>2951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2</v>
      </c>
      <c r="BP637" s="2" t="s">
        <v>3</v>
      </c>
    </row>
    <row r="638" ht="15.75" customHeight="1">
      <c r="A638" s="2" t="s">
        <v>2</v>
      </c>
      <c r="B638" s="2" t="s">
        <v>4616</v>
      </c>
      <c r="C638" s="2" t="s">
        <v>4617</v>
      </c>
      <c r="D638" s="2" t="s">
        <v>4618</v>
      </c>
      <c r="E638" s="2" t="s">
        <v>3210</v>
      </c>
      <c r="F638" s="2" t="s">
        <v>3207</v>
      </c>
      <c r="G638" s="2" t="s">
        <v>2952</v>
      </c>
      <c r="H638" s="2" t="s">
        <v>2953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2</v>
      </c>
      <c r="BP638" s="2" t="s">
        <v>3</v>
      </c>
    </row>
    <row r="639" ht="15.75" customHeight="1">
      <c r="A639" s="2" t="s">
        <v>2</v>
      </c>
      <c r="B639" s="2" t="s">
        <v>4619</v>
      </c>
      <c r="C639" s="2" t="s">
        <v>4620</v>
      </c>
      <c r="D639" s="2" t="s">
        <v>3488</v>
      </c>
      <c r="E639" s="2" t="s">
        <v>3210</v>
      </c>
      <c r="F639" s="2" t="s">
        <v>3207</v>
      </c>
      <c r="G639" s="2" t="s">
        <v>2954</v>
      </c>
      <c r="H639" s="2" t="s">
        <v>2955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2</v>
      </c>
      <c r="BP639" s="2" t="s">
        <v>3</v>
      </c>
    </row>
    <row r="640" ht="15.75" customHeight="1">
      <c r="A640" s="2" t="s">
        <v>2</v>
      </c>
      <c r="B640" s="2" t="s">
        <v>4621</v>
      </c>
      <c r="C640" s="2" t="s">
        <v>4622</v>
      </c>
      <c r="D640" s="2" t="s">
        <v>1957</v>
      </c>
      <c r="E640" s="2" t="s">
        <v>3206</v>
      </c>
      <c r="F640" s="2" t="s">
        <v>3207</v>
      </c>
      <c r="G640" s="2" t="s">
        <v>2956</v>
      </c>
      <c r="H640" s="2" t="s">
        <v>2957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2</v>
      </c>
      <c r="BP640" s="2" t="s">
        <v>3</v>
      </c>
    </row>
    <row r="641" ht="15.75" customHeight="1">
      <c r="A641" s="2" t="s">
        <v>2</v>
      </c>
      <c r="B641" s="2" t="s">
        <v>4623</v>
      </c>
      <c r="C641" s="2" t="s">
        <v>4624</v>
      </c>
      <c r="D641" s="2" t="s">
        <v>3376</v>
      </c>
      <c r="E641" s="2" t="s">
        <v>3319</v>
      </c>
      <c r="F641" s="2" t="s">
        <v>3207</v>
      </c>
      <c r="G641" s="2" t="s">
        <v>2958</v>
      </c>
      <c r="H641" s="2" t="s">
        <v>2959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2</v>
      </c>
      <c r="BP641" s="2" t="s">
        <v>3</v>
      </c>
    </row>
    <row r="642" ht="15.75" customHeight="1">
      <c r="A642" s="2" t="s">
        <v>2</v>
      </c>
      <c r="B642" s="2" t="s">
        <v>4625</v>
      </c>
      <c r="C642" s="2" t="s">
        <v>4626</v>
      </c>
      <c r="D642" s="2" t="s">
        <v>4026</v>
      </c>
      <c r="E642" s="2" t="s">
        <v>3210</v>
      </c>
      <c r="F642" s="2" t="s">
        <v>3207</v>
      </c>
      <c r="G642" s="2" t="s">
        <v>2958</v>
      </c>
      <c r="H642" s="2" t="s">
        <v>2959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2</v>
      </c>
      <c r="BP642" s="2" t="s">
        <v>3</v>
      </c>
    </row>
    <row r="643" ht="15.75" customHeight="1">
      <c r="A643" s="2" t="s">
        <v>2</v>
      </c>
      <c r="B643" s="2" t="s">
        <v>4627</v>
      </c>
      <c r="C643" s="2" t="s">
        <v>4628</v>
      </c>
      <c r="D643" s="2" t="s">
        <v>3784</v>
      </c>
      <c r="E643" s="2" t="s">
        <v>3210</v>
      </c>
      <c r="F643" s="2" t="s">
        <v>3207</v>
      </c>
      <c r="G643" s="2" t="s">
        <v>2960</v>
      </c>
      <c r="H643" s="2" t="s">
        <v>2961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2</v>
      </c>
      <c r="BP643" s="2" t="s">
        <v>3</v>
      </c>
    </row>
    <row r="644" ht="15.75" customHeight="1">
      <c r="A644" s="2" t="s">
        <v>2</v>
      </c>
      <c r="B644" s="2" t="s">
        <v>4629</v>
      </c>
      <c r="C644" s="2" t="s">
        <v>4630</v>
      </c>
      <c r="D644" s="2" t="s">
        <v>1960</v>
      </c>
      <c r="E644" s="2" t="s">
        <v>3206</v>
      </c>
      <c r="F644" s="2" t="s">
        <v>3207</v>
      </c>
      <c r="G644" s="2" t="s">
        <v>2962</v>
      </c>
      <c r="H644" s="2" t="s">
        <v>2963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2</v>
      </c>
      <c r="BP644" s="2" t="s">
        <v>3</v>
      </c>
    </row>
    <row r="645" ht="15.75" customHeight="1">
      <c r="A645" s="2" t="s">
        <v>2</v>
      </c>
      <c r="B645" s="2" t="s">
        <v>4631</v>
      </c>
      <c r="C645" s="2" t="s">
        <v>4632</v>
      </c>
      <c r="D645" s="2" t="s">
        <v>3550</v>
      </c>
      <c r="E645" s="2" t="s">
        <v>3202</v>
      </c>
      <c r="F645" s="2" t="s">
        <v>3316</v>
      </c>
      <c r="G645" s="2" t="s">
        <v>2964</v>
      </c>
      <c r="H645" s="2" t="s">
        <v>2965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2</v>
      </c>
      <c r="BP645" s="2" t="s">
        <v>3</v>
      </c>
    </row>
    <row r="646" ht="15.75" customHeight="1">
      <c r="A646" s="2" t="s">
        <v>2</v>
      </c>
      <c r="B646" s="2" t="s">
        <v>4633</v>
      </c>
      <c r="C646" s="2" t="s">
        <v>4634</v>
      </c>
      <c r="D646" s="2" t="s">
        <v>3450</v>
      </c>
      <c r="E646" s="2" t="s">
        <v>3210</v>
      </c>
      <c r="F646" s="2" t="s">
        <v>3207</v>
      </c>
      <c r="G646" s="2" t="s">
        <v>2966</v>
      </c>
      <c r="H646" s="2" t="s">
        <v>2967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2</v>
      </c>
      <c r="BP646" s="2" t="s">
        <v>3</v>
      </c>
    </row>
    <row r="647" ht="15.75" customHeight="1">
      <c r="A647" s="2" t="s">
        <v>2</v>
      </c>
      <c r="B647" s="2" t="s">
        <v>4635</v>
      </c>
      <c r="C647" s="2" t="s">
        <v>4636</v>
      </c>
      <c r="D647" s="2" t="s">
        <v>3371</v>
      </c>
      <c r="E647" s="2" t="s">
        <v>3202</v>
      </c>
      <c r="F647" s="2" t="s">
        <v>3316</v>
      </c>
      <c r="G647" s="2" t="s">
        <v>2968</v>
      </c>
      <c r="H647" s="2" t="s">
        <v>2968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2</v>
      </c>
      <c r="BP647" s="2" t="s">
        <v>3</v>
      </c>
    </row>
    <row r="648" ht="15.75" customHeight="1">
      <c r="A648" s="2" t="s">
        <v>2</v>
      </c>
      <c r="B648" s="2" t="s">
        <v>4637</v>
      </c>
      <c r="C648" s="2" t="s">
        <v>4638</v>
      </c>
      <c r="D648" s="2" t="s">
        <v>1951</v>
      </c>
      <c r="E648" s="2" t="s">
        <v>3210</v>
      </c>
      <c r="F648" s="2" t="s">
        <v>3207</v>
      </c>
      <c r="G648" s="2" t="s">
        <v>2969</v>
      </c>
      <c r="H648" s="2" t="s">
        <v>2970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2</v>
      </c>
      <c r="BP648" s="2" t="s">
        <v>3</v>
      </c>
    </row>
    <row r="649" ht="15.75" customHeight="1">
      <c r="A649" s="2" t="s">
        <v>2</v>
      </c>
      <c r="B649" s="2" t="s">
        <v>4639</v>
      </c>
      <c r="C649" s="2" t="s">
        <v>4640</v>
      </c>
      <c r="D649" s="2" t="s">
        <v>3828</v>
      </c>
      <c r="E649" s="2" t="s">
        <v>3206</v>
      </c>
      <c r="F649" s="2" t="s">
        <v>4227</v>
      </c>
      <c r="G649" s="2" t="s">
        <v>2971</v>
      </c>
      <c r="H649" s="2" t="s">
        <v>2972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2</v>
      </c>
      <c r="BP649" s="2" t="s">
        <v>3</v>
      </c>
    </row>
    <row r="650" ht="15.75" customHeight="1">
      <c r="A650" s="2" t="s">
        <v>2</v>
      </c>
      <c r="B650" s="2" t="s">
        <v>4641</v>
      </c>
      <c r="C650" s="2" t="s">
        <v>4642</v>
      </c>
      <c r="D650" s="2" t="s">
        <v>1954</v>
      </c>
      <c r="E650" s="2" t="s">
        <v>3206</v>
      </c>
      <c r="F650" s="2" t="s">
        <v>3207</v>
      </c>
      <c r="G650" s="2" t="s">
        <v>2973</v>
      </c>
      <c r="H650" s="2" t="s">
        <v>2974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2</v>
      </c>
      <c r="BP650" s="2" t="s">
        <v>3</v>
      </c>
    </row>
    <row r="651" ht="15.75" customHeight="1">
      <c r="A651" s="2" t="s">
        <v>2</v>
      </c>
      <c r="B651" s="2" t="s">
        <v>4643</v>
      </c>
      <c r="C651" s="2" t="s">
        <v>4644</v>
      </c>
      <c r="D651" s="2" t="s">
        <v>2000</v>
      </c>
      <c r="E651" s="2" t="s">
        <v>3202</v>
      </c>
      <c r="F651" s="2" t="s">
        <v>3203</v>
      </c>
      <c r="G651" s="2" t="s">
        <v>2975</v>
      </c>
      <c r="H651" s="2" t="s">
        <v>2975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2</v>
      </c>
      <c r="BP651" s="2" t="s">
        <v>3</v>
      </c>
    </row>
    <row r="652" ht="15.75" customHeight="1">
      <c r="A652" s="2" t="s">
        <v>2</v>
      </c>
      <c r="B652" s="2" t="s">
        <v>4645</v>
      </c>
      <c r="C652" s="2" t="s">
        <v>4646</v>
      </c>
      <c r="D652" s="2" t="s">
        <v>2024</v>
      </c>
      <c r="E652" s="2" t="s">
        <v>3210</v>
      </c>
      <c r="F652" s="2" t="s">
        <v>3316</v>
      </c>
      <c r="G652" s="2" t="s">
        <v>2976</v>
      </c>
      <c r="H652" s="2" t="s">
        <v>2977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2</v>
      </c>
      <c r="BP652" s="2" t="s">
        <v>3</v>
      </c>
    </row>
    <row r="653" ht="15.75" customHeight="1">
      <c r="A653" s="2" t="s">
        <v>2</v>
      </c>
      <c r="B653" s="2" t="s">
        <v>4647</v>
      </c>
      <c r="C653" s="2" t="s">
        <v>4648</v>
      </c>
      <c r="D653" s="2" t="s">
        <v>3300</v>
      </c>
      <c r="E653" s="2" t="s">
        <v>3206</v>
      </c>
      <c r="F653" s="2" t="s">
        <v>3316</v>
      </c>
      <c r="G653" s="2" t="s">
        <v>2978</v>
      </c>
      <c r="H653" s="2" t="s">
        <v>2979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2</v>
      </c>
      <c r="BP653" s="2" t="s">
        <v>3</v>
      </c>
    </row>
    <row r="654" ht="15.75" customHeight="1">
      <c r="A654" s="2" t="s">
        <v>2</v>
      </c>
      <c r="B654" s="2" t="s">
        <v>4649</v>
      </c>
      <c r="C654" s="2" t="s">
        <v>4650</v>
      </c>
      <c r="D654" s="2" t="s">
        <v>3315</v>
      </c>
      <c r="E654" s="2" t="s">
        <v>3339</v>
      </c>
      <c r="F654" s="2" t="s">
        <v>3595</v>
      </c>
      <c r="G654" s="2" t="s">
        <v>2980</v>
      </c>
      <c r="H654" s="2" t="s">
        <v>2981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2</v>
      </c>
      <c r="BP654" s="2" t="s">
        <v>3</v>
      </c>
    </row>
    <row r="655" ht="15.75" customHeight="1">
      <c r="A655" s="2" t="s">
        <v>2</v>
      </c>
      <c r="B655" s="2" t="s">
        <v>4651</v>
      </c>
      <c r="C655" s="2" t="s">
        <v>4652</v>
      </c>
      <c r="D655" s="2" t="s">
        <v>4115</v>
      </c>
      <c r="E655" s="2" t="s">
        <v>3210</v>
      </c>
      <c r="F655" s="2" t="s">
        <v>3207</v>
      </c>
      <c r="G655" s="2" t="s">
        <v>2982</v>
      </c>
      <c r="H655" s="2" t="s">
        <v>2983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2</v>
      </c>
      <c r="BP655" s="2" t="s">
        <v>3</v>
      </c>
    </row>
    <row r="656" ht="15.75" customHeight="1">
      <c r="A656" s="2" t="s">
        <v>2</v>
      </c>
      <c r="B656" s="2" t="s">
        <v>4653</v>
      </c>
      <c r="C656" s="2" t="s">
        <v>4654</v>
      </c>
      <c r="D656" s="2" t="s">
        <v>3336</v>
      </c>
      <c r="E656" s="2" t="s">
        <v>3206</v>
      </c>
      <c r="F656" s="2" t="s">
        <v>3207</v>
      </c>
      <c r="G656" s="2" t="s">
        <v>2984</v>
      </c>
      <c r="H656" s="2" t="s">
        <v>2985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2</v>
      </c>
      <c r="BP656" s="2" t="s">
        <v>3</v>
      </c>
    </row>
    <row r="657" ht="15.75" customHeight="1">
      <c r="A657" s="2" t="s">
        <v>2</v>
      </c>
      <c r="B657" s="2" t="s">
        <v>4655</v>
      </c>
      <c r="C657" s="2" t="s">
        <v>4656</v>
      </c>
      <c r="D657" s="2" t="s">
        <v>3336</v>
      </c>
      <c r="E657" s="2" t="s">
        <v>3339</v>
      </c>
      <c r="F657" s="2" t="s">
        <v>3203</v>
      </c>
      <c r="G657" s="2" t="s">
        <v>2986</v>
      </c>
      <c r="H657" s="2" t="s">
        <v>2987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2</v>
      </c>
      <c r="BP657" s="2" t="s">
        <v>3</v>
      </c>
    </row>
    <row r="658" ht="15.75" customHeight="1">
      <c r="A658" s="2" t="s">
        <v>2</v>
      </c>
      <c r="B658" s="2" t="s">
        <v>4657</v>
      </c>
      <c r="C658" s="2" t="s">
        <v>4658</v>
      </c>
      <c r="D658" s="2" t="s">
        <v>4312</v>
      </c>
      <c r="E658" s="2" t="s">
        <v>3210</v>
      </c>
      <c r="F658" s="2" t="s">
        <v>3316</v>
      </c>
      <c r="G658" s="2" t="s">
        <v>2988</v>
      </c>
      <c r="H658" s="2" t="s">
        <v>2989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2</v>
      </c>
      <c r="BP658" s="2" t="s">
        <v>3</v>
      </c>
    </row>
    <row r="659" ht="15.75" customHeight="1">
      <c r="A659" s="2" t="s">
        <v>2</v>
      </c>
      <c r="B659" s="2" t="s">
        <v>4659</v>
      </c>
      <c r="C659" s="2" t="s">
        <v>4660</v>
      </c>
      <c r="D659" s="2" t="s">
        <v>4386</v>
      </c>
      <c r="E659" s="2" t="s">
        <v>3210</v>
      </c>
      <c r="F659" s="2" t="s">
        <v>3203</v>
      </c>
      <c r="G659" s="2" t="s">
        <v>2990</v>
      </c>
      <c r="H659" s="2" t="s">
        <v>2991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2</v>
      </c>
      <c r="BP659" s="2" t="s">
        <v>3</v>
      </c>
    </row>
    <row r="660" ht="15.75" customHeight="1">
      <c r="A660" s="2" t="s">
        <v>2</v>
      </c>
      <c r="B660" s="2" t="s">
        <v>4661</v>
      </c>
      <c r="C660" s="2" t="s">
        <v>4662</v>
      </c>
      <c r="D660" s="2" t="s">
        <v>1960</v>
      </c>
      <c r="E660" s="2" t="s">
        <v>3202</v>
      </c>
      <c r="F660" s="2" t="s">
        <v>3595</v>
      </c>
      <c r="G660" s="2" t="s">
        <v>2992</v>
      </c>
      <c r="H660" s="2" t="s">
        <v>282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2</v>
      </c>
      <c r="BP660" s="2" t="s">
        <v>3</v>
      </c>
    </row>
    <row r="661" ht="15.75" customHeight="1">
      <c r="A661" s="2" t="s">
        <v>2</v>
      </c>
      <c r="B661" s="2" t="s">
        <v>4663</v>
      </c>
      <c r="C661" s="2" t="s">
        <v>4664</v>
      </c>
      <c r="D661" s="2" t="s">
        <v>2023</v>
      </c>
      <c r="E661" s="2" t="s">
        <v>3210</v>
      </c>
      <c r="F661" s="2" t="s">
        <v>3203</v>
      </c>
      <c r="G661" s="2" t="s">
        <v>2993</v>
      </c>
      <c r="H661" s="2" t="s">
        <v>2994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2</v>
      </c>
      <c r="BP661" s="2" t="s">
        <v>3</v>
      </c>
    </row>
    <row r="662" ht="15.75" customHeight="1">
      <c r="A662" s="2" t="s">
        <v>2</v>
      </c>
      <c r="B662" s="2" t="s">
        <v>4665</v>
      </c>
      <c r="C662" s="2" t="s">
        <v>4666</v>
      </c>
      <c r="D662" s="2" t="s">
        <v>2038</v>
      </c>
      <c r="E662" s="2" t="s">
        <v>3210</v>
      </c>
      <c r="F662" s="2" t="s">
        <v>3207</v>
      </c>
      <c r="G662" s="2" t="s">
        <v>2995</v>
      </c>
      <c r="H662" s="2" t="s">
        <v>2996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2</v>
      </c>
      <c r="BP662" s="2" t="s">
        <v>3</v>
      </c>
    </row>
    <row r="663" ht="15.75" customHeight="1">
      <c r="A663" s="2" t="s">
        <v>2</v>
      </c>
      <c r="B663" s="2" t="s">
        <v>4667</v>
      </c>
      <c r="C663" s="2" t="s">
        <v>4668</v>
      </c>
      <c r="D663" s="2" t="s">
        <v>3364</v>
      </c>
      <c r="E663" s="2" t="s">
        <v>3210</v>
      </c>
      <c r="F663" s="2" t="s">
        <v>3316</v>
      </c>
      <c r="G663" s="2" t="s">
        <v>2997</v>
      </c>
      <c r="H663" s="2" t="s">
        <v>2998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2</v>
      </c>
      <c r="BP663" s="2" t="s">
        <v>3</v>
      </c>
    </row>
    <row r="664" ht="15.75" customHeight="1">
      <c r="A664" s="2" t="s">
        <v>2</v>
      </c>
      <c r="B664" s="2" t="s">
        <v>4669</v>
      </c>
      <c r="C664" s="2" t="s">
        <v>4670</v>
      </c>
      <c r="D664" s="2" t="s">
        <v>3300</v>
      </c>
      <c r="E664" s="2" t="s">
        <v>3206</v>
      </c>
      <c r="F664" s="2" t="s">
        <v>3316</v>
      </c>
      <c r="G664" s="2" t="s">
        <v>2999</v>
      </c>
      <c r="H664" s="2" t="s">
        <v>3000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2</v>
      </c>
      <c r="BP664" s="2" t="s">
        <v>3</v>
      </c>
    </row>
    <row r="665" ht="15.75" customHeight="1">
      <c r="A665" s="2" t="s">
        <v>2</v>
      </c>
      <c r="B665" s="2" t="s">
        <v>4671</v>
      </c>
      <c r="C665" s="2" t="s">
        <v>4672</v>
      </c>
      <c r="D665" s="2" t="s">
        <v>1978</v>
      </c>
      <c r="E665" s="2" t="s">
        <v>3206</v>
      </c>
      <c r="F665" s="2" t="s">
        <v>3595</v>
      </c>
      <c r="G665" s="2" t="s">
        <v>3001</v>
      </c>
      <c r="H665" s="2" t="s">
        <v>3002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2</v>
      </c>
      <c r="BP665" s="2" t="s">
        <v>3</v>
      </c>
    </row>
    <row r="666" ht="15.75" customHeight="1">
      <c r="A666" s="2" t="s">
        <v>2</v>
      </c>
      <c r="B666" s="2" t="s">
        <v>4673</v>
      </c>
      <c r="C666" s="2" t="s">
        <v>4674</v>
      </c>
      <c r="D666" s="2" t="s">
        <v>1960</v>
      </c>
      <c r="E666" s="2" t="s">
        <v>3210</v>
      </c>
      <c r="F666" s="2" t="s">
        <v>3207</v>
      </c>
      <c r="G666" s="2" t="s">
        <v>3003</v>
      </c>
      <c r="H666" s="2" t="s">
        <v>3004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2</v>
      </c>
      <c r="BP666" s="2" t="s">
        <v>3</v>
      </c>
    </row>
    <row r="667" ht="15.75" customHeight="1">
      <c r="A667" s="2" t="s">
        <v>2</v>
      </c>
      <c r="B667" s="2" t="s">
        <v>4675</v>
      </c>
      <c r="C667" s="2" t="s">
        <v>4676</v>
      </c>
      <c r="D667" s="2" t="s">
        <v>3569</v>
      </c>
      <c r="E667" s="2" t="s">
        <v>3202</v>
      </c>
      <c r="F667" s="2" t="s">
        <v>3207</v>
      </c>
      <c r="G667" s="2" t="s">
        <v>3005</v>
      </c>
      <c r="H667" s="2" t="s">
        <v>3006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2</v>
      </c>
      <c r="BP667" s="2" t="s">
        <v>3</v>
      </c>
    </row>
    <row r="668" ht="15.75" customHeight="1">
      <c r="A668" s="2" t="s">
        <v>2</v>
      </c>
      <c r="B668" s="2" t="s">
        <v>4677</v>
      </c>
      <c r="C668" s="2" t="s">
        <v>4678</v>
      </c>
      <c r="D668" s="2" t="s">
        <v>4026</v>
      </c>
      <c r="E668" s="2" t="s">
        <v>3312</v>
      </c>
      <c r="F668" s="2" t="s">
        <v>3203</v>
      </c>
      <c r="G668" s="2" t="s">
        <v>3007</v>
      </c>
      <c r="H668" s="2" t="s">
        <v>3008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2</v>
      </c>
      <c r="BP668" s="2" t="s">
        <v>3</v>
      </c>
    </row>
    <row r="669" ht="15.75" customHeight="1">
      <c r="A669" s="2" t="s">
        <v>2</v>
      </c>
      <c r="B669" s="2" t="s">
        <v>4679</v>
      </c>
      <c r="C669" s="2" t="s">
        <v>4680</v>
      </c>
      <c r="D669" s="2" t="s">
        <v>4108</v>
      </c>
      <c r="E669" s="2" t="s">
        <v>3206</v>
      </c>
      <c r="F669" s="2" t="s">
        <v>3207</v>
      </c>
      <c r="G669" s="2" t="s">
        <v>3009</v>
      </c>
      <c r="H669" s="2" t="s">
        <v>3010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2</v>
      </c>
      <c r="BP669" s="2" t="s">
        <v>3</v>
      </c>
    </row>
    <row r="670" ht="15.75" customHeight="1">
      <c r="A670" s="2" t="s">
        <v>2</v>
      </c>
      <c r="B670" s="2" t="s">
        <v>4681</v>
      </c>
      <c r="C670" s="2" t="s">
        <v>4682</v>
      </c>
      <c r="D670" s="2" t="s">
        <v>1822</v>
      </c>
      <c r="E670" s="2" t="s">
        <v>3206</v>
      </c>
      <c r="F670" s="2" t="s">
        <v>3207</v>
      </c>
      <c r="G670" s="2" t="s">
        <v>3011</v>
      </c>
      <c r="H670" s="2" t="s">
        <v>3012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2</v>
      </c>
      <c r="BP670" s="2" t="s">
        <v>3</v>
      </c>
    </row>
    <row r="671" ht="15.75" customHeight="1">
      <c r="A671" s="2" t="s">
        <v>2</v>
      </c>
      <c r="B671" s="2" t="s">
        <v>4683</v>
      </c>
      <c r="C671" s="2" t="s">
        <v>4684</v>
      </c>
      <c r="D671" s="2" t="s">
        <v>3381</v>
      </c>
      <c r="E671" s="2" t="s">
        <v>3210</v>
      </c>
      <c r="F671" s="2" t="s">
        <v>3207</v>
      </c>
      <c r="G671" s="2" t="s">
        <v>3013</v>
      </c>
      <c r="H671" s="2" t="s">
        <v>2489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2</v>
      </c>
      <c r="BP671" s="2" t="s">
        <v>3</v>
      </c>
    </row>
    <row r="672" ht="15.75" customHeight="1">
      <c r="A672" s="2" t="s">
        <v>2</v>
      </c>
      <c r="B672" s="2" t="s">
        <v>4685</v>
      </c>
      <c r="C672" s="2" t="s">
        <v>4686</v>
      </c>
      <c r="D672" s="2" t="s">
        <v>3807</v>
      </c>
      <c r="E672" s="2" t="s">
        <v>3210</v>
      </c>
      <c r="F672" s="2" t="s">
        <v>3207</v>
      </c>
      <c r="G672" s="2" t="s">
        <v>3014</v>
      </c>
      <c r="H672" s="2" t="s">
        <v>3015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2</v>
      </c>
      <c r="BP672" s="2" t="s">
        <v>3</v>
      </c>
    </row>
    <row r="673" ht="15.75" customHeight="1">
      <c r="A673" s="2" t="s">
        <v>2</v>
      </c>
      <c r="B673" s="2" t="s">
        <v>4687</v>
      </c>
      <c r="C673" s="2" t="s">
        <v>4688</v>
      </c>
      <c r="D673" s="2" t="s">
        <v>4016</v>
      </c>
      <c r="E673" s="2" t="s">
        <v>3206</v>
      </c>
      <c r="F673" s="2" t="s">
        <v>3595</v>
      </c>
      <c r="G673" s="2" t="s">
        <v>3016</v>
      </c>
      <c r="H673" s="2" t="s">
        <v>3017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2</v>
      </c>
      <c r="BP673" s="2" t="s">
        <v>3</v>
      </c>
    </row>
    <row r="674" ht="15.75" customHeight="1">
      <c r="A674" s="2" t="s">
        <v>2</v>
      </c>
      <c r="B674" s="2" t="s">
        <v>4689</v>
      </c>
      <c r="C674" s="2" t="s">
        <v>4690</v>
      </c>
      <c r="D674" s="2" t="s">
        <v>4691</v>
      </c>
      <c r="E674" s="2" t="s">
        <v>3206</v>
      </c>
      <c r="F674" s="2" t="s">
        <v>3207</v>
      </c>
      <c r="G674" s="2" t="s">
        <v>3018</v>
      </c>
      <c r="H674" s="2" t="s">
        <v>3019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2</v>
      </c>
      <c r="BP674" s="2" t="s">
        <v>3</v>
      </c>
    </row>
    <row r="675" ht="15.75" customHeight="1">
      <c r="A675" s="2" t="s">
        <v>2</v>
      </c>
      <c r="B675" s="2" t="s">
        <v>4692</v>
      </c>
      <c r="C675" s="2" t="s">
        <v>4693</v>
      </c>
      <c r="D675" s="2" t="s">
        <v>2045</v>
      </c>
      <c r="E675" s="2" t="s">
        <v>3536</v>
      </c>
      <c r="F675" s="2" t="s">
        <v>3207</v>
      </c>
      <c r="G675" s="2" t="s">
        <v>3018</v>
      </c>
      <c r="H675" s="2" t="s">
        <v>3019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2</v>
      </c>
      <c r="BP675" s="2" t="s">
        <v>3</v>
      </c>
    </row>
    <row r="676" ht="15.75" customHeight="1">
      <c r="A676" s="2" t="s">
        <v>2</v>
      </c>
      <c r="B676" s="2" t="s">
        <v>4694</v>
      </c>
      <c r="C676" s="2" t="s">
        <v>4695</v>
      </c>
      <c r="D676" s="2" t="s">
        <v>1961</v>
      </c>
      <c r="E676" s="2" t="s">
        <v>3202</v>
      </c>
      <c r="F676" s="2" t="s">
        <v>3207</v>
      </c>
      <c r="G676" s="2" t="s">
        <v>3020</v>
      </c>
      <c r="H676" s="2" t="s">
        <v>3021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2</v>
      </c>
      <c r="BP676" s="2" t="s">
        <v>3</v>
      </c>
    </row>
    <row r="677" ht="15.75" customHeight="1">
      <c r="A677" s="2" t="s">
        <v>2</v>
      </c>
      <c r="B677" s="2" t="s">
        <v>4696</v>
      </c>
      <c r="C677" s="2" t="s">
        <v>4697</v>
      </c>
      <c r="D677" s="2" t="s">
        <v>3906</v>
      </c>
      <c r="E677" s="2" t="s">
        <v>3206</v>
      </c>
      <c r="F677" s="2" t="s">
        <v>3207</v>
      </c>
      <c r="G677" s="2" t="s">
        <v>3022</v>
      </c>
      <c r="H677" s="2" t="s">
        <v>2987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2</v>
      </c>
      <c r="BP677" s="2" t="s">
        <v>3</v>
      </c>
    </row>
    <row r="678" ht="15.75" customHeight="1">
      <c r="A678" s="2" t="s">
        <v>2</v>
      </c>
      <c r="B678" s="2" t="s">
        <v>4698</v>
      </c>
      <c r="C678" s="2" t="s">
        <v>4699</v>
      </c>
      <c r="D678" s="2" t="s">
        <v>3960</v>
      </c>
      <c r="E678" s="2" t="s">
        <v>3210</v>
      </c>
      <c r="F678" s="2" t="s">
        <v>3207</v>
      </c>
      <c r="G678" s="2" t="s">
        <v>3023</v>
      </c>
      <c r="H678" s="2" t="s">
        <v>3024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2</v>
      </c>
      <c r="BP678" s="2" t="s">
        <v>3</v>
      </c>
    </row>
    <row r="679" ht="15.75" customHeight="1">
      <c r="A679" s="2" t="s">
        <v>2</v>
      </c>
      <c r="B679" s="2" t="s">
        <v>4700</v>
      </c>
      <c r="C679" s="2" t="s">
        <v>4701</v>
      </c>
      <c r="D679" s="2" t="s">
        <v>1951</v>
      </c>
      <c r="E679" s="2" t="s">
        <v>3202</v>
      </c>
      <c r="F679" s="2" t="s">
        <v>3207</v>
      </c>
      <c r="G679" s="2" t="s">
        <v>3025</v>
      </c>
      <c r="H679" s="2" t="s">
        <v>2594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2</v>
      </c>
      <c r="BP679" s="2" t="s">
        <v>3</v>
      </c>
    </row>
    <row r="680" ht="15.75" customHeight="1">
      <c r="A680" s="2" t="s">
        <v>2</v>
      </c>
      <c r="B680" s="2" t="s">
        <v>4702</v>
      </c>
      <c r="C680" s="2" t="s">
        <v>4703</v>
      </c>
      <c r="D680" s="2" t="s">
        <v>1971</v>
      </c>
      <c r="E680" s="2" t="s">
        <v>3210</v>
      </c>
      <c r="F680" s="2" t="s">
        <v>3207</v>
      </c>
      <c r="G680" s="2" t="s">
        <v>3026</v>
      </c>
      <c r="H680" s="2" t="s">
        <v>3027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2</v>
      </c>
      <c r="BP680" s="2" t="s">
        <v>3</v>
      </c>
    </row>
    <row r="681" ht="15.75" customHeight="1">
      <c r="A681" s="2" t="s">
        <v>2</v>
      </c>
      <c r="B681" s="2" t="s">
        <v>4704</v>
      </c>
      <c r="C681" s="2" t="s">
        <v>4705</v>
      </c>
      <c r="D681" s="2" t="s">
        <v>1963</v>
      </c>
      <c r="E681" s="2" t="s">
        <v>3210</v>
      </c>
      <c r="F681" s="2" t="s">
        <v>3207</v>
      </c>
      <c r="G681" s="2" t="s">
        <v>3028</v>
      </c>
      <c r="H681" s="2" t="s">
        <v>3028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2</v>
      </c>
      <c r="BP681" s="2" t="s">
        <v>3</v>
      </c>
    </row>
    <row r="682" ht="15.75" customHeight="1">
      <c r="A682" s="2" t="s">
        <v>2</v>
      </c>
      <c r="B682" s="2" t="s">
        <v>4706</v>
      </c>
      <c r="C682" s="2" t="s">
        <v>4707</v>
      </c>
      <c r="D682" s="2" t="s">
        <v>3960</v>
      </c>
      <c r="E682" s="2" t="s">
        <v>3206</v>
      </c>
      <c r="F682" s="2" t="s">
        <v>3207</v>
      </c>
      <c r="G682" s="2" t="s">
        <v>3029</v>
      </c>
      <c r="H682" s="2" t="s">
        <v>3030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2</v>
      </c>
      <c r="BP682" s="2" t="s">
        <v>3</v>
      </c>
    </row>
    <row r="683" ht="15.75" customHeight="1">
      <c r="A683" s="2" t="s">
        <v>2</v>
      </c>
      <c r="B683" s="2" t="s">
        <v>4708</v>
      </c>
      <c r="C683" s="2" t="s">
        <v>4709</v>
      </c>
      <c r="D683" s="2" t="s">
        <v>4066</v>
      </c>
      <c r="E683" s="2" t="s">
        <v>3202</v>
      </c>
      <c r="F683" s="2" t="s">
        <v>3316</v>
      </c>
      <c r="G683" s="2" t="s">
        <v>3031</v>
      </c>
      <c r="H683" s="2" t="s">
        <v>3032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2</v>
      </c>
      <c r="BP683" s="2" t="s">
        <v>3</v>
      </c>
    </row>
    <row r="684" ht="15.75" customHeight="1">
      <c r="A684" s="2" t="s">
        <v>2</v>
      </c>
      <c r="B684" s="2" t="s">
        <v>4710</v>
      </c>
      <c r="C684" s="2" t="s">
        <v>4711</v>
      </c>
      <c r="D684" s="2" t="s">
        <v>3488</v>
      </c>
      <c r="E684" s="2" t="s">
        <v>3202</v>
      </c>
      <c r="F684" s="2" t="s">
        <v>3301</v>
      </c>
      <c r="G684" s="2" t="s">
        <v>3033</v>
      </c>
      <c r="H684" s="2" t="s">
        <v>3034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2</v>
      </c>
      <c r="BP684" s="2" t="s">
        <v>3</v>
      </c>
    </row>
    <row r="685" ht="15.75" customHeight="1">
      <c r="A685" s="2" t="s">
        <v>2</v>
      </c>
      <c r="B685" s="2" t="s">
        <v>4712</v>
      </c>
      <c r="C685" s="2" t="s">
        <v>4713</v>
      </c>
      <c r="D685" s="2" t="s">
        <v>1956</v>
      </c>
      <c r="E685" s="2" t="s">
        <v>3210</v>
      </c>
      <c r="F685" s="2" t="s">
        <v>3207</v>
      </c>
      <c r="G685" s="2" t="s">
        <v>3035</v>
      </c>
      <c r="H685" s="2" t="s">
        <v>3036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2</v>
      </c>
      <c r="BP685" s="2" t="s">
        <v>3</v>
      </c>
    </row>
    <row r="686" ht="15.75" customHeight="1">
      <c r="A686" s="2" t="s">
        <v>2</v>
      </c>
      <c r="B686" s="2" t="s">
        <v>4714</v>
      </c>
      <c r="C686" s="2" t="s">
        <v>4715</v>
      </c>
      <c r="D686" s="2" t="s">
        <v>1960</v>
      </c>
      <c r="E686" s="2" t="s">
        <v>3319</v>
      </c>
      <c r="F686" s="2" t="s">
        <v>3207</v>
      </c>
      <c r="G686" s="2" t="s">
        <v>3037</v>
      </c>
      <c r="H686" s="2" t="s">
        <v>3038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2</v>
      </c>
      <c r="BP686" s="2" t="s">
        <v>3</v>
      </c>
    </row>
    <row r="687" ht="15.75" customHeight="1">
      <c r="A687" s="2" t="s">
        <v>2</v>
      </c>
      <c r="B687" s="2" t="s">
        <v>4716</v>
      </c>
      <c r="C687" s="2" t="s">
        <v>4717</v>
      </c>
      <c r="D687" s="2" t="s">
        <v>1978</v>
      </c>
      <c r="E687" s="2" t="s">
        <v>3206</v>
      </c>
      <c r="F687" s="2" t="s">
        <v>3207</v>
      </c>
      <c r="G687" s="2" t="s">
        <v>3039</v>
      </c>
      <c r="H687" s="2" t="s">
        <v>3040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2</v>
      </c>
      <c r="BP687" s="2" t="s">
        <v>3</v>
      </c>
    </row>
    <row r="688" ht="15.75" customHeight="1">
      <c r="A688" s="2" t="s">
        <v>2</v>
      </c>
      <c r="B688" s="2" t="s">
        <v>4718</v>
      </c>
      <c r="C688" s="2" t="s">
        <v>4719</v>
      </c>
      <c r="D688" s="2" t="s">
        <v>2024</v>
      </c>
      <c r="E688" s="2" t="s">
        <v>3206</v>
      </c>
      <c r="F688" s="2" t="s">
        <v>3316</v>
      </c>
      <c r="G688" s="2" t="s">
        <v>3041</v>
      </c>
      <c r="H688" s="2" t="s">
        <v>3042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2</v>
      </c>
      <c r="BP688" s="2" t="s">
        <v>3</v>
      </c>
    </row>
    <row r="689" ht="15.75" customHeight="1">
      <c r="A689" s="2" t="s">
        <v>2</v>
      </c>
      <c r="B689" s="2" t="s">
        <v>4720</v>
      </c>
      <c r="C689" s="2" t="s">
        <v>4721</v>
      </c>
      <c r="D689" s="2" t="s">
        <v>3642</v>
      </c>
      <c r="E689" s="2" t="s">
        <v>3210</v>
      </c>
      <c r="F689" s="2" t="s">
        <v>3595</v>
      </c>
      <c r="G689" s="2" t="s">
        <v>3043</v>
      </c>
      <c r="H689" s="2" t="s">
        <v>3044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2</v>
      </c>
      <c r="BP689" s="2" t="s">
        <v>3</v>
      </c>
    </row>
    <row r="690" ht="15.75" customHeight="1">
      <c r="A690" s="2" t="s">
        <v>2</v>
      </c>
      <c r="B690" s="2" t="s">
        <v>4722</v>
      </c>
      <c r="C690" s="2" t="s">
        <v>4723</v>
      </c>
      <c r="D690" s="2" t="s">
        <v>4214</v>
      </c>
      <c r="E690" s="2" t="s">
        <v>3210</v>
      </c>
      <c r="F690" s="2" t="s">
        <v>3316</v>
      </c>
      <c r="G690" s="2" t="s">
        <v>3045</v>
      </c>
      <c r="H690" s="2" t="s">
        <v>3046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2</v>
      </c>
      <c r="BP690" s="2" t="s">
        <v>3</v>
      </c>
    </row>
    <row r="691" ht="15.75" customHeight="1">
      <c r="A691" s="2" t="s">
        <v>2</v>
      </c>
      <c r="B691" s="2" t="s">
        <v>4724</v>
      </c>
      <c r="C691" s="2" t="s">
        <v>4725</v>
      </c>
      <c r="D691" s="2" t="s">
        <v>1955</v>
      </c>
      <c r="E691" s="2" t="s">
        <v>3206</v>
      </c>
      <c r="F691" s="2" t="s">
        <v>3207</v>
      </c>
      <c r="G691" s="2" t="s">
        <v>3047</v>
      </c>
      <c r="H691" s="2" t="s">
        <v>3048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2</v>
      </c>
      <c r="BP691" s="2" t="s">
        <v>3</v>
      </c>
    </row>
    <row r="692" ht="15.75" customHeight="1">
      <c r="A692" s="2" t="s">
        <v>2</v>
      </c>
      <c r="B692" s="2" t="s">
        <v>4726</v>
      </c>
      <c r="C692" s="2" t="s">
        <v>4727</v>
      </c>
      <c r="D692" s="2" t="s">
        <v>1964</v>
      </c>
      <c r="E692" s="2" t="s">
        <v>3210</v>
      </c>
      <c r="F692" s="2" t="s">
        <v>3207</v>
      </c>
      <c r="G692" s="2" t="s">
        <v>3049</v>
      </c>
      <c r="H692" s="2" t="s">
        <v>3049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2</v>
      </c>
      <c r="BP692" s="2" t="s">
        <v>3</v>
      </c>
    </row>
    <row r="693" ht="15.75" customHeight="1">
      <c r="A693" s="2" t="s">
        <v>2</v>
      </c>
      <c r="B693" s="2" t="s">
        <v>4728</v>
      </c>
      <c r="C693" s="2" t="s">
        <v>4729</v>
      </c>
      <c r="D693" s="2" t="s">
        <v>2012</v>
      </c>
      <c r="E693" s="2" t="s">
        <v>3202</v>
      </c>
      <c r="F693" s="2" t="s">
        <v>3301</v>
      </c>
      <c r="G693" s="2" t="s">
        <v>3050</v>
      </c>
      <c r="H693" s="2" t="s">
        <v>3050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2</v>
      </c>
      <c r="BP693" s="2" t="s">
        <v>3</v>
      </c>
    </row>
    <row r="694" ht="15.75" customHeight="1">
      <c r="A694" s="2" t="s">
        <v>2</v>
      </c>
      <c r="B694" s="2" t="s">
        <v>4730</v>
      </c>
      <c r="C694" s="2" t="s">
        <v>4731</v>
      </c>
      <c r="D694" s="2" t="s">
        <v>4214</v>
      </c>
      <c r="E694" s="2" t="s">
        <v>3210</v>
      </c>
      <c r="F694" s="2" t="s">
        <v>3207</v>
      </c>
      <c r="G694" s="2" t="s">
        <v>3051</v>
      </c>
      <c r="H694" s="2" t="s">
        <v>3052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2</v>
      </c>
      <c r="BP694" s="2" t="s">
        <v>3</v>
      </c>
    </row>
    <row r="695" ht="15.75" customHeight="1">
      <c r="A695" s="2" t="s">
        <v>2</v>
      </c>
      <c r="B695" s="2" t="s">
        <v>4732</v>
      </c>
      <c r="C695" s="2" t="s">
        <v>4733</v>
      </c>
      <c r="D695" s="2" t="s">
        <v>4099</v>
      </c>
      <c r="E695" s="2" t="s">
        <v>3210</v>
      </c>
      <c r="F695" s="2" t="s">
        <v>3207</v>
      </c>
      <c r="G695" s="2" t="s">
        <v>3053</v>
      </c>
      <c r="H695" s="2" t="s">
        <v>3054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2</v>
      </c>
      <c r="BP695" s="2" t="s">
        <v>3</v>
      </c>
    </row>
    <row r="696" ht="15.75" customHeight="1">
      <c r="A696" s="2" t="s">
        <v>2</v>
      </c>
      <c r="B696" s="2" t="s">
        <v>4734</v>
      </c>
      <c r="C696" s="2" t="s">
        <v>4735</v>
      </c>
      <c r="D696" s="2" t="s">
        <v>3784</v>
      </c>
      <c r="E696" s="2" t="s">
        <v>3210</v>
      </c>
      <c r="F696" s="2" t="s">
        <v>3316</v>
      </c>
      <c r="G696" s="2" t="s">
        <v>3055</v>
      </c>
      <c r="H696" s="2" t="s">
        <v>3056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2</v>
      </c>
      <c r="BP696" s="2" t="s">
        <v>3</v>
      </c>
    </row>
    <row r="697" ht="15.75" customHeight="1">
      <c r="A697" s="2" t="s">
        <v>2</v>
      </c>
      <c r="B697" s="2" t="s">
        <v>4736</v>
      </c>
      <c r="C697" s="2" t="s">
        <v>4737</v>
      </c>
      <c r="D697" s="2" t="s">
        <v>3863</v>
      </c>
      <c r="E697" s="2" t="s">
        <v>3202</v>
      </c>
      <c r="F697" s="2" t="s">
        <v>3207</v>
      </c>
      <c r="G697" s="2" t="s">
        <v>3057</v>
      </c>
      <c r="H697" s="2" t="s">
        <v>3058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2</v>
      </c>
      <c r="BP697" s="2" t="s">
        <v>3</v>
      </c>
    </row>
    <row r="698" ht="15.75" customHeight="1">
      <c r="A698" s="2" t="s">
        <v>2</v>
      </c>
      <c r="B698" s="2" t="s">
        <v>4738</v>
      </c>
      <c r="C698" s="2" t="s">
        <v>4739</v>
      </c>
      <c r="D698" s="2" t="s">
        <v>1966</v>
      </c>
      <c r="E698" s="2" t="s">
        <v>3210</v>
      </c>
      <c r="F698" s="2" t="s">
        <v>3203</v>
      </c>
      <c r="G698" s="2" t="s">
        <v>3059</v>
      </c>
      <c r="H698" s="2" t="s">
        <v>3060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2</v>
      </c>
      <c r="BP698" s="2" t="s">
        <v>3</v>
      </c>
    </row>
    <row r="699" ht="15.75" customHeight="1">
      <c r="A699" s="2" t="s">
        <v>2</v>
      </c>
      <c r="B699" s="2" t="s">
        <v>4740</v>
      </c>
      <c r="C699" s="2" t="s">
        <v>4741</v>
      </c>
      <c r="D699" s="2" t="s">
        <v>3618</v>
      </c>
      <c r="E699" s="2" t="s">
        <v>3206</v>
      </c>
      <c r="F699" s="2" t="s">
        <v>3608</v>
      </c>
      <c r="G699" s="2" t="s">
        <v>3061</v>
      </c>
      <c r="H699" s="2" t="s">
        <v>3062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2</v>
      </c>
      <c r="BP699" s="2" t="s">
        <v>3</v>
      </c>
    </row>
    <row r="700" ht="15.75" customHeight="1">
      <c r="A700" s="2" t="s">
        <v>2</v>
      </c>
      <c r="B700" s="2" t="s">
        <v>4742</v>
      </c>
      <c r="C700" s="2" t="s">
        <v>4743</v>
      </c>
      <c r="D700" s="2" t="s">
        <v>2029</v>
      </c>
      <c r="E700" s="2" t="s">
        <v>3210</v>
      </c>
      <c r="F700" s="2" t="s">
        <v>3207</v>
      </c>
      <c r="G700" s="2" t="s">
        <v>3063</v>
      </c>
      <c r="H700" s="2" t="s">
        <v>3063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2</v>
      </c>
      <c r="BP700" s="2" t="s">
        <v>3</v>
      </c>
    </row>
    <row r="701" ht="15.75" customHeight="1">
      <c r="A701" s="2" t="s">
        <v>2</v>
      </c>
      <c r="B701" s="2" t="s">
        <v>4744</v>
      </c>
      <c r="C701" s="2" t="s">
        <v>4745</v>
      </c>
      <c r="D701" s="2" t="s">
        <v>1968</v>
      </c>
      <c r="E701" s="2" t="s">
        <v>3206</v>
      </c>
      <c r="F701" s="2" t="s">
        <v>3714</v>
      </c>
      <c r="G701" s="2" t="s">
        <v>3064</v>
      </c>
      <c r="H701" s="2" t="s">
        <v>3065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2</v>
      </c>
      <c r="BP701" s="2" t="s">
        <v>3</v>
      </c>
    </row>
    <row r="702" ht="15.75" customHeight="1">
      <c r="A702" s="2" t="s">
        <v>2</v>
      </c>
      <c r="B702" s="2" t="s">
        <v>4746</v>
      </c>
      <c r="C702" s="2" t="s">
        <v>4747</v>
      </c>
      <c r="D702" s="2" t="s">
        <v>2012</v>
      </c>
      <c r="E702" s="2" t="s">
        <v>3206</v>
      </c>
      <c r="F702" s="2" t="s">
        <v>3207</v>
      </c>
      <c r="G702" s="2" t="s">
        <v>3066</v>
      </c>
      <c r="H702" s="2" t="s">
        <v>2252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2</v>
      </c>
      <c r="BP702" s="2" t="s">
        <v>3</v>
      </c>
    </row>
    <row r="703" ht="15.75" customHeight="1">
      <c r="A703" s="2" t="s">
        <v>2</v>
      </c>
      <c r="B703" s="2" t="s">
        <v>4748</v>
      </c>
      <c r="C703" s="2" t="s">
        <v>4749</v>
      </c>
      <c r="D703" s="2" t="s">
        <v>1954</v>
      </c>
      <c r="E703" s="2" t="s">
        <v>3210</v>
      </c>
      <c r="F703" s="2" t="s">
        <v>3203</v>
      </c>
      <c r="G703" s="2" t="s">
        <v>3067</v>
      </c>
      <c r="H703" s="2" t="s">
        <v>3068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2</v>
      </c>
      <c r="BP703" s="2" t="s">
        <v>3</v>
      </c>
    </row>
    <row r="704" ht="15.75" customHeight="1">
      <c r="A704" s="2" t="s">
        <v>2</v>
      </c>
      <c r="B704" s="2" t="s">
        <v>4750</v>
      </c>
      <c r="C704" s="2" t="s">
        <v>4751</v>
      </c>
      <c r="D704" s="2" t="s">
        <v>3315</v>
      </c>
      <c r="E704" s="2" t="s">
        <v>3206</v>
      </c>
      <c r="F704" s="2" t="s">
        <v>3207</v>
      </c>
      <c r="G704" s="2" t="s">
        <v>3067</v>
      </c>
      <c r="H704" s="2" t="s">
        <v>3068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2</v>
      </c>
      <c r="BP704" s="2" t="s">
        <v>3</v>
      </c>
    </row>
    <row r="705" ht="15.75" customHeight="1">
      <c r="A705" s="2" t="s">
        <v>2</v>
      </c>
      <c r="B705" s="2" t="s">
        <v>4752</v>
      </c>
      <c r="C705" s="2" t="s">
        <v>4753</v>
      </c>
      <c r="D705" s="2" t="s">
        <v>3566</v>
      </c>
      <c r="E705" s="2" t="s">
        <v>3202</v>
      </c>
      <c r="F705" s="2" t="s">
        <v>3316</v>
      </c>
      <c r="G705" s="2" t="s">
        <v>3069</v>
      </c>
      <c r="H705" s="2" t="s">
        <v>3070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2</v>
      </c>
      <c r="BP705" s="2" t="s">
        <v>3</v>
      </c>
    </row>
    <row r="706" ht="15.75" customHeight="1">
      <c r="A706" s="2" t="s">
        <v>2</v>
      </c>
      <c r="B706" s="2" t="s">
        <v>4754</v>
      </c>
      <c r="C706" s="2" t="s">
        <v>4755</v>
      </c>
      <c r="D706" s="2" t="s">
        <v>4618</v>
      </c>
      <c r="E706" s="2" t="s">
        <v>3210</v>
      </c>
      <c r="F706" s="2" t="s">
        <v>3207</v>
      </c>
      <c r="G706" s="2" t="s">
        <v>3071</v>
      </c>
      <c r="H706" s="2" t="s">
        <v>3072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2</v>
      </c>
      <c r="BP706" s="2" t="s">
        <v>3</v>
      </c>
    </row>
    <row r="707" ht="15.75" customHeight="1">
      <c r="A707" s="2" t="s">
        <v>2</v>
      </c>
      <c r="B707" s="2" t="s">
        <v>4756</v>
      </c>
      <c r="C707" s="2" t="s">
        <v>4757</v>
      </c>
      <c r="D707" s="2" t="s">
        <v>1951</v>
      </c>
      <c r="E707" s="2" t="s">
        <v>3210</v>
      </c>
      <c r="F707" s="2" t="s">
        <v>3207</v>
      </c>
      <c r="G707" s="2" t="s">
        <v>3071</v>
      </c>
      <c r="H707" s="2" t="s">
        <v>3072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2</v>
      </c>
      <c r="BP707" s="2" t="s">
        <v>3</v>
      </c>
    </row>
    <row r="708" ht="15.75" customHeight="1">
      <c r="A708" s="2" t="s">
        <v>2</v>
      </c>
      <c r="B708" s="2" t="s">
        <v>4758</v>
      </c>
      <c r="C708" s="2" t="s">
        <v>4759</v>
      </c>
      <c r="D708" s="2" t="s">
        <v>2040</v>
      </c>
      <c r="E708" s="2" t="s">
        <v>3210</v>
      </c>
      <c r="F708" s="2" t="s">
        <v>3207</v>
      </c>
      <c r="G708" s="2" t="s">
        <v>3073</v>
      </c>
      <c r="H708" s="2" t="s">
        <v>3074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2</v>
      </c>
      <c r="BP708" s="2" t="s">
        <v>3</v>
      </c>
    </row>
    <row r="709" ht="15.75" customHeight="1">
      <c r="A709" s="2" t="s">
        <v>2</v>
      </c>
      <c r="B709" s="2" t="s">
        <v>4760</v>
      </c>
      <c r="C709" s="2" t="s">
        <v>4761</v>
      </c>
      <c r="D709" s="2" t="s">
        <v>3336</v>
      </c>
      <c r="E709" s="2" t="s">
        <v>3206</v>
      </c>
      <c r="F709" s="2" t="s">
        <v>3207</v>
      </c>
      <c r="G709" s="2" t="s">
        <v>3075</v>
      </c>
      <c r="H709" s="2" t="s">
        <v>3076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2</v>
      </c>
      <c r="BP709" s="2" t="s">
        <v>3</v>
      </c>
    </row>
    <row r="710" ht="15.75" customHeight="1">
      <c r="A710" s="2" t="s">
        <v>2</v>
      </c>
      <c r="B710" s="2" t="s">
        <v>4762</v>
      </c>
      <c r="C710" s="2" t="s">
        <v>4763</v>
      </c>
      <c r="D710" s="2" t="s">
        <v>1948</v>
      </c>
      <c r="E710" s="2" t="s">
        <v>3210</v>
      </c>
      <c r="F710" s="2" t="s">
        <v>3595</v>
      </c>
      <c r="G710" s="2" t="s">
        <v>3077</v>
      </c>
      <c r="H710" s="2" t="s">
        <v>3078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2</v>
      </c>
      <c r="BP710" s="2" t="s">
        <v>3</v>
      </c>
    </row>
    <row r="711" ht="15.75" customHeight="1">
      <c r="A711" s="2" t="s">
        <v>2</v>
      </c>
      <c r="B711" s="2" t="s">
        <v>4764</v>
      </c>
      <c r="C711" s="2" t="s">
        <v>4764</v>
      </c>
      <c r="D711" s="2" t="s">
        <v>2</v>
      </c>
      <c r="E711" s="2" t="s">
        <v>3206</v>
      </c>
      <c r="F711" s="2" t="s">
        <v>3316</v>
      </c>
      <c r="G711" s="2" t="s">
        <v>3079</v>
      </c>
      <c r="H711" s="2" t="s">
        <v>3080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2</v>
      </c>
      <c r="BP711" s="2" t="s">
        <v>3</v>
      </c>
    </row>
    <row r="712" ht="15.75" customHeight="1">
      <c r="A712" s="2" t="s">
        <v>2</v>
      </c>
      <c r="B712" s="2" t="s">
        <v>4765</v>
      </c>
      <c r="C712" s="2" t="s">
        <v>4766</v>
      </c>
      <c r="D712" s="2" t="s">
        <v>4177</v>
      </c>
      <c r="E712" s="2" t="s">
        <v>3210</v>
      </c>
      <c r="F712" s="2" t="s">
        <v>3316</v>
      </c>
      <c r="G712" s="2" t="s">
        <v>3081</v>
      </c>
      <c r="H712" s="2" t="s">
        <v>3082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2</v>
      </c>
      <c r="BP712" s="2" t="s">
        <v>3</v>
      </c>
    </row>
    <row r="713" ht="15.75" customHeight="1">
      <c r="A713" s="2" t="s">
        <v>2</v>
      </c>
      <c r="B713" s="2" t="s">
        <v>4767</v>
      </c>
      <c r="C713" s="2" t="s">
        <v>4768</v>
      </c>
      <c r="D713" s="2" t="s">
        <v>3300</v>
      </c>
      <c r="E713" s="2" t="s">
        <v>3210</v>
      </c>
      <c r="F713" s="2" t="s">
        <v>3203</v>
      </c>
      <c r="G713" s="2" t="s">
        <v>3083</v>
      </c>
      <c r="H713" s="2" t="s">
        <v>3084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2</v>
      </c>
      <c r="BP713" s="2" t="s">
        <v>3</v>
      </c>
    </row>
    <row r="714" ht="15.75" customHeight="1">
      <c r="A714" s="2" t="s">
        <v>2</v>
      </c>
      <c r="B714" s="2" t="s">
        <v>4769</v>
      </c>
      <c r="C714" s="2" t="s">
        <v>4770</v>
      </c>
      <c r="D714" s="2" t="s">
        <v>3371</v>
      </c>
      <c r="E714" s="2" t="s">
        <v>3202</v>
      </c>
      <c r="F714" s="2" t="s">
        <v>3207</v>
      </c>
      <c r="G714" s="2" t="s">
        <v>3085</v>
      </c>
      <c r="H714" s="2" t="s">
        <v>3086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2</v>
      </c>
      <c r="BP714" s="2" t="s">
        <v>3</v>
      </c>
    </row>
    <row r="715" ht="15.75" customHeight="1">
      <c r="A715" s="2" t="s">
        <v>2</v>
      </c>
      <c r="B715" s="2" t="s">
        <v>4771</v>
      </c>
      <c r="C715" s="2" t="s">
        <v>4772</v>
      </c>
      <c r="D715" s="2" t="s">
        <v>3784</v>
      </c>
      <c r="E715" s="2" t="s">
        <v>3210</v>
      </c>
      <c r="F715" s="2" t="s">
        <v>3316</v>
      </c>
      <c r="G715" s="2" t="s">
        <v>3087</v>
      </c>
      <c r="H715" s="2" t="s">
        <v>3088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2</v>
      </c>
      <c r="BP715" s="2" t="s">
        <v>3</v>
      </c>
    </row>
    <row r="716" ht="15.75" customHeight="1">
      <c r="A716" s="2" t="s">
        <v>2</v>
      </c>
      <c r="B716" s="2" t="s">
        <v>4773</v>
      </c>
      <c r="C716" s="2" t="s">
        <v>4774</v>
      </c>
      <c r="D716" s="2" t="s">
        <v>3420</v>
      </c>
      <c r="E716" s="2" t="s">
        <v>3210</v>
      </c>
      <c r="F716" s="2" t="s">
        <v>3207</v>
      </c>
      <c r="G716" s="2" t="s">
        <v>3089</v>
      </c>
      <c r="H716" s="2" t="s">
        <v>3090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2</v>
      </c>
      <c r="BP716" s="2" t="s">
        <v>3</v>
      </c>
    </row>
    <row r="717" ht="15.75" customHeight="1">
      <c r="A717" s="2" t="s">
        <v>2</v>
      </c>
      <c r="B717" s="2" t="s">
        <v>4775</v>
      </c>
      <c r="C717" s="2" t="s">
        <v>4776</v>
      </c>
      <c r="D717" s="2" t="s">
        <v>3392</v>
      </c>
      <c r="E717" s="2" t="s">
        <v>3210</v>
      </c>
      <c r="F717" s="2" t="s">
        <v>3316</v>
      </c>
      <c r="G717" s="2" t="s">
        <v>3091</v>
      </c>
      <c r="H717" s="2" t="s">
        <v>3092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2</v>
      </c>
      <c r="BP717" s="2" t="s">
        <v>3</v>
      </c>
    </row>
    <row r="718" ht="15.75" customHeight="1">
      <c r="A718" s="2" t="s">
        <v>2</v>
      </c>
      <c r="B718" s="2" t="s">
        <v>4777</v>
      </c>
      <c r="C718" s="2" t="s">
        <v>4778</v>
      </c>
      <c r="D718" s="2" t="s">
        <v>4177</v>
      </c>
      <c r="E718" s="2" t="s">
        <v>3210</v>
      </c>
      <c r="F718" s="2" t="s">
        <v>3207</v>
      </c>
      <c r="G718" s="2" t="s">
        <v>3093</v>
      </c>
      <c r="H718" s="2" t="s">
        <v>3094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2</v>
      </c>
      <c r="BP718" s="2" t="s">
        <v>3</v>
      </c>
    </row>
    <row r="719" ht="15.75" customHeight="1">
      <c r="A719" s="2" t="s">
        <v>2</v>
      </c>
      <c r="B719" s="2" t="s">
        <v>4779</v>
      </c>
      <c r="C719" s="2" t="s">
        <v>4780</v>
      </c>
      <c r="D719" s="2" t="s">
        <v>3447</v>
      </c>
      <c r="E719" s="2" t="s">
        <v>3206</v>
      </c>
      <c r="F719" s="2" t="s">
        <v>3207</v>
      </c>
      <c r="G719" s="2" t="s">
        <v>3095</v>
      </c>
      <c r="H719" s="2" t="s">
        <v>3096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2</v>
      </c>
      <c r="BP719" s="2" t="s">
        <v>3</v>
      </c>
    </row>
    <row r="720" ht="15.75" customHeight="1">
      <c r="A720" s="2" t="s">
        <v>2</v>
      </c>
      <c r="B720" s="2" t="s">
        <v>4781</v>
      </c>
      <c r="C720" s="2" t="s">
        <v>4782</v>
      </c>
      <c r="D720" s="2" t="s">
        <v>1982</v>
      </c>
      <c r="E720" s="2" t="s">
        <v>3210</v>
      </c>
      <c r="F720" s="2" t="s">
        <v>3316</v>
      </c>
      <c r="G720" s="2" t="s">
        <v>3097</v>
      </c>
      <c r="H720" s="2" t="s">
        <v>3098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2</v>
      </c>
      <c r="BP720" s="2" t="s">
        <v>3</v>
      </c>
    </row>
    <row r="721" ht="15.75" customHeight="1">
      <c r="A721" s="2" t="s">
        <v>2</v>
      </c>
      <c r="B721" s="2" t="s">
        <v>4783</v>
      </c>
      <c r="C721" s="2" t="s">
        <v>4784</v>
      </c>
      <c r="D721" s="2" t="s">
        <v>3420</v>
      </c>
      <c r="E721" s="2" t="s">
        <v>3210</v>
      </c>
      <c r="F721" s="2" t="s">
        <v>3316</v>
      </c>
      <c r="G721" s="2" t="s">
        <v>3099</v>
      </c>
      <c r="H721" s="2" t="s">
        <v>3100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2</v>
      </c>
      <c r="BP721" s="2" t="s">
        <v>3</v>
      </c>
    </row>
    <row r="722" ht="15.75" customHeight="1">
      <c r="A722" s="2" t="s">
        <v>2</v>
      </c>
      <c r="B722" s="2" t="s">
        <v>4785</v>
      </c>
      <c r="C722" s="2" t="s">
        <v>4786</v>
      </c>
      <c r="D722" s="2" t="s">
        <v>4787</v>
      </c>
      <c r="E722" s="2" t="s">
        <v>3319</v>
      </c>
      <c r="F722" s="2" t="s">
        <v>3207</v>
      </c>
      <c r="G722" s="2" t="s">
        <v>3101</v>
      </c>
      <c r="H722" s="2" t="s">
        <v>3102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2</v>
      </c>
      <c r="BP722" s="2" t="s">
        <v>3</v>
      </c>
    </row>
    <row r="723" ht="15.75" customHeight="1">
      <c r="A723" s="2" t="s">
        <v>2</v>
      </c>
      <c r="B723" s="2" t="s">
        <v>4788</v>
      </c>
      <c r="C723" s="2" t="s">
        <v>4789</v>
      </c>
      <c r="D723" s="2" t="s">
        <v>3663</v>
      </c>
      <c r="E723" s="2" t="s">
        <v>3206</v>
      </c>
      <c r="F723" s="2" t="s">
        <v>3207</v>
      </c>
      <c r="G723" s="2" t="s">
        <v>3101</v>
      </c>
      <c r="H723" s="2" t="s">
        <v>3102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2</v>
      </c>
      <c r="BP723" s="2" t="s">
        <v>3</v>
      </c>
    </row>
    <row r="724" ht="15.75" customHeight="1">
      <c r="A724" s="2" t="s">
        <v>2</v>
      </c>
      <c r="B724" s="2" t="s">
        <v>4790</v>
      </c>
      <c r="C724" s="2" t="s">
        <v>4791</v>
      </c>
      <c r="D724" s="2" t="s">
        <v>1961</v>
      </c>
      <c r="E724" s="2" t="s">
        <v>3210</v>
      </c>
      <c r="F724" s="2" t="s">
        <v>3553</v>
      </c>
      <c r="G724" s="2" t="s">
        <v>3103</v>
      </c>
      <c r="H724" s="2" t="s">
        <v>3104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2</v>
      </c>
      <c r="BP724" s="2" t="s">
        <v>3</v>
      </c>
    </row>
    <row r="725" ht="15.75" customHeight="1">
      <c r="A725" s="2" t="s">
        <v>2</v>
      </c>
      <c r="B725" s="2" t="s">
        <v>4792</v>
      </c>
      <c r="C725" s="2" t="s">
        <v>4793</v>
      </c>
      <c r="D725" s="2" t="s">
        <v>3566</v>
      </c>
      <c r="E725" s="2" t="s">
        <v>3206</v>
      </c>
      <c r="F725" s="2" t="s">
        <v>3207</v>
      </c>
      <c r="G725" s="2" t="s">
        <v>3105</v>
      </c>
      <c r="H725" s="2" t="s">
        <v>3106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2</v>
      </c>
      <c r="BP725" s="2" t="s">
        <v>3</v>
      </c>
    </row>
    <row r="726" ht="15.75" customHeight="1">
      <c r="A726" s="2" t="s">
        <v>2</v>
      </c>
      <c r="B726" s="2" t="s">
        <v>4794</v>
      </c>
      <c r="C726" s="2" t="s">
        <v>4795</v>
      </c>
      <c r="D726" s="2" t="s">
        <v>3488</v>
      </c>
      <c r="E726" s="2" t="s">
        <v>3206</v>
      </c>
      <c r="F726" s="2" t="s">
        <v>3207</v>
      </c>
      <c r="G726" s="2" t="s">
        <v>3107</v>
      </c>
      <c r="H726" s="2" t="s">
        <v>3108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2</v>
      </c>
      <c r="BP726" s="2" t="s">
        <v>3</v>
      </c>
    </row>
    <row r="727" ht="15.75" customHeight="1">
      <c r="A727" s="2" t="s">
        <v>2</v>
      </c>
      <c r="B727" s="2" t="s">
        <v>4796</v>
      </c>
      <c r="C727" s="2" t="s">
        <v>4797</v>
      </c>
      <c r="D727" s="2" t="s">
        <v>4</v>
      </c>
      <c r="E727" s="2" t="s">
        <v>3206</v>
      </c>
      <c r="F727" s="2" t="s">
        <v>3207</v>
      </c>
      <c r="G727" s="2" t="s">
        <v>3109</v>
      </c>
      <c r="H727" s="2" t="s">
        <v>3110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2</v>
      </c>
      <c r="BP727" s="2" t="s">
        <v>3</v>
      </c>
    </row>
    <row r="728" ht="15.75" customHeight="1">
      <c r="A728" s="2" t="s">
        <v>2</v>
      </c>
      <c r="B728" s="2" t="s">
        <v>4798</v>
      </c>
      <c r="C728" s="2" t="s">
        <v>4799</v>
      </c>
      <c r="D728" s="2" t="s">
        <v>3863</v>
      </c>
      <c r="E728" s="2" t="s">
        <v>3206</v>
      </c>
      <c r="F728" s="2" t="s">
        <v>3203</v>
      </c>
      <c r="G728" s="2" t="s">
        <v>3111</v>
      </c>
      <c r="H728" s="2" t="s">
        <v>3112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2</v>
      </c>
      <c r="BP728" s="2" t="s">
        <v>3</v>
      </c>
    </row>
    <row r="729" ht="15.75" customHeight="1">
      <c r="A729" s="2" t="s">
        <v>2</v>
      </c>
      <c r="B729" s="2" t="s">
        <v>4800</v>
      </c>
      <c r="C729" s="2" t="s">
        <v>4801</v>
      </c>
      <c r="D729" s="2" t="s">
        <v>3450</v>
      </c>
      <c r="E729" s="2" t="s">
        <v>3210</v>
      </c>
      <c r="F729" s="2" t="s">
        <v>3203</v>
      </c>
      <c r="G729" s="2" t="s">
        <v>3113</v>
      </c>
      <c r="H729" s="2" t="s">
        <v>3114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2</v>
      </c>
      <c r="BP729" s="2" t="s">
        <v>3</v>
      </c>
    </row>
    <row r="730" ht="15.75" customHeight="1">
      <c r="A730" s="2" t="s">
        <v>2</v>
      </c>
      <c r="B730" s="2" t="s">
        <v>4802</v>
      </c>
      <c r="C730" s="2" t="s">
        <v>4803</v>
      </c>
      <c r="D730" s="2" t="s">
        <v>4804</v>
      </c>
      <c r="E730" s="2" t="s">
        <v>3202</v>
      </c>
      <c r="F730" s="2" t="s">
        <v>3316</v>
      </c>
      <c r="G730" s="2" t="s">
        <v>3115</v>
      </c>
      <c r="H730" s="2" t="s">
        <v>3116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2</v>
      </c>
      <c r="BP730" s="2" t="s">
        <v>3</v>
      </c>
    </row>
    <row r="731" ht="15.75" customHeight="1">
      <c r="A731" s="2" t="s">
        <v>2</v>
      </c>
      <c r="B731" s="2" t="s">
        <v>4805</v>
      </c>
      <c r="C731" s="2" t="s">
        <v>4806</v>
      </c>
      <c r="D731" s="2" t="s">
        <v>3856</v>
      </c>
      <c r="E731" s="2" t="s">
        <v>3206</v>
      </c>
      <c r="F731" s="2" t="s">
        <v>3207</v>
      </c>
      <c r="G731" s="2" t="s">
        <v>3117</v>
      </c>
      <c r="H731" s="2" t="s">
        <v>3118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2</v>
      </c>
      <c r="BP731" s="2" t="s">
        <v>3</v>
      </c>
    </row>
    <row r="732" ht="15.75" customHeight="1">
      <c r="A732" s="2" t="s">
        <v>2</v>
      </c>
      <c r="B732" s="2" t="s">
        <v>4807</v>
      </c>
      <c r="C732" s="2" t="s">
        <v>4808</v>
      </c>
      <c r="D732" s="2" t="s">
        <v>3604</v>
      </c>
      <c r="E732" s="2" t="s">
        <v>3206</v>
      </c>
      <c r="F732" s="2" t="s">
        <v>3316</v>
      </c>
      <c r="G732" s="2" t="s">
        <v>3119</v>
      </c>
      <c r="H732" s="2" t="s">
        <v>2852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2</v>
      </c>
      <c r="BP732" s="2" t="s">
        <v>3</v>
      </c>
    </row>
    <row r="733" ht="15.75" customHeight="1">
      <c r="A733" s="2" t="s">
        <v>2</v>
      </c>
      <c r="B733" s="2" t="s">
        <v>4809</v>
      </c>
      <c r="C733" s="2" t="s">
        <v>4810</v>
      </c>
      <c r="D733" s="2" t="s">
        <v>2014</v>
      </c>
      <c r="E733" s="2" t="s">
        <v>4811</v>
      </c>
      <c r="F733" s="2" t="s">
        <v>3203</v>
      </c>
      <c r="G733" s="2" t="s">
        <v>3120</v>
      </c>
      <c r="H733" s="2" t="s">
        <v>3121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2</v>
      </c>
      <c r="BP733" s="2" t="s">
        <v>3</v>
      </c>
    </row>
    <row r="734" ht="15.75" customHeight="1">
      <c r="A734" s="2" t="s">
        <v>2</v>
      </c>
      <c r="B734" s="2" t="s">
        <v>4812</v>
      </c>
      <c r="C734" s="2" t="s">
        <v>4813</v>
      </c>
      <c r="D734" s="2" t="s">
        <v>4814</v>
      </c>
      <c r="E734" s="2" t="s">
        <v>3210</v>
      </c>
      <c r="F734" s="2" t="s">
        <v>3316</v>
      </c>
      <c r="G734" s="2" t="s">
        <v>3122</v>
      </c>
      <c r="H734" s="2" t="s">
        <v>3123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2</v>
      </c>
      <c r="BP734" s="2" t="s">
        <v>3</v>
      </c>
    </row>
    <row r="735" ht="15.75" customHeight="1">
      <c r="A735" s="2" t="s">
        <v>2</v>
      </c>
      <c r="B735" s="2" t="s">
        <v>4815</v>
      </c>
      <c r="C735" s="2" t="s">
        <v>4816</v>
      </c>
      <c r="D735" s="2" t="s">
        <v>4136</v>
      </c>
      <c r="E735" s="2" t="s">
        <v>3210</v>
      </c>
      <c r="F735" s="2" t="s">
        <v>3207</v>
      </c>
      <c r="G735" s="2" t="s">
        <v>3124</v>
      </c>
      <c r="H735" s="2" t="s">
        <v>3125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2</v>
      </c>
      <c r="BP735" s="2" t="s">
        <v>3</v>
      </c>
    </row>
    <row r="736" ht="15.75" customHeight="1">
      <c r="A736" s="2" t="s">
        <v>2</v>
      </c>
      <c r="B736" s="2" t="s">
        <v>4817</v>
      </c>
      <c r="C736" s="2" t="s">
        <v>4818</v>
      </c>
      <c r="D736" s="2" t="s">
        <v>1959</v>
      </c>
      <c r="E736" s="2" t="s">
        <v>3210</v>
      </c>
      <c r="F736" s="2" t="s">
        <v>3207</v>
      </c>
      <c r="G736" s="2" t="s">
        <v>3126</v>
      </c>
      <c r="H736" s="2" t="s">
        <v>3127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2</v>
      </c>
      <c r="BP736" s="2" t="s">
        <v>3</v>
      </c>
    </row>
    <row r="737" ht="15.75" customHeight="1">
      <c r="A737" s="2" t="s">
        <v>2</v>
      </c>
      <c r="B737" s="2" t="s">
        <v>4819</v>
      </c>
      <c r="C737" s="2" t="s">
        <v>4820</v>
      </c>
      <c r="D737" s="2" t="s">
        <v>3450</v>
      </c>
      <c r="E737" s="2" t="s">
        <v>3202</v>
      </c>
      <c r="F737" s="2" t="s">
        <v>3316</v>
      </c>
      <c r="G737" s="2" t="s">
        <v>3128</v>
      </c>
      <c r="H737" s="2" t="s">
        <v>3129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2</v>
      </c>
      <c r="BP737" s="2" t="s">
        <v>3</v>
      </c>
    </row>
    <row r="738" ht="15.75" customHeight="1">
      <c r="A738" s="2" t="s">
        <v>2</v>
      </c>
      <c r="B738" s="2" t="s">
        <v>4821</v>
      </c>
      <c r="C738" s="2" t="s">
        <v>4822</v>
      </c>
      <c r="D738" s="2" t="s">
        <v>3903</v>
      </c>
      <c r="E738" s="2" t="s">
        <v>3210</v>
      </c>
      <c r="F738" s="2" t="s">
        <v>3207</v>
      </c>
      <c r="G738" s="2" t="s">
        <v>3130</v>
      </c>
      <c r="H738" s="2" t="s">
        <v>3131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2</v>
      </c>
      <c r="BP738" s="2" t="s">
        <v>3</v>
      </c>
    </row>
    <row r="739" ht="15.75" customHeight="1">
      <c r="A739" s="2" t="s">
        <v>2</v>
      </c>
      <c r="B739" s="2" t="s">
        <v>4823</v>
      </c>
      <c r="C739" s="2" t="s">
        <v>4824</v>
      </c>
      <c r="D739" s="2" t="s">
        <v>3960</v>
      </c>
      <c r="E739" s="2" t="s">
        <v>3206</v>
      </c>
      <c r="F739" s="2" t="s">
        <v>3207</v>
      </c>
      <c r="G739" s="2" t="s">
        <v>3132</v>
      </c>
      <c r="H739" s="2" t="s">
        <v>3133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2</v>
      </c>
      <c r="BP739" s="2" t="s">
        <v>3</v>
      </c>
    </row>
    <row r="740" ht="15.75" customHeight="1">
      <c r="A740" s="2" t="s">
        <v>2</v>
      </c>
      <c r="B740" s="2" t="s">
        <v>4825</v>
      </c>
      <c r="C740" s="2" t="s">
        <v>4826</v>
      </c>
      <c r="D740" s="2" t="s">
        <v>2025</v>
      </c>
      <c r="E740" s="2" t="s">
        <v>3206</v>
      </c>
      <c r="F740" s="2" t="s">
        <v>3207</v>
      </c>
      <c r="G740" s="2" t="s">
        <v>3134</v>
      </c>
      <c r="H740" s="2" t="s">
        <v>3135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2</v>
      </c>
      <c r="BP740" s="2" t="s">
        <v>3</v>
      </c>
    </row>
    <row r="741" ht="15.75" customHeight="1">
      <c r="A741" s="2" t="s">
        <v>2</v>
      </c>
      <c r="B741" s="2" t="s">
        <v>4827</v>
      </c>
      <c r="C741" s="2" t="s">
        <v>4828</v>
      </c>
      <c r="D741" s="2" t="s">
        <v>1977</v>
      </c>
      <c r="E741" s="2" t="s">
        <v>3210</v>
      </c>
      <c r="F741" s="2" t="s">
        <v>3207</v>
      </c>
      <c r="G741" s="2" t="s">
        <v>3136</v>
      </c>
      <c r="H741" s="2" t="s">
        <v>3136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2</v>
      </c>
      <c r="BP741" s="2" t="s">
        <v>3</v>
      </c>
    </row>
    <row r="742" ht="15.75" customHeight="1">
      <c r="A742" s="2" t="s">
        <v>2</v>
      </c>
      <c r="B742" s="2" t="s">
        <v>4829</v>
      </c>
      <c r="C742" s="2" t="s">
        <v>4830</v>
      </c>
      <c r="D742" s="2" t="s">
        <v>3863</v>
      </c>
      <c r="E742" s="2" t="s">
        <v>3202</v>
      </c>
      <c r="F742" s="2" t="s">
        <v>3207</v>
      </c>
      <c r="G742" s="2" t="s">
        <v>3137</v>
      </c>
      <c r="H742" s="2" t="s">
        <v>3138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2</v>
      </c>
      <c r="BP742" s="2" t="s">
        <v>3</v>
      </c>
    </row>
    <row r="743" ht="15.75" customHeight="1">
      <c r="A743" s="2" t="s">
        <v>2</v>
      </c>
      <c r="B743" s="2" t="s">
        <v>4831</v>
      </c>
      <c r="C743" s="2" t="s">
        <v>4832</v>
      </c>
      <c r="D743" s="2" t="s">
        <v>1982</v>
      </c>
      <c r="E743" s="2" t="s">
        <v>3210</v>
      </c>
      <c r="F743" s="2" t="s">
        <v>3207</v>
      </c>
      <c r="G743" s="2" t="s">
        <v>3139</v>
      </c>
      <c r="H743" s="2" t="s">
        <v>3140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2</v>
      </c>
      <c r="BP743" s="2" t="s">
        <v>3</v>
      </c>
    </row>
    <row r="744" ht="15.75" customHeight="1">
      <c r="A744" s="2" t="s">
        <v>2</v>
      </c>
      <c r="B744" s="2" t="s">
        <v>4833</v>
      </c>
      <c r="C744" s="2" t="s">
        <v>4834</v>
      </c>
      <c r="D744" s="2" t="s">
        <v>3566</v>
      </c>
      <c r="E744" s="2" t="s">
        <v>3210</v>
      </c>
      <c r="F744" s="2" t="s">
        <v>3207</v>
      </c>
      <c r="G744" s="2" t="s">
        <v>3141</v>
      </c>
      <c r="H744" s="2" t="s">
        <v>3142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2</v>
      </c>
      <c r="BP744" s="2" t="s">
        <v>3</v>
      </c>
    </row>
    <row r="745" ht="15.75" customHeight="1">
      <c r="A745" s="2" t="s">
        <v>2</v>
      </c>
      <c r="B745" s="2" t="s">
        <v>4835</v>
      </c>
      <c r="C745" s="2" t="s">
        <v>4836</v>
      </c>
      <c r="D745" s="2" t="s">
        <v>3550</v>
      </c>
      <c r="E745" s="2" t="s">
        <v>3210</v>
      </c>
      <c r="F745" s="2" t="s">
        <v>3595</v>
      </c>
      <c r="G745" s="2" t="s">
        <v>3143</v>
      </c>
      <c r="H745" s="2" t="s">
        <v>3144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2</v>
      </c>
      <c r="BP745" s="2" t="s">
        <v>3</v>
      </c>
    </row>
    <row r="746" ht="15.75" customHeight="1">
      <c r="A746" s="2" t="s">
        <v>2</v>
      </c>
      <c r="B746" s="2" t="s">
        <v>4837</v>
      </c>
      <c r="C746" s="2" t="s">
        <v>4838</v>
      </c>
      <c r="D746" s="2" t="s">
        <v>2040</v>
      </c>
      <c r="E746" s="2" t="s">
        <v>3210</v>
      </c>
      <c r="F746" s="2" t="s">
        <v>3203</v>
      </c>
      <c r="G746" s="2" t="s">
        <v>3145</v>
      </c>
      <c r="H746" s="2" t="s">
        <v>3146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2</v>
      </c>
      <c r="BP746" s="2" t="s">
        <v>3</v>
      </c>
    </row>
    <row r="747" ht="15.75" customHeight="1">
      <c r="A747" s="2" t="s">
        <v>2</v>
      </c>
      <c r="B747" s="2" t="s">
        <v>4839</v>
      </c>
      <c r="C747" s="2" t="s">
        <v>4840</v>
      </c>
      <c r="D747" s="2" t="s">
        <v>4150</v>
      </c>
      <c r="E747" s="2" t="s">
        <v>3206</v>
      </c>
      <c r="F747" s="2" t="s">
        <v>3203</v>
      </c>
      <c r="G747" s="2" t="s">
        <v>3147</v>
      </c>
      <c r="H747" s="2" t="s">
        <v>3148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2</v>
      </c>
      <c r="BP747" s="2" t="s">
        <v>3</v>
      </c>
    </row>
    <row r="748" ht="15.75" customHeight="1">
      <c r="A748" s="2" t="s">
        <v>2</v>
      </c>
      <c r="B748" s="2" t="s">
        <v>4841</v>
      </c>
      <c r="C748" s="2" t="s">
        <v>4842</v>
      </c>
      <c r="D748" s="2" t="s">
        <v>3973</v>
      </c>
      <c r="E748" s="2" t="s">
        <v>3202</v>
      </c>
      <c r="F748" s="2" t="s">
        <v>3207</v>
      </c>
      <c r="G748" s="2" t="s">
        <v>3149</v>
      </c>
      <c r="H748" s="2" t="s">
        <v>3149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2</v>
      </c>
      <c r="BP748" s="2" t="s">
        <v>3</v>
      </c>
    </row>
    <row r="749" ht="15.75" customHeight="1">
      <c r="A749" s="2" t="s">
        <v>2</v>
      </c>
      <c r="B749" s="2" t="s">
        <v>4843</v>
      </c>
      <c r="C749" s="2" t="s">
        <v>4844</v>
      </c>
      <c r="D749" s="2" t="s">
        <v>1955</v>
      </c>
      <c r="E749" s="2" t="s">
        <v>3210</v>
      </c>
      <c r="F749" s="2" t="s">
        <v>3203</v>
      </c>
      <c r="G749" s="2" t="s">
        <v>3150</v>
      </c>
      <c r="H749" s="2" t="s">
        <v>3151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2</v>
      </c>
      <c r="BP749" s="2" t="s">
        <v>3</v>
      </c>
    </row>
    <row r="750" ht="15.75" customHeight="1">
      <c r="A750" s="2" t="s">
        <v>2</v>
      </c>
      <c r="B750" s="2" t="s">
        <v>4845</v>
      </c>
      <c r="C750" s="2" t="s">
        <v>4846</v>
      </c>
      <c r="D750" s="2" t="s">
        <v>1961</v>
      </c>
      <c r="E750" s="2" t="s">
        <v>3206</v>
      </c>
      <c r="F750" s="2" t="s">
        <v>3316</v>
      </c>
      <c r="G750" s="2" t="s">
        <v>3152</v>
      </c>
      <c r="H750" s="2" t="s">
        <v>3153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2</v>
      </c>
      <c r="BP750" s="2" t="s">
        <v>3</v>
      </c>
    </row>
    <row r="751" ht="15.75" customHeight="1">
      <c r="A751" s="2" t="s">
        <v>2</v>
      </c>
      <c r="B751" s="2" t="s">
        <v>4847</v>
      </c>
      <c r="C751" s="2" t="s">
        <v>4848</v>
      </c>
      <c r="D751" s="2" t="s">
        <v>3787</v>
      </c>
      <c r="E751" s="2" t="s">
        <v>3206</v>
      </c>
      <c r="F751" s="2" t="s">
        <v>3316</v>
      </c>
      <c r="G751" s="2" t="s">
        <v>3154</v>
      </c>
      <c r="H751" s="2" t="s">
        <v>3155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2</v>
      </c>
      <c r="BP751" s="2" t="s">
        <v>3</v>
      </c>
    </row>
    <row r="752" ht="15.75" customHeight="1">
      <c r="A752" s="2" t="s">
        <v>2</v>
      </c>
      <c r="B752" s="2" t="s">
        <v>4849</v>
      </c>
      <c r="C752" s="2" t="s">
        <v>4850</v>
      </c>
      <c r="D752" s="2" t="s">
        <v>3960</v>
      </c>
      <c r="E752" s="2" t="s">
        <v>3210</v>
      </c>
      <c r="F752" s="2" t="s">
        <v>3316</v>
      </c>
      <c r="G752" s="2" t="s">
        <v>3156</v>
      </c>
      <c r="H752" s="2" t="s">
        <v>3157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2</v>
      </c>
      <c r="BP752" s="2" t="s">
        <v>3</v>
      </c>
    </row>
    <row r="753" ht="15.75" customHeight="1">
      <c r="A753" s="2" t="s">
        <v>2</v>
      </c>
      <c r="B753" s="2" t="s">
        <v>4851</v>
      </c>
      <c r="C753" s="2" t="s">
        <v>4852</v>
      </c>
      <c r="D753" s="2" t="s">
        <v>1978</v>
      </c>
      <c r="E753" s="2" t="s">
        <v>3210</v>
      </c>
      <c r="F753" s="2" t="s">
        <v>3207</v>
      </c>
      <c r="G753" s="2" t="s">
        <v>3158</v>
      </c>
      <c r="H753" s="2" t="s">
        <v>3159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2</v>
      </c>
      <c r="BP753" s="2" t="s">
        <v>3</v>
      </c>
    </row>
    <row r="754" ht="15.75" customHeight="1">
      <c r="A754" s="2" t="s">
        <v>2</v>
      </c>
      <c r="B754" s="2" t="s">
        <v>4853</v>
      </c>
      <c r="C754" s="2" t="s">
        <v>4854</v>
      </c>
      <c r="D754" s="2" t="s">
        <v>1961</v>
      </c>
      <c r="E754" s="2" t="s">
        <v>3202</v>
      </c>
      <c r="F754" s="2" t="s">
        <v>3316</v>
      </c>
      <c r="G754" s="2" t="s">
        <v>3160</v>
      </c>
      <c r="H754" s="2" t="s">
        <v>3161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2</v>
      </c>
      <c r="BP754" s="2" t="s">
        <v>3</v>
      </c>
    </row>
    <row r="755" ht="15.75" customHeight="1">
      <c r="A755" s="2" t="s">
        <v>2</v>
      </c>
      <c r="B755" s="2" t="s">
        <v>4855</v>
      </c>
      <c r="C755" s="2" t="s">
        <v>4856</v>
      </c>
      <c r="D755" s="2" t="s">
        <v>3604</v>
      </c>
      <c r="E755" s="2" t="s">
        <v>3210</v>
      </c>
      <c r="F755" s="2" t="s">
        <v>3203</v>
      </c>
      <c r="G755" s="2" t="s">
        <v>3162</v>
      </c>
      <c r="H755" s="2" t="s">
        <v>3163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2</v>
      </c>
      <c r="BP755" s="2" t="s">
        <v>3</v>
      </c>
    </row>
    <row r="756" ht="15.75" customHeight="1">
      <c r="A756" s="2" t="s">
        <v>2</v>
      </c>
      <c r="B756" s="2" t="s">
        <v>4857</v>
      </c>
      <c r="C756" s="2" t="s">
        <v>4858</v>
      </c>
      <c r="D756" s="2" t="s">
        <v>4859</v>
      </c>
      <c r="E756" s="2" t="s">
        <v>3339</v>
      </c>
      <c r="F756" s="2" t="s">
        <v>3207</v>
      </c>
      <c r="G756" s="2" t="s">
        <v>3164</v>
      </c>
      <c r="H756" s="2" t="s">
        <v>3165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2</v>
      </c>
      <c r="BP756" s="2" t="s">
        <v>3</v>
      </c>
    </row>
    <row r="757" ht="15.75" customHeight="1">
      <c r="A757" s="2" t="s">
        <v>2</v>
      </c>
      <c r="B757" s="2" t="s">
        <v>4860</v>
      </c>
      <c r="C757" s="2" t="s">
        <v>4861</v>
      </c>
      <c r="D757" s="2" t="s">
        <v>1959</v>
      </c>
      <c r="E757" s="2" t="s">
        <v>3339</v>
      </c>
      <c r="F757" s="2" t="s">
        <v>3203</v>
      </c>
      <c r="G757" s="2" t="s">
        <v>3166</v>
      </c>
      <c r="H757" s="2" t="s">
        <v>3167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2</v>
      </c>
      <c r="BP757" s="2" t="s">
        <v>3</v>
      </c>
    </row>
    <row r="758" ht="15.75" customHeight="1">
      <c r="A758" s="2" t="s">
        <v>2</v>
      </c>
      <c r="B758" s="2" t="s">
        <v>4862</v>
      </c>
      <c r="C758" s="2" t="s">
        <v>4863</v>
      </c>
      <c r="D758" s="2" t="s">
        <v>1953</v>
      </c>
      <c r="E758" s="2" t="s">
        <v>3210</v>
      </c>
      <c r="F758" s="2" t="s">
        <v>3207</v>
      </c>
      <c r="G758" s="2" t="s">
        <v>3168</v>
      </c>
      <c r="H758" s="2" t="s">
        <v>3169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2</v>
      </c>
      <c r="BP758" s="2" t="s">
        <v>3</v>
      </c>
    </row>
    <row r="759" ht="15.75" customHeight="1">
      <c r="A759" s="2" t="s">
        <v>2</v>
      </c>
      <c r="B759" s="2" t="s">
        <v>4864</v>
      </c>
      <c r="C759" s="2" t="s">
        <v>4865</v>
      </c>
      <c r="D759" s="2" t="s">
        <v>4115</v>
      </c>
      <c r="E759" s="2" t="s">
        <v>3210</v>
      </c>
      <c r="F759" s="2" t="s">
        <v>3714</v>
      </c>
      <c r="G759" s="2" t="s">
        <v>3170</v>
      </c>
      <c r="H759" s="2" t="s">
        <v>3171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2</v>
      </c>
      <c r="BP759" s="2" t="s">
        <v>3</v>
      </c>
    </row>
    <row r="760" ht="15.75" customHeight="1">
      <c r="A760" s="2" t="s">
        <v>2</v>
      </c>
      <c r="B760" s="2" t="s">
        <v>4866</v>
      </c>
      <c r="C760" s="2" t="s">
        <v>4867</v>
      </c>
      <c r="D760" s="2" t="s">
        <v>1975</v>
      </c>
      <c r="E760" s="2" t="s">
        <v>3210</v>
      </c>
      <c r="F760" s="2" t="s">
        <v>3207</v>
      </c>
      <c r="G760" s="2" t="s">
        <v>3172</v>
      </c>
      <c r="H760" s="2" t="s">
        <v>3173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2</v>
      </c>
      <c r="BP760" s="2" t="s">
        <v>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9" width="8.57"/>
  </cols>
  <sheetData>
    <row r="1">
      <c r="A1" s="1" t="s">
        <v>4868</v>
      </c>
      <c r="B1" s="1" t="s">
        <v>4869</v>
      </c>
      <c r="C1" s="1" t="s">
        <v>4870</v>
      </c>
      <c r="D1" s="1" t="s">
        <v>4871</v>
      </c>
      <c r="E1" s="1" t="s">
        <v>4872</v>
      </c>
      <c r="F1" s="1" t="s">
        <v>4873</v>
      </c>
      <c r="G1" s="1" t="s">
        <v>4874</v>
      </c>
      <c r="H1" s="1" t="s">
        <v>4875</v>
      </c>
      <c r="I1" s="1" t="s">
        <v>10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4876</v>
      </c>
      <c r="BQ1" s="1" t="s">
        <v>4877</v>
      </c>
    </row>
    <row r="2">
      <c r="A2" s="2" t="s">
        <v>2</v>
      </c>
      <c r="B2" s="2" t="s">
        <v>2</v>
      </c>
      <c r="C2" s="2" t="s">
        <v>4878</v>
      </c>
      <c r="D2" s="2" t="s">
        <v>4879</v>
      </c>
      <c r="E2" s="2" t="s">
        <v>4880</v>
      </c>
      <c r="F2" s="2" t="s">
        <v>4881</v>
      </c>
      <c r="G2" s="2" t="s">
        <v>4879</v>
      </c>
      <c r="H2" s="2" t="s">
        <v>4880</v>
      </c>
      <c r="I2" s="2" t="s">
        <v>2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2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2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2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2</v>
      </c>
      <c r="BP2" s="2" t="s">
        <v>3</v>
      </c>
      <c r="BQ2" s="2" t="s">
        <v>3</v>
      </c>
    </row>
    <row r="3">
      <c r="A3" s="2" t="s">
        <v>2</v>
      </c>
      <c r="B3" s="2" t="s">
        <v>4</v>
      </c>
      <c r="C3" s="2" t="s">
        <v>4882</v>
      </c>
      <c r="D3" s="2" t="s">
        <v>4883</v>
      </c>
      <c r="E3" s="2" t="s">
        <v>235</v>
      </c>
      <c r="F3" s="2" t="s">
        <v>4884</v>
      </c>
      <c r="G3" s="2" t="s">
        <v>4885</v>
      </c>
      <c r="H3" s="2" t="s">
        <v>4886</v>
      </c>
      <c r="I3" s="2" t="s">
        <v>2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3</v>
      </c>
      <c r="BQ3" s="2" t="s">
        <v>5</v>
      </c>
    </row>
    <row r="4">
      <c r="A4" s="2" t="s">
        <v>2</v>
      </c>
      <c r="B4" s="2" t="s">
        <v>4</v>
      </c>
      <c r="C4" s="2" t="s">
        <v>4887</v>
      </c>
      <c r="D4" s="2" t="s">
        <v>4883</v>
      </c>
      <c r="E4" s="2" t="s">
        <v>235</v>
      </c>
      <c r="F4" s="2" t="s">
        <v>4888</v>
      </c>
      <c r="G4" s="2" t="s">
        <v>4889</v>
      </c>
      <c r="H4" s="2" t="s">
        <v>4890</v>
      </c>
      <c r="I4" s="2" t="s">
        <v>2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3</v>
      </c>
      <c r="BQ4" s="2" t="s">
        <v>5</v>
      </c>
    </row>
    <row r="5">
      <c r="A5" s="2" t="s">
        <v>2</v>
      </c>
      <c r="B5" s="2" t="s">
        <v>2</v>
      </c>
      <c r="C5" s="2" t="s">
        <v>4891</v>
      </c>
      <c r="D5" s="2" t="s">
        <v>4892</v>
      </c>
      <c r="E5" s="2" t="s">
        <v>4893</v>
      </c>
      <c r="F5" s="2" t="s">
        <v>4894</v>
      </c>
      <c r="G5" s="2" t="s">
        <v>4895</v>
      </c>
      <c r="H5" s="2" t="s">
        <v>4896</v>
      </c>
      <c r="I5" s="2" t="s">
        <v>2</v>
      </c>
      <c r="J5" s="2" t="s">
        <v>75</v>
      </c>
      <c r="K5" s="2" t="s">
        <v>75</v>
      </c>
      <c r="L5" s="2" t="s">
        <v>75</v>
      </c>
      <c r="M5" s="2" t="s">
        <v>2</v>
      </c>
      <c r="N5" s="2" t="s">
        <v>2</v>
      </c>
      <c r="O5" s="2" t="s">
        <v>75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2</v>
      </c>
      <c r="AA5" s="2" t="s">
        <v>75</v>
      </c>
      <c r="AB5" s="2" t="s">
        <v>75</v>
      </c>
      <c r="AC5" s="2" t="s">
        <v>75</v>
      </c>
      <c r="AD5" s="2" t="s">
        <v>2</v>
      </c>
      <c r="AE5" s="2" t="s">
        <v>75</v>
      </c>
      <c r="AF5" s="2" t="s">
        <v>75</v>
      </c>
      <c r="AG5" s="2" t="s">
        <v>75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75</v>
      </c>
      <c r="AP5" s="2" t="s">
        <v>2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2</v>
      </c>
      <c r="AV5" s="2" t="s">
        <v>75</v>
      </c>
      <c r="AW5" s="2" t="s">
        <v>75</v>
      </c>
      <c r="AX5" s="2" t="s">
        <v>2</v>
      </c>
      <c r="AY5" s="2" t="s">
        <v>2</v>
      </c>
      <c r="AZ5" s="2" t="s">
        <v>2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2</v>
      </c>
      <c r="BG5" s="2" t="s">
        <v>75</v>
      </c>
      <c r="BH5" s="2" t="s">
        <v>75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75</v>
      </c>
      <c r="BP5" s="2" t="s">
        <v>3</v>
      </c>
      <c r="BQ5" s="2" t="s">
        <v>3</v>
      </c>
    </row>
    <row r="6">
      <c r="A6" s="2" t="s">
        <v>8</v>
      </c>
      <c r="B6" s="2" t="s">
        <v>8</v>
      </c>
      <c r="C6" s="2" t="s">
        <v>4897</v>
      </c>
      <c r="D6" s="2" t="s">
        <v>2069</v>
      </c>
      <c r="E6" s="2" t="s">
        <v>2070</v>
      </c>
      <c r="F6" s="2" t="s">
        <v>4898</v>
      </c>
      <c r="G6" s="2" t="s">
        <v>4899</v>
      </c>
      <c r="H6" s="2" t="s">
        <v>4900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75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75</v>
      </c>
      <c r="AA6" s="2" t="s">
        <v>2</v>
      </c>
      <c r="AB6" s="2" t="s">
        <v>75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75</v>
      </c>
      <c r="AV6" s="2" t="s">
        <v>2</v>
      </c>
      <c r="AW6" s="2" t="s">
        <v>2</v>
      </c>
      <c r="AX6" s="2" t="s">
        <v>75</v>
      </c>
      <c r="AY6" s="2" t="s">
        <v>2</v>
      </c>
      <c r="AZ6" s="2" t="s">
        <v>75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75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75</v>
      </c>
      <c r="BN6" s="2" t="s">
        <v>2</v>
      </c>
      <c r="BO6" s="2" t="s">
        <v>75</v>
      </c>
      <c r="BP6" s="2" t="s">
        <v>9</v>
      </c>
      <c r="BQ6" s="2" t="s">
        <v>9</v>
      </c>
    </row>
    <row r="7">
      <c r="A7" s="2" t="s">
        <v>2</v>
      </c>
      <c r="B7" s="2" t="s">
        <v>4</v>
      </c>
      <c r="C7" s="2" t="s">
        <v>4901</v>
      </c>
      <c r="D7" s="2" t="s">
        <v>4902</v>
      </c>
      <c r="E7" s="2" t="s">
        <v>271</v>
      </c>
      <c r="F7" s="2" t="s">
        <v>4884</v>
      </c>
      <c r="G7" s="2" t="s">
        <v>4885</v>
      </c>
      <c r="H7" s="2" t="s">
        <v>4886</v>
      </c>
      <c r="I7" s="2" t="s">
        <v>75</v>
      </c>
      <c r="J7" s="2" t="s">
        <v>2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3</v>
      </c>
      <c r="BQ7" s="2" t="s">
        <v>5</v>
      </c>
    </row>
    <row r="8">
      <c r="A8" s="2" t="s">
        <v>2</v>
      </c>
      <c r="B8" s="2" t="s">
        <v>4</v>
      </c>
      <c r="C8" s="2" t="s">
        <v>4903</v>
      </c>
      <c r="D8" s="2" t="s">
        <v>4902</v>
      </c>
      <c r="E8" s="2" t="s">
        <v>271</v>
      </c>
      <c r="F8" s="2" t="s">
        <v>4888</v>
      </c>
      <c r="G8" s="2" t="s">
        <v>4889</v>
      </c>
      <c r="H8" s="2" t="s">
        <v>4890</v>
      </c>
      <c r="I8" s="2" t="s">
        <v>75</v>
      </c>
      <c r="J8" s="2" t="s">
        <v>2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3</v>
      </c>
      <c r="BQ8" s="2" t="s">
        <v>5</v>
      </c>
    </row>
    <row r="9">
      <c r="A9" s="2" t="s">
        <v>2</v>
      </c>
      <c r="B9" s="2" t="s">
        <v>2</v>
      </c>
      <c r="C9" s="2" t="s">
        <v>4904</v>
      </c>
      <c r="D9" s="2" t="s">
        <v>4905</v>
      </c>
      <c r="E9" s="2" t="s">
        <v>4906</v>
      </c>
      <c r="F9" s="2" t="s">
        <v>4907</v>
      </c>
      <c r="G9" s="2" t="s">
        <v>4895</v>
      </c>
      <c r="H9" s="2" t="s">
        <v>4896</v>
      </c>
      <c r="I9" s="2" t="s">
        <v>75</v>
      </c>
      <c r="J9" s="2" t="s">
        <v>2</v>
      </c>
      <c r="K9" s="2" t="s">
        <v>2</v>
      </c>
      <c r="L9" s="2" t="s">
        <v>2</v>
      </c>
      <c r="M9" s="2" t="s">
        <v>75</v>
      </c>
      <c r="N9" s="2" t="s">
        <v>75</v>
      </c>
      <c r="O9" s="2" t="s">
        <v>75</v>
      </c>
      <c r="P9" s="2" t="s">
        <v>2</v>
      </c>
      <c r="Q9" s="2" t="s">
        <v>75</v>
      </c>
      <c r="R9" s="2" t="s">
        <v>2</v>
      </c>
      <c r="S9" s="2" t="s">
        <v>75</v>
      </c>
      <c r="T9" s="2" t="s">
        <v>75</v>
      </c>
      <c r="U9" s="2" t="s">
        <v>75</v>
      </c>
      <c r="V9" s="2" t="s">
        <v>2</v>
      </c>
      <c r="W9" s="2" t="s">
        <v>75</v>
      </c>
      <c r="X9" s="2" t="s">
        <v>75</v>
      </c>
      <c r="Y9" s="2" t="s">
        <v>2</v>
      </c>
      <c r="Z9" s="2" t="s">
        <v>75</v>
      </c>
      <c r="AA9" s="2" t="s">
        <v>2</v>
      </c>
      <c r="AB9" s="2" t="s">
        <v>75</v>
      </c>
      <c r="AC9" s="2" t="s">
        <v>2</v>
      </c>
      <c r="AD9" s="2" t="s">
        <v>2</v>
      </c>
      <c r="AE9" s="2" t="s">
        <v>2</v>
      </c>
      <c r="AF9" s="2" t="s">
        <v>75</v>
      </c>
      <c r="AG9" s="2" t="s">
        <v>2</v>
      </c>
      <c r="AH9" s="2" t="s">
        <v>75</v>
      </c>
      <c r="AI9" s="2" t="s">
        <v>75</v>
      </c>
      <c r="AJ9" s="2" t="s">
        <v>2</v>
      </c>
      <c r="AK9" s="2" t="s">
        <v>75</v>
      </c>
      <c r="AL9" s="2" t="s">
        <v>2</v>
      </c>
      <c r="AM9" s="2" t="s">
        <v>2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2</v>
      </c>
      <c r="AX9" s="2" t="s">
        <v>2</v>
      </c>
      <c r="AY9" s="2" t="s">
        <v>2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2</v>
      </c>
      <c r="BG9" s="2" t="s">
        <v>75</v>
      </c>
      <c r="BH9" s="2" t="s">
        <v>75</v>
      </c>
      <c r="BI9" s="2" t="s">
        <v>75</v>
      </c>
      <c r="BJ9" s="2" t="s">
        <v>2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3</v>
      </c>
      <c r="BQ9" s="2" t="s">
        <v>3</v>
      </c>
    </row>
    <row r="10">
      <c r="A10" s="2" t="s">
        <v>2</v>
      </c>
      <c r="B10" s="2" t="s">
        <v>2</v>
      </c>
      <c r="C10" s="2" t="s">
        <v>4908</v>
      </c>
      <c r="D10" s="2" t="s">
        <v>4909</v>
      </c>
      <c r="E10" s="2" t="s">
        <v>4910</v>
      </c>
      <c r="F10" s="2" t="s">
        <v>4911</v>
      </c>
      <c r="G10" s="2" t="s">
        <v>4912</v>
      </c>
      <c r="H10" s="2" t="s">
        <v>206</v>
      </c>
      <c r="I10" s="2" t="s">
        <v>75</v>
      </c>
      <c r="J10" s="2" t="s">
        <v>2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3</v>
      </c>
      <c r="BQ10" s="2" t="s">
        <v>3</v>
      </c>
    </row>
    <row r="11">
      <c r="A11" s="2" t="s">
        <v>2</v>
      </c>
      <c r="B11" s="2" t="s">
        <v>4</v>
      </c>
      <c r="C11" s="2" t="s">
        <v>4913</v>
      </c>
      <c r="D11" s="2" t="s">
        <v>4914</v>
      </c>
      <c r="E11" s="2" t="s">
        <v>178</v>
      </c>
      <c r="F11" s="2" t="s">
        <v>4884</v>
      </c>
      <c r="G11" s="2" t="s">
        <v>4885</v>
      </c>
      <c r="H11" s="2" t="s">
        <v>4886</v>
      </c>
      <c r="I11" s="2" t="s">
        <v>75</v>
      </c>
      <c r="J11" s="2" t="s">
        <v>75</v>
      </c>
      <c r="K11" s="2" t="s">
        <v>2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3</v>
      </c>
      <c r="BQ11" s="2" t="s">
        <v>5</v>
      </c>
    </row>
    <row r="12">
      <c r="A12" s="2" t="s">
        <v>2</v>
      </c>
      <c r="B12" s="2" t="s">
        <v>4</v>
      </c>
      <c r="C12" s="2" t="s">
        <v>4915</v>
      </c>
      <c r="D12" s="2" t="s">
        <v>4914</v>
      </c>
      <c r="E12" s="2" t="s">
        <v>178</v>
      </c>
      <c r="F12" s="2" t="s">
        <v>4888</v>
      </c>
      <c r="G12" s="2" t="s">
        <v>4889</v>
      </c>
      <c r="H12" s="2" t="s">
        <v>4890</v>
      </c>
      <c r="I12" s="2" t="s">
        <v>75</v>
      </c>
      <c r="J12" s="2" t="s">
        <v>75</v>
      </c>
      <c r="K12" s="2" t="s">
        <v>2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3</v>
      </c>
      <c r="BQ12" s="2" t="s">
        <v>5</v>
      </c>
    </row>
    <row r="13">
      <c r="A13" s="2" t="s">
        <v>2</v>
      </c>
      <c r="B13" s="2" t="s">
        <v>2</v>
      </c>
      <c r="C13" s="2" t="s">
        <v>4916</v>
      </c>
      <c r="D13" s="2" t="s">
        <v>4917</v>
      </c>
      <c r="E13" s="2" t="s">
        <v>206</v>
      </c>
      <c r="F13" s="2" t="s">
        <v>4918</v>
      </c>
      <c r="G13" s="2" t="s">
        <v>4917</v>
      </c>
      <c r="H13" s="2" t="s">
        <v>206</v>
      </c>
      <c r="I13" s="2" t="s">
        <v>75</v>
      </c>
      <c r="J13" s="2" t="s">
        <v>75</v>
      </c>
      <c r="K13" s="2" t="s">
        <v>2</v>
      </c>
      <c r="L13" s="2" t="s">
        <v>75</v>
      </c>
      <c r="M13" s="2" t="s">
        <v>75</v>
      </c>
      <c r="N13" s="2" t="s">
        <v>2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2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3</v>
      </c>
      <c r="BQ13" s="2" t="s">
        <v>3</v>
      </c>
    </row>
    <row r="14">
      <c r="A14" s="2" t="s">
        <v>2</v>
      </c>
      <c r="B14" s="2" t="s">
        <v>2</v>
      </c>
      <c r="C14" s="2" t="s">
        <v>4916</v>
      </c>
      <c r="D14" s="2" t="s">
        <v>4917</v>
      </c>
      <c r="E14" s="2" t="s">
        <v>206</v>
      </c>
      <c r="F14" s="2" t="s">
        <v>4911</v>
      </c>
      <c r="G14" s="2" t="s">
        <v>4917</v>
      </c>
      <c r="H14" s="2" t="s">
        <v>206</v>
      </c>
      <c r="I14" s="2" t="s">
        <v>75</v>
      </c>
      <c r="J14" s="2" t="s">
        <v>75</v>
      </c>
      <c r="K14" s="2" t="s">
        <v>75</v>
      </c>
      <c r="L14" s="2" t="s">
        <v>2</v>
      </c>
      <c r="M14" s="2" t="s">
        <v>2</v>
      </c>
      <c r="N14" s="2" t="s">
        <v>75</v>
      </c>
      <c r="O14" s="2" t="s">
        <v>2</v>
      </c>
      <c r="P14" s="2" t="s">
        <v>2</v>
      </c>
      <c r="Q14" s="2" t="s">
        <v>2</v>
      </c>
      <c r="R14" s="2" t="s">
        <v>75</v>
      </c>
      <c r="S14" s="2" t="s">
        <v>2</v>
      </c>
      <c r="T14" s="2" t="s">
        <v>2</v>
      </c>
      <c r="U14" s="2" t="s">
        <v>2</v>
      </c>
      <c r="V14" s="2" t="s">
        <v>75</v>
      </c>
      <c r="W14" s="2" t="s">
        <v>2</v>
      </c>
      <c r="X14" s="2" t="s">
        <v>2</v>
      </c>
      <c r="Y14" s="2" t="s">
        <v>2</v>
      </c>
      <c r="Z14" s="2" t="s">
        <v>75</v>
      </c>
      <c r="AA14" s="2" t="s">
        <v>2</v>
      </c>
      <c r="AB14" s="2" t="s">
        <v>75</v>
      </c>
      <c r="AC14" s="2" t="s">
        <v>2</v>
      </c>
      <c r="AD14" s="2" t="s">
        <v>2</v>
      </c>
      <c r="AE14" s="2" t="s">
        <v>75</v>
      </c>
      <c r="AF14" s="2" t="s">
        <v>2</v>
      </c>
      <c r="AG14" s="2" t="s">
        <v>75</v>
      </c>
      <c r="AH14" s="2" t="s">
        <v>2</v>
      </c>
      <c r="AI14" s="2" t="s">
        <v>2</v>
      </c>
      <c r="AJ14" s="2" t="s">
        <v>75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75</v>
      </c>
      <c r="AP14" s="2" t="s">
        <v>2</v>
      </c>
      <c r="AQ14" s="2" t="s">
        <v>75</v>
      </c>
      <c r="AR14" s="2" t="s">
        <v>2</v>
      </c>
      <c r="AS14" s="2" t="s">
        <v>2</v>
      </c>
      <c r="AT14" s="2" t="s">
        <v>75</v>
      </c>
      <c r="AU14" s="2" t="s">
        <v>2</v>
      </c>
      <c r="AV14" s="2" t="s">
        <v>75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75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75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75</v>
      </c>
      <c r="BP14" s="2" t="s">
        <v>3</v>
      </c>
      <c r="BQ14" s="2" t="s">
        <v>3</v>
      </c>
    </row>
    <row r="15">
      <c r="A15" s="2" t="s">
        <v>2</v>
      </c>
      <c r="B15" s="2" t="s">
        <v>2</v>
      </c>
      <c r="C15" s="2" t="s">
        <v>4919</v>
      </c>
      <c r="D15" s="2" t="s">
        <v>4883</v>
      </c>
      <c r="E15" s="2" t="s">
        <v>235</v>
      </c>
      <c r="F15" s="2" t="s">
        <v>4920</v>
      </c>
      <c r="G15" s="2" t="s">
        <v>4921</v>
      </c>
      <c r="H15" s="2" t="s">
        <v>4922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2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3</v>
      </c>
      <c r="BQ15" s="2" t="s">
        <v>3</v>
      </c>
    </row>
    <row r="16">
      <c r="A16" s="2" t="s">
        <v>2</v>
      </c>
      <c r="B16" s="2" t="s">
        <v>2</v>
      </c>
      <c r="C16" s="2" t="s">
        <v>4923</v>
      </c>
      <c r="D16" s="2" t="s">
        <v>4883</v>
      </c>
      <c r="E16" s="2" t="s">
        <v>235</v>
      </c>
      <c r="F16" s="2" t="s">
        <v>4924</v>
      </c>
      <c r="G16" s="2" t="s">
        <v>4925</v>
      </c>
      <c r="H16" s="2" t="s">
        <v>4926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2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3</v>
      </c>
      <c r="BQ16" s="2" t="s">
        <v>3</v>
      </c>
    </row>
    <row r="17">
      <c r="A17" s="2" t="s">
        <v>6</v>
      </c>
      <c r="B17" s="2" t="s">
        <v>6</v>
      </c>
      <c r="C17" s="2" t="s">
        <v>4927</v>
      </c>
      <c r="D17" s="2" t="s">
        <v>4928</v>
      </c>
      <c r="E17" s="2" t="s">
        <v>271</v>
      </c>
      <c r="F17" s="2" t="s">
        <v>4929</v>
      </c>
      <c r="G17" s="2" t="s">
        <v>4930</v>
      </c>
      <c r="H17" s="2" t="s">
        <v>2157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2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</v>
      </c>
      <c r="BQ17" s="2" t="s">
        <v>7</v>
      </c>
    </row>
    <row r="18">
      <c r="A18" s="2" t="s">
        <v>2</v>
      </c>
      <c r="B18" s="2" t="s">
        <v>2</v>
      </c>
      <c r="C18" s="2" t="s">
        <v>4931</v>
      </c>
      <c r="D18" s="2" t="s">
        <v>4932</v>
      </c>
      <c r="E18" s="2" t="s">
        <v>4933</v>
      </c>
      <c r="F18" s="2" t="s">
        <v>4934</v>
      </c>
      <c r="G18" s="2" t="s">
        <v>4935</v>
      </c>
      <c r="H18" s="2" t="s">
        <v>4936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2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3</v>
      </c>
      <c r="BQ18" s="2" t="s">
        <v>3</v>
      </c>
    </row>
    <row r="19">
      <c r="A19" s="2" t="s">
        <v>2</v>
      </c>
      <c r="B19" s="2" t="s">
        <v>2</v>
      </c>
      <c r="C19" s="2" t="s">
        <v>4937</v>
      </c>
      <c r="D19" s="2" t="s">
        <v>4935</v>
      </c>
      <c r="E19" s="2" t="s">
        <v>4936</v>
      </c>
      <c r="F19" s="2" t="s">
        <v>4938</v>
      </c>
      <c r="G19" s="2" t="s">
        <v>4939</v>
      </c>
      <c r="H19" s="2" t="s">
        <v>4940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2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3</v>
      </c>
      <c r="BQ19" s="2" t="s">
        <v>3</v>
      </c>
    </row>
    <row r="20">
      <c r="A20" s="2" t="s">
        <v>2</v>
      </c>
      <c r="B20" s="2" t="s">
        <v>4</v>
      </c>
      <c r="C20" s="2" t="s">
        <v>4941</v>
      </c>
      <c r="D20" s="2" t="s">
        <v>4883</v>
      </c>
      <c r="E20" s="2" t="s">
        <v>235</v>
      </c>
      <c r="F20" s="2" t="s">
        <v>4942</v>
      </c>
      <c r="G20" s="2" t="s">
        <v>4889</v>
      </c>
      <c r="H20" s="2" t="s">
        <v>4890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2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3</v>
      </c>
      <c r="BQ20" s="2" t="s">
        <v>5</v>
      </c>
    </row>
    <row r="21" ht="15.75" customHeight="1">
      <c r="A21" s="2" t="s">
        <v>2</v>
      </c>
      <c r="B21" s="2" t="s">
        <v>4</v>
      </c>
      <c r="C21" s="2" t="s">
        <v>4943</v>
      </c>
      <c r="D21" s="2" t="s">
        <v>4883</v>
      </c>
      <c r="E21" s="2" t="s">
        <v>235</v>
      </c>
      <c r="F21" s="2" t="s">
        <v>4884</v>
      </c>
      <c r="G21" s="2" t="s">
        <v>4885</v>
      </c>
      <c r="H21" s="2" t="s">
        <v>4886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2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3</v>
      </c>
      <c r="BQ21" s="2" t="s">
        <v>5</v>
      </c>
    </row>
    <row r="22" ht="15.75" customHeight="1">
      <c r="A22" s="2" t="s">
        <v>2</v>
      </c>
      <c r="B22" s="2" t="s">
        <v>4</v>
      </c>
      <c r="C22" s="2" t="s">
        <v>4944</v>
      </c>
      <c r="D22" s="2" t="s">
        <v>4945</v>
      </c>
      <c r="E22" s="2" t="s">
        <v>4946</v>
      </c>
      <c r="F22" s="2" t="s">
        <v>4947</v>
      </c>
      <c r="G22" s="2" t="s">
        <v>4948</v>
      </c>
      <c r="H22" s="2" t="s">
        <v>4949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2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2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3</v>
      </c>
      <c r="BQ22" s="2" t="s">
        <v>5</v>
      </c>
    </row>
    <row r="23" ht="15.75" customHeight="1">
      <c r="A23" s="2" t="s">
        <v>2</v>
      </c>
      <c r="B23" s="2" t="s">
        <v>4</v>
      </c>
      <c r="C23" s="2" t="s">
        <v>4950</v>
      </c>
      <c r="D23" s="2" t="s">
        <v>4902</v>
      </c>
      <c r="E23" s="2" t="s">
        <v>271</v>
      </c>
      <c r="F23" s="2" t="s">
        <v>4951</v>
      </c>
      <c r="G23" s="2" t="s">
        <v>4952</v>
      </c>
      <c r="H23" s="2" t="s">
        <v>4953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2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3</v>
      </c>
      <c r="BQ23" s="2" t="s">
        <v>5</v>
      </c>
    </row>
    <row r="24" ht="15.75" customHeight="1">
      <c r="A24" s="2" t="s">
        <v>2</v>
      </c>
      <c r="B24" s="2" t="s">
        <v>4</v>
      </c>
      <c r="C24" s="2" t="s">
        <v>4954</v>
      </c>
      <c r="D24" s="2" t="s">
        <v>4902</v>
      </c>
      <c r="E24" s="2" t="s">
        <v>271</v>
      </c>
      <c r="F24" s="2" t="s">
        <v>4884</v>
      </c>
      <c r="G24" s="2" t="s">
        <v>4885</v>
      </c>
      <c r="H24" s="2" t="s">
        <v>4886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2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3</v>
      </c>
      <c r="BQ24" s="2" t="s">
        <v>5</v>
      </c>
    </row>
    <row r="25" ht="15.75" customHeight="1">
      <c r="A25" s="2" t="s">
        <v>2</v>
      </c>
      <c r="B25" s="2" t="s">
        <v>4</v>
      </c>
      <c r="C25" s="2" t="s">
        <v>4955</v>
      </c>
      <c r="D25" s="2" t="s">
        <v>4914</v>
      </c>
      <c r="E25" s="2" t="s">
        <v>178</v>
      </c>
      <c r="F25" s="2" t="s">
        <v>4956</v>
      </c>
      <c r="G25" s="2" t="s">
        <v>4957</v>
      </c>
      <c r="H25" s="2" t="s">
        <v>4958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2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3</v>
      </c>
      <c r="BQ25" s="2" t="s">
        <v>5</v>
      </c>
    </row>
    <row r="26" ht="15.75" customHeight="1">
      <c r="A26" s="2" t="s">
        <v>2</v>
      </c>
      <c r="B26" s="2" t="s">
        <v>4</v>
      </c>
      <c r="C26" s="2" t="s">
        <v>4959</v>
      </c>
      <c r="D26" s="2" t="s">
        <v>4914</v>
      </c>
      <c r="E26" s="2" t="s">
        <v>178</v>
      </c>
      <c r="F26" s="2" t="s">
        <v>4960</v>
      </c>
      <c r="G26" s="2" t="s">
        <v>2210</v>
      </c>
      <c r="H26" s="2" t="s">
        <v>2211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2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3</v>
      </c>
      <c r="BQ26" s="2" t="s">
        <v>5</v>
      </c>
    </row>
    <row r="27" ht="15.75" customHeight="1">
      <c r="A27" s="2" t="s">
        <v>2</v>
      </c>
      <c r="B27" s="2" t="s">
        <v>2</v>
      </c>
      <c r="C27" s="2" t="s">
        <v>4961</v>
      </c>
      <c r="D27" s="2" t="s">
        <v>4962</v>
      </c>
      <c r="E27" s="2" t="s">
        <v>4963</v>
      </c>
      <c r="F27" s="2" t="s">
        <v>4916</v>
      </c>
      <c r="G27" s="2" t="s">
        <v>4964</v>
      </c>
      <c r="H27" s="2" t="s">
        <v>206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2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3</v>
      </c>
      <c r="BQ27" s="2" t="s">
        <v>3</v>
      </c>
    </row>
    <row r="28" ht="15.75" customHeight="1">
      <c r="A28" s="2" t="s">
        <v>2</v>
      </c>
      <c r="B28" s="2" t="s">
        <v>2</v>
      </c>
      <c r="C28" s="2" t="s">
        <v>4965</v>
      </c>
      <c r="D28" s="2" t="s">
        <v>4966</v>
      </c>
      <c r="E28" s="2" t="s">
        <v>4967</v>
      </c>
      <c r="F28" s="2" t="s">
        <v>4968</v>
      </c>
      <c r="G28" s="2" t="s">
        <v>4969</v>
      </c>
      <c r="H28" s="2" t="s">
        <v>4970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2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3</v>
      </c>
      <c r="BQ28" s="2" t="s">
        <v>3</v>
      </c>
    </row>
    <row r="29" ht="15.75" customHeight="1">
      <c r="A29" s="2" t="s">
        <v>2</v>
      </c>
      <c r="B29" s="2" t="s">
        <v>2</v>
      </c>
      <c r="C29" s="2" t="s">
        <v>4971</v>
      </c>
      <c r="D29" s="2" t="s">
        <v>4972</v>
      </c>
      <c r="E29" s="2" t="s">
        <v>4973</v>
      </c>
      <c r="F29" s="2" t="s">
        <v>4974</v>
      </c>
      <c r="G29" s="2" t="s">
        <v>4975</v>
      </c>
      <c r="H29" s="2" t="s">
        <v>4973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2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3</v>
      </c>
      <c r="BQ29" s="2" t="s">
        <v>3</v>
      </c>
    </row>
    <row r="30" ht="15.75" customHeight="1">
      <c r="A30" s="2" t="s">
        <v>2</v>
      </c>
      <c r="B30" s="2" t="s">
        <v>4</v>
      </c>
      <c r="C30" s="2" t="s">
        <v>4976</v>
      </c>
      <c r="D30" s="2" t="s">
        <v>4883</v>
      </c>
      <c r="E30" s="2" t="s">
        <v>235</v>
      </c>
      <c r="F30" s="2" t="s">
        <v>4888</v>
      </c>
      <c r="G30" s="2" t="s">
        <v>4889</v>
      </c>
      <c r="H30" s="2" t="s">
        <v>4890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2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3</v>
      </c>
      <c r="BQ30" s="2" t="s">
        <v>5</v>
      </c>
    </row>
    <row r="31" ht="15.75" customHeight="1">
      <c r="A31" s="2" t="s">
        <v>2</v>
      </c>
      <c r="B31" s="2" t="s">
        <v>6</v>
      </c>
      <c r="C31" s="2" t="s">
        <v>4977</v>
      </c>
      <c r="D31" s="2" t="s">
        <v>4883</v>
      </c>
      <c r="E31" s="2" t="s">
        <v>235</v>
      </c>
      <c r="F31" s="2" t="s">
        <v>4978</v>
      </c>
      <c r="G31" s="2" t="s">
        <v>4979</v>
      </c>
      <c r="H31" s="2" t="s">
        <v>4980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2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3</v>
      </c>
      <c r="BQ31" s="2" t="s">
        <v>7</v>
      </c>
    </row>
    <row r="32" ht="15.75" customHeight="1">
      <c r="A32" s="2" t="s">
        <v>8</v>
      </c>
      <c r="B32" s="2" t="s">
        <v>8</v>
      </c>
      <c r="C32" s="2" t="s">
        <v>4981</v>
      </c>
      <c r="D32" s="2" t="s">
        <v>2117</v>
      </c>
      <c r="E32" s="2" t="s">
        <v>2118</v>
      </c>
      <c r="F32" s="2" t="s">
        <v>4982</v>
      </c>
      <c r="G32" s="2" t="s">
        <v>2117</v>
      </c>
      <c r="H32" s="2" t="s">
        <v>2118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2</v>
      </c>
      <c r="AD32" s="2" t="s">
        <v>75</v>
      </c>
      <c r="AE32" s="2" t="s">
        <v>75</v>
      </c>
      <c r="AF32" s="2" t="s">
        <v>75</v>
      </c>
      <c r="AG32" s="2" t="s">
        <v>2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2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9</v>
      </c>
      <c r="BQ32" s="2" t="s">
        <v>9</v>
      </c>
    </row>
    <row r="33" ht="15.75" customHeight="1">
      <c r="A33" s="2" t="s">
        <v>2</v>
      </c>
      <c r="B33" s="2" t="s">
        <v>6</v>
      </c>
      <c r="C33" s="2" t="s">
        <v>4983</v>
      </c>
      <c r="D33" s="2" t="s">
        <v>4984</v>
      </c>
      <c r="E33" s="2" t="s">
        <v>4985</v>
      </c>
      <c r="F33" s="2" t="s">
        <v>4978</v>
      </c>
      <c r="G33" s="2" t="s">
        <v>4979</v>
      </c>
      <c r="H33" s="2" t="s">
        <v>4980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2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3</v>
      </c>
      <c r="BQ33" s="2" t="s">
        <v>7</v>
      </c>
    </row>
    <row r="34" ht="15.75" customHeight="1">
      <c r="A34" s="2" t="s">
        <v>2</v>
      </c>
      <c r="B34" s="2" t="s">
        <v>4</v>
      </c>
      <c r="C34" s="2" t="s">
        <v>4986</v>
      </c>
      <c r="D34" s="2" t="s">
        <v>4984</v>
      </c>
      <c r="E34" s="2" t="s">
        <v>4985</v>
      </c>
      <c r="F34" s="2" t="s">
        <v>4888</v>
      </c>
      <c r="G34" s="2" t="s">
        <v>4889</v>
      </c>
      <c r="H34" s="2" t="s">
        <v>4890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2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3</v>
      </c>
      <c r="BQ34" s="2" t="s">
        <v>5</v>
      </c>
    </row>
    <row r="35" ht="15.75" customHeight="1">
      <c r="A35" s="2" t="s">
        <v>2</v>
      </c>
      <c r="B35" s="2" t="s">
        <v>4</v>
      </c>
      <c r="C35" s="2" t="s">
        <v>4987</v>
      </c>
      <c r="D35" s="2" t="s">
        <v>4883</v>
      </c>
      <c r="E35" s="2" t="s">
        <v>235</v>
      </c>
      <c r="F35" s="2" t="s">
        <v>4888</v>
      </c>
      <c r="G35" s="2" t="s">
        <v>4889</v>
      </c>
      <c r="H35" s="2" t="s">
        <v>4890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2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3</v>
      </c>
      <c r="BQ35" s="2" t="s">
        <v>5</v>
      </c>
    </row>
    <row r="36" ht="15.75" customHeight="1">
      <c r="A36" s="2" t="s">
        <v>2</v>
      </c>
      <c r="B36" s="2" t="s">
        <v>4</v>
      </c>
      <c r="C36" s="2" t="s">
        <v>4988</v>
      </c>
      <c r="D36" s="2" t="s">
        <v>4883</v>
      </c>
      <c r="E36" s="2" t="s">
        <v>235</v>
      </c>
      <c r="F36" s="2" t="s">
        <v>4884</v>
      </c>
      <c r="G36" s="2" t="s">
        <v>4885</v>
      </c>
      <c r="H36" s="2" t="s">
        <v>4886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2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3</v>
      </c>
      <c r="BQ36" s="2" t="s">
        <v>5</v>
      </c>
    </row>
    <row r="37" ht="15.75" customHeight="1">
      <c r="A37" s="2" t="s">
        <v>2</v>
      </c>
      <c r="B37" s="2" t="s">
        <v>6</v>
      </c>
      <c r="C37" s="2" t="s">
        <v>4989</v>
      </c>
      <c r="D37" s="2" t="s">
        <v>4990</v>
      </c>
      <c r="E37" s="2" t="s">
        <v>245</v>
      </c>
      <c r="F37" s="2" t="s">
        <v>4929</v>
      </c>
      <c r="G37" s="2" t="s">
        <v>4930</v>
      </c>
      <c r="H37" s="2" t="s">
        <v>2157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2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3</v>
      </c>
      <c r="BQ37" s="2" t="s">
        <v>7</v>
      </c>
    </row>
    <row r="38" ht="15.75" customHeight="1">
      <c r="A38" s="2" t="s">
        <v>2</v>
      </c>
      <c r="B38" s="2" t="s">
        <v>4</v>
      </c>
      <c r="C38" s="2" t="s">
        <v>4991</v>
      </c>
      <c r="D38" s="2" t="s">
        <v>4990</v>
      </c>
      <c r="E38" s="2" t="s">
        <v>245</v>
      </c>
      <c r="F38" s="2" t="s">
        <v>4884</v>
      </c>
      <c r="G38" s="2" t="s">
        <v>4885</v>
      </c>
      <c r="H38" s="2" t="s">
        <v>4886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2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3</v>
      </c>
      <c r="BQ38" s="2" t="s">
        <v>5</v>
      </c>
    </row>
    <row r="39" ht="15.75" customHeight="1">
      <c r="A39" s="2" t="s">
        <v>2</v>
      </c>
      <c r="B39" s="2" t="s">
        <v>6</v>
      </c>
      <c r="C39" s="2" t="s">
        <v>4992</v>
      </c>
      <c r="D39" s="2" t="s">
        <v>4883</v>
      </c>
      <c r="E39" s="2" t="s">
        <v>235</v>
      </c>
      <c r="F39" s="2" t="s">
        <v>4978</v>
      </c>
      <c r="G39" s="2" t="s">
        <v>4979</v>
      </c>
      <c r="H39" s="2" t="s">
        <v>4980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2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3</v>
      </c>
      <c r="BQ39" s="2" t="s">
        <v>7</v>
      </c>
    </row>
    <row r="40" ht="15.75" customHeight="1">
      <c r="A40" s="2" t="s">
        <v>2</v>
      </c>
      <c r="B40" s="2" t="s">
        <v>4</v>
      </c>
      <c r="C40" s="2" t="s">
        <v>4993</v>
      </c>
      <c r="D40" s="2" t="s">
        <v>4883</v>
      </c>
      <c r="E40" s="2" t="s">
        <v>235</v>
      </c>
      <c r="F40" s="2" t="s">
        <v>4888</v>
      </c>
      <c r="G40" s="2" t="s">
        <v>4889</v>
      </c>
      <c r="H40" s="2" t="s">
        <v>4890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2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3</v>
      </c>
      <c r="BQ40" s="2" t="s">
        <v>5</v>
      </c>
    </row>
    <row r="41" ht="15.75" customHeight="1">
      <c r="A41" s="2" t="s">
        <v>2</v>
      </c>
      <c r="B41" s="2" t="s">
        <v>4</v>
      </c>
      <c r="C41" s="2" t="s">
        <v>4994</v>
      </c>
      <c r="D41" s="2" t="s">
        <v>4914</v>
      </c>
      <c r="E41" s="2" t="s">
        <v>178</v>
      </c>
      <c r="F41" s="2" t="s">
        <v>4888</v>
      </c>
      <c r="G41" s="2" t="s">
        <v>4889</v>
      </c>
      <c r="H41" s="2" t="s">
        <v>4890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2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3</v>
      </c>
      <c r="BQ41" s="2" t="s">
        <v>5</v>
      </c>
    </row>
    <row r="42" ht="15.75" customHeight="1">
      <c r="A42" s="2" t="s">
        <v>2</v>
      </c>
      <c r="B42" s="2" t="s">
        <v>6</v>
      </c>
      <c r="C42" s="2" t="s">
        <v>4995</v>
      </c>
      <c r="D42" s="2" t="s">
        <v>4914</v>
      </c>
      <c r="E42" s="2" t="s">
        <v>178</v>
      </c>
      <c r="F42" s="2" t="s">
        <v>4978</v>
      </c>
      <c r="G42" s="2" t="s">
        <v>4979</v>
      </c>
      <c r="H42" s="2" t="s">
        <v>4980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2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3</v>
      </c>
      <c r="BQ42" s="2" t="s">
        <v>7</v>
      </c>
    </row>
    <row r="43" ht="15.75" customHeight="1">
      <c r="A43" s="2" t="s">
        <v>2</v>
      </c>
      <c r="B43" s="2" t="s">
        <v>4</v>
      </c>
      <c r="C43" s="2" t="s">
        <v>4996</v>
      </c>
      <c r="D43" s="2" t="s">
        <v>4902</v>
      </c>
      <c r="E43" s="2" t="s">
        <v>271</v>
      </c>
      <c r="F43" s="2" t="s">
        <v>4888</v>
      </c>
      <c r="G43" s="2" t="s">
        <v>4889</v>
      </c>
      <c r="H43" s="2" t="s">
        <v>4890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2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3</v>
      </c>
      <c r="BQ43" s="2" t="s">
        <v>5</v>
      </c>
    </row>
    <row r="44" ht="15.75" customHeight="1">
      <c r="A44" s="2" t="s">
        <v>2</v>
      </c>
      <c r="B44" s="2" t="s">
        <v>4</v>
      </c>
      <c r="C44" s="2" t="s">
        <v>4997</v>
      </c>
      <c r="D44" s="2" t="s">
        <v>4902</v>
      </c>
      <c r="E44" s="2" t="s">
        <v>271</v>
      </c>
      <c r="F44" s="2" t="s">
        <v>4884</v>
      </c>
      <c r="G44" s="2" t="s">
        <v>4885</v>
      </c>
      <c r="H44" s="2" t="s">
        <v>4886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2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3</v>
      </c>
      <c r="BQ44" s="2" t="s">
        <v>5</v>
      </c>
    </row>
    <row r="45" ht="15.75" customHeight="1">
      <c r="A45" s="2" t="s">
        <v>2</v>
      </c>
      <c r="B45" s="2" t="s">
        <v>4</v>
      </c>
      <c r="C45" s="2" t="s">
        <v>4998</v>
      </c>
      <c r="D45" s="2" t="s">
        <v>4999</v>
      </c>
      <c r="E45" s="2" t="s">
        <v>5000</v>
      </c>
      <c r="F45" s="2" t="s">
        <v>4884</v>
      </c>
      <c r="G45" s="2" t="s">
        <v>4885</v>
      </c>
      <c r="H45" s="2" t="s">
        <v>4886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2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3</v>
      </c>
      <c r="BQ45" s="2" t="s">
        <v>5</v>
      </c>
    </row>
    <row r="46" ht="15.75" customHeight="1">
      <c r="A46" s="2" t="s">
        <v>2</v>
      </c>
      <c r="B46" s="2" t="s">
        <v>4</v>
      </c>
      <c r="C46" s="2" t="s">
        <v>5001</v>
      </c>
      <c r="D46" s="2" t="s">
        <v>4914</v>
      </c>
      <c r="E46" s="2" t="s">
        <v>178</v>
      </c>
      <c r="F46" s="2" t="s">
        <v>4884</v>
      </c>
      <c r="G46" s="2" t="s">
        <v>4885</v>
      </c>
      <c r="H46" s="2" t="s">
        <v>4886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2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3</v>
      </c>
      <c r="BQ46" s="2" t="s">
        <v>5</v>
      </c>
    </row>
    <row r="47" ht="15.75" customHeight="1">
      <c r="A47" s="2" t="s">
        <v>2</v>
      </c>
      <c r="B47" s="2" t="s">
        <v>6</v>
      </c>
      <c r="C47" s="2" t="s">
        <v>5002</v>
      </c>
      <c r="D47" s="2" t="s">
        <v>4914</v>
      </c>
      <c r="E47" s="2" t="s">
        <v>178</v>
      </c>
      <c r="F47" s="2" t="s">
        <v>4929</v>
      </c>
      <c r="G47" s="2" t="s">
        <v>4930</v>
      </c>
      <c r="H47" s="2" t="s">
        <v>2157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2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3</v>
      </c>
      <c r="BQ47" s="2" t="s">
        <v>7</v>
      </c>
    </row>
    <row r="48" ht="15.75" customHeight="1">
      <c r="A48" s="2" t="s">
        <v>2</v>
      </c>
      <c r="B48" s="2" t="s">
        <v>2</v>
      </c>
      <c r="C48" s="2" t="s">
        <v>4904</v>
      </c>
      <c r="D48" s="2" t="s">
        <v>4905</v>
      </c>
      <c r="E48" s="2" t="s">
        <v>4906</v>
      </c>
      <c r="F48" s="2" t="s">
        <v>5003</v>
      </c>
      <c r="G48" s="2" t="s">
        <v>4895</v>
      </c>
      <c r="H48" s="2" t="s">
        <v>4896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2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3</v>
      </c>
      <c r="BQ48" s="2" t="s">
        <v>3</v>
      </c>
    </row>
    <row r="49" ht="15.75" customHeight="1">
      <c r="A49" s="2" t="s">
        <v>2</v>
      </c>
      <c r="B49" s="2" t="s">
        <v>6</v>
      </c>
      <c r="C49" s="2" t="s">
        <v>5004</v>
      </c>
      <c r="D49" s="2" t="s">
        <v>4902</v>
      </c>
      <c r="E49" s="2" t="s">
        <v>271</v>
      </c>
      <c r="F49" s="2" t="s">
        <v>4929</v>
      </c>
      <c r="G49" s="2" t="s">
        <v>4930</v>
      </c>
      <c r="H49" s="2" t="s">
        <v>2157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2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3</v>
      </c>
      <c r="BQ49" s="2" t="s">
        <v>7</v>
      </c>
    </row>
    <row r="50" ht="15.75" customHeight="1">
      <c r="A50" s="2" t="s">
        <v>2</v>
      </c>
      <c r="B50" s="2" t="s">
        <v>6</v>
      </c>
      <c r="C50" s="2" t="s">
        <v>5005</v>
      </c>
      <c r="D50" s="2" t="s">
        <v>4902</v>
      </c>
      <c r="E50" s="2" t="s">
        <v>271</v>
      </c>
      <c r="F50" s="2" t="s">
        <v>4978</v>
      </c>
      <c r="G50" s="2" t="s">
        <v>4979</v>
      </c>
      <c r="H50" s="2" t="s">
        <v>4980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2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3</v>
      </c>
      <c r="BQ50" s="2" t="s">
        <v>7</v>
      </c>
    </row>
    <row r="51" ht="15.75" customHeight="1">
      <c r="A51" s="2" t="s">
        <v>2</v>
      </c>
      <c r="B51" s="2" t="s">
        <v>6</v>
      </c>
      <c r="C51" s="2" t="s">
        <v>5006</v>
      </c>
      <c r="D51" s="2" t="s">
        <v>4902</v>
      </c>
      <c r="E51" s="2" t="s">
        <v>271</v>
      </c>
      <c r="F51" s="2" t="s">
        <v>4929</v>
      </c>
      <c r="G51" s="2" t="s">
        <v>4930</v>
      </c>
      <c r="H51" s="2" t="s">
        <v>2157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2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3</v>
      </c>
      <c r="BQ51" s="2" t="s">
        <v>7</v>
      </c>
    </row>
    <row r="52" ht="15.75" customHeight="1">
      <c r="A52" s="2" t="s">
        <v>2</v>
      </c>
      <c r="B52" s="2" t="s">
        <v>4</v>
      </c>
      <c r="C52" s="2" t="s">
        <v>5007</v>
      </c>
      <c r="D52" s="2" t="s">
        <v>4902</v>
      </c>
      <c r="E52" s="2" t="s">
        <v>271</v>
      </c>
      <c r="F52" s="2" t="s">
        <v>4884</v>
      </c>
      <c r="G52" s="2" t="s">
        <v>4885</v>
      </c>
      <c r="H52" s="2" t="s">
        <v>4886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2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3</v>
      </c>
      <c r="BQ52" s="2" t="s">
        <v>5</v>
      </c>
    </row>
    <row r="53" ht="15.75" customHeight="1">
      <c r="A53" s="2" t="s">
        <v>2</v>
      </c>
      <c r="B53" s="2" t="s">
        <v>2</v>
      </c>
      <c r="C53" s="2" t="s">
        <v>5008</v>
      </c>
      <c r="D53" s="2" t="s">
        <v>4914</v>
      </c>
      <c r="E53" s="2" t="s">
        <v>178</v>
      </c>
      <c r="F53" s="2" t="s">
        <v>4924</v>
      </c>
      <c r="G53" s="2" t="s">
        <v>4925</v>
      </c>
      <c r="H53" s="2" t="s">
        <v>4926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2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3</v>
      </c>
      <c r="BQ53" s="2" t="s">
        <v>3</v>
      </c>
    </row>
    <row r="54" ht="15.75" customHeight="1">
      <c r="A54" s="2" t="s">
        <v>2</v>
      </c>
      <c r="B54" s="2" t="s">
        <v>2</v>
      </c>
      <c r="C54" s="2" t="s">
        <v>5009</v>
      </c>
      <c r="D54" s="2" t="s">
        <v>4914</v>
      </c>
      <c r="E54" s="2" t="s">
        <v>178</v>
      </c>
      <c r="F54" s="2" t="s">
        <v>5010</v>
      </c>
      <c r="G54" s="2" t="s">
        <v>5011</v>
      </c>
      <c r="H54" s="2" t="s">
        <v>5012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2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3</v>
      </c>
      <c r="BQ54" s="2" t="s">
        <v>3</v>
      </c>
    </row>
    <row r="55" ht="15.75" customHeight="1">
      <c r="A55" s="2" t="s">
        <v>2</v>
      </c>
      <c r="B55" s="2" t="s">
        <v>2</v>
      </c>
      <c r="C55" s="2" t="s">
        <v>5013</v>
      </c>
      <c r="D55" s="2" t="s">
        <v>4962</v>
      </c>
      <c r="E55" s="2" t="s">
        <v>4963</v>
      </c>
      <c r="F55" s="2" t="s">
        <v>5014</v>
      </c>
      <c r="G55" s="2" t="s">
        <v>4962</v>
      </c>
      <c r="H55" s="2" t="s">
        <v>4963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2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3</v>
      </c>
      <c r="BQ55" s="2" t="s">
        <v>3</v>
      </c>
    </row>
    <row r="56" ht="15.75" customHeight="1">
      <c r="A56" s="2" t="s">
        <v>2</v>
      </c>
      <c r="B56" s="2" t="s">
        <v>6</v>
      </c>
      <c r="C56" s="2" t="s">
        <v>5015</v>
      </c>
      <c r="D56" s="2" t="s">
        <v>4902</v>
      </c>
      <c r="E56" s="2" t="s">
        <v>271</v>
      </c>
      <c r="F56" s="2" t="s">
        <v>4978</v>
      </c>
      <c r="G56" s="2" t="s">
        <v>4979</v>
      </c>
      <c r="H56" s="2" t="s">
        <v>4980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2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3</v>
      </c>
      <c r="BQ56" s="2" t="s">
        <v>7</v>
      </c>
    </row>
    <row r="57" ht="15.75" customHeight="1">
      <c r="A57" s="2" t="s">
        <v>2</v>
      </c>
      <c r="B57" s="2" t="s">
        <v>4</v>
      </c>
      <c r="C57" s="2" t="s">
        <v>5016</v>
      </c>
      <c r="D57" s="2" t="s">
        <v>4902</v>
      </c>
      <c r="E57" s="2" t="s">
        <v>271</v>
      </c>
      <c r="F57" s="2" t="s">
        <v>4942</v>
      </c>
      <c r="G57" s="2" t="s">
        <v>4889</v>
      </c>
      <c r="H57" s="2" t="s">
        <v>4890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2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3</v>
      </c>
      <c r="BQ57" s="2" t="s">
        <v>5</v>
      </c>
    </row>
    <row r="58" ht="15.75" customHeight="1">
      <c r="A58" s="2" t="s">
        <v>2</v>
      </c>
      <c r="B58" s="2" t="s">
        <v>2</v>
      </c>
      <c r="C58" s="2" t="s">
        <v>5017</v>
      </c>
      <c r="D58" s="2" t="s">
        <v>5018</v>
      </c>
      <c r="E58" s="2" t="s">
        <v>5019</v>
      </c>
      <c r="F58" s="2" t="s">
        <v>5020</v>
      </c>
      <c r="G58" s="2" t="s">
        <v>4895</v>
      </c>
      <c r="H58" s="2" t="s">
        <v>4896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2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3</v>
      </c>
      <c r="BQ58" s="2" t="s">
        <v>3</v>
      </c>
    </row>
    <row r="59" ht="15.75" customHeight="1">
      <c r="A59" s="2" t="s">
        <v>2</v>
      </c>
      <c r="B59" s="2" t="s">
        <v>6</v>
      </c>
      <c r="C59" s="2" t="s">
        <v>5021</v>
      </c>
      <c r="D59" s="2" t="s">
        <v>4902</v>
      </c>
      <c r="E59" s="2" t="s">
        <v>271</v>
      </c>
      <c r="F59" s="2" t="s">
        <v>4929</v>
      </c>
      <c r="G59" s="2" t="s">
        <v>4930</v>
      </c>
      <c r="H59" s="2" t="s">
        <v>2157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2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3</v>
      </c>
      <c r="BQ59" s="2" t="s">
        <v>7</v>
      </c>
    </row>
    <row r="60" ht="15.75" customHeight="1">
      <c r="A60" s="2" t="s">
        <v>2</v>
      </c>
      <c r="B60" s="2" t="s">
        <v>6</v>
      </c>
      <c r="C60" s="2" t="s">
        <v>5022</v>
      </c>
      <c r="D60" s="2" t="s">
        <v>4902</v>
      </c>
      <c r="E60" s="2" t="s">
        <v>271</v>
      </c>
      <c r="F60" s="2" t="s">
        <v>5023</v>
      </c>
      <c r="G60" s="2" t="s">
        <v>4979</v>
      </c>
      <c r="H60" s="2" t="s">
        <v>4980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2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3</v>
      </c>
      <c r="BQ60" s="2" t="s">
        <v>7</v>
      </c>
    </row>
    <row r="61" ht="15.75" customHeight="1">
      <c r="A61" s="2" t="s">
        <v>2</v>
      </c>
      <c r="B61" s="2" t="s">
        <v>2</v>
      </c>
      <c r="C61" s="2" t="s">
        <v>5024</v>
      </c>
      <c r="D61" s="2" t="s">
        <v>5025</v>
      </c>
      <c r="E61" s="2" t="s">
        <v>5026</v>
      </c>
      <c r="F61" s="2" t="s">
        <v>5027</v>
      </c>
      <c r="G61" s="2" t="s">
        <v>5028</v>
      </c>
      <c r="H61" s="2" t="s">
        <v>5029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2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3</v>
      </c>
      <c r="BQ61" s="2" t="s">
        <v>3</v>
      </c>
    </row>
    <row r="62" ht="15.75" customHeight="1">
      <c r="A62" s="2" t="s">
        <v>2</v>
      </c>
      <c r="B62" s="2" t="s">
        <v>4</v>
      </c>
      <c r="C62" s="2" t="s">
        <v>5030</v>
      </c>
      <c r="D62" s="2" t="s">
        <v>4990</v>
      </c>
      <c r="E62" s="2" t="s">
        <v>245</v>
      </c>
      <c r="F62" s="2" t="s">
        <v>4884</v>
      </c>
      <c r="G62" s="2" t="s">
        <v>4885</v>
      </c>
      <c r="H62" s="2" t="s">
        <v>4886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2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3</v>
      </c>
      <c r="BQ62" s="2" t="s">
        <v>5</v>
      </c>
    </row>
    <row r="63" ht="15.75" customHeight="1">
      <c r="A63" s="2" t="s">
        <v>2</v>
      </c>
      <c r="B63" s="2" t="s">
        <v>4</v>
      </c>
      <c r="C63" s="2" t="s">
        <v>5031</v>
      </c>
      <c r="D63" s="2" t="s">
        <v>4990</v>
      </c>
      <c r="E63" s="2" t="s">
        <v>245</v>
      </c>
      <c r="F63" s="2" t="s">
        <v>4888</v>
      </c>
      <c r="G63" s="2" t="s">
        <v>4889</v>
      </c>
      <c r="H63" s="2" t="s">
        <v>4890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2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3</v>
      </c>
      <c r="BQ63" s="2" t="s">
        <v>5</v>
      </c>
    </row>
    <row r="64" ht="15.75" customHeight="1">
      <c r="A64" s="2" t="s">
        <v>2</v>
      </c>
      <c r="B64" s="2" t="s">
        <v>4</v>
      </c>
      <c r="C64" s="2" t="s">
        <v>5032</v>
      </c>
      <c r="D64" s="2" t="s">
        <v>4902</v>
      </c>
      <c r="E64" s="2" t="s">
        <v>271</v>
      </c>
      <c r="F64" s="2" t="s">
        <v>4884</v>
      </c>
      <c r="G64" s="2" t="s">
        <v>4885</v>
      </c>
      <c r="H64" s="2" t="s">
        <v>4886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2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3</v>
      </c>
      <c r="BQ64" s="2" t="s">
        <v>5</v>
      </c>
    </row>
    <row r="65" ht="15.75" customHeight="1">
      <c r="A65" s="2" t="s">
        <v>2</v>
      </c>
      <c r="B65" s="2" t="s">
        <v>4</v>
      </c>
      <c r="C65" s="2" t="s">
        <v>5033</v>
      </c>
      <c r="D65" s="2" t="s">
        <v>4902</v>
      </c>
      <c r="E65" s="2" t="s">
        <v>271</v>
      </c>
      <c r="F65" s="2" t="s">
        <v>4888</v>
      </c>
      <c r="G65" s="2" t="s">
        <v>4889</v>
      </c>
      <c r="H65" s="2" t="s">
        <v>4890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2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3</v>
      </c>
      <c r="BQ65" s="2" t="s">
        <v>5</v>
      </c>
    </row>
    <row r="66" ht="15.75" customHeight="1">
      <c r="A66" s="2" t="s">
        <v>2</v>
      </c>
      <c r="B66" s="2" t="s">
        <v>6</v>
      </c>
      <c r="C66" s="2" t="s">
        <v>5034</v>
      </c>
      <c r="D66" s="2" t="s">
        <v>4914</v>
      </c>
      <c r="E66" s="2" t="s">
        <v>178</v>
      </c>
      <c r="F66" s="2" t="s">
        <v>4929</v>
      </c>
      <c r="G66" s="2" t="s">
        <v>4930</v>
      </c>
      <c r="H66" s="2" t="s">
        <v>2157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2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3</v>
      </c>
      <c r="BQ66" s="2" t="s">
        <v>7</v>
      </c>
    </row>
    <row r="67" ht="15.75" customHeight="1">
      <c r="A67" s="2" t="s">
        <v>2</v>
      </c>
      <c r="B67" s="2" t="s">
        <v>4</v>
      </c>
      <c r="C67" s="2" t="s">
        <v>5035</v>
      </c>
      <c r="D67" s="2" t="s">
        <v>4914</v>
      </c>
      <c r="E67" s="2" t="s">
        <v>178</v>
      </c>
      <c r="F67" s="2" t="s">
        <v>4884</v>
      </c>
      <c r="G67" s="2" t="s">
        <v>4885</v>
      </c>
      <c r="H67" s="2" t="s">
        <v>4886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2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3</v>
      </c>
      <c r="BQ67" s="2" t="s">
        <v>5</v>
      </c>
    </row>
    <row r="68" ht="15.75" customHeight="1">
      <c r="A68" s="2" t="s">
        <v>2</v>
      </c>
      <c r="B68" s="2" t="s">
        <v>4</v>
      </c>
      <c r="C68" s="2" t="s">
        <v>5036</v>
      </c>
      <c r="D68" s="2" t="s">
        <v>4990</v>
      </c>
      <c r="E68" s="2" t="s">
        <v>245</v>
      </c>
      <c r="F68" s="2" t="s">
        <v>4888</v>
      </c>
      <c r="G68" s="2" t="s">
        <v>4889</v>
      </c>
      <c r="H68" s="2" t="s">
        <v>4890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2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3</v>
      </c>
      <c r="BQ68" s="2" t="s">
        <v>5</v>
      </c>
    </row>
    <row r="69" ht="15.75" customHeight="1">
      <c r="A69" s="2" t="s">
        <v>2</v>
      </c>
      <c r="B69" s="2" t="s">
        <v>4</v>
      </c>
      <c r="C69" s="2" t="s">
        <v>5037</v>
      </c>
      <c r="D69" s="2" t="s">
        <v>4990</v>
      </c>
      <c r="E69" s="2" t="s">
        <v>245</v>
      </c>
      <c r="F69" s="2" t="s">
        <v>4884</v>
      </c>
      <c r="G69" s="2" t="s">
        <v>4885</v>
      </c>
      <c r="H69" s="2" t="s">
        <v>4886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2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3</v>
      </c>
      <c r="BQ69" s="2" t="s">
        <v>5</v>
      </c>
    </row>
    <row r="70" ht="15.75" customHeight="1">
      <c r="A70" s="2" t="s">
        <v>2</v>
      </c>
      <c r="B70" s="2" t="s">
        <v>2</v>
      </c>
      <c r="C70" s="2" t="s">
        <v>5038</v>
      </c>
      <c r="D70" s="2" t="s">
        <v>5039</v>
      </c>
      <c r="E70" s="2" t="s">
        <v>5040</v>
      </c>
      <c r="F70" s="2" t="s">
        <v>5041</v>
      </c>
      <c r="G70" s="2" t="s">
        <v>5042</v>
      </c>
      <c r="H70" s="2" t="s">
        <v>5043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2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3</v>
      </c>
      <c r="BQ70" s="2" t="s">
        <v>3</v>
      </c>
    </row>
    <row r="71" ht="15.75" customHeight="1">
      <c r="A71" s="2" t="s">
        <v>2</v>
      </c>
      <c r="B71" s="2" t="s">
        <v>6</v>
      </c>
      <c r="C71" s="2" t="s">
        <v>5044</v>
      </c>
      <c r="D71" s="2" t="s">
        <v>4914</v>
      </c>
      <c r="E71" s="2" t="s">
        <v>178</v>
      </c>
      <c r="F71" s="2" t="s">
        <v>4929</v>
      </c>
      <c r="G71" s="2" t="s">
        <v>4930</v>
      </c>
      <c r="H71" s="2" t="s">
        <v>2157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2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3</v>
      </c>
      <c r="BQ71" s="2" t="s">
        <v>7</v>
      </c>
    </row>
    <row r="72" ht="15.75" customHeight="1">
      <c r="A72" s="2" t="s">
        <v>2</v>
      </c>
      <c r="B72" s="2" t="s">
        <v>4</v>
      </c>
      <c r="C72" s="2" t="s">
        <v>5045</v>
      </c>
      <c r="D72" s="2" t="s">
        <v>4914</v>
      </c>
      <c r="E72" s="2" t="s">
        <v>178</v>
      </c>
      <c r="F72" s="2" t="s">
        <v>4884</v>
      </c>
      <c r="G72" s="2" t="s">
        <v>4885</v>
      </c>
      <c r="H72" s="2" t="s">
        <v>4886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2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3</v>
      </c>
      <c r="BQ72" s="2" t="s">
        <v>5</v>
      </c>
    </row>
    <row r="73" ht="15.75" customHeight="1">
      <c r="A73" s="2" t="s">
        <v>2</v>
      </c>
      <c r="B73" s="2" t="s">
        <v>4</v>
      </c>
      <c r="C73" s="2" t="s">
        <v>5046</v>
      </c>
      <c r="D73" s="2" t="s">
        <v>5047</v>
      </c>
      <c r="E73" s="2" t="s">
        <v>5048</v>
      </c>
      <c r="F73" s="2" t="s">
        <v>4884</v>
      </c>
      <c r="G73" s="2" t="s">
        <v>4885</v>
      </c>
      <c r="H73" s="2" t="s">
        <v>4886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2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3</v>
      </c>
      <c r="BQ73" s="2" t="s">
        <v>5</v>
      </c>
    </row>
    <row r="74" ht="15.75" customHeight="1">
      <c r="A74" s="2" t="s">
        <v>2</v>
      </c>
      <c r="B74" s="2" t="s">
        <v>4</v>
      </c>
      <c r="C74" s="2" t="s">
        <v>5049</v>
      </c>
      <c r="D74" s="2" t="s">
        <v>5047</v>
      </c>
      <c r="E74" s="2" t="s">
        <v>5048</v>
      </c>
      <c r="F74" s="2" t="s">
        <v>4888</v>
      </c>
      <c r="G74" s="2" t="s">
        <v>4889</v>
      </c>
      <c r="H74" s="2" t="s">
        <v>4890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2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3</v>
      </c>
      <c r="BQ74" s="2" t="s">
        <v>5</v>
      </c>
    </row>
    <row r="75" ht="15.75" customHeight="1">
      <c r="A75" s="2" t="s">
        <v>2</v>
      </c>
      <c r="B75" s="2" t="s">
        <v>6</v>
      </c>
      <c r="C75" s="2" t="s">
        <v>5050</v>
      </c>
      <c r="D75" s="2" t="s">
        <v>4902</v>
      </c>
      <c r="E75" s="2" t="s">
        <v>271</v>
      </c>
      <c r="F75" s="2" t="s">
        <v>4978</v>
      </c>
      <c r="G75" s="2" t="s">
        <v>4979</v>
      </c>
      <c r="H75" s="2" t="s">
        <v>4980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2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3</v>
      </c>
      <c r="BQ75" s="2" t="s">
        <v>7</v>
      </c>
    </row>
    <row r="76" ht="15.75" customHeight="1">
      <c r="A76" s="2" t="s">
        <v>2</v>
      </c>
      <c r="B76" s="2" t="s">
        <v>4</v>
      </c>
      <c r="C76" s="2" t="s">
        <v>5051</v>
      </c>
      <c r="D76" s="2" t="s">
        <v>4902</v>
      </c>
      <c r="E76" s="2" t="s">
        <v>271</v>
      </c>
      <c r="F76" s="2" t="s">
        <v>4888</v>
      </c>
      <c r="G76" s="2" t="s">
        <v>4889</v>
      </c>
      <c r="H76" s="2" t="s">
        <v>4890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2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3</v>
      </c>
      <c r="BQ76" s="2" t="s">
        <v>5</v>
      </c>
    </row>
    <row r="77" ht="15.75" customHeight="1">
      <c r="A77" s="2" t="s">
        <v>2</v>
      </c>
      <c r="B77" s="2" t="s">
        <v>4</v>
      </c>
      <c r="C77" s="2" t="s">
        <v>5052</v>
      </c>
      <c r="D77" s="2" t="s">
        <v>5053</v>
      </c>
      <c r="E77" s="2" t="s">
        <v>2202</v>
      </c>
      <c r="F77" s="2" t="s">
        <v>4888</v>
      </c>
      <c r="G77" s="2" t="s">
        <v>4889</v>
      </c>
      <c r="H77" s="2" t="s">
        <v>4890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2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3</v>
      </c>
      <c r="BQ77" s="2" t="s">
        <v>5</v>
      </c>
    </row>
    <row r="78" ht="15.75" customHeight="1">
      <c r="A78" s="2" t="s">
        <v>2</v>
      </c>
      <c r="B78" s="2" t="s">
        <v>4</v>
      </c>
      <c r="C78" s="2" t="s">
        <v>5054</v>
      </c>
      <c r="D78" s="2" t="s">
        <v>5053</v>
      </c>
      <c r="E78" s="2" t="s">
        <v>2202</v>
      </c>
      <c r="F78" s="2" t="s">
        <v>4884</v>
      </c>
      <c r="G78" s="2" t="s">
        <v>4885</v>
      </c>
      <c r="H78" s="2" t="s">
        <v>4886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2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3</v>
      </c>
      <c r="BQ78" s="2" t="s">
        <v>5</v>
      </c>
    </row>
    <row r="79" ht="15.75" customHeight="1">
      <c r="A79" s="2" t="s">
        <v>2</v>
      </c>
      <c r="B79" s="2" t="s">
        <v>4</v>
      </c>
      <c r="C79" s="2" t="s">
        <v>5055</v>
      </c>
      <c r="D79" s="2" t="s">
        <v>4914</v>
      </c>
      <c r="E79" s="2" t="s">
        <v>178</v>
      </c>
      <c r="F79" s="2" t="s">
        <v>4884</v>
      </c>
      <c r="G79" s="2" t="s">
        <v>4885</v>
      </c>
      <c r="H79" s="2" t="s">
        <v>4886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2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3</v>
      </c>
      <c r="BQ79" s="2" t="s">
        <v>5</v>
      </c>
    </row>
    <row r="80" ht="15.75" customHeight="1">
      <c r="A80" s="2" t="s">
        <v>2</v>
      </c>
      <c r="B80" s="2" t="s">
        <v>6</v>
      </c>
      <c r="C80" s="2" t="s">
        <v>5056</v>
      </c>
      <c r="D80" s="2" t="s">
        <v>4914</v>
      </c>
      <c r="E80" s="2" t="s">
        <v>178</v>
      </c>
      <c r="F80" s="2" t="s">
        <v>4929</v>
      </c>
      <c r="G80" s="2" t="s">
        <v>4930</v>
      </c>
      <c r="H80" s="2" t="s">
        <v>2157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2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3</v>
      </c>
      <c r="BQ80" s="2" t="s">
        <v>7</v>
      </c>
    </row>
    <row r="81" ht="15.75" customHeight="1">
      <c r="A81" s="2" t="s">
        <v>4</v>
      </c>
      <c r="B81" s="2" t="s">
        <v>4</v>
      </c>
      <c r="C81" s="2" t="s">
        <v>4888</v>
      </c>
      <c r="D81" s="2" t="s">
        <v>4889</v>
      </c>
      <c r="E81" s="2" t="s">
        <v>4890</v>
      </c>
      <c r="F81" s="2" t="s">
        <v>5057</v>
      </c>
      <c r="G81" s="2" t="s">
        <v>5058</v>
      </c>
      <c r="H81" s="2" t="s">
        <v>5059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2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5</v>
      </c>
      <c r="BQ81" s="2" t="s">
        <v>5</v>
      </c>
    </row>
    <row r="82" ht="15.75" customHeight="1">
      <c r="A82" s="2" t="s">
        <v>2</v>
      </c>
      <c r="B82" s="2" t="s">
        <v>4</v>
      </c>
      <c r="C82" s="2" t="s">
        <v>5060</v>
      </c>
      <c r="D82" s="2" t="s">
        <v>2693</v>
      </c>
      <c r="E82" s="2" t="s">
        <v>2694</v>
      </c>
      <c r="F82" s="2" t="s">
        <v>4888</v>
      </c>
      <c r="G82" s="2" t="s">
        <v>4889</v>
      </c>
      <c r="H82" s="2" t="s">
        <v>4890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2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3</v>
      </c>
      <c r="BQ82" s="2" t="s">
        <v>5</v>
      </c>
    </row>
    <row r="83" ht="15.75" customHeight="1">
      <c r="A83" s="2" t="s">
        <v>2</v>
      </c>
      <c r="B83" s="2" t="s">
        <v>4</v>
      </c>
      <c r="C83" s="2" t="s">
        <v>5061</v>
      </c>
      <c r="D83" s="2" t="s">
        <v>2693</v>
      </c>
      <c r="E83" s="2" t="s">
        <v>2694</v>
      </c>
      <c r="F83" s="2" t="s">
        <v>5062</v>
      </c>
      <c r="G83" s="2" t="s">
        <v>4885</v>
      </c>
      <c r="H83" s="2" t="s">
        <v>4886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2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3</v>
      </c>
      <c r="BQ83" s="2" t="s">
        <v>5</v>
      </c>
    </row>
    <row r="84" ht="15.75" customHeight="1">
      <c r="A84" s="2" t="s">
        <v>2</v>
      </c>
      <c r="B84" s="2" t="s">
        <v>4</v>
      </c>
      <c r="C84" s="2" t="s">
        <v>5063</v>
      </c>
      <c r="D84" s="2" t="s">
        <v>4984</v>
      </c>
      <c r="E84" s="2" t="s">
        <v>4985</v>
      </c>
      <c r="F84" s="2" t="s">
        <v>4956</v>
      </c>
      <c r="G84" s="2" t="s">
        <v>4957</v>
      </c>
      <c r="H84" s="2" t="s">
        <v>4958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2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3</v>
      </c>
      <c r="BQ84" s="2" t="s">
        <v>5</v>
      </c>
    </row>
    <row r="85" ht="15.75" customHeight="1">
      <c r="A85" s="2" t="s">
        <v>2</v>
      </c>
      <c r="B85" s="2" t="s">
        <v>4</v>
      </c>
      <c r="C85" s="2" t="s">
        <v>5064</v>
      </c>
      <c r="D85" s="2" t="s">
        <v>4984</v>
      </c>
      <c r="E85" s="2" t="s">
        <v>4985</v>
      </c>
      <c r="F85" s="2" t="s">
        <v>4960</v>
      </c>
      <c r="G85" s="2" t="s">
        <v>2210</v>
      </c>
      <c r="H85" s="2" t="s">
        <v>2211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2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3</v>
      </c>
      <c r="BQ85" s="2" t="s">
        <v>5</v>
      </c>
    </row>
    <row r="86" ht="15.75" customHeight="1">
      <c r="A86" s="2" t="s">
        <v>2</v>
      </c>
      <c r="B86" s="2" t="s">
        <v>2</v>
      </c>
      <c r="C86" s="2" t="s">
        <v>5065</v>
      </c>
      <c r="D86" s="2" t="s">
        <v>4902</v>
      </c>
      <c r="E86" s="2" t="s">
        <v>271</v>
      </c>
      <c r="F86" s="2" t="s">
        <v>5010</v>
      </c>
      <c r="G86" s="2" t="s">
        <v>5011</v>
      </c>
      <c r="H86" s="2" t="s">
        <v>5012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2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3</v>
      </c>
      <c r="BQ86" s="2" t="s">
        <v>3</v>
      </c>
    </row>
    <row r="87" ht="15.75" customHeight="1">
      <c r="A87" s="2" t="s">
        <v>2</v>
      </c>
      <c r="B87" s="2" t="s">
        <v>2</v>
      </c>
      <c r="C87" s="2" t="s">
        <v>5066</v>
      </c>
      <c r="D87" s="2" t="s">
        <v>4902</v>
      </c>
      <c r="E87" s="2" t="s">
        <v>271</v>
      </c>
      <c r="F87" s="2" t="s">
        <v>4924</v>
      </c>
      <c r="G87" s="2" t="s">
        <v>4925</v>
      </c>
      <c r="H87" s="2" t="s">
        <v>4926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2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3</v>
      </c>
      <c r="BQ87" s="2" t="s">
        <v>3</v>
      </c>
    </row>
    <row r="88" ht="15.75" customHeight="1">
      <c r="A88" s="2" t="s">
        <v>8</v>
      </c>
      <c r="B88" s="2" t="s">
        <v>8</v>
      </c>
      <c r="C88" s="2" t="s">
        <v>5067</v>
      </c>
      <c r="D88" s="2" t="s">
        <v>2117</v>
      </c>
      <c r="E88" s="2" t="s">
        <v>2118</v>
      </c>
      <c r="F88" s="2" t="s">
        <v>5068</v>
      </c>
      <c r="G88" s="2" t="s">
        <v>2117</v>
      </c>
      <c r="H88" s="2" t="s">
        <v>2118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2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2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2</v>
      </c>
      <c r="BO88" s="2" t="s">
        <v>75</v>
      </c>
      <c r="BP88" s="2" t="s">
        <v>9</v>
      </c>
      <c r="BQ88" s="2" t="s">
        <v>9</v>
      </c>
    </row>
    <row r="89" ht="15.75" customHeight="1">
      <c r="A89" s="2" t="s">
        <v>8</v>
      </c>
      <c r="B89" s="2" t="s">
        <v>8</v>
      </c>
      <c r="C89" s="2" t="s">
        <v>4981</v>
      </c>
      <c r="D89" s="2" t="s">
        <v>2117</v>
      </c>
      <c r="E89" s="2" t="s">
        <v>2118</v>
      </c>
      <c r="F89" s="2" t="s">
        <v>5069</v>
      </c>
      <c r="G89" s="2" t="s">
        <v>2117</v>
      </c>
      <c r="H89" s="2" t="s">
        <v>2118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2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9</v>
      </c>
      <c r="BQ89" s="2" t="s">
        <v>9</v>
      </c>
    </row>
    <row r="90" ht="15.75" customHeight="1">
      <c r="A90" s="2" t="s">
        <v>2</v>
      </c>
      <c r="B90" s="2" t="s">
        <v>6</v>
      </c>
      <c r="C90" s="2" t="s">
        <v>5070</v>
      </c>
      <c r="D90" s="2" t="s">
        <v>4990</v>
      </c>
      <c r="E90" s="2" t="s">
        <v>245</v>
      </c>
      <c r="F90" s="2" t="s">
        <v>4929</v>
      </c>
      <c r="G90" s="2" t="s">
        <v>4930</v>
      </c>
      <c r="H90" s="2" t="s">
        <v>2157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2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3</v>
      </c>
      <c r="BQ90" s="2" t="s">
        <v>7</v>
      </c>
    </row>
    <row r="91" ht="15.75" customHeight="1">
      <c r="A91" s="2" t="s">
        <v>2</v>
      </c>
      <c r="B91" s="2" t="s">
        <v>4</v>
      </c>
      <c r="C91" s="2" t="s">
        <v>5071</v>
      </c>
      <c r="D91" s="2" t="s">
        <v>4984</v>
      </c>
      <c r="E91" s="2" t="s">
        <v>4985</v>
      </c>
      <c r="F91" s="2" t="s">
        <v>5062</v>
      </c>
      <c r="G91" s="2" t="s">
        <v>4885</v>
      </c>
      <c r="H91" s="2" t="s">
        <v>4886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2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3</v>
      </c>
      <c r="BQ91" s="2" t="s">
        <v>5</v>
      </c>
    </row>
    <row r="92" ht="15.75" customHeight="1">
      <c r="A92" s="2" t="s">
        <v>2</v>
      </c>
      <c r="B92" s="2" t="s">
        <v>2</v>
      </c>
      <c r="C92" s="2" t="s">
        <v>4931</v>
      </c>
      <c r="D92" s="2" t="s">
        <v>4932</v>
      </c>
      <c r="E92" s="2" t="s">
        <v>4933</v>
      </c>
      <c r="F92" s="2" t="s">
        <v>5072</v>
      </c>
      <c r="G92" s="2" t="s">
        <v>5073</v>
      </c>
      <c r="H92" s="2" t="s">
        <v>5074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2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3</v>
      </c>
      <c r="BQ92" s="2" t="s">
        <v>3</v>
      </c>
    </row>
    <row r="93" ht="15.75" customHeight="1">
      <c r="A93" s="2" t="s">
        <v>2</v>
      </c>
      <c r="B93" s="2" t="s">
        <v>2</v>
      </c>
      <c r="C93" s="2" t="s">
        <v>5075</v>
      </c>
      <c r="D93" s="2" t="s">
        <v>5076</v>
      </c>
      <c r="E93" s="2" t="s">
        <v>5077</v>
      </c>
      <c r="F93" s="2" t="s">
        <v>5078</v>
      </c>
      <c r="G93" s="2" t="s">
        <v>5073</v>
      </c>
      <c r="H93" s="2" t="s">
        <v>5074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2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3</v>
      </c>
      <c r="BQ93" s="2" t="s">
        <v>3</v>
      </c>
    </row>
    <row r="94" ht="15.75" customHeight="1">
      <c r="A94" s="2" t="s">
        <v>2</v>
      </c>
      <c r="B94" s="2" t="s">
        <v>2</v>
      </c>
      <c r="C94" s="2" t="s">
        <v>5079</v>
      </c>
      <c r="D94" s="2" t="s">
        <v>2486</v>
      </c>
      <c r="E94" s="2" t="s">
        <v>2487</v>
      </c>
      <c r="F94" s="2" t="s">
        <v>5080</v>
      </c>
      <c r="G94" s="2" t="s">
        <v>2486</v>
      </c>
      <c r="H94" s="2" t="s">
        <v>2487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2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3</v>
      </c>
      <c r="BQ94" s="2" t="s">
        <v>3</v>
      </c>
    </row>
    <row r="95" ht="15.75" customHeight="1">
      <c r="A95" s="2" t="s">
        <v>2</v>
      </c>
      <c r="B95" s="2" t="s">
        <v>2</v>
      </c>
      <c r="C95" s="2" t="s">
        <v>5081</v>
      </c>
      <c r="D95" s="2" t="s">
        <v>2486</v>
      </c>
      <c r="E95" s="2" t="s">
        <v>2487</v>
      </c>
      <c r="F95" s="2" t="s">
        <v>5082</v>
      </c>
      <c r="G95" s="2" t="s">
        <v>2486</v>
      </c>
      <c r="H95" s="2" t="s">
        <v>2487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2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3</v>
      </c>
      <c r="BQ95" s="2" t="s">
        <v>3</v>
      </c>
    </row>
    <row r="96" ht="15.75" customHeight="1">
      <c r="A96" s="2" t="s">
        <v>2</v>
      </c>
      <c r="B96" s="2" t="s">
        <v>4</v>
      </c>
      <c r="C96" s="2" t="s">
        <v>5083</v>
      </c>
      <c r="D96" s="2" t="s">
        <v>4990</v>
      </c>
      <c r="E96" s="2" t="s">
        <v>245</v>
      </c>
      <c r="F96" s="2" t="s">
        <v>5084</v>
      </c>
      <c r="G96" s="2" t="s">
        <v>2210</v>
      </c>
      <c r="H96" s="2" t="s">
        <v>2211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2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3</v>
      </c>
      <c r="BQ96" s="2" t="s">
        <v>5</v>
      </c>
    </row>
    <row r="97" ht="15.75" customHeight="1">
      <c r="A97" s="2" t="s">
        <v>2</v>
      </c>
      <c r="B97" s="2" t="s">
        <v>4</v>
      </c>
      <c r="C97" s="2" t="s">
        <v>5085</v>
      </c>
      <c r="D97" s="2" t="s">
        <v>4990</v>
      </c>
      <c r="E97" s="2" t="s">
        <v>245</v>
      </c>
      <c r="F97" s="2" t="s">
        <v>4956</v>
      </c>
      <c r="G97" s="2" t="s">
        <v>4957</v>
      </c>
      <c r="H97" s="2" t="s">
        <v>4958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2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3</v>
      </c>
      <c r="BQ97" s="2" t="s">
        <v>5</v>
      </c>
    </row>
    <row r="98" ht="15.75" customHeight="1">
      <c r="A98" s="2" t="s">
        <v>2</v>
      </c>
      <c r="B98" s="2" t="s">
        <v>4</v>
      </c>
      <c r="C98" s="2" t="s">
        <v>5086</v>
      </c>
      <c r="D98" s="2" t="s">
        <v>4990</v>
      </c>
      <c r="E98" s="2" t="s">
        <v>245</v>
      </c>
      <c r="F98" s="2" t="s">
        <v>4884</v>
      </c>
      <c r="G98" s="2" t="s">
        <v>4885</v>
      </c>
      <c r="H98" s="2" t="s">
        <v>4886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2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3</v>
      </c>
      <c r="BQ98" s="2" t="s">
        <v>5</v>
      </c>
    </row>
    <row r="99" ht="15.75" customHeight="1">
      <c r="A99" s="2" t="s">
        <v>2</v>
      </c>
      <c r="B99" s="2" t="s">
        <v>6</v>
      </c>
      <c r="C99" s="2" t="s">
        <v>5087</v>
      </c>
      <c r="D99" s="2" t="s">
        <v>4990</v>
      </c>
      <c r="E99" s="2" t="s">
        <v>245</v>
      </c>
      <c r="F99" s="2" t="s">
        <v>4929</v>
      </c>
      <c r="G99" s="2" t="s">
        <v>4930</v>
      </c>
      <c r="H99" s="2" t="s">
        <v>2157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2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3</v>
      </c>
      <c r="BQ99" s="2" t="s">
        <v>7</v>
      </c>
    </row>
    <row r="100" ht="15.75" customHeight="1">
      <c r="A100" s="2" t="s">
        <v>2</v>
      </c>
      <c r="B100" s="2" t="s">
        <v>4</v>
      </c>
      <c r="C100" s="2" t="s">
        <v>5088</v>
      </c>
      <c r="D100" s="2" t="s">
        <v>5089</v>
      </c>
      <c r="E100" s="2" t="s">
        <v>2202</v>
      </c>
      <c r="F100" s="2" t="s">
        <v>5090</v>
      </c>
      <c r="G100" s="2" t="s">
        <v>4957</v>
      </c>
      <c r="H100" s="2" t="s">
        <v>4958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2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3</v>
      </c>
      <c r="BQ100" s="2" t="s">
        <v>5</v>
      </c>
    </row>
    <row r="101" ht="15.75" customHeight="1">
      <c r="A101" s="2" t="s">
        <v>2</v>
      </c>
      <c r="B101" s="2" t="s">
        <v>4</v>
      </c>
      <c r="C101" s="2" t="s">
        <v>5091</v>
      </c>
      <c r="D101" s="2" t="s">
        <v>5089</v>
      </c>
      <c r="E101" s="2" t="s">
        <v>2202</v>
      </c>
      <c r="F101" s="2" t="s">
        <v>4960</v>
      </c>
      <c r="G101" s="2" t="s">
        <v>2210</v>
      </c>
      <c r="H101" s="2" t="s">
        <v>2211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2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3</v>
      </c>
      <c r="BQ101" s="2" t="s">
        <v>5</v>
      </c>
    </row>
    <row r="102" ht="15.75" customHeight="1">
      <c r="A102" s="2" t="s">
        <v>8</v>
      </c>
      <c r="B102" s="2" t="s">
        <v>8</v>
      </c>
      <c r="C102" s="2" t="s">
        <v>5092</v>
      </c>
      <c r="D102" s="2" t="s">
        <v>2117</v>
      </c>
      <c r="E102" s="2" t="s">
        <v>2118</v>
      </c>
      <c r="F102" s="2" t="s">
        <v>5093</v>
      </c>
      <c r="G102" s="2" t="s">
        <v>2117</v>
      </c>
      <c r="H102" s="2" t="s">
        <v>2118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2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9</v>
      </c>
      <c r="BQ102" s="2" t="s">
        <v>9</v>
      </c>
    </row>
    <row r="103" ht="15.75" customHeight="1">
      <c r="A103" s="2" t="s">
        <v>2</v>
      </c>
      <c r="B103" s="2" t="s">
        <v>4</v>
      </c>
      <c r="C103" s="2" t="s">
        <v>5094</v>
      </c>
      <c r="D103" s="2" t="s">
        <v>4990</v>
      </c>
      <c r="E103" s="2" t="s">
        <v>245</v>
      </c>
      <c r="F103" s="2" t="s">
        <v>4888</v>
      </c>
      <c r="G103" s="2" t="s">
        <v>4889</v>
      </c>
      <c r="H103" s="2" t="s">
        <v>4890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2</v>
      </c>
      <c r="BM103" s="2" t="s">
        <v>75</v>
      </c>
      <c r="BN103" s="2" t="s">
        <v>75</v>
      </c>
      <c r="BO103" s="2" t="s">
        <v>75</v>
      </c>
      <c r="BP103" s="2" t="s">
        <v>3</v>
      </c>
      <c r="BQ103" s="2" t="s">
        <v>5</v>
      </c>
    </row>
    <row r="104" ht="15.75" customHeight="1">
      <c r="A104" s="2" t="s">
        <v>2</v>
      </c>
      <c r="B104" s="2" t="s">
        <v>4</v>
      </c>
      <c r="C104" s="2" t="s">
        <v>5095</v>
      </c>
      <c r="D104" s="2" t="s">
        <v>4990</v>
      </c>
      <c r="E104" s="2" t="s">
        <v>245</v>
      </c>
      <c r="F104" s="2" t="s">
        <v>4884</v>
      </c>
      <c r="G104" s="2" t="s">
        <v>4885</v>
      </c>
      <c r="H104" s="2" t="s">
        <v>4886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2</v>
      </c>
      <c r="BM104" s="2" t="s">
        <v>75</v>
      </c>
      <c r="BN104" s="2" t="s">
        <v>75</v>
      </c>
      <c r="BO104" s="2" t="s">
        <v>75</v>
      </c>
      <c r="BP104" s="2" t="s">
        <v>3</v>
      </c>
      <c r="BQ104" s="2" t="s">
        <v>5</v>
      </c>
    </row>
    <row r="105" ht="15.75" customHeight="1">
      <c r="A105" s="2" t="s">
        <v>2</v>
      </c>
      <c r="B105" s="2" t="s">
        <v>4</v>
      </c>
      <c r="C105" s="2" t="s">
        <v>5096</v>
      </c>
      <c r="D105" s="2" t="s">
        <v>4883</v>
      </c>
      <c r="E105" s="2" t="s">
        <v>235</v>
      </c>
      <c r="F105" s="2" t="s">
        <v>5097</v>
      </c>
      <c r="G105" s="2" t="s">
        <v>4889</v>
      </c>
      <c r="H105" s="2" t="s">
        <v>4890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2</v>
      </c>
      <c r="BN105" s="2" t="s">
        <v>75</v>
      </c>
      <c r="BO105" s="2" t="s">
        <v>75</v>
      </c>
      <c r="BP105" s="2" t="s">
        <v>3</v>
      </c>
      <c r="BQ105" s="2" t="s">
        <v>5</v>
      </c>
    </row>
    <row r="106" ht="15.75" customHeight="1">
      <c r="A106" s="2" t="s">
        <v>2</v>
      </c>
      <c r="B106" s="2" t="s">
        <v>4</v>
      </c>
      <c r="C106" s="2" t="s">
        <v>5098</v>
      </c>
      <c r="D106" s="2" t="s">
        <v>4883</v>
      </c>
      <c r="E106" s="2" t="s">
        <v>235</v>
      </c>
      <c r="F106" s="2" t="s">
        <v>4884</v>
      </c>
      <c r="G106" s="2" t="s">
        <v>4885</v>
      </c>
      <c r="H106" s="2" t="s">
        <v>4886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2</v>
      </c>
      <c r="BN106" s="2" t="s">
        <v>75</v>
      </c>
      <c r="BO106" s="2" t="s">
        <v>75</v>
      </c>
      <c r="BP106" s="2" t="s">
        <v>3</v>
      </c>
      <c r="BQ106" s="2" t="s">
        <v>5</v>
      </c>
    </row>
    <row r="107" ht="15.75" customHeight="1">
      <c r="A107" s="2" t="s">
        <v>2</v>
      </c>
      <c r="B107" s="2" t="s">
        <v>6</v>
      </c>
      <c r="C107" s="2" t="s">
        <v>5099</v>
      </c>
      <c r="D107" s="2" t="s">
        <v>4914</v>
      </c>
      <c r="E107" s="2" t="s">
        <v>178</v>
      </c>
      <c r="F107" s="2" t="s">
        <v>4978</v>
      </c>
      <c r="G107" s="2" t="s">
        <v>4979</v>
      </c>
      <c r="H107" s="2" t="s">
        <v>4980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2</v>
      </c>
      <c r="BO107" s="2" t="s">
        <v>75</v>
      </c>
      <c r="BP107" s="2" t="s">
        <v>3</v>
      </c>
      <c r="BQ107" s="2" t="s">
        <v>7</v>
      </c>
    </row>
    <row r="108" ht="15.75" customHeight="1">
      <c r="A108" s="2" t="s">
        <v>2</v>
      </c>
      <c r="B108" s="2" t="s">
        <v>4</v>
      </c>
      <c r="C108" s="2" t="s">
        <v>302</v>
      </c>
      <c r="D108" s="2" t="s">
        <v>4914</v>
      </c>
      <c r="E108" s="2" t="s">
        <v>178</v>
      </c>
      <c r="F108" s="2" t="s">
        <v>4888</v>
      </c>
      <c r="G108" s="2" t="s">
        <v>4889</v>
      </c>
      <c r="H108" s="2" t="s">
        <v>4890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2</v>
      </c>
      <c r="BO108" s="2" t="s">
        <v>75</v>
      </c>
      <c r="BP108" s="2" t="s">
        <v>3</v>
      </c>
      <c r="BQ108" s="2" t="s">
        <v>5</v>
      </c>
    </row>
    <row r="109" ht="15.75" customHeight="1">
      <c r="A109" s="2" t="s">
        <v>2</v>
      </c>
      <c r="B109" s="2" t="s">
        <v>6</v>
      </c>
      <c r="C109" s="2" t="s">
        <v>5100</v>
      </c>
      <c r="D109" s="2" t="s">
        <v>4883</v>
      </c>
      <c r="E109" s="2" t="s">
        <v>235</v>
      </c>
      <c r="F109" s="2" t="s">
        <v>4978</v>
      </c>
      <c r="G109" s="2" t="s">
        <v>4979</v>
      </c>
      <c r="H109" s="2" t="s">
        <v>4980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2</v>
      </c>
      <c r="BP109" s="2" t="s">
        <v>3</v>
      </c>
      <c r="BQ109" s="2" t="s">
        <v>7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6" width="8.57"/>
  </cols>
  <sheetData>
    <row r="1">
      <c r="A1" s="1" t="s">
        <v>4868</v>
      </c>
      <c r="B1" s="1" t="s">
        <v>5101</v>
      </c>
      <c r="C1" s="1" t="s">
        <v>5102</v>
      </c>
      <c r="D1" s="1" t="s">
        <v>4869</v>
      </c>
      <c r="E1" s="1" t="s">
        <v>5103</v>
      </c>
      <c r="F1" s="1" t="s">
        <v>5104</v>
      </c>
      <c r="G1" s="1" t="s">
        <v>5105</v>
      </c>
      <c r="H1" s="1" t="s">
        <v>5106</v>
      </c>
      <c r="I1" s="1" t="s">
        <v>5107</v>
      </c>
      <c r="J1" s="1" t="s">
        <v>4870</v>
      </c>
      <c r="K1" s="1" t="s">
        <v>4871</v>
      </c>
      <c r="L1" s="1" t="s">
        <v>4872</v>
      </c>
      <c r="M1" s="1" t="s">
        <v>4873</v>
      </c>
      <c r="N1" s="1" t="s">
        <v>4874</v>
      </c>
      <c r="O1" s="1" t="s">
        <v>4875</v>
      </c>
      <c r="P1" s="1" t="s">
        <v>10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4876</v>
      </c>
      <c r="BX1" s="1" t="s">
        <v>4877</v>
      </c>
    </row>
    <row r="2">
      <c r="A2" s="2" t="s">
        <v>2</v>
      </c>
      <c r="B2" s="2">
        <f>453275</f>
        <v>453275</v>
      </c>
      <c r="C2" s="2" t="s">
        <v>5108</v>
      </c>
      <c r="D2" s="2" t="s">
        <v>2</v>
      </c>
      <c r="E2" s="2" t="s">
        <v>5109</v>
      </c>
      <c r="F2" s="2" t="s">
        <v>5110</v>
      </c>
      <c r="G2" s="2" t="s">
        <v>5111</v>
      </c>
      <c r="H2" s="2" t="s">
        <v>5112</v>
      </c>
      <c r="I2" s="2" t="s">
        <v>5113</v>
      </c>
      <c r="J2" s="2" t="s">
        <v>4878</v>
      </c>
      <c r="K2" s="2" t="s">
        <v>4879</v>
      </c>
      <c r="L2" s="2" t="s">
        <v>4880</v>
      </c>
      <c r="M2" s="2" t="s">
        <v>4881</v>
      </c>
      <c r="N2" s="2" t="s">
        <v>4879</v>
      </c>
      <c r="O2" s="2" t="s">
        <v>4880</v>
      </c>
      <c r="P2" s="2" t="s">
        <v>5114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2" t="s">
        <v>75</v>
      </c>
      <c r="BV2" s="2" t="s">
        <v>75</v>
      </c>
      <c r="BW2" s="2" t="s">
        <v>3</v>
      </c>
      <c r="BX2" s="2" t="s">
        <v>3</v>
      </c>
    </row>
    <row r="3">
      <c r="A3" s="2" t="s">
        <v>2</v>
      </c>
      <c r="B3" s="2" t="s">
        <v>5115</v>
      </c>
      <c r="C3" s="2" t="s">
        <v>5116</v>
      </c>
      <c r="D3" s="2" t="s">
        <v>4</v>
      </c>
      <c r="E3" s="2" t="s">
        <v>5117</v>
      </c>
      <c r="F3" s="2" t="s">
        <v>5110</v>
      </c>
      <c r="G3" s="2" t="s">
        <v>5118</v>
      </c>
      <c r="H3" s="2" t="s">
        <v>5119</v>
      </c>
      <c r="I3" s="2" t="s">
        <v>5120</v>
      </c>
      <c r="J3" s="2" t="s">
        <v>4882</v>
      </c>
      <c r="K3" s="2" t="s">
        <v>4883</v>
      </c>
      <c r="L3" s="2" t="s">
        <v>235</v>
      </c>
      <c r="M3" s="2" t="s">
        <v>4884</v>
      </c>
      <c r="N3" s="2" t="s">
        <v>4885</v>
      </c>
      <c r="O3" s="2" t="s">
        <v>4886</v>
      </c>
      <c r="P3" s="2" t="s">
        <v>5121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75</v>
      </c>
      <c r="BU3" s="2" t="s">
        <v>75</v>
      </c>
      <c r="BV3" s="2" t="s">
        <v>75</v>
      </c>
      <c r="BW3" s="2" t="s">
        <v>3</v>
      </c>
      <c r="BX3" s="2" t="s">
        <v>5</v>
      </c>
    </row>
    <row r="4">
      <c r="A4" s="2" t="s">
        <v>2</v>
      </c>
      <c r="B4" s="2">
        <f>1718406</f>
        <v>1718406</v>
      </c>
      <c r="C4" s="2" t="s">
        <v>5122</v>
      </c>
      <c r="D4" s="2" t="s">
        <v>4</v>
      </c>
      <c r="E4" s="2">
        <f>87495</f>
        <v>87495</v>
      </c>
      <c r="F4" s="2" t="s">
        <v>5110</v>
      </c>
      <c r="G4" s="2" t="s">
        <v>5123</v>
      </c>
      <c r="H4" s="2" t="s">
        <v>5124</v>
      </c>
      <c r="I4" s="2" t="s">
        <v>5120</v>
      </c>
      <c r="J4" s="2" t="s">
        <v>4887</v>
      </c>
      <c r="K4" s="2" t="s">
        <v>4883</v>
      </c>
      <c r="L4" s="2" t="s">
        <v>235</v>
      </c>
      <c r="M4" s="2" t="s">
        <v>4888</v>
      </c>
      <c r="N4" s="2" t="s">
        <v>4889</v>
      </c>
      <c r="O4" s="2" t="s">
        <v>4890</v>
      </c>
      <c r="P4" s="2" t="s">
        <v>5125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75</v>
      </c>
      <c r="BU4" s="2" t="s">
        <v>75</v>
      </c>
      <c r="BV4" s="2" t="s">
        <v>75</v>
      </c>
      <c r="BW4" s="2" t="s">
        <v>3</v>
      </c>
      <c r="BX4" s="2" t="s">
        <v>5</v>
      </c>
    </row>
    <row r="5">
      <c r="A5" s="2" t="s">
        <v>2</v>
      </c>
      <c r="B5" s="2" t="s">
        <v>5126</v>
      </c>
      <c r="C5" s="2" t="s">
        <v>5127</v>
      </c>
      <c r="D5" s="2" t="s">
        <v>2</v>
      </c>
      <c r="E5" s="2">
        <f>3314642</f>
        <v>3314642</v>
      </c>
      <c r="F5" s="2" t="s">
        <v>5128</v>
      </c>
      <c r="G5" s="2" t="s">
        <v>5129</v>
      </c>
      <c r="H5" s="2" t="s">
        <v>5130</v>
      </c>
      <c r="I5" s="2" t="s">
        <v>5131</v>
      </c>
      <c r="J5" s="2" t="s">
        <v>4891</v>
      </c>
      <c r="K5" s="2" t="s">
        <v>4892</v>
      </c>
      <c r="L5" s="2" t="s">
        <v>4893</v>
      </c>
      <c r="M5" s="2" t="s">
        <v>4894</v>
      </c>
      <c r="N5" s="2" t="s">
        <v>4895</v>
      </c>
      <c r="O5" s="2" t="s">
        <v>4896</v>
      </c>
      <c r="P5" s="2" t="s">
        <v>5132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75</v>
      </c>
      <c r="BU5" s="2" t="s">
        <v>75</v>
      </c>
      <c r="BV5" s="2" t="s">
        <v>75</v>
      </c>
      <c r="BW5" s="2" t="s">
        <v>3</v>
      </c>
      <c r="BX5" s="2" t="s">
        <v>3</v>
      </c>
    </row>
    <row r="6">
      <c r="A6" s="2" t="s">
        <v>8</v>
      </c>
      <c r="B6" s="2" t="s">
        <v>5133</v>
      </c>
      <c r="C6" s="2" t="s">
        <v>5134</v>
      </c>
      <c r="D6" s="2" t="s">
        <v>8</v>
      </c>
      <c r="E6" s="2">
        <f>50985</f>
        <v>50985</v>
      </c>
      <c r="F6" s="2" t="s">
        <v>5110</v>
      </c>
      <c r="G6" s="2" t="s">
        <v>5135</v>
      </c>
      <c r="H6" s="2" t="s">
        <v>5136</v>
      </c>
      <c r="I6" s="2" t="s">
        <v>5137</v>
      </c>
      <c r="J6" s="2" t="s">
        <v>4897</v>
      </c>
      <c r="K6" s="2" t="s">
        <v>2069</v>
      </c>
      <c r="L6" s="2" t="s">
        <v>2070</v>
      </c>
      <c r="M6" s="2" t="s">
        <v>4898</v>
      </c>
      <c r="N6" s="2" t="s">
        <v>4899</v>
      </c>
      <c r="O6" s="2" t="s">
        <v>4900</v>
      </c>
      <c r="P6" s="2" t="s">
        <v>2017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75</v>
      </c>
      <c r="BU6" s="2" t="s">
        <v>75</v>
      </c>
      <c r="BV6" s="2" t="s">
        <v>75</v>
      </c>
      <c r="BW6" s="2" t="s">
        <v>9</v>
      </c>
      <c r="BX6" s="2" t="s">
        <v>9</v>
      </c>
    </row>
    <row r="7">
      <c r="A7" s="2" t="s">
        <v>2</v>
      </c>
      <c r="B7" s="2" t="s">
        <v>5138</v>
      </c>
      <c r="C7" s="2" t="s">
        <v>5139</v>
      </c>
      <c r="D7" s="2" t="s">
        <v>4</v>
      </c>
      <c r="E7" s="2" t="s">
        <v>5117</v>
      </c>
      <c r="F7" s="2" t="s">
        <v>5110</v>
      </c>
      <c r="G7" s="2" t="s">
        <v>5140</v>
      </c>
      <c r="H7" s="2" t="s">
        <v>5141</v>
      </c>
      <c r="I7" s="2" t="s">
        <v>5120</v>
      </c>
      <c r="J7" s="2" t="s">
        <v>4901</v>
      </c>
      <c r="K7" s="2" t="s">
        <v>4902</v>
      </c>
      <c r="L7" s="2" t="s">
        <v>271</v>
      </c>
      <c r="M7" s="2" t="s">
        <v>4884</v>
      </c>
      <c r="N7" s="2" t="s">
        <v>4885</v>
      </c>
      <c r="O7" s="2" t="s">
        <v>4886</v>
      </c>
      <c r="P7" s="2" t="s">
        <v>75</v>
      </c>
      <c r="Q7" s="2" t="s">
        <v>5142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75</v>
      </c>
      <c r="BU7" s="2" t="s">
        <v>75</v>
      </c>
      <c r="BV7" s="2" t="s">
        <v>75</v>
      </c>
      <c r="BW7" s="2" t="s">
        <v>3</v>
      </c>
      <c r="BX7" s="2" t="s">
        <v>5</v>
      </c>
    </row>
    <row r="8">
      <c r="A8" s="2" t="s">
        <v>2</v>
      </c>
      <c r="B8" s="2">
        <f>1722037</f>
        <v>1722037</v>
      </c>
      <c r="C8" s="2" t="s">
        <v>5139</v>
      </c>
      <c r="D8" s="2" t="s">
        <v>4</v>
      </c>
      <c r="E8" s="2">
        <f>87495</f>
        <v>87495</v>
      </c>
      <c r="F8" s="2" t="s">
        <v>5110</v>
      </c>
      <c r="G8" s="2" t="s">
        <v>5143</v>
      </c>
      <c r="H8" s="2" t="s">
        <v>5144</v>
      </c>
      <c r="I8" s="2" t="s">
        <v>5120</v>
      </c>
      <c r="J8" s="2" t="s">
        <v>4903</v>
      </c>
      <c r="K8" s="2" t="s">
        <v>4902</v>
      </c>
      <c r="L8" s="2" t="s">
        <v>271</v>
      </c>
      <c r="M8" s="2" t="s">
        <v>4888</v>
      </c>
      <c r="N8" s="2" t="s">
        <v>4889</v>
      </c>
      <c r="O8" s="2" t="s">
        <v>4890</v>
      </c>
      <c r="P8" s="2" t="s">
        <v>75</v>
      </c>
      <c r="Q8" s="2" t="s">
        <v>5145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75</v>
      </c>
      <c r="BU8" s="2" t="s">
        <v>75</v>
      </c>
      <c r="BV8" s="2" t="s">
        <v>75</v>
      </c>
      <c r="BW8" s="2" t="s">
        <v>3</v>
      </c>
      <c r="BX8" s="2" t="s">
        <v>5</v>
      </c>
    </row>
    <row r="9">
      <c r="A9" s="2" t="s">
        <v>2</v>
      </c>
      <c r="B9" s="2" t="s">
        <v>5146</v>
      </c>
      <c r="C9" s="2" t="s">
        <v>5147</v>
      </c>
      <c r="D9" s="2" t="s">
        <v>2</v>
      </c>
      <c r="E9" s="2">
        <f>3314752</f>
        <v>3314752</v>
      </c>
      <c r="F9" s="2" t="s">
        <v>5148</v>
      </c>
      <c r="G9" s="2" t="s">
        <v>5149</v>
      </c>
      <c r="H9" s="2" t="s">
        <v>5150</v>
      </c>
      <c r="I9" s="2" t="s">
        <v>5151</v>
      </c>
      <c r="J9" s="2" t="s">
        <v>4904</v>
      </c>
      <c r="K9" s="2" t="s">
        <v>4905</v>
      </c>
      <c r="L9" s="2" t="s">
        <v>4906</v>
      </c>
      <c r="M9" s="2" t="s">
        <v>4907</v>
      </c>
      <c r="N9" s="2" t="s">
        <v>4895</v>
      </c>
      <c r="O9" s="2" t="s">
        <v>4896</v>
      </c>
      <c r="P9" s="2" t="s">
        <v>75</v>
      </c>
      <c r="Q9" s="2" t="s">
        <v>5152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75</v>
      </c>
      <c r="BU9" s="2" t="s">
        <v>75</v>
      </c>
      <c r="BV9" s="2" t="s">
        <v>75</v>
      </c>
      <c r="BW9" s="2" t="s">
        <v>3</v>
      </c>
      <c r="BX9" s="2" t="s">
        <v>3</v>
      </c>
    </row>
    <row r="10">
      <c r="A10" s="2" t="s">
        <v>2</v>
      </c>
      <c r="B10" s="2">
        <f>5196006</f>
        <v>5196006</v>
      </c>
      <c r="C10" s="2" t="s">
        <v>5110</v>
      </c>
      <c r="D10" s="2" t="s">
        <v>2</v>
      </c>
      <c r="E10" s="2" t="s">
        <v>5153</v>
      </c>
      <c r="F10" s="2" t="s">
        <v>5110</v>
      </c>
      <c r="G10" s="2" t="s">
        <v>5154</v>
      </c>
      <c r="H10" s="2" t="s">
        <v>5155</v>
      </c>
      <c r="I10" s="2" t="s">
        <v>5156</v>
      </c>
      <c r="J10" s="2" t="s">
        <v>4908</v>
      </c>
      <c r="K10" s="2" t="s">
        <v>4909</v>
      </c>
      <c r="L10" s="2" t="s">
        <v>4910</v>
      </c>
      <c r="M10" s="2" t="s">
        <v>4911</v>
      </c>
      <c r="N10" s="2" t="s">
        <v>4912</v>
      </c>
      <c r="O10" s="2" t="s">
        <v>206</v>
      </c>
      <c r="P10" s="2" t="s">
        <v>75</v>
      </c>
      <c r="Q10" s="2" t="s">
        <v>5157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75</v>
      </c>
      <c r="BU10" s="2" t="s">
        <v>75</v>
      </c>
      <c r="BV10" s="2" t="s">
        <v>75</v>
      </c>
      <c r="BW10" s="2" t="s">
        <v>3</v>
      </c>
      <c r="BX10" s="2" t="s">
        <v>3</v>
      </c>
    </row>
    <row r="11">
      <c r="A11" s="2" t="s">
        <v>8</v>
      </c>
      <c r="B11" s="2" t="s">
        <v>5133</v>
      </c>
      <c r="C11" s="2" t="s">
        <v>5134</v>
      </c>
      <c r="D11" s="2" t="s">
        <v>8</v>
      </c>
      <c r="E11" s="2">
        <f>50985</f>
        <v>50985</v>
      </c>
      <c r="F11" s="2" t="s">
        <v>5110</v>
      </c>
      <c r="G11" s="2" t="s">
        <v>5158</v>
      </c>
      <c r="H11" s="2" t="s">
        <v>5159</v>
      </c>
      <c r="I11" s="2" t="s">
        <v>5160</v>
      </c>
      <c r="J11" s="2" t="s">
        <v>4897</v>
      </c>
      <c r="K11" s="2" t="s">
        <v>2069</v>
      </c>
      <c r="L11" s="2" t="s">
        <v>2070</v>
      </c>
      <c r="M11" s="2" t="s">
        <v>4898</v>
      </c>
      <c r="N11" s="2" t="s">
        <v>4899</v>
      </c>
      <c r="O11" s="2" t="s">
        <v>4900</v>
      </c>
      <c r="P11" s="2" t="s">
        <v>75</v>
      </c>
      <c r="Q11" s="2" t="s">
        <v>2017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2" t="s">
        <v>75</v>
      </c>
      <c r="BV11" s="2" t="s">
        <v>75</v>
      </c>
      <c r="BW11" s="2" t="s">
        <v>9</v>
      </c>
      <c r="BX11" s="2" t="s">
        <v>9</v>
      </c>
    </row>
    <row r="12">
      <c r="A12" s="2" t="s">
        <v>2</v>
      </c>
      <c r="B12" s="2" t="s">
        <v>5161</v>
      </c>
      <c r="C12" s="2" t="s">
        <v>5162</v>
      </c>
      <c r="D12" s="2" t="s">
        <v>4</v>
      </c>
      <c r="E12" s="2" t="s">
        <v>5117</v>
      </c>
      <c r="F12" s="2" t="s">
        <v>5110</v>
      </c>
      <c r="G12" s="2" t="s">
        <v>5163</v>
      </c>
      <c r="H12" s="2" t="s">
        <v>5164</v>
      </c>
      <c r="I12" s="2" t="s">
        <v>5165</v>
      </c>
      <c r="J12" s="2" t="s">
        <v>4913</v>
      </c>
      <c r="K12" s="2" t="s">
        <v>4914</v>
      </c>
      <c r="L12" s="2" t="s">
        <v>178</v>
      </c>
      <c r="M12" s="2" t="s">
        <v>4884</v>
      </c>
      <c r="N12" s="2" t="s">
        <v>4885</v>
      </c>
      <c r="O12" s="2" t="s">
        <v>4886</v>
      </c>
      <c r="P12" s="2" t="s">
        <v>75</v>
      </c>
      <c r="Q12" s="2" t="s">
        <v>75</v>
      </c>
      <c r="R12" s="2" t="s">
        <v>5166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75</v>
      </c>
      <c r="BU12" s="2" t="s">
        <v>75</v>
      </c>
      <c r="BV12" s="2" t="s">
        <v>75</v>
      </c>
      <c r="BW12" s="2" t="s">
        <v>3</v>
      </c>
      <c r="BX12" s="2" t="s">
        <v>5</v>
      </c>
    </row>
    <row r="13">
      <c r="A13" s="2" t="s">
        <v>2</v>
      </c>
      <c r="B13" s="2">
        <f>1724595</f>
        <v>1724595</v>
      </c>
      <c r="C13" s="2" t="s">
        <v>5167</v>
      </c>
      <c r="D13" s="2" t="s">
        <v>4</v>
      </c>
      <c r="E13" s="2">
        <f>87495</f>
        <v>87495</v>
      </c>
      <c r="F13" s="2" t="s">
        <v>5110</v>
      </c>
      <c r="G13" s="2" t="s">
        <v>5168</v>
      </c>
      <c r="H13" s="2" t="s">
        <v>5169</v>
      </c>
      <c r="I13" s="2" t="s">
        <v>5120</v>
      </c>
      <c r="J13" s="2" t="s">
        <v>4915</v>
      </c>
      <c r="K13" s="2" t="s">
        <v>4914</v>
      </c>
      <c r="L13" s="2" t="s">
        <v>178</v>
      </c>
      <c r="M13" s="2" t="s">
        <v>4888</v>
      </c>
      <c r="N13" s="2" t="s">
        <v>4889</v>
      </c>
      <c r="O13" s="2" t="s">
        <v>4890</v>
      </c>
      <c r="P13" s="2" t="s">
        <v>75</v>
      </c>
      <c r="Q13" s="2" t="s">
        <v>75</v>
      </c>
      <c r="R13" s="2" t="s">
        <v>5170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75</v>
      </c>
      <c r="BU13" s="2" t="s">
        <v>75</v>
      </c>
      <c r="BV13" s="2" t="s">
        <v>75</v>
      </c>
      <c r="BW13" s="2" t="s">
        <v>3</v>
      </c>
      <c r="BX13" s="2" t="s">
        <v>5</v>
      </c>
    </row>
    <row r="14">
      <c r="A14" s="2" t="s">
        <v>2</v>
      </c>
      <c r="B14" s="2" t="s">
        <v>5146</v>
      </c>
      <c r="C14" s="2" t="s">
        <v>5171</v>
      </c>
      <c r="D14" s="2" t="s">
        <v>2</v>
      </c>
      <c r="E14" s="2">
        <f>3314752</f>
        <v>3314752</v>
      </c>
      <c r="F14" s="2" t="s">
        <v>5172</v>
      </c>
      <c r="G14" s="2" t="s">
        <v>5173</v>
      </c>
      <c r="H14" s="2" t="s">
        <v>5174</v>
      </c>
      <c r="I14" s="2" t="s">
        <v>5175</v>
      </c>
      <c r="J14" s="2" t="s">
        <v>4904</v>
      </c>
      <c r="K14" s="2" t="s">
        <v>4905</v>
      </c>
      <c r="L14" s="2" t="s">
        <v>4906</v>
      </c>
      <c r="M14" s="2" t="s">
        <v>4907</v>
      </c>
      <c r="N14" s="2" t="s">
        <v>4895</v>
      </c>
      <c r="O14" s="2" t="s">
        <v>4896</v>
      </c>
      <c r="P14" s="2" t="s">
        <v>75</v>
      </c>
      <c r="Q14" s="2" t="s">
        <v>75</v>
      </c>
      <c r="R14" s="2" t="s">
        <v>1984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75</v>
      </c>
      <c r="BU14" s="2" t="s">
        <v>75</v>
      </c>
      <c r="BV14" s="2" t="s">
        <v>75</v>
      </c>
      <c r="BW14" s="2" t="s">
        <v>3</v>
      </c>
      <c r="BX14" s="2" t="s">
        <v>3</v>
      </c>
    </row>
    <row r="15">
      <c r="A15" s="2" t="s">
        <v>2</v>
      </c>
      <c r="B15" s="2">
        <f>4687746</f>
        <v>4687746</v>
      </c>
      <c r="C15" s="2" t="s">
        <v>5110</v>
      </c>
      <c r="D15" s="2" t="s">
        <v>2</v>
      </c>
      <c r="E15" s="2" t="s">
        <v>5176</v>
      </c>
      <c r="F15" s="2" t="s">
        <v>5134</v>
      </c>
      <c r="G15" s="2" t="s">
        <v>5177</v>
      </c>
      <c r="H15" s="2" t="s">
        <v>5178</v>
      </c>
      <c r="I15" s="2" t="s">
        <v>5175</v>
      </c>
      <c r="J15" s="2" t="s">
        <v>4916</v>
      </c>
      <c r="K15" s="2" t="s">
        <v>4917</v>
      </c>
      <c r="L15" s="2" t="s">
        <v>206</v>
      </c>
      <c r="M15" s="2" t="s">
        <v>4918</v>
      </c>
      <c r="N15" s="2" t="s">
        <v>4917</v>
      </c>
      <c r="O15" s="2" t="s">
        <v>206</v>
      </c>
      <c r="P15" s="2" t="s">
        <v>75</v>
      </c>
      <c r="Q15" s="2" t="s">
        <v>75</v>
      </c>
      <c r="R15" s="2" t="s">
        <v>2017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75</v>
      </c>
      <c r="BU15" s="2" t="s">
        <v>75</v>
      </c>
      <c r="BV15" s="2" t="s">
        <v>75</v>
      </c>
      <c r="BW15" s="2" t="s">
        <v>3</v>
      </c>
      <c r="BX15" s="2" t="s">
        <v>3</v>
      </c>
    </row>
    <row r="16">
      <c r="A16" s="2" t="s">
        <v>8</v>
      </c>
      <c r="B16" s="2" t="s">
        <v>5133</v>
      </c>
      <c r="C16" s="2" t="s">
        <v>5134</v>
      </c>
      <c r="D16" s="2" t="s">
        <v>8</v>
      </c>
      <c r="E16" s="2">
        <f>50985</f>
        <v>50985</v>
      </c>
      <c r="F16" s="2" t="s">
        <v>5110</v>
      </c>
      <c r="G16" s="2" t="s">
        <v>5179</v>
      </c>
      <c r="H16" s="2" t="s">
        <v>5180</v>
      </c>
      <c r="I16" s="2" t="s">
        <v>5181</v>
      </c>
      <c r="J16" s="2" t="s">
        <v>4897</v>
      </c>
      <c r="K16" s="2" t="s">
        <v>2069</v>
      </c>
      <c r="L16" s="2" t="s">
        <v>2070</v>
      </c>
      <c r="M16" s="2" t="s">
        <v>4898</v>
      </c>
      <c r="N16" s="2" t="s">
        <v>4899</v>
      </c>
      <c r="O16" s="2" t="s">
        <v>4900</v>
      </c>
      <c r="P16" s="2" t="s">
        <v>75</v>
      </c>
      <c r="Q16" s="2" t="s">
        <v>75</v>
      </c>
      <c r="R16" s="2" t="s">
        <v>2017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75</v>
      </c>
      <c r="BU16" s="2" t="s">
        <v>75</v>
      </c>
      <c r="BV16" s="2" t="s">
        <v>75</v>
      </c>
      <c r="BW16" s="2" t="s">
        <v>9</v>
      </c>
      <c r="BX16" s="2" t="s">
        <v>9</v>
      </c>
    </row>
    <row r="17">
      <c r="A17" s="2" t="s">
        <v>2</v>
      </c>
      <c r="B17" s="2" t="s">
        <v>5146</v>
      </c>
      <c r="C17" s="2" t="s">
        <v>5182</v>
      </c>
      <c r="D17" s="2" t="s">
        <v>2</v>
      </c>
      <c r="E17" s="2">
        <f>3314752</f>
        <v>3314752</v>
      </c>
      <c r="F17" s="2" t="s">
        <v>5183</v>
      </c>
      <c r="G17" s="2" t="s">
        <v>5184</v>
      </c>
      <c r="H17" s="2" t="s">
        <v>5185</v>
      </c>
      <c r="I17" s="2" t="s">
        <v>5186</v>
      </c>
      <c r="J17" s="2" t="s">
        <v>4904</v>
      </c>
      <c r="K17" s="2" t="s">
        <v>4905</v>
      </c>
      <c r="L17" s="2" t="s">
        <v>4906</v>
      </c>
      <c r="M17" s="2" t="s">
        <v>4907</v>
      </c>
      <c r="N17" s="2" t="s">
        <v>4895</v>
      </c>
      <c r="O17" s="2" t="s">
        <v>4896</v>
      </c>
      <c r="P17" s="2" t="s">
        <v>75</v>
      </c>
      <c r="Q17" s="2" t="s">
        <v>75</v>
      </c>
      <c r="R17" s="2" t="s">
        <v>75</v>
      </c>
      <c r="S17" s="2" t="s">
        <v>5187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75</v>
      </c>
      <c r="BU17" s="2" t="s">
        <v>75</v>
      </c>
      <c r="BV17" s="2" t="s">
        <v>75</v>
      </c>
      <c r="BW17" s="2" t="s">
        <v>3</v>
      </c>
      <c r="BX17" s="2" t="s">
        <v>3</v>
      </c>
    </row>
    <row r="18">
      <c r="A18" s="2" t="s">
        <v>2</v>
      </c>
      <c r="B18" s="2">
        <f>4687746</f>
        <v>4687746</v>
      </c>
      <c r="C18" s="2" t="s">
        <v>5110</v>
      </c>
      <c r="D18" s="2" t="s">
        <v>2</v>
      </c>
      <c r="E18" s="2" t="s">
        <v>5188</v>
      </c>
      <c r="F18" s="2" t="s">
        <v>5134</v>
      </c>
      <c r="G18" s="2" t="s">
        <v>5189</v>
      </c>
      <c r="H18" s="2" t="s">
        <v>5190</v>
      </c>
      <c r="I18" s="2" t="s">
        <v>5191</v>
      </c>
      <c r="J18" s="2" t="s">
        <v>4916</v>
      </c>
      <c r="K18" s="2" t="s">
        <v>4917</v>
      </c>
      <c r="L18" s="2" t="s">
        <v>206</v>
      </c>
      <c r="M18" s="2" t="s">
        <v>4911</v>
      </c>
      <c r="N18" s="2" t="s">
        <v>4917</v>
      </c>
      <c r="O18" s="2" t="s">
        <v>206</v>
      </c>
      <c r="P18" s="2" t="s">
        <v>75</v>
      </c>
      <c r="Q18" s="2" t="s">
        <v>75</v>
      </c>
      <c r="R18" s="2" t="s">
        <v>75</v>
      </c>
      <c r="S18" s="2" t="s">
        <v>2017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75</v>
      </c>
      <c r="BU18" s="2" t="s">
        <v>75</v>
      </c>
      <c r="BV18" s="2" t="s">
        <v>75</v>
      </c>
      <c r="BW18" s="2" t="s">
        <v>3</v>
      </c>
      <c r="BX18" s="2" t="s">
        <v>3</v>
      </c>
    </row>
    <row r="19">
      <c r="A19" s="2" t="s">
        <v>8</v>
      </c>
      <c r="B19" s="2" t="s">
        <v>5133</v>
      </c>
      <c r="C19" s="2" t="s">
        <v>5134</v>
      </c>
      <c r="D19" s="2" t="s">
        <v>8</v>
      </c>
      <c r="E19" s="2">
        <f>50985</f>
        <v>50985</v>
      </c>
      <c r="F19" s="2" t="s">
        <v>5110</v>
      </c>
      <c r="G19" s="2" t="s">
        <v>5192</v>
      </c>
      <c r="H19" s="2" t="s">
        <v>5193</v>
      </c>
      <c r="I19" s="2" t="s">
        <v>5175</v>
      </c>
      <c r="J19" s="2" t="s">
        <v>4897</v>
      </c>
      <c r="K19" s="2" t="s">
        <v>2069</v>
      </c>
      <c r="L19" s="2" t="s">
        <v>2070</v>
      </c>
      <c r="M19" s="2" t="s">
        <v>4898</v>
      </c>
      <c r="N19" s="2" t="s">
        <v>4899</v>
      </c>
      <c r="O19" s="2" t="s">
        <v>4900</v>
      </c>
      <c r="P19" s="2" t="s">
        <v>75</v>
      </c>
      <c r="Q19" s="2" t="s">
        <v>75</v>
      </c>
      <c r="R19" s="2" t="s">
        <v>75</v>
      </c>
      <c r="S19" s="2" t="s">
        <v>2017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75</v>
      </c>
      <c r="BU19" s="2" t="s">
        <v>75</v>
      </c>
      <c r="BV19" s="2" t="s">
        <v>75</v>
      </c>
      <c r="BW19" s="2" t="s">
        <v>9</v>
      </c>
      <c r="BX19" s="2" t="s">
        <v>9</v>
      </c>
    </row>
    <row r="20">
      <c r="A20" s="2" t="s">
        <v>2</v>
      </c>
      <c r="B20" s="2" t="s">
        <v>5194</v>
      </c>
      <c r="C20" s="2" t="s">
        <v>5195</v>
      </c>
      <c r="D20" s="2" t="s">
        <v>2</v>
      </c>
      <c r="E20" s="2" t="s">
        <v>5196</v>
      </c>
      <c r="F20" s="2" t="s">
        <v>5110</v>
      </c>
      <c r="G20" s="2" t="s">
        <v>5197</v>
      </c>
      <c r="H20" s="2" t="s">
        <v>5198</v>
      </c>
      <c r="I20" s="2" t="s">
        <v>5199</v>
      </c>
      <c r="J20" s="2" t="s">
        <v>4919</v>
      </c>
      <c r="K20" s="2" t="s">
        <v>4883</v>
      </c>
      <c r="L20" s="2" t="s">
        <v>235</v>
      </c>
      <c r="M20" s="2" t="s">
        <v>4920</v>
      </c>
      <c r="N20" s="2" t="s">
        <v>4921</v>
      </c>
      <c r="O20" s="2" t="s">
        <v>4922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5200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3</v>
      </c>
      <c r="BX20" s="2" t="s">
        <v>3</v>
      </c>
    </row>
    <row r="21" ht="15.75" customHeight="1">
      <c r="A21" s="2" t="s">
        <v>2</v>
      </c>
      <c r="B21" s="2">
        <f>1719164</f>
        <v>1719164</v>
      </c>
      <c r="C21" s="2" t="s">
        <v>5195</v>
      </c>
      <c r="D21" s="2" t="s">
        <v>2</v>
      </c>
      <c r="E21" s="2">
        <f>1879234</f>
        <v>1879234</v>
      </c>
      <c r="F21" s="2" t="s">
        <v>5110</v>
      </c>
      <c r="G21" s="2" t="s">
        <v>5201</v>
      </c>
      <c r="H21" s="2" t="s">
        <v>5202</v>
      </c>
      <c r="I21" s="2" t="s">
        <v>5199</v>
      </c>
      <c r="J21" s="2" t="s">
        <v>4923</v>
      </c>
      <c r="K21" s="2" t="s">
        <v>4883</v>
      </c>
      <c r="L21" s="2" t="s">
        <v>235</v>
      </c>
      <c r="M21" s="2" t="s">
        <v>4924</v>
      </c>
      <c r="N21" s="2" t="s">
        <v>4925</v>
      </c>
      <c r="O21" s="2" t="s">
        <v>4926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5200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2" t="s">
        <v>75</v>
      </c>
      <c r="BV21" s="2" t="s">
        <v>75</v>
      </c>
      <c r="BW21" s="2" t="s">
        <v>3</v>
      </c>
      <c r="BX21" s="2" t="s">
        <v>3</v>
      </c>
    </row>
    <row r="22" ht="15.75" customHeight="1">
      <c r="A22" s="2" t="s">
        <v>2</v>
      </c>
      <c r="B22" s="2" t="s">
        <v>5126</v>
      </c>
      <c r="C22" s="2" t="s">
        <v>5203</v>
      </c>
      <c r="D22" s="2" t="s">
        <v>2</v>
      </c>
      <c r="E22" s="2">
        <f>3314642</f>
        <v>3314642</v>
      </c>
      <c r="F22" s="2" t="s">
        <v>5204</v>
      </c>
      <c r="G22" s="2" t="s">
        <v>5205</v>
      </c>
      <c r="H22" s="2" t="s">
        <v>5206</v>
      </c>
      <c r="I22" s="2" t="s">
        <v>5207</v>
      </c>
      <c r="J22" s="2" t="s">
        <v>4891</v>
      </c>
      <c r="K22" s="2" t="s">
        <v>4892</v>
      </c>
      <c r="L22" s="2" t="s">
        <v>4893</v>
      </c>
      <c r="M22" s="2" t="s">
        <v>4894</v>
      </c>
      <c r="N22" s="2" t="s">
        <v>4895</v>
      </c>
      <c r="O22" s="2" t="s">
        <v>4896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5208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2" t="s">
        <v>75</v>
      </c>
      <c r="BV22" s="2" t="s">
        <v>75</v>
      </c>
      <c r="BW22" s="2" t="s">
        <v>3</v>
      </c>
      <c r="BX22" s="2" t="s">
        <v>3</v>
      </c>
    </row>
    <row r="23" ht="15.75" customHeight="1">
      <c r="A23" s="2" t="s">
        <v>2</v>
      </c>
      <c r="B23" s="2">
        <f>4687746</f>
        <v>4687746</v>
      </c>
      <c r="C23" s="2" t="s">
        <v>5110</v>
      </c>
      <c r="D23" s="2" t="s">
        <v>2</v>
      </c>
      <c r="E23" s="2" t="s">
        <v>5188</v>
      </c>
      <c r="F23" s="2" t="s">
        <v>5134</v>
      </c>
      <c r="G23" s="2" t="s">
        <v>5209</v>
      </c>
      <c r="H23" s="2" t="s">
        <v>5210</v>
      </c>
      <c r="I23" s="2" t="s">
        <v>5211</v>
      </c>
      <c r="J23" s="2" t="s">
        <v>4916</v>
      </c>
      <c r="K23" s="2" t="s">
        <v>4917</v>
      </c>
      <c r="L23" s="2" t="s">
        <v>206</v>
      </c>
      <c r="M23" s="2" t="s">
        <v>4911</v>
      </c>
      <c r="N23" s="2" t="s">
        <v>4917</v>
      </c>
      <c r="O23" s="2" t="s">
        <v>206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2017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3</v>
      </c>
      <c r="BX23" s="2" t="s">
        <v>3</v>
      </c>
    </row>
    <row r="24" ht="15.75" customHeight="1">
      <c r="A24" s="2" t="s">
        <v>6</v>
      </c>
      <c r="B24" s="2">
        <f>30543</f>
        <v>30543</v>
      </c>
      <c r="C24" s="2" t="s">
        <v>5212</v>
      </c>
      <c r="D24" s="2" t="s">
        <v>6</v>
      </c>
      <c r="E24" s="2" t="s">
        <v>5213</v>
      </c>
      <c r="F24" s="2" t="s">
        <v>5110</v>
      </c>
      <c r="G24" s="2" t="s">
        <v>5214</v>
      </c>
      <c r="H24" s="2" t="s">
        <v>5215</v>
      </c>
      <c r="I24" s="2" t="s">
        <v>5216</v>
      </c>
      <c r="J24" s="2" t="s">
        <v>4927</v>
      </c>
      <c r="K24" s="2" t="s">
        <v>4928</v>
      </c>
      <c r="L24" s="2" t="s">
        <v>271</v>
      </c>
      <c r="M24" s="2" t="s">
        <v>4929</v>
      </c>
      <c r="N24" s="2" t="s">
        <v>4930</v>
      </c>
      <c r="O24" s="2" t="s">
        <v>2157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5217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2" t="s">
        <v>75</v>
      </c>
      <c r="BV24" s="2" t="s">
        <v>75</v>
      </c>
      <c r="BW24" s="2" t="s">
        <v>7</v>
      </c>
      <c r="BX24" s="2" t="s">
        <v>7</v>
      </c>
    </row>
    <row r="25" ht="15.75" customHeight="1">
      <c r="A25" s="2" t="s">
        <v>8</v>
      </c>
      <c r="B25" s="2" t="s">
        <v>5133</v>
      </c>
      <c r="C25" s="2" t="s">
        <v>5134</v>
      </c>
      <c r="D25" s="2" t="s">
        <v>8</v>
      </c>
      <c r="E25" s="2">
        <f>50985</f>
        <v>50985</v>
      </c>
      <c r="F25" s="2" t="s">
        <v>5110</v>
      </c>
      <c r="G25" s="2" t="s">
        <v>5218</v>
      </c>
      <c r="H25" s="2" t="s">
        <v>5219</v>
      </c>
      <c r="I25" s="2" t="s">
        <v>5181</v>
      </c>
      <c r="J25" s="2" t="s">
        <v>4897</v>
      </c>
      <c r="K25" s="2" t="s">
        <v>2069</v>
      </c>
      <c r="L25" s="2" t="s">
        <v>2070</v>
      </c>
      <c r="M25" s="2" t="s">
        <v>4898</v>
      </c>
      <c r="N25" s="2" t="s">
        <v>4899</v>
      </c>
      <c r="O25" s="2" t="s">
        <v>4900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2017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2" t="s">
        <v>75</v>
      </c>
      <c r="BV25" s="2" t="s">
        <v>75</v>
      </c>
      <c r="BW25" s="2" t="s">
        <v>9</v>
      </c>
      <c r="BX25" s="2" t="s">
        <v>9</v>
      </c>
    </row>
    <row r="26" ht="15.75" customHeight="1">
      <c r="A26" s="2" t="s">
        <v>2</v>
      </c>
      <c r="B26" s="2" t="s">
        <v>5126</v>
      </c>
      <c r="C26" s="2" t="s">
        <v>5220</v>
      </c>
      <c r="D26" s="2" t="s">
        <v>2</v>
      </c>
      <c r="E26" s="2">
        <f>3314642</f>
        <v>3314642</v>
      </c>
      <c r="F26" s="2" t="s">
        <v>5221</v>
      </c>
      <c r="G26" s="2" t="s">
        <v>5222</v>
      </c>
      <c r="H26" s="2" t="s">
        <v>5223</v>
      </c>
      <c r="I26" s="2" t="s">
        <v>5131</v>
      </c>
      <c r="J26" s="2" t="s">
        <v>4891</v>
      </c>
      <c r="K26" s="2" t="s">
        <v>4892</v>
      </c>
      <c r="L26" s="2" t="s">
        <v>4893</v>
      </c>
      <c r="M26" s="2" t="s">
        <v>4894</v>
      </c>
      <c r="N26" s="2" t="s">
        <v>4895</v>
      </c>
      <c r="O26" s="2" t="s">
        <v>4896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5224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3</v>
      </c>
      <c r="BX26" s="2" t="s">
        <v>3</v>
      </c>
    </row>
    <row r="27" ht="15.75" customHeight="1">
      <c r="A27" s="2" t="s">
        <v>2</v>
      </c>
      <c r="B27" s="2">
        <f>4687746</f>
        <v>4687746</v>
      </c>
      <c r="C27" s="2" t="s">
        <v>5110</v>
      </c>
      <c r="D27" s="2" t="s">
        <v>2</v>
      </c>
      <c r="E27" s="2" t="s">
        <v>5176</v>
      </c>
      <c r="F27" s="2" t="s">
        <v>5134</v>
      </c>
      <c r="G27" s="2" t="s">
        <v>5225</v>
      </c>
      <c r="H27" s="2" t="s">
        <v>5226</v>
      </c>
      <c r="I27" s="2" t="s">
        <v>5186</v>
      </c>
      <c r="J27" s="2" t="s">
        <v>4916</v>
      </c>
      <c r="K27" s="2" t="s">
        <v>4917</v>
      </c>
      <c r="L27" s="2" t="s">
        <v>206</v>
      </c>
      <c r="M27" s="2" t="s">
        <v>4918</v>
      </c>
      <c r="N27" s="2" t="s">
        <v>4917</v>
      </c>
      <c r="O27" s="2" t="s">
        <v>206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2017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2" t="s">
        <v>75</v>
      </c>
      <c r="BV27" s="2" t="s">
        <v>75</v>
      </c>
      <c r="BW27" s="2" t="s">
        <v>3</v>
      </c>
      <c r="BX27" s="2" t="s">
        <v>3</v>
      </c>
    </row>
    <row r="28" ht="15.75" customHeight="1">
      <c r="A28" s="2" t="s">
        <v>8</v>
      </c>
      <c r="B28" s="2" t="s">
        <v>5133</v>
      </c>
      <c r="C28" s="2" t="s">
        <v>5134</v>
      </c>
      <c r="D28" s="2" t="s">
        <v>8</v>
      </c>
      <c r="E28" s="2">
        <f>50985</f>
        <v>50985</v>
      </c>
      <c r="F28" s="2" t="s">
        <v>5110</v>
      </c>
      <c r="G28" s="2" t="s">
        <v>5227</v>
      </c>
      <c r="H28" s="2" t="s">
        <v>5228</v>
      </c>
      <c r="I28" s="2" t="s">
        <v>5113</v>
      </c>
      <c r="J28" s="2" t="s">
        <v>4897</v>
      </c>
      <c r="K28" s="2" t="s">
        <v>2069</v>
      </c>
      <c r="L28" s="2" t="s">
        <v>2070</v>
      </c>
      <c r="M28" s="2" t="s">
        <v>4898</v>
      </c>
      <c r="N28" s="2" t="s">
        <v>4899</v>
      </c>
      <c r="O28" s="2" t="s">
        <v>4900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2017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2" t="s">
        <v>75</v>
      </c>
      <c r="BW28" s="2" t="s">
        <v>9</v>
      </c>
      <c r="BX28" s="2" t="s">
        <v>9</v>
      </c>
    </row>
    <row r="29" ht="15.75" customHeight="1">
      <c r="A29" s="2" t="s">
        <v>2</v>
      </c>
      <c r="B29" s="2">
        <f>4687746</f>
        <v>4687746</v>
      </c>
      <c r="C29" s="2" t="s">
        <v>5110</v>
      </c>
      <c r="D29" s="2" t="s">
        <v>2</v>
      </c>
      <c r="E29" s="2" t="s">
        <v>5188</v>
      </c>
      <c r="F29" s="2" t="s">
        <v>5134</v>
      </c>
      <c r="G29" s="2" t="s">
        <v>5229</v>
      </c>
      <c r="H29" s="2" t="s">
        <v>5230</v>
      </c>
      <c r="I29" s="2" t="s">
        <v>5156</v>
      </c>
      <c r="J29" s="2" t="s">
        <v>4916</v>
      </c>
      <c r="K29" s="2" t="s">
        <v>4917</v>
      </c>
      <c r="L29" s="2" t="s">
        <v>206</v>
      </c>
      <c r="M29" s="2" t="s">
        <v>4911</v>
      </c>
      <c r="N29" s="2" t="s">
        <v>4917</v>
      </c>
      <c r="O29" s="2" t="s">
        <v>206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2017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3</v>
      </c>
      <c r="BX29" s="2" t="s">
        <v>3</v>
      </c>
    </row>
    <row r="30" ht="15.75" customHeight="1">
      <c r="A30" s="2" t="s">
        <v>2</v>
      </c>
      <c r="B30" s="2" t="s">
        <v>5126</v>
      </c>
      <c r="C30" s="2" t="s">
        <v>5231</v>
      </c>
      <c r="D30" s="2" t="s">
        <v>2</v>
      </c>
      <c r="E30" s="2">
        <f>3314642</f>
        <v>3314642</v>
      </c>
      <c r="F30" s="2" t="s">
        <v>5232</v>
      </c>
      <c r="G30" s="2" t="s">
        <v>5233</v>
      </c>
      <c r="H30" s="2" t="s">
        <v>5234</v>
      </c>
      <c r="I30" s="2" t="s">
        <v>5191</v>
      </c>
      <c r="J30" s="2" t="s">
        <v>4891</v>
      </c>
      <c r="K30" s="2" t="s">
        <v>4892</v>
      </c>
      <c r="L30" s="2" t="s">
        <v>4893</v>
      </c>
      <c r="M30" s="2" t="s">
        <v>4894</v>
      </c>
      <c r="N30" s="2" t="s">
        <v>4895</v>
      </c>
      <c r="O30" s="2" t="s">
        <v>4896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5235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2" t="s">
        <v>75</v>
      </c>
      <c r="BV30" s="2" t="s">
        <v>75</v>
      </c>
      <c r="BW30" s="2" t="s">
        <v>3</v>
      </c>
      <c r="BX30" s="2" t="s">
        <v>3</v>
      </c>
    </row>
    <row r="31" ht="15.75" customHeight="1">
      <c r="A31" s="2" t="s">
        <v>2</v>
      </c>
      <c r="B31" s="2" t="s">
        <v>5146</v>
      </c>
      <c r="C31" s="2" t="s">
        <v>5236</v>
      </c>
      <c r="D31" s="2" t="s">
        <v>2</v>
      </c>
      <c r="E31" s="2">
        <f>3314752</f>
        <v>3314752</v>
      </c>
      <c r="F31" s="2" t="s">
        <v>5237</v>
      </c>
      <c r="G31" s="2" t="s">
        <v>5238</v>
      </c>
      <c r="H31" s="2" t="s">
        <v>5239</v>
      </c>
      <c r="I31" s="2" t="s">
        <v>5151</v>
      </c>
      <c r="J31" s="2" t="s">
        <v>4904</v>
      </c>
      <c r="K31" s="2" t="s">
        <v>4905</v>
      </c>
      <c r="L31" s="2" t="s">
        <v>4906</v>
      </c>
      <c r="M31" s="2" t="s">
        <v>4907</v>
      </c>
      <c r="N31" s="2" t="s">
        <v>4895</v>
      </c>
      <c r="O31" s="2" t="s">
        <v>4896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5240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2" t="s">
        <v>75</v>
      </c>
      <c r="BV31" s="2" t="s">
        <v>75</v>
      </c>
      <c r="BW31" s="2" t="s">
        <v>3</v>
      </c>
      <c r="BX31" s="2" t="s">
        <v>3</v>
      </c>
    </row>
    <row r="32" ht="15.75" customHeight="1">
      <c r="A32" s="2" t="s">
        <v>2</v>
      </c>
      <c r="B32" s="2">
        <f>4687746</f>
        <v>4687746</v>
      </c>
      <c r="C32" s="2" t="s">
        <v>5110</v>
      </c>
      <c r="D32" s="2" t="s">
        <v>2</v>
      </c>
      <c r="E32" s="2" t="s">
        <v>5188</v>
      </c>
      <c r="F32" s="2" t="s">
        <v>5134</v>
      </c>
      <c r="G32" s="2" t="s">
        <v>5241</v>
      </c>
      <c r="H32" s="2" t="s">
        <v>5242</v>
      </c>
      <c r="I32" s="2" t="s">
        <v>5243</v>
      </c>
      <c r="J32" s="2" t="s">
        <v>4916</v>
      </c>
      <c r="K32" s="2" t="s">
        <v>4917</v>
      </c>
      <c r="L32" s="2" t="s">
        <v>206</v>
      </c>
      <c r="M32" s="2" t="s">
        <v>4911</v>
      </c>
      <c r="N32" s="2" t="s">
        <v>4917</v>
      </c>
      <c r="O32" s="2" t="s">
        <v>206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2017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3</v>
      </c>
      <c r="BX32" s="2" t="s">
        <v>3</v>
      </c>
    </row>
    <row r="33" ht="15.75" customHeight="1">
      <c r="A33" s="2" t="s">
        <v>8</v>
      </c>
      <c r="B33" s="2" t="s">
        <v>5133</v>
      </c>
      <c r="C33" s="2" t="s">
        <v>5134</v>
      </c>
      <c r="D33" s="2" t="s">
        <v>8</v>
      </c>
      <c r="E33" s="2">
        <f>50985</f>
        <v>50985</v>
      </c>
      <c r="F33" s="2" t="s">
        <v>5110</v>
      </c>
      <c r="G33" s="2" t="s">
        <v>5244</v>
      </c>
      <c r="H33" s="2" t="s">
        <v>5245</v>
      </c>
      <c r="I33" s="2" t="s">
        <v>5246</v>
      </c>
      <c r="J33" s="2" t="s">
        <v>4897</v>
      </c>
      <c r="K33" s="2" t="s">
        <v>2069</v>
      </c>
      <c r="L33" s="2" t="s">
        <v>2070</v>
      </c>
      <c r="M33" s="2" t="s">
        <v>4898</v>
      </c>
      <c r="N33" s="2" t="s">
        <v>4899</v>
      </c>
      <c r="O33" s="2" t="s">
        <v>4900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2017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2" t="s">
        <v>75</v>
      </c>
      <c r="BV33" s="2" t="s">
        <v>75</v>
      </c>
      <c r="BW33" s="2" t="s">
        <v>9</v>
      </c>
      <c r="BX33" s="2" t="s">
        <v>9</v>
      </c>
    </row>
    <row r="34" ht="15.75" customHeight="1">
      <c r="A34" s="2" t="s">
        <v>2</v>
      </c>
      <c r="B34" s="2" t="s">
        <v>5247</v>
      </c>
      <c r="C34" s="2" t="s">
        <v>5110</v>
      </c>
      <c r="D34" s="2" t="s">
        <v>2</v>
      </c>
      <c r="E34" s="2" t="s">
        <v>5248</v>
      </c>
      <c r="F34" s="2" t="s">
        <v>5249</v>
      </c>
      <c r="G34" s="2" t="s">
        <v>5250</v>
      </c>
      <c r="H34" s="2" t="s">
        <v>5251</v>
      </c>
      <c r="I34" s="2" t="s">
        <v>5246</v>
      </c>
      <c r="J34" s="2" t="s">
        <v>4931</v>
      </c>
      <c r="K34" s="2" t="s">
        <v>4932</v>
      </c>
      <c r="L34" s="2" t="s">
        <v>4933</v>
      </c>
      <c r="M34" s="2" t="s">
        <v>4934</v>
      </c>
      <c r="N34" s="2" t="s">
        <v>4935</v>
      </c>
      <c r="O34" s="2" t="s">
        <v>4936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5252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2" t="s">
        <v>75</v>
      </c>
      <c r="BV34" s="2" t="s">
        <v>75</v>
      </c>
      <c r="BW34" s="2" t="s">
        <v>3</v>
      </c>
      <c r="BX34" s="2" t="s">
        <v>3</v>
      </c>
    </row>
    <row r="35" ht="15.75" customHeight="1">
      <c r="A35" s="2" t="s">
        <v>2</v>
      </c>
      <c r="B35" s="2" t="s">
        <v>5126</v>
      </c>
      <c r="C35" s="2" t="s">
        <v>5253</v>
      </c>
      <c r="D35" s="2" t="s">
        <v>2</v>
      </c>
      <c r="E35" s="2">
        <f>3314642</f>
        <v>3314642</v>
      </c>
      <c r="F35" s="2" t="s">
        <v>5254</v>
      </c>
      <c r="G35" s="2" t="s">
        <v>5255</v>
      </c>
      <c r="H35" s="2" t="s">
        <v>5234</v>
      </c>
      <c r="I35" s="2" t="s">
        <v>5256</v>
      </c>
      <c r="J35" s="2" t="s">
        <v>4891</v>
      </c>
      <c r="K35" s="2" t="s">
        <v>4892</v>
      </c>
      <c r="L35" s="2" t="s">
        <v>4893</v>
      </c>
      <c r="M35" s="2" t="s">
        <v>4894</v>
      </c>
      <c r="N35" s="2" t="s">
        <v>4895</v>
      </c>
      <c r="O35" s="2" t="s">
        <v>4896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5257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2" t="s">
        <v>75</v>
      </c>
      <c r="BV35" s="2" t="s">
        <v>75</v>
      </c>
      <c r="BW35" s="2" t="s">
        <v>3</v>
      </c>
      <c r="BX35" s="2" t="s">
        <v>3</v>
      </c>
    </row>
    <row r="36" ht="15.75" customHeight="1">
      <c r="A36" s="2" t="s">
        <v>2</v>
      </c>
      <c r="B36" s="2">
        <f>4351497</f>
        <v>4351497</v>
      </c>
      <c r="C36" s="2" t="s">
        <v>5258</v>
      </c>
      <c r="D36" s="2" t="s">
        <v>2</v>
      </c>
      <c r="E36" s="2" t="s">
        <v>5259</v>
      </c>
      <c r="F36" s="2" t="s">
        <v>5110</v>
      </c>
      <c r="G36" s="2" t="s">
        <v>5260</v>
      </c>
      <c r="H36" s="2" t="s">
        <v>5261</v>
      </c>
      <c r="I36" s="2" t="s">
        <v>5262</v>
      </c>
      <c r="J36" s="2" t="s">
        <v>4937</v>
      </c>
      <c r="K36" s="2" t="s">
        <v>4935</v>
      </c>
      <c r="L36" s="2" t="s">
        <v>4936</v>
      </c>
      <c r="M36" s="2" t="s">
        <v>4938</v>
      </c>
      <c r="N36" s="2" t="s">
        <v>4939</v>
      </c>
      <c r="O36" s="2" t="s">
        <v>4940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5145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75</v>
      </c>
      <c r="BV36" s="2" t="s">
        <v>75</v>
      </c>
      <c r="BW36" s="2" t="s">
        <v>3</v>
      </c>
      <c r="BX36" s="2" t="s">
        <v>3</v>
      </c>
    </row>
    <row r="37" ht="15.75" customHeight="1">
      <c r="A37" s="2" t="s">
        <v>2</v>
      </c>
      <c r="B37" s="2">
        <f>4687746</f>
        <v>4687746</v>
      </c>
      <c r="C37" s="2" t="s">
        <v>5110</v>
      </c>
      <c r="D37" s="2" t="s">
        <v>2</v>
      </c>
      <c r="E37" s="2" t="s">
        <v>5188</v>
      </c>
      <c r="F37" s="2" t="s">
        <v>5134</v>
      </c>
      <c r="G37" s="2" t="s">
        <v>5263</v>
      </c>
      <c r="H37" s="2" t="s">
        <v>5264</v>
      </c>
      <c r="I37" s="2" t="s">
        <v>5151</v>
      </c>
      <c r="J37" s="2" t="s">
        <v>4916</v>
      </c>
      <c r="K37" s="2" t="s">
        <v>4917</v>
      </c>
      <c r="L37" s="2" t="s">
        <v>206</v>
      </c>
      <c r="M37" s="2" t="s">
        <v>4911</v>
      </c>
      <c r="N37" s="2" t="s">
        <v>4917</v>
      </c>
      <c r="O37" s="2" t="s">
        <v>206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2017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2" t="s">
        <v>75</v>
      </c>
      <c r="BW37" s="2" t="s">
        <v>3</v>
      </c>
      <c r="BX37" s="2" t="s">
        <v>3</v>
      </c>
    </row>
    <row r="38" ht="15.75" customHeight="1">
      <c r="A38" s="2" t="s">
        <v>8</v>
      </c>
      <c r="B38" s="2" t="s">
        <v>5133</v>
      </c>
      <c r="C38" s="2" t="s">
        <v>5134</v>
      </c>
      <c r="D38" s="2" t="s">
        <v>8</v>
      </c>
      <c r="E38" s="2">
        <f>50985</f>
        <v>50985</v>
      </c>
      <c r="F38" s="2" t="s">
        <v>5110</v>
      </c>
      <c r="G38" s="2" t="s">
        <v>5265</v>
      </c>
      <c r="H38" s="2" t="s">
        <v>5159</v>
      </c>
      <c r="I38" s="2" t="s">
        <v>5262</v>
      </c>
      <c r="J38" s="2" t="s">
        <v>4897</v>
      </c>
      <c r="K38" s="2" t="s">
        <v>2069</v>
      </c>
      <c r="L38" s="2" t="s">
        <v>2070</v>
      </c>
      <c r="M38" s="2" t="s">
        <v>4898</v>
      </c>
      <c r="N38" s="2" t="s">
        <v>4899</v>
      </c>
      <c r="O38" s="2" t="s">
        <v>4900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2017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9</v>
      </c>
      <c r="BX38" s="2" t="s">
        <v>9</v>
      </c>
    </row>
    <row r="39" ht="15.75" customHeight="1">
      <c r="A39" s="2" t="s">
        <v>2</v>
      </c>
      <c r="B39" s="2" t="s">
        <v>5126</v>
      </c>
      <c r="C39" s="2" t="s">
        <v>5266</v>
      </c>
      <c r="D39" s="2" t="s">
        <v>2</v>
      </c>
      <c r="E39" s="2">
        <f>3314642</f>
        <v>3314642</v>
      </c>
      <c r="F39" s="2" t="s">
        <v>5267</v>
      </c>
      <c r="G39" s="2" t="s">
        <v>5268</v>
      </c>
      <c r="H39" s="2" t="s">
        <v>5269</v>
      </c>
      <c r="I39" s="2" t="s">
        <v>5270</v>
      </c>
      <c r="J39" s="2" t="s">
        <v>4891</v>
      </c>
      <c r="K39" s="2" t="s">
        <v>4892</v>
      </c>
      <c r="L39" s="2" t="s">
        <v>4893</v>
      </c>
      <c r="M39" s="2" t="s">
        <v>4894</v>
      </c>
      <c r="N39" s="2" t="s">
        <v>4895</v>
      </c>
      <c r="O39" s="2" t="s">
        <v>4896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5271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3</v>
      </c>
      <c r="BX39" s="2" t="s">
        <v>3</v>
      </c>
    </row>
    <row r="40" ht="15.75" customHeight="1">
      <c r="A40" s="2" t="s">
        <v>2</v>
      </c>
      <c r="B40" s="2" t="s">
        <v>5146</v>
      </c>
      <c r="C40" s="2" t="s">
        <v>5272</v>
      </c>
      <c r="D40" s="2" t="s">
        <v>2</v>
      </c>
      <c r="E40" s="2">
        <f>3314752</f>
        <v>3314752</v>
      </c>
      <c r="F40" s="2" t="s">
        <v>5273</v>
      </c>
      <c r="G40" s="2" t="s">
        <v>5274</v>
      </c>
      <c r="H40" s="2" t="s">
        <v>5275</v>
      </c>
      <c r="I40" s="2" t="s">
        <v>5276</v>
      </c>
      <c r="J40" s="2" t="s">
        <v>4904</v>
      </c>
      <c r="K40" s="2" t="s">
        <v>4905</v>
      </c>
      <c r="L40" s="2" t="s">
        <v>4906</v>
      </c>
      <c r="M40" s="2" t="s">
        <v>4907</v>
      </c>
      <c r="N40" s="2" t="s">
        <v>4895</v>
      </c>
      <c r="O40" s="2" t="s">
        <v>4896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5277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3</v>
      </c>
      <c r="BX40" s="2" t="s">
        <v>3</v>
      </c>
    </row>
    <row r="41" ht="15.75" customHeight="1">
      <c r="A41" s="2" t="s">
        <v>8</v>
      </c>
      <c r="B41" s="2" t="s">
        <v>5133</v>
      </c>
      <c r="C41" s="2" t="s">
        <v>5134</v>
      </c>
      <c r="D41" s="2" t="s">
        <v>8</v>
      </c>
      <c r="E41" s="2">
        <f>50985</f>
        <v>50985</v>
      </c>
      <c r="F41" s="2" t="s">
        <v>5110</v>
      </c>
      <c r="G41" s="2" t="s">
        <v>5278</v>
      </c>
      <c r="H41" s="2" t="s">
        <v>5279</v>
      </c>
      <c r="I41" s="2" t="s">
        <v>5199</v>
      </c>
      <c r="J41" s="2" t="s">
        <v>4897</v>
      </c>
      <c r="K41" s="2" t="s">
        <v>2069</v>
      </c>
      <c r="L41" s="2" t="s">
        <v>2070</v>
      </c>
      <c r="M41" s="2" t="s">
        <v>4898</v>
      </c>
      <c r="N41" s="2" t="s">
        <v>4899</v>
      </c>
      <c r="O41" s="2" t="s">
        <v>4900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2017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2" t="s">
        <v>75</v>
      </c>
      <c r="BV41" s="2" t="s">
        <v>75</v>
      </c>
      <c r="BW41" s="2" t="s">
        <v>9</v>
      </c>
      <c r="BX41" s="2" t="s">
        <v>9</v>
      </c>
    </row>
    <row r="42" ht="15.75" customHeight="1">
      <c r="A42" s="2" t="s">
        <v>2</v>
      </c>
      <c r="B42" s="2" t="s">
        <v>5126</v>
      </c>
      <c r="C42" s="2" t="s">
        <v>5280</v>
      </c>
      <c r="D42" s="2" t="s">
        <v>2</v>
      </c>
      <c r="E42" s="2">
        <f>3314642</f>
        <v>3314642</v>
      </c>
      <c r="F42" s="2" t="s">
        <v>5281</v>
      </c>
      <c r="G42" s="2" t="s">
        <v>5282</v>
      </c>
      <c r="H42" s="2" t="s">
        <v>5283</v>
      </c>
      <c r="I42" s="2" t="s">
        <v>5156</v>
      </c>
      <c r="J42" s="2" t="s">
        <v>4891</v>
      </c>
      <c r="K42" s="2" t="s">
        <v>4892</v>
      </c>
      <c r="L42" s="2" t="s">
        <v>4893</v>
      </c>
      <c r="M42" s="2" t="s">
        <v>4894</v>
      </c>
      <c r="N42" s="2" t="s">
        <v>4895</v>
      </c>
      <c r="O42" s="2" t="s">
        <v>4896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5235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2" t="s">
        <v>75</v>
      </c>
      <c r="BV42" s="2" t="s">
        <v>75</v>
      </c>
      <c r="BW42" s="2" t="s">
        <v>3</v>
      </c>
      <c r="BX42" s="2" t="s">
        <v>3</v>
      </c>
    </row>
    <row r="43" ht="15.75" customHeight="1">
      <c r="A43" s="2" t="s">
        <v>2</v>
      </c>
      <c r="B43" s="2">
        <f>4687746</f>
        <v>4687746</v>
      </c>
      <c r="C43" s="2" t="s">
        <v>5110</v>
      </c>
      <c r="D43" s="2" t="s">
        <v>2</v>
      </c>
      <c r="E43" s="2" t="s">
        <v>5188</v>
      </c>
      <c r="F43" s="2" t="s">
        <v>5134</v>
      </c>
      <c r="G43" s="2" t="s">
        <v>5284</v>
      </c>
      <c r="H43" s="2" t="s">
        <v>5242</v>
      </c>
      <c r="I43" s="2" t="s">
        <v>5256</v>
      </c>
      <c r="J43" s="2" t="s">
        <v>4916</v>
      </c>
      <c r="K43" s="2" t="s">
        <v>4917</v>
      </c>
      <c r="L43" s="2" t="s">
        <v>206</v>
      </c>
      <c r="M43" s="2" t="s">
        <v>4911</v>
      </c>
      <c r="N43" s="2" t="s">
        <v>4917</v>
      </c>
      <c r="O43" s="2" t="s">
        <v>206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2017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2" t="s">
        <v>75</v>
      </c>
      <c r="BV43" s="2" t="s">
        <v>75</v>
      </c>
      <c r="BW43" s="2" t="s">
        <v>3</v>
      </c>
      <c r="BX43" s="2" t="s">
        <v>3</v>
      </c>
    </row>
    <row r="44" ht="15.75" customHeight="1">
      <c r="A44" s="2" t="s">
        <v>8</v>
      </c>
      <c r="B44" s="2" t="s">
        <v>5133</v>
      </c>
      <c r="C44" s="2" t="s">
        <v>5134</v>
      </c>
      <c r="D44" s="2" t="s">
        <v>8</v>
      </c>
      <c r="E44" s="2">
        <f>50985</f>
        <v>50985</v>
      </c>
      <c r="F44" s="2" t="s">
        <v>5110</v>
      </c>
      <c r="G44" s="2" t="s">
        <v>5285</v>
      </c>
      <c r="H44" s="2" t="s">
        <v>5245</v>
      </c>
      <c r="I44" s="2" t="s">
        <v>5175</v>
      </c>
      <c r="J44" s="2" t="s">
        <v>4897</v>
      </c>
      <c r="K44" s="2" t="s">
        <v>2069</v>
      </c>
      <c r="L44" s="2" t="s">
        <v>2070</v>
      </c>
      <c r="M44" s="2" t="s">
        <v>4898</v>
      </c>
      <c r="N44" s="2" t="s">
        <v>4899</v>
      </c>
      <c r="O44" s="2" t="s">
        <v>4900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2017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2" t="s">
        <v>75</v>
      </c>
      <c r="BV44" s="2" t="s">
        <v>75</v>
      </c>
      <c r="BW44" s="2" t="s">
        <v>9</v>
      </c>
      <c r="BX44" s="2" t="s">
        <v>9</v>
      </c>
    </row>
    <row r="45" ht="15.75" customHeight="1">
      <c r="A45" s="2" t="s">
        <v>2</v>
      </c>
      <c r="B45" s="2" t="s">
        <v>5126</v>
      </c>
      <c r="C45" s="2" t="s">
        <v>5286</v>
      </c>
      <c r="D45" s="2" t="s">
        <v>2</v>
      </c>
      <c r="E45" s="2">
        <f>3314642</f>
        <v>3314642</v>
      </c>
      <c r="F45" s="2" t="s">
        <v>5287</v>
      </c>
      <c r="G45" s="2" t="s">
        <v>5288</v>
      </c>
      <c r="H45" s="2" t="s">
        <v>5206</v>
      </c>
      <c r="I45" s="2" t="s">
        <v>5289</v>
      </c>
      <c r="J45" s="2" t="s">
        <v>4891</v>
      </c>
      <c r="K45" s="2" t="s">
        <v>4892</v>
      </c>
      <c r="L45" s="2" t="s">
        <v>4893</v>
      </c>
      <c r="M45" s="2" t="s">
        <v>4894</v>
      </c>
      <c r="N45" s="2" t="s">
        <v>4895</v>
      </c>
      <c r="O45" s="2" t="s">
        <v>4896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5290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2" t="s">
        <v>75</v>
      </c>
      <c r="BV45" s="2" t="s">
        <v>75</v>
      </c>
      <c r="BW45" s="2" t="s">
        <v>3</v>
      </c>
      <c r="BX45" s="2" t="s">
        <v>3</v>
      </c>
    </row>
    <row r="46" ht="15.75" customHeight="1">
      <c r="A46" s="2" t="s">
        <v>2</v>
      </c>
      <c r="B46" s="2">
        <f>4687746</f>
        <v>4687746</v>
      </c>
      <c r="C46" s="2" t="s">
        <v>5110</v>
      </c>
      <c r="D46" s="2" t="s">
        <v>2</v>
      </c>
      <c r="E46" s="2" t="s">
        <v>5188</v>
      </c>
      <c r="F46" s="2" t="s">
        <v>5134</v>
      </c>
      <c r="G46" s="2" t="s">
        <v>5291</v>
      </c>
      <c r="H46" s="2" t="s">
        <v>5210</v>
      </c>
      <c r="I46" s="2" t="s">
        <v>5211</v>
      </c>
      <c r="J46" s="2" t="s">
        <v>4916</v>
      </c>
      <c r="K46" s="2" t="s">
        <v>4917</v>
      </c>
      <c r="L46" s="2" t="s">
        <v>206</v>
      </c>
      <c r="M46" s="2" t="s">
        <v>4911</v>
      </c>
      <c r="N46" s="2" t="s">
        <v>4917</v>
      </c>
      <c r="O46" s="2" t="s">
        <v>206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2017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2" t="s">
        <v>75</v>
      </c>
      <c r="BV46" s="2" t="s">
        <v>75</v>
      </c>
      <c r="BW46" s="2" t="s">
        <v>3</v>
      </c>
      <c r="BX46" s="2" t="s">
        <v>3</v>
      </c>
    </row>
    <row r="47" ht="15.75" customHeight="1">
      <c r="A47" s="2" t="s">
        <v>8</v>
      </c>
      <c r="B47" s="2" t="s">
        <v>5133</v>
      </c>
      <c r="C47" s="2" t="s">
        <v>5134</v>
      </c>
      <c r="D47" s="2" t="s">
        <v>8</v>
      </c>
      <c r="E47" s="2">
        <f>50985</f>
        <v>50985</v>
      </c>
      <c r="F47" s="2" t="s">
        <v>5110</v>
      </c>
      <c r="G47" s="2" t="s">
        <v>5292</v>
      </c>
      <c r="H47" s="2" t="s">
        <v>5215</v>
      </c>
      <c r="I47" s="2" t="s">
        <v>5293</v>
      </c>
      <c r="J47" s="2" t="s">
        <v>4897</v>
      </c>
      <c r="K47" s="2" t="s">
        <v>2069</v>
      </c>
      <c r="L47" s="2" t="s">
        <v>2070</v>
      </c>
      <c r="M47" s="2" t="s">
        <v>4898</v>
      </c>
      <c r="N47" s="2" t="s">
        <v>4899</v>
      </c>
      <c r="O47" s="2" t="s">
        <v>4900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2017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2" t="s">
        <v>75</v>
      </c>
      <c r="BV47" s="2" t="s">
        <v>75</v>
      </c>
      <c r="BW47" s="2" t="s">
        <v>9</v>
      </c>
      <c r="BX47" s="2" t="s">
        <v>9</v>
      </c>
    </row>
    <row r="48" ht="15.75" customHeight="1">
      <c r="A48" s="2" t="s">
        <v>2</v>
      </c>
      <c r="B48" s="2" t="s">
        <v>5126</v>
      </c>
      <c r="C48" s="2" t="s">
        <v>5294</v>
      </c>
      <c r="D48" s="2" t="s">
        <v>2</v>
      </c>
      <c r="E48" s="2">
        <f>3314642</f>
        <v>3314642</v>
      </c>
      <c r="F48" s="2" t="s">
        <v>5295</v>
      </c>
      <c r="G48" s="2" t="s">
        <v>5296</v>
      </c>
      <c r="H48" s="2" t="s">
        <v>5130</v>
      </c>
      <c r="I48" s="2" t="s">
        <v>5289</v>
      </c>
      <c r="J48" s="2" t="s">
        <v>4891</v>
      </c>
      <c r="K48" s="2" t="s">
        <v>4892</v>
      </c>
      <c r="L48" s="2" t="s">
        <v>4893</v>
      </c>
      <c r="M48" s="2" t="s">
        <v>4894</v>
      </c>
      <c r="N48" s="2" t="s">
        <v>4895</v>
      </c>
      <c r="O48" s="2" t="s">
        <v>4896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5297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2" t="s">
        <v>75</v>
      </c>
      <c r="BV48" s="2" t="s">
        <v>75</v>
      </c>
      <c r="BW48" s="2" t="s">
        <v>3</v>
      </c>
      <c r="BX48" s="2" t="s">
        <v>3</v>
      </c>
    </row>
    <row r="49" ht="15.75" customHeight="1">
      <c r="A49" s="2" t="s">
        <v>2</v>
      </c>
      <c r="B49" s="2">
        <f>4687746</f>
        <v>4687746</v>
      </c>
      <c r="C49" s="2" t="s">
        <v>5110</v>
      </c>
      <c r="D49" s="2" t="s">
        <v>2</v>
      </c>
      <c r="E49" s="2" t="s">
        <v>5188</v>
      </c>
      <c r="F49" s="2" t="s">
        <v>5134</v>
      </c>
      <c r="G49" s="2" t="s">
        <v>5298</v>
      </c>
      <c r="H49" s="2" t="s">
        <v>5299</v>
      </c>
      <c r="I49" s="2" t="s">
        <v>5256</v>
      </c>
      <c r="J49" s="2" t="s">
        <v>4916</v>
      </c>
      <c r="K49" s="2" t="s">
        <v>4917</v>
      </c>
      <c r="L49" s="2" t="s">
        <v>206</v>
      </c>
      <c r="M49" s="2" t="s">
        <v>4911</v>
      </c>
      <c r="N49" s="2" t="s">
        <v>4917</v>
      </c>
      <c r="O49" s="2" t="s">
        <v>206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2017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2" t="s">
        <v>75</v>
      </c>
      <c r="BV49" s="2" t="s">
        <v>75</v>
      </c>
      <c r="BW49" s="2" t="s">
        <v>3</v>
      </c>
      <c r="BX49" s="2" t="s">
        <v>3</v>
      </c>
    </row>
    <row r="50" ht="15.75" customHeight="1">
      <c r="A50" s="2" t="s">
        <v>8</v>
      </c>
      <c r="B50" s="2" t="s">
        <v>5133</v>
      </c>
      <c r="C50" s="2" t="s">
        <v>5134</v>
      </c>
      <c r="D50" s="2" t="s">
        <v>8</v>
      </c>
      <c r="E50" s="2">
        <f>50985</f>
        <v>50985</v>
      </c>
      <c r="F50" s="2" t="s">
        <v>5110</v>
      </c>
      <c r="G50" s="2" t="s">
        <v>5300</v>
      </c>
      <c r="H50" s="2" t="s">
        <v>5301</v>
      </c>
      <c r="I50" s="2" t="s">
        <v>5199</v>
      </c>
      <c r="J50" s="2" t="s">
        <v>4897</v>
      </c>
      <c r="K50" s="2" t="s">
        <v>2069</v>
      </c>
      <c r="L50" s="2" t="s">
        <v>2070</v>
      </c>
      <c r="M50" s="2" t="s">
        <v>4898</v>
      </c>
      <c r="N50" s="2" t="s">
        <v>4899</v>
      </c>
      <c r="O50" s="2" t="s">
        <v>4900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2017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2" t="s">
        <v>75</v>
      </c>
      <c r="BV50" s="2" t="s">
        <v>75</v>
      </c>
      <c r="BW50" s="2" t="s">
        <v>9</v>
      </c>
      <c r="BX50" s="2" t="s">
        <v>9</v>
      </c>
    </row>
    <row r="51" ht="15.75" customHeight="1">
      <c r="A51" s="2" t="s">
        <v>2</v>
      </c>
      <c r="B51" s="2" t="s">
        <v>5302</v>
      </c>
      <c r="C51" s="2" t="s">
        <v>5258</v>
      </c>
      <c r="D51" s="2" t="s">
        <v>4</v>
      </c>
      <c r="E51" s="2">
        <f>87494</f>
        <v>87494</v>
      </c>
      <c r="F51" s="2" t="s">
        <v>5110</v>
      </c>
      <c r="G51" s="2" t="s">
        <v>5303</v>
      </c>
      <c r="H51" s="2" t="s">
        <v>5169</v>
      </c>
      <c r="I51" s="2" t="s">
        <v>5304</v>
      </c>
      <c r="J51" s="2" t="s">
        <v>4941</v>
      </c>
      <c r="K51" s="2" t="s">
        <v>4883</v>
      </c>
      <c r="L51" s="2" t="s">
        <v>235</v>
      </c>
      <c r="M51" s="2" t="s">
        <v>4942</v>
      </c>
      <c r="N51" s="2" t="s">
        <v>4889</v>
      </c>
      <c r="O51" s="2" t="s">
        <v>4890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5305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2" t="s">
        <v>75</v>
      </c>
      <c r="BW51" s="2" t="s">
        <v>3</v>
      </c>
      <c r="BX51" s="2" t="s">
        <v>5</v>
      </c>
    </row>
    <row r="52" ht="15.75" customHeight="1">
      <c r="A52" s="2" t="s">
        <v>2</v>
      </c>
      <c r="B52" s="2">
        <f>1717760</f>
        <v>1717760</v>
      </c>
      <c r="C52" s="2" t="s">
        <v>5306</v>
      </c>
      <c r="D52" s="2" t="s">
        <v>4</v>
      </c>
      <c r="E52" s="2" t="s">
        <v>5117</v>
      </c>
      <c r="F52" s="2" t="s">
        <v>5110</v>
      </c>
      <c r="G52" s="2" t="s">
        <v>5148</v>
      </c>
      <c r="H52" s="2" t="s">
        <v>5307</v>
      </c>
      <c r="I52" s="2" t="s">
        <v>5165</v>
      </c>
      <c r="J52" s="2" t="s">
        <v>4943</v>
      </c>
      <c r="K52" s="2" t="s">
        <v>4883</v>
      </c>
      <c r="L52" s="2" t="s">
        <v>235</v>
      </c>
      <c r="M52" s="2" t="s">
        <v>4884</v>
      </c>
      <c r="N52" s="2" t="s">
        <v>4885</v>
      </c>
      <c r="O52" s="2" t="s">
        <v>4886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5308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2" t="s">
        <v>75</v>
      </c>
      <c r="BV52" s="2" t="s">
        <v>75</v>
      </c>
      <c r="BW52" s="2" t="s">
        <v>3</v>
      </c>
      <c r="BX52" s="2" t="s">
        <v>5</v>
      </c>
    </row>
    <row r="53" ht="15.75" customHeight="1">
      <c r="A53" s="2" t="s">
        <v>2</v>
      </c>
      <c r="B53" s="2" t="s">
        <v>5146</v>
      </c>
      <c r="C53" s="2" t="s">
        <v>5309</v>
      </c>
      <c r="D53" s="2" t="s">
        <v>2</v>
      </c>
      <c r="E53" s="2">
        <f>3314752</f>
        <v>3314752</v>
      </c>
      <c r="F53" s="2" t="s">
        <v>5310</v>
      </c>
      <c r="G53" s="2" t="s">
        <v>5311</v>
      </c>
      <c r="H53" s="2" t="s">
        <v>5312</v>
      </c>
      <c r="I53" s="2" t="s">
        <v>5156</v>
      </c>
      <c r="J53" s="2" t="s">
        <v>4904</v>
      </c>
      <c r="K53" s="2" t="s">
        <v>4905</v>
      </c>
      <c r="L53" s="2" t="s">
        <v>4906</v>
      </c>
      <c r="M53" s="2" t="s">
        <v>4907</v>
      </c>
      <c r="N53" s="2" t="s">
        <v>4895</v>
      </c>
      <c r="O53" s="2" t="s">
        <v>4896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5313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2" t="s">
        <v>75</v>
      </c>
      <c r="BV53" s="2" t="s">
        <v>75</v>
      </c>
      <c r="BW53" s="2" t="s">
        <v>3</v>
      </c>
      <c r="BX53" s="2" t="s">
        <v>3</v>
      </c>
    </row>
    <row r="54" ht="15.75" customHeight="1">
      <c r="A54" s="2" t="s">
        <v>8</v>
      </c>
      <c r="B54" s="2" t="s">
        <v>5133</v>
      </c>
      <c r="C54" s="2" t="s">
        <v>5134</v>
      </c>
      <c r="D54" s="2" t="s">
        <v>8</v>
      </c>
      <c r="E54" s="2">
        <f>50985</f>
        <v>50985</v>
      </c>
      <c r="F54" s="2" t="s">
        <v>5110</v>
      </c>
      <c r="G54" s="2" t="s">
        <v>5314</v>
      </c>
      <c r="H54" s="2" t="s">
        <v>5315</v>
      </c>
      <c r="I54" s="2" t="s">
        <v>5246</v>
      </c>
      <c r="J54" s="2" t="s">
        <v>4897</v>
      </c>
      <c r="K54" s="2" t="s">
        <v>2069</v>
      </c>
      <c r="L54" s="2" t="s">
        <v>2070</v>
      </c>
      <c r="M54" s="2" t="s">
        <v>4898</v>
      </c>
      <c r="N54" s="2" t="s">
        <v>4899</v>
      </c>
      <c r="O54" s="2" t="s">
        <v>4900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2017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9</v>
      </c>
      <c r="BX54" s="2" t="s">
        <v>9</v>
      </c>
    </row>
    <row r="55" ht="15.75" customHeight="1">
      <c r="A55" s="2" t="s">
        <v>2</v>
      </c>
      <c r="B55" s="2">
        <f>4687746</f>
        <v>4687746</v>
      </c>
      <c r="C55" s="2" t="s">
        <v>5110</v>
      </c>
      <c r="D55" s="2" t="s">
        <v>2</v>
      </c>
      <c r="E55" s="2" t="s">
        <v>5188</v>
      </c>
      <c r="F55" s="2" t="s">
        <v>5134</v>
      </c>
      <c r="G55" s="2" t="s">
        <v>5316</v>
      </c>
      <c r="H55" s="2" t="s">
        <v>5317</v>
      </c>
      <c r="I55" s="2" t="s">
        <v>5186</v>
      </c>
      <c r="J55" s="2" t="s">
        <v>4916</v>
      </c>
      <c r="K55" s="2" t="s">
        <v>4917</v>
      </c>
      <c r="L55" s="2" t="s">
        <v>206</v>
      </c>
      <c r="M55" s="2" t="s">
        <v>4911</v>
      </c>
      <c r="N55" s="2" t="s">
        <v>4917</v>
      </c>
      <c r="O55" s="2" t="s">
        <v>206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2017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3</v>
      </c>
      <c r="BX55" s="2" t="s">
        <v>3</v>
      </c>
    </row>
    <row r="56" ht="15.75" customHeight="1">
      <c r="A56" s="2" t="s">
        <v>8</v>
      </c>
      <c r="B56" s="2" t="s">
        <v>5133</v>
      </c>
      <c r="C56" s="2" t="s">
        <v>5134</v>
      </c>
      <c r="D56" s="2" t="s">
        <v>8</v>
      </c>
      <c r="E56" s="2">
        <f>50985</f>
        <v>50985</v>
      </c>
      <c r="F56" s="2" t="s">
        <v>5110</v>
      </c>
      <c r="G56" s="2" t="s">
        <v>5318</v>
      </c>
      <c r="H56" s="2" t="s">
        <v>5319</v>
      </c>
      <c r="I56" s="2" t="s">
        <v>5293</v>
      </c>
      <c r="J56" s="2" t="s">
        <v>4897</v>
      </c>
      <c r="K56" s="2" t="s">
        <v>2069</v>
      </c>
      <c r="L56" s="2" t="s">
        <v>2070</v>
      </c>
      <c r="M56" s="2" t="s">
        <v>4898</v>
      </c>
      <c r="N56" s="2" t="s">
        <v>4899</v>
      </c>
      <c r="O56" s="2" t="s">
        <v>4900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2017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9</v>
      </c>
      <c r="BX56" s="2" t="s">
        <v>9</v>
      </c>
    </row>
    <row r="57" ht="15.75" customHeight="1">
      <c r="A57" s="2" t="s">
        <v>2</v>
      </c>
      <c r="B57" s="2" t="s">
        <v>5320</v>
      </c>
      <c r="C57" s="2" t="s">
        <v>5321</v>
      </c>
      <c r="D57" s="2" t="s">
        <v>4</v>
      </c>
      <c r="E57" s="2" t="s">
        <v>5322</v>
      </c>
      <c r="F57" s="2" t="s">
        <v>5110</v>
      </c>
      <c r="G57" s="2" t="s">
        <v>5323</v>
      </c>
      <c r="H57" s="2" t="s">
        <v>5324</v>
      </c>
      <c r="I57" s="2" t="s">
        <v>5262</v>
      </c>
      <c r="J57" s="2" t="s">
        <v>4944</v>
      </c>
      <c r="K57" s="2" t="s">
        <v>4945</v>
      </c>
      <c r="L57" s="2" t="s">
        <v>4946</v>
      </c>
      <c r="M57" s="2" t="s">
        <v>4947</v>
      </c>
      <c r="N57" s="2" t="s">
        <v>4948</v>
      </c>
      <c r="O57" s="2" t="s">
        <v>4949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5325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75</v>
      </c>
      <c r="BU57" s="2" t="s">
        <v>75</v>
      </c>
      <c r="BV57" s="2" t="s">
        <v>75</v>
      </c>
      <c r="BW57" s="2" t="s">
        <v>3</v>
      </c>
      <c r="BX57" s="2" t="s">
        <v>5</v>
      </c>
    </row>
    <row r="58" ht="15.75" customHeight="1">
      <c r="A58" s="2" t="s">
        <v>2</v>
      </c>
      <c r="B58" s="2">
        <f>4687746</f>
        <v>4687746</v>
      </c>
      <c r="C58" s="2" t="s">
        <v>5110</v>
      </c>
      <c r="D58" s="2" t="s">
        <v>2</v>
      </c>
      <c r="E58" s="2" t="s">
        <v>5188</v>
      </c>
      <c r="F58" s="2" t="s">
        <v>5134</v>
      </c>
      <c r="G58" s="2" t="s">
        <v>5326</v>
      </c>
      <c r="H58" s="2" t="s">
        <v>5327</v>
      </c>
      <c r="I58" s="2" t="s">
        <v>5211</v>
      </c>
      <c r="J58" s="2" t="s">
        <v>4916</v>
      </c>
      <c r="K58" s="2" t="s">
        <v>4917</v>
      </c>
      <c r="L58" s="2" t="s">
        <v>206</v>
      </c>
      <c r="M58" s="2" t="s">
        <v>4911</v>
      </c>
      <c r="N58" s="2" t="s">
        <v>4917</v>
      </c>
      <c r="O58" s="2" t="s">
        <v>206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2017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3</v>
      </c>
      <c r="BX58" s="2" t="s">
        <v>3</v>
      </c>
    </row>
    <row r="59" ht="15.75" customHeight="1">
      <c r="A59" s="2" t="s">
        <v>8</v>
      </c>
      <c r="B59" s="2" t="s">
        <v>5133</v>
      </c>
      <c r="C59" s="2" t="s">
        <v>5134</v>
      </c>
      <c r="D59" s="2" t="s">
        <v>8</v>
      </c>
      <c r="E59" s="2">
        <f>50985</f>
        <v>50985</v>
      </c>
      <c r="F59" s="2" t="s">
        <v>5110</v>
      </c>
      <c r="G59" s="2" t="s">
        <v>5328</v>
      </c>
      <c r="H59" s="2" t="s">
        <v>5329</v>
      </c>
      <c r="I59" s="2" t="s">
        <v>5181</v>
      </c>
      <c r="J59" s="2" t="s">
        <v>4897</v>
      </c>
      <c r="K59" s="2" t="s">
        <v>2069</v>
      </c>
      <c r="L59" s="2" t="s">
        <v>2070</v>
      </c>
      <c r="M59" s="2" t="s">
        <v>4898</v>
      </c>
      <c r="N59" s="2" t="s">
        <v>4899</v>
      </c>
      <c r="O59" s="2" t="s">
        <v>4900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2017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75</v>
      </c>
      <c r="BU59" s="2" t="s">
        <v>75</v>
      </c>
      <c r="BV59" s="2" t="s">
        <v>75</v>
      </c>
      <c r="BW59" s="2" t="s">
        <v>9</v>
      </c>
      <c r="BX59" s="2" t="s">
        <v>9</v>
      </c>
    </row>
    <row r="60" ht="15.75" customHeight="1">
      <c r="A60" s="2" t="s">
        <v>2</v>
      </c>
      <c r="B60" s="2" t="s">
        <v>5330</v>
      </c>
      <c r="C60" s="2" t="s">
        <v>5331</v>
      </c>
      <c r="D60" s="2" t="s">
        <v>4</v>
      </c>
      <c r="E60" s="2">
        <f>96512</f>
        <v>96512</v>
      </c>
      <c r="F60" s="2" t="s">
        <v>5332</v>
      </c>
      <c r="G60" s="2" t="s">
        <v>5333</v>
      </c>
      <c r="H60" s="2" t="s">
        <v>5334</v>
      </c>
      <c r="I60" s="2" t="s">
        <v>5304</v>
      </c>
      <c r="J60" s="2" t="s">
        <v>4950</v>
      </c>
      <c r="K60" s="2" t="s">
        <v>4902</v>
      </c>
      <c r="L60" s="2" t="s">
        <v>271</v>
      </c>
      <c r="M60" s="2" t="s">
        <v>4951</v>
      </c>
      <c r="N60" s="2" t="s">
        <v>4952</v>
      </c>
      <c r="O60" s="2" t="s">
        <v>4953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5335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75</v>
      </c>
      <c r="BU60" s="2" t="s">
        <v>75</v>
      </c>
      <c r="BV60" s="2" t="s">
        <v>75</v>
      </c>
      <c r="BW60" s="2" t="s">
        <v>3</v>
      </c>
      <c r="BX60" s="2" t="s">
        <v>5</v>
      </c>
    </row>
    <row r="61" ht="15.75" customHeight="1">
      <c r="A61" s="2" t="s">
        <v>2</v>
      </c>
      <c r="B61" s="2">
        <f>1722834</f>
        <v>1722834</v>
      </c>
      <c r="C61" s="2" t="s">
        <v>5336</v>
      </c>
      <c r="D61" s="2" t="s">
        <v>4</v>
      </c>
      <c r="E61" s="2" t="s">
        <v>5117</v>
      </c>
      <c r="F61" s="2" t="s">
        <v>5110</v>
      </c>
      <c r="G61" s="2" t="s">
        <v>5337</v>
      </c>
      <c r="H61" s="2" t="s">
        <v>5251</v>
      </c>
      <c r="I61" s="2" t="s">
        <v>5165</v>
      </c>
      <c r="J61" s="2" t="s">
        <v>4954</v>
      </c>
      <c r="K61" s="2" t="s">
        <v>4902</v>
      </c>
      <c r="L61" s="2" t="s">
        <v>271</v>
      </c>
      <c r="M61" s="2" t="s">
        <v>4884</v>
      </c>
      <c r="N61" s="2" t="s">
        <v>4885</v>
      </c>
      <c r="O61" s="2" t="s">
        <v>4886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5338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75</v>
      </c>
      <c r="BU61" s="2" t="s">
        <v>75</v>
      </c>
      <c r="BV61" s="2" t="s">
        <v>75</v>
      </c>
      <c r="BW61" s="2" t="s">
        <v>3</v>
      </c>
      <c r="BX61" s="2" t="s">
        <v>5</v>
      </c>
    </row>
    <row r="62" ht="15.75" customHeight="1">
      <c r="A62" s="2" t="s">
        <v>2</v>
      </c>
      <c r="B62" s="2" t="s">
        <v>5146</v>
      </c>
      <c r="C62" s="2" t="s">
        <v>5339</v>
      </c>
      <c r="D62" s="2" t="s">
        <v>2</v>
      </c>
      <c r="E62" s="2">
        <f>3314752</f>
        <v>3314752</v>
      </c>
      <c r="F62" s="2" t="s">
        <v>5340</v>
      </c>
      <c r="G62" s="2" t="s">
        <v>5341</v>
      </c>
      <c r="H62" s="2" t="s">
        <v>5342</v>
      </c>
      <c r="I62" s="2" t="s">
        <v>5160</v>
      </c>
      <c r="J62" s="2" t="s">
        <v>4904</v>
      </c>
      <c r="K62" s="2" t="s">
        <v>4905</v>
      </c>
      <c r="L62" s="2" t="s">
        <v>4906</v>
      </c>
      <c r="M62" s="2" t="s">
        <v>4907</v>
      </c>
      <c r="N62" s="2" t="s">
        <v>4895</v>
      </c>
      <c r="O62" s="2" t="s">
        <v>4896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5343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75</v>
      </c>
      <c r="BU62" s="2" t="s">
        <v>75</v>
      </c>
      <c r="BV62" s="2" t="s">
        <v>75</v>
      </c>
      <c r="BW62" s="2" t="s">
        <v>3</v>
      </c>
      <c r="BX62" s="2" t="s">
        <v>3</v>
      </c>
    </row>
    <row r="63" ht="15.75" customHeight="1">
      <c r="A63" s="2" t="s">
        <v>2</v>
      </c>
      <c r="B63" s="2">
        <f>4687746</f>
        <v>4687746</v>
      </c>
      <c r="C63" s="2" t="s">
        <v>5110</v>
      </c>
      <c r="D63" s="2" t="s">
        <v>2</v>
      </c>
      <c r="E63" s="2" t="s">
        <v>5188</v>
      </c>
      <c r="F63" s="2" t="s">
        <v>5134</v>
      </c>
      <c r="G63" s="2" t="s">
        <v>5344</v>
      </c>
      <c r="H63" s="2" t="s">
        <v>5345</v>
      </c>
      <c r="I63" s="2" t="s">
        <v>5289</v>
      </c>
      <c r="J63" s="2" t="s">
        <v>4916</v>
      </c>
      <c r="K63" s="2" t="s">
        <v>4917</v>
      </c>
      <c r="L63" s="2" t="s">
        <v>206</v>
      </c>
      <c r="M63" s="2" t="s">
        <v>4911</v>
      </c>
      <c r="N63" s="2" t="s">
        <v>4917</v>
      </c>
      <c r="O63" s="2" t="s">
        <v>206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2017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75</v>
      </c>
      <c r="BU63" s="2" t="s">
        <v>75</v>
      </c>
      <c r="BV63" s="2" t="s">
        <v>75</v>
      </c>
      <c r="BW63" s="2" t="s">
        <v>3</v>
      </c>
      <c r="BX63" s="2" t="s">
        <v>3</v>
      </c>
    </row>
    <row r="64" ht="15.75" customHeight="1">
      <c r="A64" s="2" t="s">
        <v>8</v>
      </c>
      <c r="B64" s="2" t="s">
        <v>5133</v>
      </c>
      <c r="C64" s="2" t="s">
        <v>5134</v>
      </c>
      <c r="D64" s="2" t="s">
        <v>8</v>
      </c>
      <c r="E64" s="2">
        <f>50985</f>
        <v>50985</v>
      </c>
      <c r="F64" s="2" t="s">
        <v>5110</v>
      </c>
      <c r="G64" s="2" t="s">
        <v>5346</v>
      </c>
      <c r="H64" s="2" t="s">
        <v>5347</v>
      </c>
      <c r="I64" s="2" t="s">
        <v>5246</v>
      </c>
      <c r="J64" s="2" t="s">
        <v>4897</v>
      </c>
      <c r="K64" s="2" t="s">
        <v>2069</v>
      </c>
      <c r="L64" s="2" t="s">
        <v>2070</v>
      </c>
      <c r="M64" s="2" t="s">
        <v>4898</v>
      </c>
      <c r="N64" s="2" t="s">
        <v>4899</v>
      </c>
      <c r="O64" s="2" t="s">
        <v>4900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2017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75</v>
      </c>
      <c r="BU64" s="2" t="s">
        <v>75</v>
      </c>
      <c r="BV64" s="2" t="s">
        <v>75</v>
      </c>
      <c r="BW64" s="2" t="s">
        <v>9</v>
      </c>
      <c r="BX64" s="2" t="s">
        <v>9</v>
      </c>
    </row>
    <row r="65" ht="15.75" customHeight="1">
      <c r="A65" s="2" t="s">
        <v>2</v>
      </c>
      <c r="B65" s="2">
        <f>453275</f>
        <v>453275</v>
      </c>
      <c r="C65" s="2" t="s">
        <v>5348</v>
      </c>
      <c r="D65" s="2" t="s">
        <v>2</v>
      </c>
      <c r="E65" s="2" t="s">
        <v>5109</v>
      </c>
      <c r="F65" s="2" t="s">
        <v>5110</v>
      </c>
      <c r="G65" s="2" t="s">
        <v>5349</v>
      </c>
      <c r="H65" s="2" t="s">
        <v>5350</v>
      </c>
      <c r="I65" s="2" t="s">
        <v>5293</v>
      </c>
      <c r="J65" s="2" t="s">
        <v>4878</v>
      </c>
      <c r="K65" s="2" t="s">
        <v>4879</v>
      </c>
      <c r="L65" s="2" t="s">
        <v>4880</v>
      </c>
      <c r="M65" s="2" t="s">
        <v>4881</v>
      </c>
      <c r="N65" s="2" t="s">
        <v>4879</v>
      </c>
      <c r="O65" s="2" t="s">
        <v>4880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5351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75</v>
      </c>
      <c r="BV65" s="2" t="s">
        <v>75</v>
      </c>
      <c r="BW65" s="2" t="s">
        <v>3</v>
      </c>
      <c r="BX65" s="2" t="s">
        <v>3</v>
      </c>
    </row>
    <row r="66" ht="15.75" customHeight="1">
      <c r="A66" s="2" t="s">
        <v>2</v>
      </c>
      <c r="B66" s="2" t="s">
        <v>5352</v>
      </c>
      <c r="C66" s="2" t="s">
        <v>5353</v>
      </c>
      <c r="D66" s="2" t="s">
        <v>4</v>
      </c>
      <c r="E66" s="2">
        <f>14095</f>
        <v>14095</v>
      </c>
      <c r="F66" s="2" t="s">
        <v>5110</v>
      </c>
      <c r="G66" s="2" t="s">
        <v>5354</v>
      </c>
      <c r="H66" s="2" t="s">
        <v>5355</v>
      </c>
      <c r="I66" s="2" t="s">
        <v>5120</v>
      </c>
      <c r="J66" s="2" t="s">
        <v>4955</v>
      </c>
      <c r="K66" s="2" t="s">
        <v>4914</v>
      </c>
      <c r="L66" s="2" t="s">
        <v>178</v>
      </c>
      <c r="M66" s="2" t="s">
        <v>4956</v>
      </c>
      <c r="N66" s="2" t="s">
        <v>4957</v>
      </c>
      <c r="O66" s="2" t="s">
        <v>4958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5356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3</v>
      </c>
      <c r="BX66" s="2" t="s">
        <v>5</v>
      </c>
    </row>
    <row r="67" ht="15.75" customHeight="1">
      <c r="A67" s="2" t="s">
        <v>2</v>
      </c>
      <c r="B67" s="2">
        <f>1725817</f>
        <v>1725817</v>
      </c>
      <c r="C67" s="2" t="s">
        <v>5139</v>
      </c>
      <c r="D67" s="2" t="s">
        <v>4</v>
      </c>
      <c r="E67" s="2" t="s">
        <v>5357</v>
      </c>
      <c r="F67" s="2" t="s">
        <v>5358</v>
      </c>
      <c r="G67" s="2" t="s">
        <v>5359</v>
      </c>
      <c r="H67" s="2" t="s">
        <v>5169</v>
      </c>
      <c r="I67" s="2" t="s">
        <v>5120</v>
      </c>
      <c r="J67" s="2" t="s">
        <v>4959</v>
      </c>
      <c r="K67" s="2" t="s">
        <v>4914</v>
      </c>
      <c r="L67" s="2" t="s">
        <v>178</v>
      </c>
      <c r="M67" s="2" t="s">
        <v>4960</v>
      </c>
      <c r="N67" s="2" t="s">
        <v>2210</v>
      </c>
      <c r="O67" s="2" t="s">
        <v>2211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5360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75</v>
      </c>
      <c r="BU67" s="2" t="s">
        <v>75</v>
      </c>
      <c r="BV67" s="2" t="s">
        <v>75</v>
      </c>
      <c r="BW67" s="2" t="s">
        <v>3</v>
      </c>
      <c r="BX67" s="2" t="s">
        <v>5</v>
      </c>
    </row>
    <row r="68" ht="15.75" customHeight="1">
      <c r="A68" s="2" t="s">
        <v>2</v>
      </c>
      <c r="B68" s="2" t="s">
        <v>5126</v>
      </c>
      <c r="C68" s="2" t="s">
        <v>5361</v>
      </c>
      <c r="D68" s="2" t="s">
        <v>2</v>
      </c>
      <c r="E68" s="2">
        <f>3314642</f>
        <v>3314642</v>
      </c>
      <c r="F68" s="2" t="s">
        <v>5362</v>
      </c>
      <c r="G68" s="2" t="s">
        <v>5363</v>
      </c>
      <c r="H68" s="2" t="s">
        <v>5364</v>
      </c>
      <c r="I68" s="2" t="s">
        <v>5131</v>
      </c>
      <c r="J68" s="2" t="s">
        <v>4891</v>
      </c>
      <c r="K68" s="2" t="s">
        <v>4892</v>
      </c>
      <c r="L68" s="2" t="s">
        <v>4893</v>
      </c>
      <c r="M68" s="2" t="s">
        <v>4894</v>
      </c>
      <c r="N68" s="2" t="s">
        <v>4895</v>
      </c>
      <c r="O68" s="2" t="s">
        <v>4896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5365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75</v>
      </c>
      <c r="BU68" s="2" t="s">
        <v>75</v>
      </c>
      <c r="BV68" s="2" t="s">
        <v>75</v>
      </c>
      <c r="BW68" s="2" t="s">
        <v>3</v>
      </c>
      <c r="BX68" s="2" t="s">
        <v>3</v>
      </c>
    </row>
    <row r="69" ht="15.75" customHeight="1">
      <c r="A69" s="2" t="s">
        <v>2</v>
      </c>
      <c r="B69" s="2" t="s">
        <v>5146</v>
      </c>
      <c r="C69" s="2" t="s">
        <v>5366</v>
      </c>
      <c r="D69" s="2" t="s">
        <v>2</v>
      </c>
      <c r="E69" s="2">
        <f>3314752</f>
        <v>3314752</v>
      </c>
      <c r="F69" s="2" t="s">
        <v>5303</v>
      </c>
      <c r="G69" s="2" t="s">
        <v>5367</v>
      </c>
      <c r="H69" s="2" t="s">
        <v>5368</v>
      </c>
      <c r="I69" s="2" t="s">
        <v>5186</v>
      </c>
      <c r="J69" s="2" t="s">
        <v>4904</v>
      </c>
      <c r="K69" s="2" t="s">
        <v>4905</v>
      </c>
      <c r="L69" s="2" t="s">
        <v>4906</v>
      </c>
      <c r="M69" s="2" t="s">
        <v>4907</v>
      </c>
      <c r="N69" s="2" t="s">
        <v>4895</v>
      </c>
      <c r="O69" s="2" t="s">
        <v>4896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5369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75</v>
      </c>
      <c r="BU69" s="2" t="s">
        <v>75</v>
      </c>
      <c r="BV69" s="2" t="s">
        <v>75</v>
      </c>
      <c r="BW69" s="2" t="s">
        <v>3</v>
      </c>
      <c r="BX69" s="2" t="s">
        <v>3</v>
      </c>
    </row>
    <row r="70" ht="15.75" customHeight="1">
      <c r="A70" s="2" t="s">
        <v>2</v>
      </c>
      <c r="B70" s="2">
        <f>4687746</f>
        <v>4687746</v>
      </c>
      <c r="C70" s="2" t="s">
        <v>5110</v>
      </c>
      <c r="D70" s="2" t="s">
        <v>2</v>
      </c>
      <c r="E70" s="2" t="s">
        <v>5188</v>
      </c>
      <c r="F70" s="2" t="s">
        <v>5134</v>
      </c>
      <c r="G70" s="2" t="s">
        <v>5370</v>
      </c>
      <c r="H70" s="2" t="s">
        <v>5155</v>
      </c>
      <c r="I70" s="2" t="s">
        <v>5243</v>
      </c>
      <c r="J70" s="2" t="s">
        <v>4916</v>
      </c>
      <c r="K70" s="2" t="s">
        <v>4917</v>
      </c>
      <c r="L70" s="2" t="s">
        <v>206</v>
      </c>
      <c r="M70" s="2" t="s">
        <v>4911</v>
      </c>
      <c r="N70" s="2" t="s">
        <v>4917</v>
      </c>
      <c r="O70" s="2" t="s">
        <v>206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2017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75</v>
      </c>
      <c r="BU70" s="2" t="s">
        <v>75</v>
      </c>
      <c r="BV70" s="2" t="s">
        <v>75</v>
      </c>
      <c r="BW70" s="2" t="s">
        <v>3</v>
      </c>
      <c r="BX70" s="2" t="s">
        <v>3</v>
      </c>
    </row>
    <row r="71" ht="15.75" customHeight="1">
      <c r="A71" s="2" t="s">
        <v>8</v>
      </c>
      <c r="B71" s="2" t="s">
        <v>5133</v>
      </c>
      <c r="C71" s="2" t="s">
        <v>5134</v>
      </c>
      <c r="D71" s="2" t="s">
        <v>8</v>
      </c>
      <c r="E71" s="2">
        <f>50985</f>
        <v>50985</v>
      </c>
      <c r="F71" s="2" t="s">
        <v>5110</v>
      </c>
      <c r="G71" s="2" t="s">
        <v>5371</v>
      </c>
      <c r="H71" s="2" t="s">
        <v>5245</v>
      </c>
      <c r="I71" s="2" t="s">
        <v>5293</v>
      </c>
      <c r="J71" s="2" t="s">
        <v>4897</v>
      </c>
      <c r="K71" s="2" t="s">
        <v>2069</v>
      </c>
      <c r="L71" s="2" t="s">
        <v>2070</v>
      </c>
      <c r="M71" s="2" t="s">
        <v>4898</v>
      </c>
      <c r="N71" s="2" t="s">
        <v>4899</v>
      </c>
      <c r="O71" s="2" t="s">
        <v>4900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2017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75</v>
      </c>
      <c r="BU71" s="2" t="s">
        <v>75</v>
      </c>
      <c r="BV71" s="2" t="s">
        <v>75</v>
      </c>
      <c r="BW71" s="2" t="s">
        <v>9</v>
      </c>
      <c r="BX71" s="2" t="s">
        <v>9</v>
      </c>
    </row>
    <row r="72" ht="15.75" customHeight="1">
      <c r="A72" s="2" t="s">
        <v>2</v>
      </c>
      <c r="B72" s="2">
        <f>1256055</f>
        <v>1256055</v>
      </c>
      <c r="C72" s="2" t="s">
        <v>5372</v>
      </c>
      <c r="D72" s="2" t="s">
        <v>2</v>
      </c>
      <c r="E72" s="2">
        <f>5057783</f>
        <v>5057783</v>
      </c>
      <c r="F72" s="2" t="s">
        <v>5110</v>
      </c>
      <c r="G72" s="2" t="s">
        <v>5373</v>
      </c>
      <c r="H72" s="2" t="s">
        <v>5374</v>
      </c>
      <c r="I72" s="2" t="s">
        <v>5304</v>
      </c>
      <c r="J72" s="2" t="s">
        <v>4961</v>
      </c>
      <c r="K72" s="2" t="s">
        <v>4962</v>
      </c>
      <c r="L72" s="2" t="s">
        <v>4963</v>
      </c>
      <c r="M72" s="2" t="s">
        <v>4916</v>
      </c>
      <c r="N72" s="2" t="s">
        <v>4964</v>
      </c>
      <c r="O72" s="2" t="s">
        <v>206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5375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75</v>
      </c>
      <c r="BU72" s="2" t="s">
        <v>75</v>
      </c>
      <c r="BV72" s="2" t="s">
        <v>75</v>
      </c>
      <c r="BW72" s="2" t="s">
        <v>3</v>
      </c>
      <c r="BX72" s="2" t="s">
        <v>3</v>
      </c>
    </row>
    <row r="73" ht="15.75" customHeight="1">
      <c r="A73" s="2" t="s">
        <v>2</v>
      </c>
      <c r="B73" s="2" t="s">
        <v>5376</v>
      </c>
      <c r="C73" s="2" t="s">
        <v>5377</v>
      </c>
      <c r="D73" s="2" t="s">
        <v>2</v>
      </c>
      <c r="E73" s="2" t="s">
        <v>5378</v>
      </c>
      <c r="F73" s="2" t="s">
        <v>5372</v>
      </c>
      <c r="G73" s="2" t="s">
        <v>5379</v>
      </c>
      <c r="H73" s="2" t="s">
        <v>5380</v>
      </c>
      <c r="I73" s="2" t="s">
        <v>5304</v>
      </c>
      <c r="J73" s="2" t="s">
        <v>4965</v>
      </c>
      <c r="K73" s="2" t="s">
        <v>4966</v>
      </c>
      <c r="L73" s="2" t="s">
        <v>4967</v>
      </c>
      <c r="M73" s="2" t="s">
        <v>4968</v>
      </c>
      <c r="N73" s="2" t="s">
        <v>4969</v>
      </c>
      <c r="O73" s="2" t="s">
        <v>4970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5381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75</v>
      </c>
      <c r="BU73" s="2" t="s">
        <v>75</v>
      </c>
      <c r="BV73" s="2" t="s">
        <v>75</v>
      </c>
      <c r="BW73" s="2" t="s">
        <v>3</v>
      </c>
      <c r="BX73" s="2" t="s">
        <v>3</v>
      </c>
    </row>
    <row r="74" ht="15.75" customHeight="1">
      <c r="A74" s="2" t="s">
        <v>2</v>
      </c>
      <c r="B74" s="2">
        <f>5193013</f>
        <v>5193013</v>
      </c>
      <c r="C74" s="2" t="s">
        <v>5110</v>
      </c>
      <c r="D74" s="2" t="s">
        <v>2</v>
      </c>
      <c r="E74" s="2" t="s">
        <v>5382</v>
      </c>
      <c r="F74" s="2" t="s">
        <v>5110</v>
      </c>
      <c r="G74" s="2" t="s">
        <v>5383</v>
      </c>
      <c r="H74" s="2" t="s">
        <v>5384</v>
      </c>
      <c r="I74" s="2" t="s">
        <v>5304</v>
      </c>
      <c r="J74" s="2" t="s">
        <v>4971</v>
      </c>
      <c r="K74" s="2" t="s">
        <v>4972</v>
      </c>
      <c r="L74" s="2" t="s">
        <v>4973</v>
      </c>
      <c r="M74" s="2" t="s">
        <v>4974</v>
      </c>
      <c r="N74" s="2" t="s">
        <v>4975</v>
      </c>
      <c r="O74" s="2" t="s">
        <v>4973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5157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75</v>
      </c>
      <c r="BU74" s="2" t="s">
        <v>75</v>
      </c>
      <c r="BV74" s="2" t="s">
        <v>75</v>
      </c>
      <c r="BW74" s="2" t="s">
        <v>3</v>
      </c>
      <c r="BX74" s="2" t="s">
        <v>3</v>
      </c>
    </row>
    <row r="75" ht="15.75" customHeight="1">
      <c r="A75" s="2" t="s">
        <v>2</v>
      </c>
      <c r="B75" s="2" t="s">
        <v>5385</v>
      </c>
      <c r="C75" s="2" t="s">
        <v>5139</v>
      </c>
      <c r="D75" s="2" t="s">
        <v>4</v>
      </c>
      <c r="E75" s="2">
        <f>87495</f>
        <v>87495</v>
      </c>
      <c r="F75" s="2" t="s">
        <v>5110</v>
      </c>
      <c r="G75" s="2" t="s">
        <v>5386</v>
      </c>
      <c r="H75" s="2" t="s">
        <v>5387</v>
      </c>
      <c r="I75" s="2" t="s">
        <v>5120</v>
      </c>
      <c r="J75" s="2" t="s">
        <v>4976</v>
      </c>
      <c r="K75" s="2" t="s">
        <v>4883</v>
      </c>
      <c r="L75" s="2" t="s">
        <v>235</v>
      </c>
      <c r="M75" s="2" t="s">
        <v>4888</v>
      </c>
      <c r="N75" s="2" t="s">
        <v>4889</v>
      </c>
      <c r="O75" s="2" t="s">
        <v>4890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5145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75</v>
      </c>
      <c r="BU75" s="2" t="s">
        <v>75</v>
      </c>
      <c r="BV75" s="2" t="s">
        <v>75</v>
      </c>
      <c r="BW75" s="2" t="s">
        <v>3</v>
      </c>
      <c r="BX75" s="2" t="s">
        <v>5</v>
      </c>
    </row>
    <row r="76" ht="15.75" customHeight="1">
      <c r="A76" s="2" t="s">
        <v>2</v>
      </c>
      <c r="B76" s="2">
        <f>1719554</f>
        <v>1719554</v>
      </c>
      <c r="C76" s="2" t="s">
        <v>5353</v>
      </c>
      <c r="D76" s="2" t="s">
        <v>6</v>
      </c>
      <c r="E76" s="2">
        <f>33164</f>
        <v>33164</v>
      </c>
      <c r="F76" s="2" t="s">
        <v>5110</v>
      </c>
      <c r="G76" s="2" t="s">
        <v>5388</v>
      </c>
      <c r="H76" s="2" t="s">
        <v>5387</v>
      </c>
      <c r="I76" s="2" t="s">
        <v>5120</v>
      </c>
      <c r="J76" s="2" t="s">
        <v>4977</v>
      </c>
      <c r="K76" s="2" t="s">
        <v>4883</v>
      </c>
      <c r="L76" s="2" t="s">
        <v>235</v>
      </c>
      <c r="M76" s="2" t="s">
        <v>4978</v>
      </c>
      <c r="N76" s="2" t="s">
        <v>4979</v>
      </c>
      <c r="O76" s="2" t="s">
        <v>4980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5389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75</v>
      </c>
      <c r="BU76" s="2" t="s">
        <v>75</v>
      </c>
      <c r="BV76" s="2" t="s">
        <v>75</v>
      </c>
      <c r="BW76" s="2" t="s">
        <v>3</v>
      </c>
      <c r="BX76" s="2" t="s">
        <v>7</v>
      </c>
    </row>
    <row r="77" ht="15.75" customHeight="1">
      <c r="A77" s="2" t="s">
        <v>2</v>
      </c>
      <c r="B77" s="2" t="s">
        <v>5146</v>
      </c>
      <c r="C77" s="2" t="s">
        <v>5390</v>
      </c>
      <c r="D77" s="2" t="s">
        <v>2</v>
      </c>
      <c r="E77" s="2">
        <f>3314752</f>
        <v>3314752</v>
      </c>
      <c r="F77" s="2" t="s">
        <v>5391</v>
      </c>
      <c r="G77" s="2" t="s">
        <v>5392</v>
      </c>
      <c r="H77" s="2" t="s">
        <v>5342</v>
      </c>
      <c r="I77" s="2" t="s">
        <v>5256</v>
      </c>
      <c r="J77" s="2" t="s">
        <v>4904</v>
      </c>
      <c r="K77" s="2" t="s">
        <v>4905</v>
      </c>
      <c r="L77" s="2" t="s">
        <v>4906</v>
      </c>
      <c r="M77" s="2" t="s">
        <v>4907</v>
      </c>
      <c r="N77" s="2" t="s">
        <v>4895</v>
      </c>
      <c r="O77" s="2" t="s">
        <v>4896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5393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75</v>
      </c>
      <c r="BU77" s="2" t="s">
        <v>75</v>
      </c>
      <c r="BV77" s="2" t="s">
        <v>75</v>
      </c>
      <c r="BW77" s="2" t="s">
        <v>3</v>
      </c>
      <c r="BX77" s="2" t="s">
        <v>3</v>
      </c>
    </row>
    <row r="78" ht="15.75" customHeight="1">
      <c r="A78" s="2" t="s">
        <v>2</v>
      </c>
      <c r="B78" s="2">
        <f>4687746</f>
        <v>4687746</v>
      </c>
      <c r="C78" s="2" t="s">
        <v>5110</v>
      </c>
      <c r="D78" s="2" t="s">
        <v>2</v>
      </c>
      <c r="E78" s="2" t="s">
        <v>5188</v>
      </c>
      <c r="F78" s="2" t="s">
        <v>5134</v>
      </c>
      <c r="G78" s="2" t="s">
        <v>5394</v>
      </c>
      <c r="H78" s="2" t="s">
        <v>5317</v>
      </c>
      <c r="I78" s="2" t="s">
        <v>5156</v>
      </c>
      <c r="J78" s="2" t="s">
        <v>4916</v>
      </c>
      <c r="K78" s="2" t="s">
        <v>4917</v>
      </c>
      <c r="L78" s="2" t="s">
        <v>206</v>
      </c>
      <c r="M78" s="2" t="s">
        <v>4911</v>
      </c>
      <c r="N78" s="2" t="s">
        <v>4917</v>
      </c>
      <c r="O78" s="2" t="s">
        <v>206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2017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75</v>
      </c>
      <c r="BU78" s="2" t="s">
        <v>75</v>
      </c>
      <c r="BV78" s="2" t="s">
        <v>75</v>
      </c>
      <c r="BW78" s="2" t="s">
        <v>3</v>
      </c>
      <c r="BX78" s="2" t="s">
        <v>3</v>
      </c>
    </row>
    <row r="79" ht="15.75" customHeight="1">
      <c r="A79" s="2" t="s">
        <v>8</v>
      </c>
      <c r="B79" s="2" t="s">
        <v>5133</v>
      </c>
      <c r="C79" s="2" t="s">
        <v>5134</v>
      </c>
      <c r="D79" s="2" t="s">
        <v>8</v>
      </c>
      <c r="E79" s="2">
        <f>50985</f>
        <v>50985</v>
      </c>
      <c r="F79" s="2" t="s">
        <v>5110</v>
      </c>
      <c r="G79" s="2" t="s">
        <v>5395</v>
      </c>
      <c r="H79" s="2" t="s">
        <v>5396</v>
      </c>
      <c r="I79" s="2" t="s">
        <v>5199</v>
      </c>
      <c r="J79" s="2" t="s">
        <v>4897</v>
      </c>
      <c r="K79" s="2" t="s">
        <v>2069</v>
      </c>
      <c r="L79" s="2" t="s">
        <v>2070</v>
      </c>
      <c r="M79" s="2" t="s">
        <v>4898</v>
      </c>
      <c r="N79" s="2" t="s">
        <v>4899</v>
      </c>
      <c r="O79" s="2" t="s">
        <v>4900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2017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75</v>
      </c>
      <c r="BU79" s="2" t="s">
        <v>75</v>
      </c>
      <c r="BV79" s="2" t="s">
        <v>75</v>
      </c>
      <c r="BW79" s="2" t="s">
        <v>9</v>
      </c>
      <c r="BX79" s="2" t="s">
        <v>9</v>
      </c>
    </row>
    <row r="80" ht="15.75" customHeight="1">
      <c r="A80" s="2" t="s">
        <v>8</v>
      </c>
      <c r="B80" s="2" t="s">
        <v>5397</v>
      </c>
      <c r="C80" s="2" t="s">
        <v>5398</v>
      </c>
      <c r="D80" s="2" t="s">
        <v>8</v>
      </c>
      <c r="E80" s="2">
        <f>47968</f>
        <v>47968</v>
      </c>
      <c r="F80" s="2" t="s">
        <v>5399</v>
      </c>
      <c r="G80" s="2" t="s">
        <v>5400</v>
      </c>
      <c r="H80" s="2" t="s">
        <v>5401</v>
      </c>
      <c r="I80" s="2" t="s">
        <v>5289</v>
      </c>
      <c r="J80" s="2" t="s">
        <v>4981</v>
      </c>
      <c r="K80" s="2" t="s">
        <v>2117</v>
      </c>
      <c r="L80" s="2" t="s">
        <v>2118</v>
      </c>
      <c r="M80" s="2" t="s">
        <v>4982</v>
      </c>
      <c r="N80" s="2" t="s">
        <v>2117</v>
      </c>
      <c r="O80" s="2" t="s">
        <v>2118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5402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75</v>
      </c>
      <c r="BU80" s="2" t="s">
        <v>75</v>
      </c>
      <c r="BV80" s="2" t="s">
        <v>75</v>
      </c>
      <c r="BW80" s="2" t="s">
        <v>9</v>
      </c>
      <c r="BX80" s="2" t="s">
        <v>9</v>
      </c>
    </row>
    <row r="81" ht="15.75" customHeight="1">
      <c r="A81" s="2" t="s">
        <v>2</v>
      </c>
      <c r="B81" s="2" t="s">
        <v>5403</v>
      </c>
      <c r="C81" s="2" t="s">
        <v>5249</v>
      </c>
      <c r="D81" s="2" t="s">
        <v>6</v>
      </c>
      <c r="E81" s="2">
        <f>33164</f>
        <v>33164</v>
      </c>
      <c r="F81" s="2" t="s">
        <v>5110</v>
      </c>
      <c r="G81" s="2" t="s">
        <v>5404</v>
      </c>
      <c r="H81" s="2" t="s">
        <v>5405</v>
      </c>
      <c r="I81" s="2" t="s">
        <v>5181</v>
      </c>
      <c r="J81" s="2" t="s">
        <v>4983</v>
      </c>
      <c r="K81" s="2" t="s">
        <v>4984</v>
      </c>
      <c r="L81" s="2" t="s">
        <v>4985</v>
      </c>
      <c r="M81" s="2" t="s">
        <v>4978</v>
      </c>
      <c r="N81" s="2" t="s">
        <v>4979</v>
      </c>
      <c r="O81" s="2" t="s">
        <v>4980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5406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75</v>
      </c>
      <c r="BU81" s="2" t="s">
        <v>75</v>
      </c>
      <c r="BV81" s="2" t="s">
        <v>75</v>
      </c>
      <c r="BW81" s="2" t="s">
        <v>3</v>
      </c>
      <c r="BX81" s="2" t="s">
        <v>7</v>
      </c>
    </row>
    <row r="82" ht="15.75" customHeight="1">
      <c r="A82" s="2" t="s">
        <v>2</v>
      </c>
      <c r="B82" s="2">
        <f>1717345</f>
        <v>1717345</v>
      </c>
      <c r="C82" s="2" t="s">
        <v>5407</v>
      </c>
      <c r="D82" s="2" t="s">
        <v>4</v>
      </c>
      <c r="E82" s="2">
        <f>87495</f>
        <v>87495</v>
      </c>
      <c r="F82" s="2" t="s">
        <v>5110</v>
      </c>
      <c r="G82" s="2" t="s">
        <v>5408</v>
      </c>
      <c r="H82" s="2" t="s">
        <v>5409</v>
      </c>
      <c r="I82" s="2" t="s">
        <v>5120</v>
      </c>
      <c r="J82" s="2" t="s">
        <v>4986</v>
      </c>
      <c r="K82" s="2" t="s">
        <v>4984</v>
      </c>
      <c r="L82" s="2" t="s">
        <v>4985</v>
      </c>
      <c r="M82" s="2" t="s">
        <v>4888</v>
      </c>
      <c r="N82" s="2" t="s">
        <v>4889</v>
      </c>
      <c r="O82" s="2" t="s">
        <v>4890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5410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75</v>
      </c>
      <c r="BU82" s="2" t="s">
        <v>75</v>
      </c>
      <c r="BV82" s="2" t="s">
        <v>75</v>
      </c>
      <c r="BW82" s="2" t="s">
        <v>3</v>
      </c>
      <c r="BX82" s="2" t="s">
        <v>5</v>
      </c>
    </row>
    <row r="83" ht="15.75" customHeight="1">
      <c r="A83" s="2" t="s">
        <v>2</v>
      </c>
      <c r="B83" s="2" t="s">
        <v>5126</v>
      </c>
      <c r="C83" s="2" t="s">
        <v>5411</v>
      </c>
      <c r="D83" s="2" t="s">
        <v>2</v>
      </c>
      <c r="E83" s="2">
        <f>3314642</f>
        <v>3314642</v>
      </c>
      <c r="F83" s="2" t="s">
        <v>5412</v>
      </c>
      <c r="G83" s="2" t="s">
        <v>5413</v>
      </c>
      <c r="H83" s="2" t="s">
        <v>5364</v>
      </c>
      <c r="I83" s="2" t="s">
        <v>5191</v>
      </c>
      <c r="J83" s="2" t="s">
        <v>4891</v>
      </c>
      <c r="K83" s="2" t="s">
        <v>4892</v>
      </c>
      <c r="L83" s="2" t="s">
        <v>4893</v>
      </c>
      <c r="M83" s="2" t="s">
        <v>4894</v>
      </c>
      <c r="N83" s="2" t="s">
        <v>4895</v>
      </c>
      <c r="O83" s="2" t="s">
        <v>4896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5257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3</v>
      </c>
      <c r="BX83" s="2" t="s">
        <v>3</v>
      </c>
    </row>
    <row r="84" ht="15.75" customHeight="1">
      <c r="A84" s="2" t="s">
        <v>2</v>
      </c>
      <c r="B84" s="2" t="s">
        <v>5146</v>
      </c>
      <c r="C84" s="2" t="s">
        <v>5414</v>
      </c>
      <c r="D84" s="2" t="s">
        <v>2</v>
      </c>
      <c r="E84" s="2">
        <f>3314752</f>
        <v>3314752</v>
      </c>
      <c r="F84" s="2" t="s">
        <v>5415</v>
      </c>
      <c r="G84" s="2" t="s">
        <v>5416</v>
      </c>
      <c r="H84" s="2" t="s">
        <v>5342</v>
      </c>
      <c r="I84" s="2" t="s">
        <v>5151</v>
      </c>
      <c r="J84" s="2" t="s">
        <v>4904</v>
      </c>
      <c r="K84" s="2" t="s">
        <v>4905</v>
      </c>
      <c r="L84" s="2" t="s">
        <v>4906</v>
      </c>
      <c r="M84" s="2" t="s">
        <v>4907</v>
      </c>
      <c r="N84" s="2" t="s">
        <v>4895</v>
      </c>
      <c r="O84" s="2" t="s">
        <v>4896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5417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75</v>
      </c>
      <c r="BU84" s="2" t="s">
        <v>75</v>
      </c>
      <c r="BV84" s="2" t="s">
        <v>75</v>
      </c>
      <c r="BW84" s="2" t="s">
        <v>3</v>
      </c>
      <c r="BX84" s="2" t="s">
        <v>3</v>
      </c>
    </row>
    <row r="85" ht="15.75" customHeight="1">
      <c r="A85" s="2" t="s">
        <v>2</v>
      </c>
      <c r="B85" s="2">
        <f>4687746</f>
        <v>4687746</v>
      </c>
      <c r="C85" s="2" t="s">
        <v>5110</v>
      </c>
      <c r="D85" s="2" t="s">
        <v>2</v>
      </c>
      <c r="E85" s="2" t="s">
        <v>5188</v>
      </c>
      <c r="F85" s="2" t="s">
        <v>5134</v>
      </c>
      <c r="G85" s="2" t="s">
        <v>5418</v>
      </c>
      <c r="H85" s="2" t="s">
        <v>5299</v>
      </c>
      <c r="I85" s="2" t="s">
        <v>5156</v>
      </c>
      <c r="J85" s="2" t="s">
        <v>4916</v>
      </c>
      <c r="K85" s="2" t="s">
        <v>4917</v>
      </c>
      <c r="L85" s="2" t="s">
        <v>206</v>
      </c>
      <c r="M85" s="2" t="s">
        <v>4911</v>
      </c>
      <c r="N85" s="2" t="s">
        <v>4917</v>
      </c>
      <c r="O85" s="2" t="s">
        <v>206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2017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75</v>
      </c>
      <c r="BU85" s="2" t="s">
        <v>75</v>
      </c>
      <c r="BV85" s="2" t="s">
        <v>75</v>
      </c>
      <c r="BW85" s="2" t="s">
        <v>3</v>
      </c>
      <c r="BX85" s="2" t="s">
        <v>3</v>
      </c>
    </row>
    <row r="86" ht="15.75" customHeight="1">
      <c r="A86" s="2" t="s">
        <v>8</v>
      </c>
      <c r="B86" s="2" t="s">
        <v>5133</v>
      </c>
      <c r="C86" s="2" t="s">
        <v>5134</v>
      </c>
      <c r="D86" s="2" t="s">
        <v>8</v>
      </c>
      <c r="E86" s="2">
        <f>50985</f>
        <v>50985</v>
      </c>
      <c r="F86" s="2" t="s">
        <v>5110</v>
      </c>
      <c r="G86" s="2" t="s">
        <v>5419</v>
      </c>
      <c r="H86" s="2" t="s">
        <v>5301</v>
      </c>
      <c r="I86" s="2" t="s">
        <v>5199</v>
      </c>
      <c r="J86" s="2" t="s">
        <v>4897</v>
      </c>
      <c r="K86" s="2" t="s">
        <v>2069</v>
      </c>
      <c r="L86" s="2" t="s">
        <v>2070</v>
      </c>
      <c r="M86" s="2" t="s">
        <v>4898</v>
      </c>
      <c r="N86" s="2" t="s">
        <v>4899</v>
      </c>
      <c r="O86" s="2" t="s">
        <v>4900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2017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75</v>
      </c>
      <c r="BU86" s="2" t="s">
        <v>75</v>
      </c>
      <c r="BV86" s="2" t="s">
        <v>75</v>
      </c>
      <c r="BW86" s="2" t="s">
        <v>9</v>
      </c>
      <c r="BX86" s="2" t="s">
        <v>9</v>
      </c>
    </row>
    <row r="87" ht="15.75" customHeight="1">
      <c r="A87" s="2" t="s">
        <v>2</v>
      </c>
      <c r="B87" s="2" t="s">
        <v>5420</v>
      </c>
      <c r="C87" s="2" t="s">
        <v>5421</v>
      </c>
      <c r="D87" s="2" t="s">
        <v>4</v>
      </c>
      <c r="E87" s="2">
        <f>87495</f>
        <v>87495</v>
      </c>
      <c r="F87" s="2" t="s">
        <v>5110</v>
      </c>
      <c r="G87" s="2" t="s">
        <v>5422</v>
      </c>
      <c r="H87" s="2" t="s">
        <v>5119</v>
      </c>
      <c r="I87" s="2" t="s">
        <v>5120</v>
      </c>
      <c r="J87" s="2" t="s">
        <v>4987</v>
      </c>
      <c r="K87" s="2" t="s">
        <v>4883</v>
      </c>
      <c r="L87" s="2" t="s">
        <v>235</v>
      </c>
      <c r="M87" s="2" t="s">
        <v>4888</v>
      </c>
      <c r="N87" s="2" t="s">
        <v>4889</v>
      </c>
      <c r="O87" s="2" t="s">
        <v>4890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5423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75</v>
      </c>
      <c r="BU87" s="2" t="s">
        <v>75</v>
      </c>
      <c r="BV87" s="2" t="s">
        <v>75</v>
      </c>
      <c r="BW87" s="2" t="s">
        <v>3</v>
      </c>
      <c r="BX87" s="2" t="s">
        <v>5</v>
      </c>
    </row>
    <row r="88" ht="15.75" customHeight="1">
      <c r="A88" s="2" t="s">
        <v>2</v>
      </c>
      <c r="B88" s="2">
        <f>1719082</f>
        <v>1719082</v>
      </c>
      <c r="C88" s="2" t="s">
        <v>5134</v>
      </c>
      <c r="D88" s="2" t="s">
        <v>4</v>
      </c>
      <c r="E88" s="2" t="s">
        <v>5117</v>
      </c>
      <c r="F88" s="2" t="s">
        <v>5110</v>
      </c>
      <c r="G88" s="2" t="s">
        <v>5424</v>
      </c>
      <c r="H88" s="2" t="s">
        <v>5425</v>
      </c>
      <c r="I88" s="2" t="s">
        <v>5120</v>
      </c>
      <c r="J88" s="2" t="s">
        <v>4988</v>
      </c>
      <c r="K88" s="2" t="s">
        <v>4883</v>
      </c>
      <c r="L88" s="2" t="s">
        <v>235</v>
      </c>
      <c r="M88" s="2" t="s">
        <v>4884</v>
      </c>
      <c r="N88" s="2" t="s">
        <v>4885</v>
      </c>
      <c r="O88" s="2" t="s">
        <v>4886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2017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75</v>
      </c>
      <c r="BU88" s="2" t="s">
        <v>75</v>
      </c>
      <c r="BV88" s="2" t="s">
        <v>75</v>
      </c>
      <c r="BW88" s="2" t="s">
        <v>3</v>
      </c>
      <c r="BX88" s="2" t="s">
        <v>5</v>
      </c>
    </row>
    <row r="89" ht="15.75" customHeight="1">
      <c r="A89" s="2" t="s">
        <v>2</v>
      </c>
      <c r="B89" s="2" t="s">
        <v>5146</v>
      </c>
      <c r="C89" s="2" t="s">
        <v>5426</v>
      </c>
      <c r="D89" s="2" t="s">
        <v>2</v>
      </c>
      <c r="E89" s="2">
        <f>3314752</f>
        <v>3314752</v>
      </c>
      <c r="F89" s="2" t="s">
        <v>5427</v>
      </c>
      <c r="G89" s="2" t="s">
        <v>5428</v>
      </c>
      <c r="H89" s="2" t="s">
        <v>5429</v>
      </c>
      <c r="I89" s="2" t="s">
        <v>5430</v>
      </c>
      <c r="J89" s="2" t="s">
        <v>4904</v>
      </c>
      <c r="K89" s="2" t="s">
        <v>4905</v>
      </c>
      <c r="L89" s="2" t="s">
        <v>4906</v>
      </c>
      <c r="M89" s="2" t="s">
        <v>4907</v>
      </c>
      <c r="N89" s="2" t="s">
        <v>4895</v>
      </c>
      <c r="O89" s="2" t="s">
        <v>4896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5402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75</v>
      </c>
      <c r="BU89" s="2" t="s">
        <v>75</v>
      </c>
      <c r="BV89" s="2" t="s">
        <v>75</v>
      </c>
      <c r="BW89" s="2" t="s">
        <v>3</v>
      </c>
      <c r="BX89" s="2" t="s">
        <v>3</v>
      </c>
    </row>
    <row r="90" ht="15.75" customHeight="1">
      <c r="A90" s="2" t="s">
        <v>2</v>
      </c>
      <c r="B90" s="2">
        <f>4687746</f>
        <v>4687746</v>
      </c>
      <c r="C90" s="2" t="s">
        <v>5110</v>
      </c>
      <c r="D90" s="2" t="s">
        <v>2</v>
      </c>
      <c r="E90" s="2" t="s">
        <v>5176</v>
      </c>
      <c r="F90" s="2" t="s">
        <v>5134</v>
      </c>
      <c r="G90" s="2" t="s">
        <v>5431</v>
      </c>
      <c r="H90" s="2" t="s">
        <v>5432</v>
      </c>
      <c r="I90" s="2" t="s">
        <v>5216</v>
      </c>
      <c r="J90" s="2" t="s">
        <v>4916</v>
      </c>
      <c r="K90" s="2" t="s">
        <v>4917</v>
      </c>
      <c r="L90" s="2" t="s">
        <v>206</v>
      </c>
      <c r="M90" s="2" t="s">
        <v>4918</v>
      </c>
      <c r="N90" s="2" t="s">
        <v>4917</v>
      </c>
      <c r="O90" s="2" t="s">
        <v>206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2017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</v>
      </c>
      <c r="BU90" s="2" t="s">
        <v>75</v>
      </c>
      <c r="BV90" s="2" t="s">
        <v>75</v>
      </c>
      <c r="BW90" s="2" t="s">
        <v>3</v>
      </c>
      <c r="BX90" s="2" t="s">
        <v>3</v>
      </c>
    </row>
    <row r="91" ht="15.75" customHeight="1">
      <c r="A91" s="2" t="s">
        <v>8</v>
      </c>
      <c r="B91" s="2" t="s">
        <v>5133</v>
      </c>
      <c r="C91" s="2" t="s">
        <v>5134</v>
      </c>
      <c r="D91" s="2" t="s">
        <v>8</v>
      </c>
      <c r="E91" s="2">
        <f>50985</f>
        <v>50985</v>
      </c>
      <c r="F91" s="2" t="s">
        <v>5110</v>
      </c>
      <c r="G91" s="2" t="s">
        <v>5433</v>
      </c>
      <c r="H91" s="2" t="s">
        <v>5136</v>
      </c>
      <c r="I91" s="2" t="s">
        <v>5199</v>
      </c>
      <c r="J91" s="2" t="s">
        <v>4897</v>
      </c>
      <c r="K91" s="2" t="s">
        <v>2069</v>
      </c>
      <c r="L91" s="2" t="s">
        <v>2070</v>
      </c>
      <c r="M91" s="2" t="s">
        <v>4898</v>
      </c>
      <c r="N91" s="2" t="s">
        <v>4899</v>
      </c>
      <c r="O91" s="2" t="s">
        <v>4900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2017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</v>
      </c>
      <c r="BU91" s="2" t="s">
        <v>75</v>
      </c>
      <c r="BV91" s="2" t="s">
        <v>75</v>
      </c>
      <c r="BW91" s="2" t="s">
        <v>9</v>
      </c>
      <c r="BX91" s="2" t="s">
        <v>9</v>
      </c>
    </row>
    <row r="92" ht="15.75" customHeight="1">
      <c r="A92" s="2" t="s">
        <v>2</v>
      </c>
      <c r="B92" s="2" t="s">
        <v>5434</v>
      </c>
      <c r="C92" s="2" t="s">
        <v>5421</v>
      </c>
      <c r="D92" s="2" t="s">
        <v>6</v>
      </c>
      <c r="E92" s="2" t="s">
        <v>5213</v>
      </c>
      <c r="F92" s="2" t="s">
        <v>5110</v>
      </c>
      <c r="G92" s="2" t="s">
        <v>5435</v>
      </c>
      <c r="H92" s="2" t="s">
        <v>5169</v>
      </c>
      <c r="I92" s="2" t="s">
        <v>5120</v>
      </c>
      <c r="J92" s="2" t="s">
        <v>4989</v>
      </c>
      <c r="K92" s="2" t="s">
        <v>4990</v>
      </c>
      <c r="L92" s="2" t="s">
        <v>245</v>
      </c>
      <c r="M92" s="2" t="s">
        <v>4929</v>
      </c>
      <c r="N92" s="2" t="s">
        <v>4930</v>
      </c>
      <c r="O92" s="2" t="s">
        <v>2157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5436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75</v>
      </c>
      <c r="BU92" s="2" t="s">
        <v>75</v>
      </c>
      <c r="BV92" s="2" t="s">
        <v>75</v>
      </c>
      <c r="BW92" s="2" t="s">
        <v>3</v>
      </c>
      <c r="BX92" s="2" t="s">
        <v>7</v>
      </c>
    </row>
    <row r="93" ht="15.75" customHeight="1">
      <c r="A93" s="2" t="s">
        <v>2</v>
      </c>
      <c r="B93" s="2">
        <f>1715940</f>
        <v>1715940</v>
      </c>
      <c r="C93" s="2" t="s">
        <v>5122</v>
      </c>
      <c r="D93" s="2" t="s">
        <v>4</v>
      </c>
      <c r="E93" s="2" t="s">
        <v>5117</v>
      </c>
      <c r="F93" s="2" t="s">
        <v>5110</v>
      </c>
      <c r="G93" s="2" t="s">
        <v>5437</v>
      </c>
      <c r="H93" s="2" t="s">
        <v>5438</v>
      </c>
      <c r="I93" s="2" t="s">
        <v>5120</v>
      </c>
      <c r="J93" s="2" t="s">
        <v>4991</v>
      </c>
      <c r="K93" s="2" t="s">
        <v>4990</v>
      </c>
      <c r="L93" s="2" t="s">
        <v>245</v>
      </c>
      <c r="M93" s="2" t="s">
        <v>4884</v>
      </c>
      <c r="N93" s="2" t="s">
        <v>4885</v>
      </c>
      <c r="O93" s="2" t="s">
        <v>4886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5406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75</v>
      </c>
      <c r="BU93" s="2" t="s">
        <v>75</v>
      </c>
      <c r="BV93" s="2" t="s">
        <v>75</v>
      </c>
      <c r="BW93" s="2" t="s">
        <v>3</v>
      </c>
      <c r="BX93" s="2" t="s">
        <v>5</v>
      </c>
    </row>
    <row r="94" ht="15.75" customHeight="1">
      <c r="A94" s="2" t="s">
        <v>2</v>
      </c>
      <c r="B94" s="2">
        <f>4687746</f>
        <v>4687746</v>
      </c>
      <c r="C94" s="2" t="s">
        <v>5110</v>
      </c>
      <c r="D94" s="2" t="s">
        <v>2</v>
      </c>
      <c r="E94" s="2" t="s">
        <v>5188</v>
      </c>
      <c r="F94" s="2" t="s">
        <v>5134</v>
      </c>
      <c r="G94" s="2" t="s">
        <v>5439</v>
      </c>
      <c r="H94" s="2" t="s">
        <v>5230</v>
      </c>
      <c r="I94" s="2" t="s">
        <v>5186</v>
      </c>
      <c r="J94" s="2" t="s">
        <v>4916</v>
      </c>
      <c r="K94" s="2" t="s">
        <v>4917</v>
      </c>
      <c r="L94" s="2" t="s">
        <v>206</v>
      </c>
      <c r="M94" s="2" t="s">
        <v>4911</v>
      </c>
      <c r="N94" s="2" t="s">
        <v>4917</v>
      </c>
      <c r="O94" s="2" t="s">
        <v>206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2017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75</v>
      </c>
      <c r="BU94" s="2" t="s">
        <v>75</v>
      </c>
      <c r="BV94" s="2" t="s">
        <v>75</v>
      </c>
      <c r="BW94" s="2" t="s">
        <v>3</v>
      </c>
      <c r="BX94" s="2" t="s">
        <v>3</v>
      </c>
    </row>
    <row r="95" ht="15.75" customHeight="1">
      <c r="A95" s="2" t="s">
        <v>8</v>
      </c>
      <c r="B95" s="2" t="s">
        <v>5133</v>
      </c>
      <c r="C95" s="2" t="s">
        <v>5134</v>
      </c>
      <c r="D95" s="2" t="s">
        <v>8</v>
      </c>
      <c r="E95" s="2">
        <f>50985</f>
        <v>50985</v>
      </c>
      <c r="F95" s="2" t="s">
        <v>5110</v>
      </c>
      <c r="G95" s="2" t="s">
        <v>5440</v>
      </c>
      <c r="H95" s="2" t="s">
        <v>5347</v>
      </c>
      <c r="I95" s="2" t="s">
        <v>5181</v>
      </c>
      <c r="J95" s="2" t="s">
        <v>4897</v>
      </c>
      <c r="K95" s="2" t="s">
        <v>2069</v>
      </c>
      <c r="L95" s="2" t="s">
        <v>2070</v>
      </c>
      <c r="M95" s="2" t="s">
        <v>4898</v>
      </c>
      <c r="N95" s="2" t="s">
        <v>4899</v>
      </c>
      <c r="O95" s="2" t="s">
        <v>4900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2017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2" t="s">
        <v>75</v>
      </c>
      <c r="BU95" s="2" t="s">
        <v>75</v>
      </c>
      <c r="BV95" s="2" t="s">
        <v>75</v>
      </c>
      <c r="BW95" s="2" t="s">
        <v>9</v>
      </c>
      <c r="BX95" s="2" t="s">
        <v>9</v>
      </c>
    </row>
    <row r="96" ht="15.75" customHeight="1">
      <c r="A96" s="2" t="s">
        <v>2</v>
      </c>
      <c r="B96" s="2" t="s">
        <v>5441</v>
      </c>
      <c r="C96" s="2" t="s">
        <v>5442</v>
      </c>
      <c r="D96" s="2" t="s">
        <v>6</v>
      </c>
      <c r="E96" s="2">
        <f>33164</f>
        <v>33164</v>
      </c>
      <c r="F96" s="2" t="s">
        <v>5110</v>
      </c>
      <c r="G96" s="2" t="s">
        <v>5443</v>
      </c>
      <c r="H96" s="2" t="s">
        <v>5444</v>
      </c>
      <c r="I96" s="2" t="s">
        <v>5120</v>
      </c>
      <c r="J96" s="2" t="s">
        <v>4992</v>
      </c>
      <c r="K96" s="2" t="s">
        <v>4883</v>
      </c>
      <c r="L96" s="2" t="s">
        <v>235</v>
      </c>
      <c r="M96" s="2" t="s">
        <v>4978</v>
      </c>
      <c r="N96" s="2" t="s">
        <v>4979</v>
      </c>
      <c r="O96" s="2" t="s">
        <v>4980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5445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75</v>
      </c>
      <c r="BU96" s="2" t="s">
        <v>75</v>
      </c>
      <c r="BV96" s="2" t="s">
        <v>75</v>
      </c>
      <c r="BW96" s="2" t="s">
        <v>3</v>
      </c>
      <c r="BX96" s="2" t="s">
        <v>7</v>
      </c>
    </row>
    <row r="97" ht="15.75" customHeight="1">
      <c r="A97" s="2" t="s">
        <v>2</v>
      </c>
      <c r="B97" s="2">
        <f>1717602</f>
        <v>1717602</v>
      </c>
      <c r="C97" s="2" t="s">
        <v>5446</v>
      </c>
      <c r="D97" s="2" t="s">
        <v>4</v>
      </c>
      <c r="E97" s="2">
        <f>87495</f>
        <v>87495</v>
      </c>
      <c r="F97" s="2" t="s">
        <v>5110</v>
      </c>
      <c r="G97" s="2" t="s">
        <v>5447</v>
      </c>
      <c r="H97" s="2" t="s">
        <v>5144</v>
      </c>
      <c r="I97" s="2" t="s">
        <v>5120</v>
      </c>
      <c r="J97" s="2" t="s">
        <v>4993</v>
      </c>
      <c r="K97" s="2" t="s">
        <v>4883</v>
      </c>
      <c r="L97" s="2" t="s">
        <v>235</v>
      </c>
      <c r="M97" s="2" t="s">
        <v>4888</v>
      </c>
      <c r="N97" s="2" t="s">
        <v>4889</v>
      </c>
      <c r="O97" s="2" t="s">
        <v>4890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5448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75</v>
      </c>
      <c r="BU97" s="2" t="s">
        <v>75</v>
      </c>
      <c r="BV97" s="2" t="s">
        <v>75</v>
      </c>
      <c r="BW97" s="2" t="s">
        <v>3</v>
      </c>
      <c r="BX97" s="2" t="s">
        <v>5</v>
      </c>
    </row>
    <row r="98" ht="15.75" customHeight="1">
      <c r="A98" s="2" t="s">
        <v>2</v>
      </c>
      <c r="B98" s="2" t="s">
        <v>5146</v>
      </c>
      <c r="C98" s="2" t="s">
        <v>5449</v>
      </c>
      <c r="D98" s="2" t="s">
        <v>2</v>
      </c>
      <c r="E98" s="2">
        <f>3314752</f>
        <v>3314752</v>
      </c>
      <c r="F98" s="2" t="s">
        <v>5450</v>
      </c>
      <c r="G98" s="2" t="s">
        <v>5451</v>
      </c>
      <c r="H98" s="2" t="s">
        <v>5342</v>
      </c>
      <c r="I98" s="2" t="s">
        <v>5156</v>
      </c>
      <c r="J98" s="2" t="s">
        <v>4904</v>
      </c>
      <c r="K98" s="2" t="s">
        <v>4905</v>
      </c>
      <c r="L98" s="2" t="s">
        <v>4906</v>
      </c>
      <c r="M98" s="2" t="s">
        <v>4907</v>
      </c>
      <c r="N98" s="2" t="s">
        <v>4895</v>
      </c>
      <c r="O98" s="2" t="s">
        <v>4896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5452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75</v>
      </c>
      <c r="BU98" s="2" t="s">
        <v>75</v>
      </c>
      <c r="BV98" s="2" t="s">
        <v>75</v>
      </c>
      <c r="BW98" s="2" t="s">
        <v>3</v>
      </c>
      <c r="BX98" s="2" t="s">
        <v>3</v>
      </c>
    </row>
    <row r="99" ht="15.75" customHeight="1">
      <c r="A99" s="2" t="s">
        <v>8</v>
      </c>
      <c r="B99" s="2" t="s">
        <v>5133</v>
      </c>
      <c r="C99" s="2" t="s">
        <v>5134</v>
      </c>
      <c r="D99" s="2" t="s">
        <v>8</v>
      </c>
      <c r="E99" s="2">
        <f>50985</f>
        <v>50985</v>
      </c>
      <c r="F99" s="2" t="s">
        <v>5110</v>
      </c>
      <c r="G99" s="2" t="s">
        <v>5453</v>
      </c>
      <c r="H99" s="2" t="s">
        <v>5347</v>
      </c>
      <c r="I99" s="2" t="s">
        <v>5199</v>
      </c>
      <c r="J99" s="2" t="s">
        <v>4897</v>
      </c>
      <c r="K99" s="2" t="s">
        <v>2069</v>
      </c>
      <c r="L99" s="2" t="s">
        <v>2070</v>
      </c>
      <c r="M99" s="2" t="s">
        <v>4898</v>
      </c>
      <c r="N99" s="2" t="s">
        <v>4899</v>
      </c>
      <c r="O99" s="2" t="s">
        <v>4900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2017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75</v>
      </c>
      <c r="BU99" s="2" t="s">
        <v>75</v>
      </c>
      <c r="BV99" s="2" t="s">
        <v>75</v>
      </c>
      <c r="BW99" s="2" t="s">
        <v>9</v>
      </c>
      <c r="BX99" s="2" t="s">
        <v>9</v>
      </c>
    </row>
    <row r="100" ht="15.75" customHeight="1">
      <c r="A100" s="2" t="s">
        <v>8</v>
      </c>
      <c r="B100" s="2" t="s">
        <v>5397</v>
      </c>
      <c r="C100" s="2" t="s">
        <v>5454</v>
      </c>
      <c r="D100" s="2" t="s">
        <v>8</v>
      </c>
      <c r="E100" s="2">
        <f>47968</f>
        <v>47968</v>
      </c>
      <c r="F100" s="2" t="s">
        <v>5455</v>
      </c>
      <c r="G100" s="2" t="s">
        <v>5456</v>
      </c>
      <c r="H100" s="2" t="s">
        <v>5457</v>
      </c>
      <c r="I100" s="2" t="s">
        <v>5270</v>
      </c>
      <c r="J100" s="2" t="s">
        <v>4981</v>
      </c>
      <c r="K100" s="2" t="s">
        <v>2117</v>
      </c>
      <c r="L100" s="2" t="s">
        <v>2118</v>
      </c>
      <c r="M100" s="2" t="s">
        <v>4982</v>
      </c>
      <c r="N100" s="2" t="s">
        <v>2117</v>
      </c>
      <c r="O100" s="2" t="s">
        <v>2118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5458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75</v>
      </c>
      <c r="BU100" s="2" t="s">
        <v>75</v>
      </c>
      <c r="BV100" s="2" t="s">
        <v>75</v>
      </c>
      <c r="BW100" s="2" t="s">
        <v>9</v>
      </c>
      <c r="BX100" s="2" t="s">
        <v>9</v>
      </c>
    </row>
    <row r="101" ht="15.75" customHeight="1">
      <c r="A101" s="2" t="s">
        <v>2</v>
      </c>
      <c r="B101" s="2" t="s">
        <v>5459</v>
      </c>
      <c r="C101" s="2" t="s">
        <v>5139</v>
      </c>
      <c r="D101" s="2" t="s">
        <v>4</v>
      </c>
      <c r="E101" s="2">
        <f>87495</f>
        <v>87495</v>
      </c>
      <c r="F101" s="2" t="s">
        <v>5110</v>
      </c>
      <c r="G101" s="2" t="s">
        <v>5460</v>
      </c>
      <c r="H101" s="2" t="s">
        <v>5461</v>
      </c>
      <c r="I101" s="2" t="s">
        <v>5199</v>
      </c>
      <c r="J101" s="2" t="s">
        <v>4994</v>
      </c>
      <c r="K101" s="2" t="s">
        <v>4914</v>
      </c>
      <c r="L101" s="2" t="s">
        <v>178</v>
      </c>
      <c r="M101" s="2" t="s">
        <v>4888</v>
      </c>
      <c r="N101" s="2" t="s">
        <v>4889</v>
      </c>
      <c r="O101" s="2" t="s">
        <v>4890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5462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75</v>
      </c>
      <c r="BU101" s="2" t="s">
        <v>75</v>
      </c>
      <c r="BV101" s="2" t="s">
        <v>75</v>
      </c>
      <c r="BW101" s="2" t="s">
        <v>3</v>
      </c>
      <c r="BX101" s="2" t="s">
        <v>5</v>
      </c>
    </row>
    <row r="102" ht="15.75" customHeight="1">
      <c r="A102" s="2" t="s">
        <v>2</v>
      </c>
      <c r="B102" s="2">
        <f>1725094</f>
        <v>1725094</v>
      </c>
      <c r="C102" s="2" t="s">
        <v>5421</v>
      </c>
      <c r="D102" s="2" t="s">
        <v>6</v>
      </c>
      <c r="E102" s="2">
        <f>33164</f>
        <v>33164</v>
      </c>
      <c r="F102" s="2" t="s">
        <v>5110</v>
      </c>
      <c r="G102" s="2" t="s">
        <v>5463</v>
      </c>
      <c r="H102" s="2" t="s">
        <v>5438</v>
      </c>
      <c r="I102" s="2" t="s">
        <v>5262</v>
      </c>
      <c r="J102" s="2" t="s">
        <v>4995</v>
      </c>
      <c r="K102" s="2" t="s">
        <v>4914</v>
      </c>
      <c r="L102" s="2" t="s">
        <v>178</v>
      </c>
      <c r="M102" s="2" t="s">
        <v>4978</v>
      </c>
      <c r="N102" s="2" t="s">
        <v>4979</v>
      </c>
      <c r="O102" s="2" t="s">
        <v>4980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5464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75</v>
      </c>
      <c r="BU102" s="2" t="s">
        <v>75</v>
      </c>
      <c r="BV102" s="2" t="s">
        <v>75</v>
      </c>
      <c r="BW102" s="2" t="s">
        <v>3</v>
      </c>
      <c r="BX102" s="2" t="s">
        <v>7</v>
      </c>
    </row>
    <row r="103" ht="15.75" customHeight="1">
      <c r="A103" s="2" t="s">
        <v>2</v>
      </c>
      <c r="B103" s="2" t="s">
        <v>5126</v>
      </c>
      <c r="C103" s="2" t="s">
        <v>5465</v>
      </c>
      <c r="D103" s="2" t="s">
        <v>2</v>
      </c>
      <c r="E103" s="2">
        <f>3314642</f>
        <v>3314642</v>
      </c>
      <c r="F103" s="2" t="s">
        <v>5466</v>
      </c>
      <c r="G103" s="2" t="s">
        <v>5467</v>
      </c>
      <c r="H103" s="2" t="s">
        <v>5468</v>
      </c>
      <c r="I103" s="2" t="s">
        <v>5430</v>
      </c>
      <c r="J103" s="2" t="s">
        <v>4891</v>
      </c>
      <c r="K103" s="2" t="s">
        <v>4892</v>
      </c>
      <c r="L103" s="2" t="s">
        <v>4893</v>
      </c>
      <c r="M103" s="2" t="s">
        <v>4894</v>
      </c>
      <c r="N103" s="2" t="s">
        <v>4895</v>
      </c>
      <c r="O103" s="2" t="s">
        <v>4896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5469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75</v>
      </c>
      <c r="BU103" s="2" t="s">
        <v>75</v>
      </c>
      <c r="BV103" s="2" t="s">
        <v>75</v>
      </c>
      <c r="BW103" s="2" t="s">
        <v>3</v>
      </c>
      <c r="BX103" s="2" t="s">
        <v>3</v>
      </c>
    </row>
    <row r="104" ht="15.75" customHeight="1">
      <c r="A104" s="2" t="s">
        <v>2</v>
      </c>
      <c r="B104" s="2">
        <f>4687746</f>
        <v>4687746</v>
      </c>
      <c r="C104" s="2" t="s">
        <v>5110</v>
      </c>
      <c r="D104" s="2" t="s">
        <v>2</v>
      </c>
      <c r="E104" s="2" t="s">
        <v>5188</v>
      </c>
      <c r="F104" s="2" t="s">
        <v>5134</v>
      </c>
      <c r="G104" s="2" t="s">
        <v>5470</v>
      </c>
      <c r="H104" s="2" t="s">
        <v>5471</v>
      </c>
      <c r="I104" s="2" t="s">
        <v>5131</v>
      </c>
      <c r="J104" s="2" t="s">
        <v>4916</v>
      </c>
      <c r="K104" s="2" t="s">
        <v>4917</v>
      </c>
      <c r="L104" s="2" t="s">
        <v>206</v>
      </c>
      <c r="M104" s="2" t="s">
        <v>4911</v>
      </c>
      <c r="N104" s="2" t="s">
        <v>4917</v>
      </c>
      <c r="O104" s="2" t="s">
        <v>206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2017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75</v>
      </c>
      <c r="BU104" s="2" t="s">
        <v>75</v>
      </c>
      <c r="BV104" s="2" t="s">
        <v>75</v>
      </c>
      <c r="BW104" s="2" t="s">
        <v>3</v>
      </c>
      <c r="BX104" s="2" t="s">
        <v>3</v>
      </c>
    </row>
    <row r="105" ht="15.75" customHeight="1">
      <c r="A105" s="2" t="s">
        <v>8</v>
      </c>
      <c r="B105" s="2" t="s">
        <v>5133</v>
      </c>
      <c r="C105" s="2" t="s">
        <v>5134</v>
      </c>
      <c r="D105" s="2" t="s">
        <v>8</v>
      </c>
      <c r="E105" s="2">
        <f>50985</f>
        <v>50985</v>
      </c>
      <c r="F105" s="2" t="s">
        <v>5110</v>
      </c>
      <c r="G105" s="2" t="s">
        <v>5472</v>
      </c>
      <c r="H105" s="2" t="s">
        <v>5461</v>
      </c>
      <c r="I105" s="2" t="s">
        <v>5216</v>
      </c>
      <c r="J105" s="2" t="s">
        <v>4897</v>
      </c>
      <c r="K105" s="2" t="s">
        <v>2069</v>
      </c>
      <c r="L105" s="2" t="s">
        <v>2070</v>
      </c>
      <c r="M105" s="2" t="s">
        <v>4898</v>
      </c>
      <c r="N105" s="2" t="s">
        <v>4899</v>
      </c>
      <c r="O105" s="2" t="s">
        <v>4900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2017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75</v>
      </c>
      <c r="BU105" s="2" t="s">
        <v>75</v>
      </c>
      <c r="BV105" s="2" t="s">
        <v>75</v>
      </c>
      <c r="BW105" s="2" t="s">
        <v>9</v>
      </c>
      <c r="BX105" s="2" t="s">
        <v>9</v>
      </c>
    </row>
    <row r="106" ht="15.75" customHeight="1">
      <c r="A106" s="2" t="s">
        <v>2</v>
      </c>
      <c r="B106" s="2" t="s">
        <v>5473</v>
      </c>
      <c r="C106" s="2" t="s">
        <v>5421</v>
      </c>
      <c r="D106" s="2" t="s">
        <v>4</v>
      </c>
      <c r="E106" s="2">
        <f>87495</f>
        <v>87495</v>
      </c>
      <c r="F106" s="2" t="s">
        <v>5110</v>
      </c>
      <c r="G106" s="2" t="s">
        <v>5474</v>
      </c>
      <c r="H106" s="2" t="s">
        <v>5475</v>
      </c>
      <c r="I106" s="2" t="s">
        <v>5120</v>
      </c>
      <c r="J106" s="2" t="s">
        <v>4996</v>
      </c>
      <c r="K106" s="2" t="s">
        <v>4902</v>
      </c>
      <c r="L106" s="2" t="s">
        <v>271</v>
      </c>
      <c r="M106" s="2" t="s">
        <v>4888</v>
      </c>
      <c r="N106" s="2" t="s">
        <v>4889</v>
      </c>
      <c r="O106" s="2" t="s">
        <v>4890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5464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75</v>
      </c>
      <c r="BU106" s="2" t="s">
        <v>75</v>
      </c>
      <c r="BV106" s="2" t="s">
        <v>75</v>
      </c>
      <c r="BW106" s="2" t="s">
        <v>3</v>
      </c>
      <c r="BX106" s="2" t="s">
        <v>5</v>
      </c>
    </row>
    <row r="107" ht="15.75" customHeight="1">
      <c r="A107" s="2" t="s">
        <v>2</v>
      </c>
      <c r="B107" s="2">
        <f>1722355</f>
        <v>1722355</v>
      </c>
      <c r="C107" s="2" t="s">
        <v>5249</v>
      </c>
      <c r="D107" s="2" t="s">
        <v>4</v>
      </c>
      <c r="E107" s="2" t="s">
        <v>5117</v>
      </c>
      <c r="F107" s="2" t="s">
        <v>5110</v>
      </c>
      <c r="G107" s="2" t="s">
        <v>5476</v>
      </c>
      <c r="H107" s="2" t="s">
        <v>5477</v>
      </c>
      <c r="I107" s="2" t="s">
        <v>5120</v>
      </c>
      <c r="J107" s="2" t="s">
        <v>4997</v>
      </c>
      <c r="K107" s="2" t="s">
        <v>4902</v>
      </c>
      <c r="L107" s="2" t="s">
        <v>271</v>
      </c>
      <c r="M107" s="2" t="s">
        <v>4884</v>
      </c>
      <c r="N107" s="2" t="s">
        <v>4885</v>
      </c>
      <c r="O107" s="2" t="s">
        <v>4886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5478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2" t="s">
        <v>75</v>
      </c>
      <c r="BU107" s="2" t="s">
        <v>75</v>
      </c>
      <c r="BV107" s="2" t="s">
        <v>75</v>
      </c>
      <c r="BW107" s="2" t="s">
        <v>3</v>
      </c>
      <c r="BX107" s="2" t="s">
        <v>5</v>
      </c>
    </row>
    <row r="108" ht="15.75" customHeight="1">
      <c r="A108" s="2" t="s">
        <v>2</v>
      </c>
      <c r="B108" s="2">
        <f>2183168</f>
        <v>2183168</v>
      </c>
      <c r="C108" s="2" t="s">
        <v>5110</v>
      </c>
      <c r="D108" s="2" t="s">
        <v>4</v>
      </c>
      <c r="E108" s="2" t="s">
        <v>5117</v>
      </c>
      <c r="F108" s="2" t="s">
        <v>5110</v>
      </c>
      <c r="G108" s="2" t="s">
        <v>5479</v>
      </c>
      <c r="H108" s="2" t="s">
        <v>5480</v>
      </c>
      <c r="I108" s="2" t="s">
        <v>5243</v>
      </c>
      <c r="J108" s="2" t="s">
        <v>4998</v>
      </c>
      <c r="K108" s="2" t="s">
        <v>4999</v>
      </c>
      <c r="L108" s="2" t="s">
        <v>5000</v>
      </c>
      <c r="M108" s="2" t="s">
        <v>4884</v>
      </c>
      <c r="N108" s="2" t="s">
        <v>4885</v>
      </c>
      <c r="O108" s="2" t="s">
        <v>4886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5157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2" t="s">
        <v>75</v>
      </c>
      <c r="BU108" s="2" t="s">
        <v>75</v>
      </c>
      <c r="BV108" s="2" t="s">
        <v>75</v>
      </c>
      <c r="BW108" s="2" t="s">
        <v>3</v>
      </c>
      <c r="BX108" s="2" t="s">
        <v>5</v>
      </c>
    </row>
    <row r="109" ht="15.75" customHeight="1">
      <c r="A109" s="2" t="s">
        <v>2</v>
      </c>
      <c r="B109" s="2" t="s">
        <v>5126</v>
      </c>
      <c r="C109" s="2" t="s">
        <v>5481</v>
      </c>
      <c r="D109" s="2" t="s">
        <v>2</v>
      </c>
      <c r="E109" s="2">
        <f>3314642</f>
        <v>3314642</v>
      </c>
      <c r="F109" s="2" t="s">
        <v>5482</v>
      </c>
      <c r="G109" s="2" t="s">
        <v>5483</v>
      </c>
      <c r="H109" s="2" t="s">
        <v>5484</v>
      </c>
      <c r="I109" s="2" t="s">
        <v>5243</v>
      </c>
      <c r="J109" s="2" t="s">
        <v>4891</v>
      </c>
      <c r="K109" s="2" t="s">
        <v>4892</v>
      </c>
      <c r="L109" s="2" t="s">
        <v>4893</v>
      </c>
      <c r="M109" s="2" t="s">
        <v>4894</v>
      </c>
      <c r="N109" s="2" t="s">
        <v>4895</v>
      </c>
      <c r="O109" s="2" t="s">
        <v>4896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5485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2" t="s">
        <v>75</v>
      </c>
      <c r="BU109" s="2" t="s">
        <v>75</v>
      </c>
      <c r="BV109" s="2" t="s">
        <v>75</v>
      </c>
      <c r="BW109" s="2" t="s">
        <v>3</v>
      </c>
      <c r="BX109" s="2" t="s">
        <v>3</v>
      </c>
    </row>
    <row r="110" ht="15.75" customHeight="1">
      <c r="A110" s="2" t="s">
        <v>2</v>
      </c>
      <c r="B110" s="2">
        <f>4687746</f>
        <v>4687746</v>
      </c>
      <c r="C110" s="2" t="s">
        <v>5110</v>
      </c>
      <c r="D110" s="2" t="s">
        <v>2</v>
      </c>
      <c r="E110" s="2" t="s">
        <v>5188</v>
      </c>
      <c r="F110" s="2" t="s">
        <v>5134</v>
      </c>
      <c r="G110" s="2" t="s">
        <v>5486</v>
      </c>
      <c r="H110" s="2" t="s">
        <v>5487</v>
      </c>
      <c r="I110" s="2" t="s">
        <v>5488</v>
      </c>
      <c r="J110" s="2" t="s">
        <v>4916</v>
      </c>
      <c r="K110" s="2" t="s">
        <v>4917</v>
      </c>
      <c r="L110" s="2" t="s">
        <v>206</v>
      </c>
      <c r="M110" s="2" t="s">
        <v>4911</v>
      </c>
      <c r="N110" s="2" t="s">
        <v>4917</v>
      </c>
      <c r="O110" s="2" t="s">
        <v>206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2017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75</v>
      </c>
      <c r="BU110" s="2" t="s">
        <v>75</v>
      </c>
      <c r="BV110" s="2" t="s">
        <v>75</v>
      </c>
      <c r="BW110" s="2" t="s">
        <v>3</v>
      </c>
      <c r="BX110" s="2" t="s">
        <v>3</v>
      </c>
    </row>
    <row r="111" ht="15.75" customHeight="1">
      <c r="A111" s="2" t="s">
        <v>8</v>
      </c>
      <c r="B111" s="2" t="s">
        <v>5133</v>
      </c>
      <c r="C111" s="2" t="s">
        <v>5134</v>
      </c>
      <c r="D111" s="2" t="s">
        <v>8</v>
      </c>
      <c r="E111" s="2">
        <f>50985</f>
        <v>50985</v>
      </c>
      <c r="F111" s="2" t="s">
        <v>5110</v>
      </c>
      <c r="G111" s="2" t="s">
        <v>5489</v>
      </c>
      <c r="H111" s="2" t="s">
        <v>5490</v>
      </c>
      <c r="I111" s="2" t="s">
        <v>5137</v>
      </c>
      <c r="J111" s="2" t="s">
        <v>4897</v>
      </c>
      <c r="K111" s="2" t="s">
        <v>2069</v>
      </c>
      <c r="L111" s="2" t="s">
        <v>2070</v>
      </c>
      <c r="M111" s="2" t="s">
        <v>4898</v>
      </c>
      <c r="N111" s="2" t="s">
        <v>4899</v>
      </c>
      <c r="O111" s="2" t="s">
        <v>4900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2017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75</v>
      </c>
      <c r="BU111" s="2" t="s">
        <v>75</v>
      </c>
      <c r="BV111" s="2" t="s">
        <v>75</v>
      </c>
      <c r="BW111" s="2" t="s">
        <v>9</v>
      </c>
      <c r="BX111" s="2" t="s">
        <v>9</v>
      </c>
    </row>
    <row r="112" ht="15.75" customHeight="1">
      <c r="A112" s="2" t="s">
        <v>2</v>
      </c>
      <c r="B112" s="2" t="s">
        <v>5491</v>
      </c>
      <c r="C112" s="2" t="s">
        <v>5492</v>
      </c>
      <c r="D112" s="2" t="s">
        <v>4</v>
      </c>
      <c r="E112" s="2" t="s">
        <v>5117</v>
      </c>
      <c r="F112" s="2" t="s">
        <v>5110</v>
      </c>
      <c r="G112" s="2" t="s">
        <v>5493</v>
      </c>
      <c r="H112" s="2" t="s">
        <v>5444</v>
      </c>
      <c r="I112" s="2" t="s">
        <v>5165</v>
      </c>
      <c r="J112" s="2" t="s">
        <v>5001</v>
      </c>
      <c r="K112" s="2" t="s">
        <v>4914</v>
      </c>
      <c r="L112" s="2" t="s">
        <v>178</v>
      </c>
      <c r="M112" s="2" t="s">
        <v>4884</v>
      </c>
      <c r="N112" s="2" t="s">
        <v>4885</v>
      </c>
      <c r="O112" s="2" t="s">
        <v>4886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5494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75</v>
      </c>
      <c r="BU112" s="2" t="s">
        <v>75</v>
      </c>
      <c r="BV112" s="2" t="s">
        <v>75</v>
      </c>
      <c r="BW112" s="2" t="s">
        <v>3</v>
      </c>
      <c r="BX112" s="2" t="s">
        <v>5</v>
      </c>
    </row>
    <row r="113" ht="15.75" customHeight="1">
      <c r="A113" s="2" t="s">
        <v>2</v>
      </c>
      <c r="B113" s="2">
        <f>1725876</f>
        <v>1725876</v>
      </c>
      <c r="C113" s="2" t="s">
        <v>5495</v>
      </c>
      <c r="D113" s="2" t="s">
        <v>6</v>
      </c>
      <c r="E113" s="2" t="s">
        <v>5213</v>
      </c>
      <c r="F113" s="2" t="s">
        <v>5110</v>
      </c>
      <c r="G113" s="2" t="s">
        <v>5496</v>
      </c>
      <c r="H113" s="2" t="s">
        <v>5355</v>
      </c>
      <c r="I113" s="2" t="s">
        <v>5199</v>
      </c>
      <c r="J113" s="2" t="s">
        <v>5002</v>
      </c>
      <c r="K113" s="2" t="s">
        <v>4914</v>
      </c>
      <c r="L113" s="2" t="s">
        <v>178</v>
      </c>
      <c r="M113" s="2" t="s">
        <v>4929</v>
      </c>
      <c r="N113" s="2" t="s">
        <v>4930</v>
      </c>
      <c r="O113" s="2" t="s">
        <v>2157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5497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75</v>
      </c>
      <c r="BU113" s="2" t="s">
        <v>75</v>
      </c>
      <c r="BV113" s="2" t="s">
        <v>75</v>
      </c>
      <c r="BW113" s="2" t="s">
        <v>3</v>
      </c>
      <c r="BX113" s="2" t="s">
        <v>7</v>
      </c>
    </row>
    <row r="114" ht="15.75" customHeight="1">
      <c r="A114" s="2" t="s">
        <v>2</v>
      </c>
      <c r="B114" s="2" t="s">
        <v>5126</v>
      </c>
      <c r="C114" s="2" t="s">
        <v>5498</v>
      </c>
      <c r="D114" s="2" t="s">
        <v>2</v>
      </c>
      <c r="E114" s="2">
        <f>3314642</f>
        <v>3314642</v>
      </c>
      <c r="F114" s="2" t="s">
        <v>5499</v>
      </c>
      <c r="G114" s="2" t="s">
        <v>5500</v>
      </c>
      <c r="H114" s="2" t="s">
        <v>5283</v>
      </c>
      <c r="I114" s="2" t="s">
        <v>5289</v>
      </c>
      <c r="J114" s="2" t="s">
        <v>4891</v>
      </c>
      <c r="K114" s="2" t="s">
        <v>4892</v>
      </c>
      <c r="L114" s="2" t="s">
        <v>4893</v>
      </c>
      <c r="M114" s="2" t="s">
        <v>4894</v>
      </c>
      <c r="N114" s="2" t="s">
        <v>4895</v>
      </c>
      <c r="O114" s="2" t="s">
        <v>4896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5501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75</v>
      </c>
      <c r="BU114" s="2" t="s">
        <v>75</v>
      </c>
      <c r="BV114" s="2" t="s">
        <v>75</v>
      </c>
      <c r="BW114" s="2" t="s">
        <v>3</v>
      </c>
      <c r="BX114" s="2" t="s">
        <v>3</v>
      </c>
    </row>
    <row r="115" ht="15.75" customHeight="1">
      <c r="A115" s="2" t="s">
        <v>2</v>
      </c>
      <c r="B115" s="2" t="s">
        <v>5146</v>
      </c>
      <c r="C115" s="2" t="s">
        <v>5502</v>
      </c>
      <c r="D115" s="2" t="s">
        <v>2</v>
      </c>
      <c r="E115" s="2">
        <f>3314752</f>
        <v>3314752</v>
      </c>
      <c r="F115" s="2" t="s">
        <v>5503</v>
      </c>
      <c r="G115" s="2" t="s">
        <v>5504</v>
      </c>
      <c r="H115" s="2" t="s">
        <v>5505</v>
      </c>
      <c r="I115" s="2" t="s">
        <v>5175</v>
      </c>
      <c r="J115" s="2" t="s">
        <v>4904</v>
      </c>
      <c r="K115" s="2" t="s">
        <v>4905</v>
      </c>
      <c r="L115" s="2" t="s">
        <v>4906</v>
      </c>
      <c r="M115" s="2" t="s">
        <v>4907</v>
      </c>
      <c r="N115" s="2" t="s">
        <v>4895</v>
      </c>
      <c r="O115" s="2" t="s">
        <v>4896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5506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75</v>
      </c>
      <c r="BU115" s="2" t="s">
        <v>75</v>
      </c>
      <c r="BV115" s="2" t="s">
        <v>75</v>
      </c>
      <c r="BW115" s="2" t="s">
        <v>3</v>
      </c>
      <c r="BX115" s="2" t="s">
        <v>3</v>
      </c>
    </row>
    <row r="116" ht="15.75" customHeight="1">
      <c r="A116" s="2" t="s">
        <v>8</v>
      </c>
      <c r="B116" s="2" t="s">
        <v>5133</v>
      </c>
      <c r="C116" s="2" t="s">
        <v>5134</v>
      </c>
      <c r="D116" s="2" t="s">
        <v>8</v>
      </c>
      <c r="E116" s="2">
        <f>50985</f>
        <v>50985</v>
      </c>
      <c r="F116" s="2" t="s">
        <v>5110</v>
      </c>
      <c r="G116" s="2" t="s">
        <v>5507</v>
      </c>
      <c r="H116" s="2" t="s">
        <v>5508</v>
      </c>
      <c r="I116" s="2" t="s">
        <v>5293</v>
      </c>
      <c r="J116" s="2" t="s">
        <v>4897</v>
      </c>
      <c r="K116" s="2" t="s">
        <v>2069</v>
      </c>
      <c r="L116" s="2" t="s">
        <v>2070</v>
      </c>
      <c r="M116" s="2" t="s">
        <v>4898</v>
      </c>
      <c r="N116" s="2" t="s">
        <v>4899</v>
      </c>
      <c r="O116" s="2" t="s">
        <v>4900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2017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75</v>
      </c>
      <c r="BU116" s="2" t="s">
        <v>75</v>
      </c>
      <c r="BV116" s="2" t="s">
        <v>75</v>
      </c>
      <c r="BW116" s="2" t="s">
        <v>9</v>
      </c>
      <c r="BX116" s="2" t="s">
        <v>9</v>
      </c>
    </row>
    <row r="117" ht="15.75" customHeight="1">
      <c r="A117" s="2" t="s">
        <v>2</v>
      </c>
      <c r="B117" s="2" t="s">
        <v>5126</v>
      </c>
      <c r="C117" s="2" t="s">
        <v>5509</v>
      </c>
      <c r="D117" s="2" t="s">
        <v>2</v>
      </c>
      <c r="E117" s="2">
        <f>3314642</f>
        <v>3314642</v>
      </c>
      <c r="F117" s="2" t="s">
        <v>5510</v>
      </c>
      <c r="G117" s="2" t="s">
        <v>5511</v>
      </c>
      <c r="H117" s="2" t="s">
        <v>5364</v>
      </c>
      <c r="I117" s="2" t="s">
        <v>5512</v>
      </c>
      <c r="J117" s="2" t="s">
        <v>4891</v>
      </c>
      <c r="K117" s="2" t="s">
        <v>4892</v>
      </c>
      <c r="L117" s="2" t="s">
        <v>4893</v>
      </c>
      <c r="M117" s="2" t="s">
        <v>4894</v>
      </c>
      <c r="N117" s="2" t="s">
        <v>4895</v>
      </c>
      <c r="O117" s="2" t="s">
        <v>4896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5513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75</v>
      </c>
      <c r="BU117" s="2" t="s">
        <v>75</v>
      </c>
      <c r="BV117" s="2" t="s">
        <v>75</v>
      </c>
      <c r="BW117" s="2" t="s">
        <v>3</v>
      </c>
      <c r="BX117" s="2" t="s">
        <v>3</v>
      </c>
    </row>
    <row r="118" ht="15.75" customHeight="1">
      <c r="A118" s="2" t="s">
        <v>2</v>
      </c>
      <c r="B118" s="2" t="s">
        <v>5146</v>
      </c>
      <c r="C118" s="2" t="s">
        <v>5514</v>
      </c>
      <c r="D118" s="2" t="s">
        <v>2</v>
      </c>
      <c r="E118" s="2">
        <f>3314716</f>
        <v>3314716</v>
      </c>
      <c r="F118" s="2" t="s">
        <v>5515</v>
      </c>
      <c r="G118" s="2" t="s">
        <v>5516</v>
      </c>
      <c r="H118" s="2" t="s">
        <v>5517</v>
      </c>
      <c r="I118" s="2" t="s">
        <v>5160</v>
      </c>
      <c r="J118" s="2" t="s">
        <v>4904</v>
      </c>
      <c r="K118" s="2" t="s">
        <v>4905</v>
      </c>
      <c r="L118" s="2" t="s">
        <v>4906</v>
      </c>
      <c r="M118" s="2" t="s">
        <v>5003</v>
      </c>
      <c r="N118" s="2" t="s">
        <v>4895</v>
      </c>
      <c r="O118" s="2" t="s">
        <v>4896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5518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75</v>
      </c>
      <c r="BU118" s="2" t="s">
        <v>75</v>
      </c>
      <c r="BV118" s="2" t="s">
        <v>75</v>
      </c>
      <c r="BW118" s="2" t="s">
        <v>3</v>
      </c>
      <c r="BX118" s="2" t="s">
        <v>3</v>
      </c>
    </row>
    <row r="119" ht="15.75" customHeight="1">
      <c r="A119" s="2" t="s">
        <v>2</v>
      </c>
      <c r="B119" s="2">
        <f>4687746</f>
        <v>4687746</v>
      </c>
      <c r="C119" s="2" t="s">
        <v>5110</v>
      </c>
      <c r="D119" s="2" t="s">
        <v>2</v>
      </c>
      <c r="E119" s="2" t="s">
        <v>5188</v>
      </c>
      <c r="F119" s="2" t="s">
        <v>5134</v>
      </c>
      <c r="G119" s="2" t="s">
        <v>5519</v>
      </c>
      <c r="H119" s="2" t="s">
        <v>5327</v>
      </c>
      <c r="I119" s="2" t="s">
        <v>5207</v>
      </c>
      <c r="J119" s="2" t="s">
        <v>4916</v>
      </c>
      <c r="K119" s="2" t="s">
        <v>4917</v>
      </c>
      <c r="L119" s="2" t="s">
        <v>206</v>
      </c>
      <c r="M119" s="2" t="s">
        <v>4911</v>
      </c>
      <c r="N119" s="2" t="s">
        <v>4917</v>
      </c>
      <c r="O119" s="2" t="s">
        <v>206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2017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75</v>
      </c>
      <c r="BU119" s="2" t="s">
        <v>75</v>
      </c>
      <c r="BV119" s="2" t="s">
        <v>75</v>
      </c>
      <c r="BW119" s="2" t="s">
        <v>3</v>
      </c>
      <c r="BX119" s="2" t="s">
        <v>3</v>
      </c>
    </row>
    <row r="120" ht="15.75" customHeight="1">
      <c r="A120" s="2" t="s">
        <v>8</v>
      </c>
      <c r="B120" s="2" t="s">
        <v>5133</v>
      </c>
      <c r="C120" s="2" t="s">
        <v>5134</v>
      </c>
      <c r="D120" s="2" t="s">
        <v>8</v>
      </c>
      <c r="E120" s="2">
        <f>50985</f>
        <v>50985</v>
      </c>
      <c r="F120" s="2" t="s">
        <v>5110</v>
      </c>
      <c r="G120" s="2" t="s">
        <v>5520</v>
      </c>
      <c r="H120" s="2" t="s">
        <v>5521</v>
      </c>
      <c r="I120" s="2" t="s">
        <v>5137</v>
      </c>
      <c r="J120" s="2" t="s">
        <v>4897</v>
      </c>
      <c r="K120" s="2" t="s">
        <v>2069</v>
      </c>
      <c r="L120" s="2" t="s">
        <v>2070</v>
      </c>
      <c r="M120" s="2" t="s">
        <v>4898</v>
      </c>
      <c r="N120" s="2" t="s">
        <v>4899</v>
      </c>
      <c r="O120" s="2" t="s">
        <v>4900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2017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2" t="s">
        <v>75</v>
      </c>
      <c r="BV120" s="2" t="s">
        <v>75</v>
      </c>
      <c r="BW120" s="2" t="s">
        <v>9</v>
      </c>
      <c r="BX120" s="2" t="s">
        <v>9</v>
      </c>
    </row>
    <row r="121" ht="15.75" customHeight="1">
      <c r="A121" s="2" t="s">
        <v>2</v>
      </c>
      <c r="B121" s="2" t="s">
        <v>5522</v>
      </c>
      <c r="C121" s="2" t="s">
        <v>5353</v>
      </c>
      <c r="D121" s="2" t="s">
        <v>6</v>
      </c>
      <c r="E121" s="2" t="s">
        <v>5213</v>
      </c>
      <c r="F121" s="2" t="s">
        <v>5110</v>
      </c>
      <c r="G121" s="2" t="s">
        <v>5523</v>
      </c>
      <c r="H121" s="2" t="s">
        <v>5355</v>
      </c>
      <c r="I121" s="2" t="s">
        <v>5120</v>
      </c>
      <c r="J121" s="2" t="s">
        <v>5004</v>
      </c>
      <c r="K121" s="2" t="s">
        <v>4902</v>
      </c>
      <c r="L121" s="2" t="s">
        <v>271</v>
      </c>
      <c r="M121" s="2" t="s">
        <v>4929</v>
      </c>
      <c r="N121" s="2" t="s">
        <v>4930</v>
      </c>
      <c r="O121" s="2" t="s">
        <v>2157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5524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75</v>
      </c>
      <c r="BV121" s="2" t="s">
        <v>75</v>
      </c>
      <c r="BW121" s="2" t="s">
        <v>3</v>
      </c>
      <c r="BX121" s="2" t="s">
        <v>7</v>
      </c>
    </row>
    <row r="122" ht="15.75" customHeight="1">
      <c r="A122" s="2" t="s">
        <v>2</v>
      </c>
      <c r="B122" s="2">
        <f>1722757</f>
        <v>1722757</v>
      </c>
      <c r="C122" s="2" t="s">
        <v>5525</v>
      </c>
      <c r="D122" s="2" t="s">
        <v>6</v>
      </c>
      <c r="E122" s="2">
        <f>33164</f>
        <v>33164</v>
      </c>
      <c r="F122" s="2" t="s">
        <v>5110</v>
      </c>
      <c r="G122" s="2" t="s">
        <v>5526</v>
      </c>
      <c r="H122" s="2" t="s">
        <v>5164</v>
      </c>
      <c r="I122" s="2" t="s">
        <v>5120</v>
      </c>
      <c r="J122" s="2" t="s">
        <v>5005</v>
      </c>
      <c r="K122" s="2" t="s">
        <v>4902</v>
      </c>
      <c r="L122" s="2" t="s">
        <v>271</v>
      </c>
      <c r="M122" s="2" t="s">
        <v>4978</v>
      </c>
      <c r="N122" s="2" t="s">
        <v>4979</v>
      </c>
      <c r="O122" s="2" t="s">
        <v>4980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5527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75</v>
      </c>
      <c r="BU122" s="2" t="s">
        <v>75</v>
      </c>
      <c r="BV122" s="2" t="s">
        <v>75</v>
      </c>
      <c r="BW122" s="2" t="s">
        <v>3</v>
      </c>
      <c r="BX122" s="2" t="s">
        <v>7</v>
      </c>
    </row>
    <row r="123" ht="15.75" customHeight="1">
      <c r="A123" s="2" t="s">
        <v>2</v>
      </c>
      <c r="B123" s="2" t="s">
        <v>5126</v>
      </c>
      <c r="C123" s="2" t="s">
        <v>5233</v>
      </c>
      <c r="D123" s="2" t="s">
        <v>2</v>
      </c>
      <c r="E123" s="2">
        <f>3314642</f>
        <v>3314642</v>
      </c>
      <c r="F123" s="2" t="s">
        <v>5528</v>
      </c>
      <c r="G123" s="2" t="s">
        <v>5529</v>
      </c>
      <c r="H123" s="2" t="s">
        <v>5530</v>
      </c>
      <c r="I123" s="2" t="s">
        <v>5131</v>
      </c>
      <c r="J123" s="2" t="s">
        <v>4891</v>
      </c>
      <c r="K123" s="2" t="s">
        <v>4892</v>
      </c>
      <c r="L123" s="2" t="s">
        <v>4893</v>
      </c>
      <c r="M123" s="2" t="s">
        <v>4894</v>
      </c>
      <c r="N123" s="2" t="s">
        <v>4895</v>
      </c>
      <c r="O123" s="2" t="s">
        <v>4896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5132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75</v>
      </c>
      <c r="BU123" s="2" t="s">
        <v>75</v>
      </c>
      <c r="BV123" s="2" t="s">
        <v>75</v>
      </c>
      <c r="BW123" s="2" t="s">
        <v>3</v>
      </c>
      <c r="BX123" s="2" t="s">
        <v>3</v>
      </c>
    </row>
    <row r="124" ht="15.75" customHeight="1">
      <c r="A124" s="2" t="s">
        <v>2</v>
      </c>
      <c r="B124" s="2" t="s">
        <v>5146</v>
      </c>
      <c r="C124" s="2" t="s">
        <v>5531</v>
      </c>
      <c r="D124" s="2" t="s">
        <v>2</v>
      </c>
      <c r="E124" s="2">
        <f>3314752</f>
        <v>3314752</v>
      </c>
      <c r="F124" s="2" t="s">
        <v>5532</v>
      </c>
      <c r="G124" s="2" t="s">
        <v>5533</v>
      </c>
      <c r="H124" s="2" t="s">
        <v>5368</v>
      </c>
      <c r="I124" s="2" t="s">
        <v>5160</v>
      </c>
      <c r="J124" s="2" t="s">
        <v>4904</v>
      </c>
      <c r="K124" s="2" t="s">
        <v>4905</v>
      </c>
      <c r="L124" s="2" t="s">
        <v>4906</v>
      </c>
      <c r="M124" s="2" t="s">
        <v>4907</v>
      </c>
      <c r="N124" s="2" t="s">
        <v>4895</v>
      </c>
      <c r="O124" s="2" t="s">
        <v>4896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5240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75</v>
      </c>
      <c r="BU124" s="2" t="s">
        <v>75</v>
      </c>
      <c r="BV124" s="2" t="s">
        <v>75</v>
      </c>
      <c r="BW124" s="2" t="s">
        <v>3</v>
      </c>
      <c r="BX124" s="2" t="s">
        <v>3</v>
      </c>
    </row>
    <row r="125" ht="15.75" customHeight="1">
      <c r="A125" s="2" t="s">
        <v>2</v>
      </c>
      <c r="B125" s="2">
        <f>4687746</f>
        <v>4687746</v>
      </c>
      <c r="C125" s="2" t="s">
        <v>5110</v>
      </c>
      <c r="D125" s="2" t="s">
        <v>2</v>
      </c>
      <c r="E125" s="2" t="s">
        <v>5188</v>
      </c>
      <c r="F125" s="2" t="s">
        <v>5134</v>
      </c>
      <c r="G125" s="2" t="s">
        <v>5534</v>
      </c>
      <c r="H125" s="2" t="s">
        <v>5264</v>
      </c>
      <c r="I125" s="2" t="s">
        <v>5488</v>
      </c>
      <c r="J125" s="2" t="s">
        <v>4916</v>
      </c>
      <c r="K125" s="2" t="s">
        <v>4917</v>
      </c>
      <c r="L125" s="2" t="s">
        <v>206</v>
      </c>
      <c r="M125" s="2" t="s">
        <v>4911</v>
      </c>
      <c r="N125" s="2" t="s">
        <v>4917</v>
      </c>
      <c r="O125" s="2" t="s">
        <v>206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2017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75</v>
      </c>
      <c r="BU125" s="2" t="s">
        <v>75</v>
      </c>
      <c r="BV125" s="2" t="s">
        <v>75</v>
      </c>
      <c r="BW125" s="2" t="s">
        <v>3</v>
      </c>
      <c r="BX125" s="2" t="s">
        <v>3</v>
      </c>
    </row>
    <row r="126" ht="15.75" customHeight="1">
      <c r="A126" s="2" t="s">
        <v>8</v>
      </c>
      <c r="B126" s="2" t="s">
        <v>5133</v>
      </c>
      <c r="C126" s="2" t="s">
        <v>5134</v>
      </c>
      <c r="D126" s="2" t="s">
        <v>8</v>
      </c>
      <c r="E126" s="2">
        <f>50985</f>
        <v>50985</v>
      </c>
      <c r="F126" s="2" t="s">
        <v>5110</v>
      </c>
      <c r="G126" s="2" t="s">
        <v>5535</v>
      </c>
      <c r="H126" s="2" t="s">
        <v>5347</v>
      </c>
      <c r="I126" s="2" t="s">
        <v>5181</v>
      </c>
      <c r="J126" s="2" t="s">
        <v>4897</v>
      </c>
      <c r="K126" s="2" t="s">
        <v>2069</v>
      </c>
      <c r="L126" s="2" t="s">
        <v>2070</v>
      </c>
      <c r="M126" s="2" t="s">
        <v>4898</v>
      </c>
      <c r="N126" s="2" t="s">
        <v>4899</v>
      </c>
      <c r="O126" s="2" t="s">
        <v>4900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2017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75</v>
      </c>
      <c r="BU126" s="2" t="s">
        <v>75</v>
      </c>
      <c r="BV126" s="2" t="s">
        <v>75</v>
      </c>
      <c r="BW126" s="2" t="s">
        <v>9</v>
      </c>
      <c r="BX126" s="2" t="s">
        <v>9</v>
      </c>
    </row>
    <row r="127" ht="15.75" customHeight="1">
      <c r="A127" s="2" t="s">
        <v>2</v>
      </c>
      <c r="B127" s="2" t="s">
        <v>5126</v>
      </c>
      <c r="C127" s="2" t="s">
        <v>5536</v>
      </c>
      <c r="D127" s="2" t="s">
        <v>2</v>
      </c>
      <c r="E127" s="2">
        <f>3314642</f>
        <v>3314642</v>
      </c>
      <c r="F127" s="2" t="s">
        <v>5537</v>
      </c>
      <c r="G127" s="2" t="s">
        <v>5203</v>
      </c>
      <c r="H127" s="2" t="s">
        <v>5223</v>
      </c>
      <c r="I127" s="2" t="s">
        <v>5512</v>
      </c>
      <c r="J127" s="2" t="s">
        <v>4891</v>
      </c>
      <c r="K127" s="2" t="s">
        <v>4892</v>
      </c>
      <c r="L127" s="2" t="s">
        <v>4893</v>
      </c>
      <c r="M127" s="2" t="s">
        <v>4894</v>
      </c>
      <c r="N127" s="2" t="s">
        <v>4895</v>
      </c>
      <c r="O127" s="2" t="s">
        <v>4896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5538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75</v>
      </c>
      <c r="BU127" s="2" t="s">
        <v>75</v>
      </c>
      <c r="BV127" s="2" t="s">
        <v>75</v>
      </c>
      <c r="BW127" s="2" t="s">
        <v>3</v>
      </c>
      <c r="BX127" s="2" t="s">
        <v>3</v>
      </c>
    </row>
    <row r="128" ht="15.75" customHeight="1">
      <c r="A128" s="2" t="s">
        <v>2</v>
      </c>
      <c r="B128" s="2" t="s">
        <v>5146</v>
      </c>
      <c r="C128" s="2" t="s">
        <v>5539</v>
      </c>
      <c r="D128" s="2" t="s">
        <v>2</v>
      </c>
      <c r="E128" s="2">
        <f>3314752</f>
        <v>3314752</v>
      </c>
      <c r="F128" s="2" t="s">
        <v>5540</v>
      </c>
      <c r="G128" s="2" t="s">
        <v>5541</v>
      </c>
      <c r="H128" s="2" t="s">
        <v>5542</v>
      </c>
      <c r="I128" s="2" t="s">
        <v>5243</v>
      </c>
      <c r="J128" s="2" t="s">
        <v>4904</v>
      </c>
      <c r="K128" s="2" t="s">
        <v>4905</v>
      </c>
      <c r="L128" s="2" t="s">
        <v>4906</v>
      </c>
      <c r="M128" s="2" t="s">
        <v>4907</v>
      </c>
      <c r="N128" s="2" t="s">
        <v>4895</v>
      </c>
      <c r="O128" s="2" t="s">
        <v>4896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5543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3</v>
      </c>
      <c r="BX128" s="2" t="s">
        <v>3</v>
      </c>
    </row>
    <row r="129" ht="15.75" customHeight="1">
      <c r="A129" s="2" t="s">
        <v>2</v>
      </c>
      <c r="B129" s="2">
        <f>4687746</f>
        <v>4687746</v>
      </c>
      <c r="C129" s="2" t="s">
        <v>5110</v>
      </c>
      <c r="D129" s="2" t="s">
        <v>2</v>
      </c>
      <c r="E129" s="2" t="s">
        <v>5188</v>
      </c>
      <c r="F129" s="2" t="s">
        <v>5134</v>
      </c>
      <c r="G129" s="2" t="s">
        <v>5544</v>
      </c>
      <c r="H129" s="2" t="s">
        <v>5545</v>
      </c>
      <c r="I129" s="2" t="s">
        <v>5207</v>
      </c>
      <c r="J129" s="2" t="s">
        <v>4916</v>
      </c>
      <c r="K129" s="2" t="s">
        <v>4917</v>
      </c>
      <c r="L129" s="2" t="s">
        <v>206</v>
      </c>
      <c r="M129" s="2" t="s">
        <v>4911</v>
      </c>
      <c r="N129" s="2" t="s">
        <v>4917</v>
      </c>
      <c r="O129" s="2" t="s">
        <v>206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2017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3</v>
      </c>
      <c r="BX129" s="2" t="s">
        <v>3</v>
      </c>
    </row>
    <row r="130" ht="15.75" customHeight="1">
      <c r="A130" s="2" t="s">
        <v>8</v>
      </c>
      <c r="B130" s="2" t="s">
        <v>5133</v>
      </c>
      <c r="C130" s="2" t="s">
        <v>5134</v>
      </c>
      <c r="D130" s="2" t="s">
        <v>8</v>
      </c>
      <c r="E130" s="2">
        <f>50985</f>
        <v>50985</v>
      </c>
      <c r="F130" s="2" t="s">
        <v>5110</v>
      </c>
      <c r="G130" s="2" t="s">
        <v>5546</v>
      </c>
      <c r="H130" s="2" t="s">
        <v>5315</v>
      </c>
      <c r="I130" s="2" t="s">
        <v>5137</v>
      </c>
      <c r="J130" s="2" t="s">
        <v>4897</v>
      </c>
      <c r="K130" s="2" t="s">
        <v>2069</v>
      </c>
      <c r="L130" s="2" t="s">
        <v>2070</v>
      </c>
      <c r="M130" s="2" t="s">
        <v>4898</v>
      </c>
      <c r="N130" s="2" t="s">
        <v>4899</v>
      </c>
      <c r="O130" s="2" t="s">
        <v>4900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2017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9</v>
      </c>
      <c r="BX130" s="2" t="s">
        <v>9</v>
      </c>
    </row>
    <row r="131" ht="15.75" customHeight="1">
      <c r="A131" s="2" t="s">
        <v>2</v>
      </c>
      <c r="B131" s="2" t="s">
        <v>5547</v>
      </c>
      <c r="C131" s="2" t="s">
        <v>5134</v>
      </c>
      <c r="D131" s="2" t="s">
        <v>6</v>
      </c>
      <c r="E131" s="2" t="s">
        <v>5213</v>
      </c>
      <c r="F131" s="2" t="s">
        <v>5110</v>
      </c>
      <c r="G131" s="2" t="s">
        <v>5548</v>
      </c>
      <c r="H131" s="2" t="s">
        <v>5549</v>
      </c>
      <c r="I131" s="2" t="s">
        <v>5120</v>
      </c>
      <c r="J131" s="2" t="s">
        <v>5006</v>
      </c>
      <c r="K131" s="2" t="s">
        <v>4902</v>
      </c>
      <c r="L131" s="2" t="s">
        <v>271</v>
      </c>
      <c r="M131" s="2" t="s">
        <v>4929</v>
      </c>
      <c r="N131" s="2" t="s">
        <v>4930</v>
      </c>
      <c r="O131" s="2" t="s">
        <v>2157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2017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75</v>
      </c>
      <c r="BU131" s="2" t="s">
        <v>75</v>
      </c>
      <c r="BV131" s="2" t="s">
        <v>75</v>
      </c>
      <c r="BW131" s="2" t="s">
        <v>3</v>
      </c>
      <c r="BX131" s="2" t="s">
        <v>7</v>
      </c>
    </row>
    <row r="132" ht="15.75" customHeight="1">
      <c r="A132" s="2" t="s">
        <v>2</v>
      </c>
      <c r="B132" s="2">
        <f>1722255</f>
        <v>1722255</v>
      </c>
      <c r="C132" s="2" t="s">
        <v>5407</v>
      </c>
      <c r="D132" s="2" t="s">
        <v>4</v>
      </c>
      <c r="E132" s="2" t="s">
        <v>5117</v>
      </c>
      <c r="F132" s="2" t="s">
        <v>5110</v>
      </c>
      <c r="G132" s="2" t="s">
        <v>5550</v>
      </c>
      <c r="H132" s="2" t="s">
        <v>5551</v>
      </c>
      <c r="I132" s="2" t="s">
        <v>5120</v>
      </c>
      <c r="J132" s="2" t="s">
        <v>5007</v>
      </c>
      <c r="K132" s="2" t="s">
        <v>4902</v>
      </c>
      <c r="L132" s="2" t="s">
        <v>271</v>
      </c>
      <c r="M132" s="2" t="s">
        <v>4884</v>
      </c>
      <c r="N132" s="2" t="s">
        <v>4885</v>
      </c>
      <c r="O132" s="2" t="s">
        <v>4886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5552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75</v>
      </c>
      <c r="BU132" s="2" t="s">
        <v>75</v>
      </c>
      <c r="BV132" s="2" t="s">
        <v>75</v>
      </c>
      <c r="BW132" s="2" t="s">
        <v>3</v>
      </c>
      <c r="BX132" s="2" t="s">
        <v>5</v>
      </c>
    </row>
    <row r="133" ht="15.75" customHeight="1">
      <c r="A133" s="2" t="s">
        <v>2</v>
      </c>
      <c r="B133" s="2" t="s">
        <v>5126</v>
      </c>
      <c r="C133" s="2" t="s">
        <v>5553</v>
      </c>
      <c r="D133" s="2" t="s">
        <v>2</v>
      </c>
      <c r="E133" s="2">
        <f>3314642</f>
        <v>3314642</v>
      </c>
      <c r="F133" s="2" t="s">
        <v>5554</v>
      </c>
      <c r="G133" s="2" t="s">
        <v>5296</v>
      </c>
      <c r="H133" s="2" t="s">
        <v>5555</v>
      </c>
      <c r="I133" s="2" t="s">
        <v>5556</v>
      </c>
      <c r="J133" s="2" t="s">
        <v>4891</v>
      </c>
      <c r="K133" s="2" t="s">
        <v>4892</v>
      </c>
      <c r="L133" s="2" t="s">
        <v>4893</v>
      </c>
      <c r="M133" s="2" t="s">
        <v>4894</v>
      </c>
      <c r="N133" s="2" t="s">
        <v>4895</v>
      </c>
      <c r="O133" s="2" t="s">
        <v>4896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5297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75</v>
      </c>
      <c r="BU133" s="2" t="s">
        <v>75</v>
      </c>
      <c r="BV133" s="2" t="s">
        <v>75</v>
      </c>
      <c r="BW133" s="2" t="s">
        <v>3</v>
      </c>
      <c r="BX133" s="2" t="s">
        <v>3</v>
      </c>
    </row>
    <row r="134" ht="15.75" customHeight="1">
      <c r="A134" s="2" t="s">
        <v>2</v>
      </c>
      <c r="B134" s="2">
        <f>4687746</f>
        <v>4687746</v>
      </c>
      <c r="C134" s="2" t="s">
        <v>5110</v>
      </c>
      <c r="D134" s="2" t="s">
        <v>2</v>
      </c>
      <c r="E134" s="2" t="s">
        <v>5188</v>
      </c>
      <c r="F134" s="2" t="s">
        <v>5134</v>
      </c>
      <c r="G134" s="2" t="s">
        <v>5557</v>
      </c>
      <c r="H134" s="2" t="s">
        <v>5558</v>
      </c>
      <c r="I134" s="2" t="s">
        <v>5156</v>
      </c>
      <c r="J134" s="2" t="s">
        <v>4916</v>
      </c>
      <c r="K134" s="2" t="s">
        <v>4917</v>
      </c>
      <c r="L134" s="2" t="s">
        <v>206</v>
      </c>
      <c r="M134" s="2" t="s">
        <v>4911</v>
      </c>
      <c r="N134" s="2" t="s">
        <v>4917</v>
      </c>
      <c r="O134" s="2" t="s">
        <v>206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2017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75</v>
      </c>
      <c r="BU134" s="2" t="s">
        <v>75</v>
      </c>
      <c r="BV134" s="2" t="s">
        <v>75</v>
      </c>
      <c r="BW134" s="2" t="s">
        <v>3</v>
      </c>
      <c r="BX134" s="2" t="s">
        <v>3</v>
      </c>
    </row>
    <row r="135" ht="15.75" customHeight="1">
      <c r="A135" s="2" t="s">
        <v>8</v>
      </c>
      <c r="B135" s="2" t="s">
        <v>5133</v>
      </c>
      <c r="C135" s="2" t="s">
        <v>5134</v>
      </c>
      <c r="D135" s="2" t="s">
        <v>8</v>
      </c>
      <c r="E135" s="2">
        <f>50985</f>
        <v>50985</v>
      </c>
      <c r="F135" s="2" t="s">
        <v>5110</v>
      </c>
      <c r="G135" s="2" t="s">
        <v>5559</v>
      </c>
      <c r="H135" s="2" t="s">
        <v>5560</v>
      </c>
      <c r="I135" s="2" t="s">
        <v>5175</v>
      </c>
      <c r="J135" s="2" t="s">
        <v>4897</v>
      </c>
      <c r="K135" s="2" t="s">
        <v>2069</v>
      </c>
      <c r="L135" s="2" t="s">
        <v>2070</v>
      </c>
      <c r="M135" s="2" t="s">
        <v>4898</v>
      </c>
      <c r="N135" s="2" t="s">
        <v>4899</v>
      </c>
      <c r="O135" s="2" t="s">
        <v>4900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2017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75</v>
      </c>
      <c r="BU135" s="2" t="s">
        <v>75</v>
      </c>
      <c r="BV135" s="2" t="s">
        <v>75</v>
      </c>
      <c r="BW135" s="2" t="s">
        <v>9</v>
      </c>
      <c r="BX135" s="2" t="s">
        <v>9</v>
      </c>
    </row>
    <row r="136" ht="15.75" customHeight="1">
      <c r="A136" s="2" t="s">
        <v>2</v>
      </c>
      <c r="B136" s="2">
        <f>453275</f>
        <v>453275</v>
      </c>
      <c r="C136" s="2" t="s">
        <v>5561</v>
      </c>
      <c r="D136" s="2" t="s">
        <v>2</v>
      </c>
      <c r="E136" s="2" t="s">
        <v>5109</v>
      </c>
      <c r="F136" s="2" t="s">
        <v>5110</v>
      </c>
      <c r="G136" s="2" t="s">
        <v>5562</v>
      </c>
      <c r="H136" s="2" t="s">
        <v>5563</v>
      </c>
      <c r="I136" s="2" t="s">
        <v>5113</v>
      </c>
      <c r="J136" s="2" t="s">
        <v>4878</v>
      </c>
      <c r="K136" s="2" t="s">
        <v>4879</v>
      </c>
      <c r="L136" s="2" t="s">
        <v>4880</v>
      </c>
      <c r="M136" s="2" t="s">
        <v>4881</v>
      </c>
      <c r="N136" s="2" t="s">
        <v>4879</v>
      </c>
      <c r="O136" s="2" t="s">
        <v>4880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5564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75</v>
      </c>
      <c r="BU136" s="2" t="s">
        <v>75</v>
      </c>
      <c r="BV136" s="2" t="s">
        <v>75</v>
      </c>
      <c r="BW136" s="2" t="s">
        <v>3</v>
      </c>
      <c r="BX136" s="2" t="s">
        <v>3</v>
      </c>
    </row>
    <row r="137" ht="15.75" customHeight="1">
      <c r="A137" s="2" t="s">
        <v>2</v>
      </c>
      <c r="B137" s="2" t="s">
        <v>5565</v>
      </c>
      <c r="C137" s="2" t="s">
        <v>5566</v>
      </c>
      <c r="D137" s="2" t="s">
        <v>2</v>
      </c>
      <c r="E137" s="2">
        <f>1879234</f>
        <v>1879234</v>
      </c>
      <c r="F137" s="2" t="s">
        <v>5110</v>
      </c>
      <c r="G137" s="2" t="s">
        <v>5567</v>
      </c>
      <c r="H137" s="2" t="s">
        <v>5568</v>
      </c>
      <c r="I137" s="2" t="s">
        <v>5293</v>
      </c>
      <c r="J137" s="2" t="s">
        <v>5008</v>
      </c>
      <c r="K137" s="2" t="s">
        <v>4914</v>
      </c>
      <c r="L137" s="2" t="s">
        <v>178</v>
      </c>
      <c r="M137" s="2" t="s">
        <v>4924</v>
      </c>
      <c r="N137" s="2" t="s">
        <v>4925</v>
      </c>
      <c r="O137" s="2" t="s">
        <v>4926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5569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75</v>
      </c>
      <c r="BU137" s="2" t="s">
        <v>75</v>
      </c>
      <c r="BV137" s="2" t="s">
        <v>75</v>
      </c>
      <c r="BW137" s="2" t="s">
        <v>3</v>
      </c>
      <c r="BX137" s="2" t="s">
        <v>3</v>
      </c>
    </row>
    <row r="138" ht="15.75" customHeight="1">
      <c r="A138" s="2" t="s">
        <v>2</v>
      </c>
      <c r="B138" s="2">
        <f>1725260</f>
        <v>1725260</v>
      </c>
      <c r="C138" s="2" t="s">
        <v>5570</v>
      </c>
      <c r="D138" s="2" t="s">
        <v>2</v>
      </c>
      <c r="E138" s="2" t="s">
        <v>5571</v>
      </c>
      <c r="F138" s="2" t="s">
        <v>5110</v>
      </c>
      <c r="G138" s="2" t="s">
        <v>5572</v>
      </c>
      <c r="H138" s="2" t="s">
        <v>5355</v>
      </c>
      <c r="I138" s="2" t="s">
        <v>5304</v>
      </c>
      <c r="J138" s="2" t="s">
        <v>5009</v>
      </c>
      <c r="K138" s="2" t="s">
        <v>4914</v>
      </c>
      <c r="L138" s="2" t="s">
        <v>178</v>
      </c>
      <c r="M138" s="2" t="s">
        <v>5010</v>
      </c>
      <c r="N138" s="2" t="s">
        <v>5011</v>
      </c>
      <c r="O138" s="2" t="s">
        <v>5012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5573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75</v>
      </c>
      <c r="BU138" s="2" t="s">
        <v>75</v>
      </c>
      <c r="BV138" s="2" t="s">
        <v>75</v>
      </c>
      <c r="BW138" s="2" t="s">
        <v>3</v>
      </c>
      <c r="BX138" s="2" t="s">
        <v>3</v>
      </c>
    </row>
    <row r="139" ht="15.75" customHeight="1">
      <c r="A139" s="2" t="s">
        <v>8</v>
      </c>
      <c r="B139" s="2" t="s">
        <v>5133</v>
      </c>
      <c r="C139" s="2" t="s">
        <v>5134</v>
      </c>
      <c r="D139" s="2" t="s">
        <v>8</v>
      </c>
      <c r="E139" s="2">
        <f>50985</f>
        <v>50985</v>
      </c>
      <c r="F139" s="2" t="s">
        <v>5110</v>
      </c>
      <c r="G139" s="2" t="s">
        <v>5574</v>
      </c>
      <c r="H139" s="2" t="s">
        <v>5136</v>
      </c>
      <c r="I139" s="2" t="s">
        <v>5304</v>
      </c>
      <c r="J139" s="2" t="s">
        <v>4897</v>
      </c>
      <c r="K139" s="2" t="s">
        <v>2069</v>
      </c>
      <c r="L139" s="2" t="s">
        <v>2070</v>
      </c>
      <c r="M139" s="2" t="s">
        <v>4898</v>
      </c>
      <c r="N139" s="2" t="s">
        <v>4899</v>
      </c>
      <c r="O139" s="2" t="s">
        <v>4900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2017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75</v>
      </c>
      <c r="BU139" s="2" t="s">
        <v>75</v>
      </c>
      <c r="BV139" s="2" t="s">
        <v>75</v>
      </c>
      <c r="BW139" s="2" t="s">
        <v>9</v>
      </c>
      <c r="BX139" s="2" t="s">
        <v>9</v>
      </c>
    </row>
    <row r="140" ht="15.75" customHeight="1">
      <c r="A140" s="2" t="s">
        <v>2</v>
      </c>
      <c r="B140" s="2" t="s">
        <v>5126</v>
      </c>
      <c r="C140" s="2" t="s">
        <v>5575</v>
      </c>
      <c r="D140" s="2" t="s">
        <v>2</v>
      </c>
      <c r="E140" s="2">
        <f>3314642</f>
        <v>3314642</v>
      </c>
      <c r="F140" s="2" t="s">
        <v>5576</v>
      </c>
      <c r="G140" s="2" t="s">
        <v>5577</v>
      </c>
      <c r="H140" s="2" t="s">
        <v>5234</v>
      </c>
      <c r="I140" s="2" t="s">
        <v>5289</v>
      </c>
      <c r="J140" s="2" t="s">
        <v>4891</v>
      </c>
      <c r="K140" s="2" t="s">
        <v>4892</v>
      </c>
      <c r="L140" s="2" t="s">
        <v>4893</v>
      </c>
      <c r="M140" s="2" t="s">
        <v>4894</v>
      </c>
      <c r="N140" s="2" t="s">
        <v>4895</v>
      </c>
      <c r="O140" s="2" t="s">
        <v>4896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5578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75</v>
      </c>
      <c r="BU140" s="2" t="s">
        <v>75</v>
      </c>
      <c r="BV140" s="2" t="s">
        <v>75</v>
      </c>
      <c r="BW140" s="2" t="s">
        <v>3</v>
      </c>
      <c r="BX140" s="2" t="s">
        <v>3</v>
      </c>
    </row>
    <row r="141" ht="15.75" customHeight="1">
      <c r="A141" s="2" t="s">
        <v>2</v>
      </c>
      <c r="B141" s="2">
        <f>4687746</f>
        <v>4687746</v>
      </c>
      <c r="C141" s="2" t="s">
        <v>5110</v>
      </c>
      <c r="D141" s="2" t="s">
        <v>2</v>
      </c>
      <c r="E141" s="2" t="s">
        <v>5188</v>
      </c>
      <c r="F141" s="2" t="s">
        <v>5134</v>
      </c>
      <c r="G141" s="2" t="s">
        <v>5579</v>
      </c>
      <c r="H141" s="2" t="s">
        <v>5242</v>
      </c>
      <c r="I141" s="2" t="s">
        <v>5430</v>
      </c>
      <c r="J141" s="2" t="s">
        <v>4916</v>
      </c>
      <c r="K141" s="2" t="s">
        <v>4917</v>
      </c>
      <c r="L141" s="2" t="s">
        <v>206</v>
      </c>
      <c r="M141" s="2" t="s">
        <v>4911</v>
      </c>
      <c r="N141" s="2" t="s">
        <v>4917</v>
      </c>
      <c r="O141" s="2" t="s">
        <v>206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2017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75</v>
      </c>
      <c r="BU141" s="2" t="s">
        <v>75</v>
      </c>
      <c r="BV141" s="2" t="s">
        <v>75</v>
      </c>
      <c r="BW141" s="2" t="s">
        <v>3</v>
      </c>
      <c r="BX141" s="2" t="s">
        <v>3</v>
      </c>
    </row>
    <row r="142" ht="15.75" customHeight="1">
      <c r="A142" s="2" t="s">
        <v>8</v>
      </c>
      <c r="B142" s="2" t="s">
        <v>5133</v>
      </c>
      <c r="C142" s="2" t="s">
        <v>5134</v>
      </c>
      <c r="D142" s="2" t="s">
        <v>8</v>
      </c>
      <c r="E142" s="2">
        <f>50985</f>
        <v>50985</v>
      </c>
      <c r="F142" s="2" t="s">
        <v>5110</v>
      </c>
      <c r="G142" s="2" t="s">
        <v>5580</v>
      </c>
      <c r="H142" s="2" t="s">
        <v>5396</v>
      </c>
      <c r="I142" s="2" t="s">
        <v>5113</v>
      </c>
      <c r="J142" s="2" t="s">
        <v>4897</v>
      </c>
      <c r="K142" s="2" t="s">
        <v>2069</v>
      </c>
      <c r="L142" s="2" t="s">
        <v>2070</v>
      </c>
      <c r="M142" s="2" t="s">
        <v>4898</v>
      </c>
      <c r="N142" s="2" t="s">
        <v>4899</v>
      </c>
      <c r="O142" s="2" t="s">
        <v>4900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2017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75</v>
      </c>
      <c r="BU142" s="2" t="s">
        <v>75</v>
      </c>
      <c r="BV142" s="2" t="s">
        <v>75</v>
      </c>
      <c r="BW142" s="2" t="s">
        <v>9</v>
      </c>
      <c r="BX142" s="2" t="s">
        <v>9</v>
      </c>
    </row>
    <row r="143" ht="15.75" customHeight="1">
      <c r="A143" s="2" t="s">
        <v>8</v>
      </c>
      <c r="B143" s="2" t="s">
        <v>5397</v>
      </c>
      <c r="C143" s="2" t="s">
        <v>5581</v>
      </c>
      <c r="D143" s="2" t="s">
        <v>8</v>
      </c>
      <c r="E143" s="2">
        <f>47968</f>
        <v>47968</v>
      </c>
      <c r="F143" s="2" t="s">
        <v>5582</v>
      </c>
      <c r="G143" s="2" t="s">
        <v>5583</v>
      </c>
      <c r="H143" s="2" t="s">
        <v>5327</v>
      </c>
      <c r="I143" s="2" t="s">
        <v>5175</v>
      </c>
      <c r="J143" s="2" t="s">
        <v>4981</v>
      </c>
      <c r="K143" s="2" t="s">
        <v>2117</v>
      </c>
      <c r="L143" s="2" t="s">
        <v>2118</v>
      </c>
      <c r="M143" s="2" t="s">
        <v>4982</v>
      </c>
      <c r="N143" s="2" t="s">
        <v>2117</v>
      </c>
      <c r="O143" s="2" t="s">
        <v>2118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5584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75</v>
      </c>
      <c r="BU143" s="2" t="s">
        <v>75</v>
      </c>
      <c r="BV143" s="2" t="s">
        <v>75</v>
      </c>
      <c r="BW143" s="2" t="s">
        <v>9</v>
      </c>
      <c r="BX143" s="2" t="s">
        <v>9</v>
      </c>
    </row>
    <row r="144" ht="15.75" customHeight="1">
      <c r="A144" s="2" t="s">
        <v>2</v>
      </c>
      <c r="B144" s="2">
        <f>1256096</f>
        <v>1256096</v>
      </c>
      <c r="C144" s="2" t="s">
        <v>5353</v>
      </c>
      <c r="D144" s="2" t="s">
        <v>2</v>
      </c>
      <c r="E144" s="2" t="s">
        <v>5585</v>
      </c>
      <c r="F144" s="2" t="s">
        <v>5110</v>
      </c>
      <c r="G144" s="2" t="s">
        <v>5586</v>
      </c>
      <c r="H144" s="2" t="s">
        <v>5587</v>
      </c>
      <c r="I144" s="2" t="s">
        <v>5186</v>
      </c>
      <c r="J144" s="2" t="s">
        <v>5013</v>
      </c>
      <c r="K144" s="2" t="s">
        <v>4962</v>
      </c>
      <c r="L144" s="2" t="s">
        <v>4963</v>
      </c>
      <c r="M144" s="2" t="s">
        <v>5014</v>
      </c>
      <c r="N144" s="2" t="s">
        <v>4962</v>
      </c>
      <c r="O144" s="2" t="s">
        <v>4963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5356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75</v>
      </c>
      <c r="BU144" s="2" t="s">
        <v>75</v>
      </c>
      <c r="BV144" s="2" t="s">
        <v>75</v>
      </c>
      <c r="BW144" s="2" t="s">
        <v>3</v>
      </c>
      <c r="BX144" s="2" t="s">
        <v>3</v>
      </c>
    </row>
    <row r="145" ht="15.75" customHeight="1">
      <c r="A145" s="2" t="s">
        <v>2</v>
      </c>
      <c r="B145" s="2" t="s">
        <v>5588</v>
      </c>
      <c r="C145" s="2" t="s">
        <v>5353</v>
      </c>
      <c r="D145" s="2" t="s">
        <v>6</v>
      </c>
      <c r="E145" s="2">
        <f>33164</f>
        <v>33164</v>
      </c>
      <c r="F145" s="2" t="s">
        <v>5110</v>
      </c>
      <c r="G145" s="2" t="s">
        <v>5589</v>
      </c>
      <c r="H145" s="2" t="s">
        <v>5590</v>
      </c>
      <c r="I145" s="2" t="s">
        <v>5165</v>
      </c>
      <c r="J145" s="2" t="s">
        <v>5015</v>
      </c>
      <c r="K145" s="2" t="s">
        <v>4902</v>
      </c>
      <c r="L145" s="2" t="s">
        <v>271</v>
      </c>
      <c r="M145" s="2" t="s">
        <v>4978</v>
      </c>
      <c r="N145" s="2" t="s">
        <v>4979</v>
      </c>
      <c r="O145" s="2" t="s">
        <v>4980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5217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75</v>
      </c>
      <c r="BU145" s="2" t="s">
        <v>75</v>
      </c>
      <c r="BV145" s="2" t="s">
        <v>75</v>
      </c>
      <c r="BW145" s="2" t="s">
        <v>3</v>
      </c>
      <c r="BX145" s="2" t="s">
        <v>7</v>
      </c>
    </row>
    <row r="146" ht="15.75" customHeight="1">
      <c r="A146" s="2" t="s">
        <v>2</v>
      </c>
      <c r="B146" s="2">
        <f>1722798</f>
        <v>1722798</v>
      </c>
      <c r="C146" s="2" t="s">
        <v>5591</v>
      </c>
      <c r="D146" s="2" t="s">
        <v>4</v>
      </c>
      <c r="E146" s="2">
        <f>87494</f>
        <v>87494</v>
      </c>
      <c r="F146" s="2" t="s">
        <v>5110</v>
      </c>
      <c r="G146" s="2" t="s">
        <v>5592</v>
      </c>
      <c r="H146" s="2" t="s">
        <v>5593</v>
      </c>
      <c r="I146" s="2" t="s">
        <v>5120</v>
      </c>
      <c r="J146" s="2" t="s">
        <v>5016</v>
      </c>
      <c r="K146" s="2" t="s">
        <v>4902</v>
      </c>
      <c r="L146" s="2" t="s">
        <v>271</v>
      </c>
      <c r="M146" s="2" t="s">
        <v>4942</v>
      </c>
      <c r="N146" s="2" t="s">
        <v>4889</v>
      </c>
      <c r="O146" s="2" t="s">
        <v>4890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5594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75</v>
      </c>
      <c r="BU146" s="2" t="s">
        <v>75</v>
      </c>
      <c r="BV146" s="2" t="s">
        <v>75</v>
      </c>
      <c r="BW146" s="2" t="s">
        <v>3</v>
      </c>
      <c r="BX146" s="2" t="s">
        <v>5</v>
      </c>
    </row>
    <row r="147" ht="15.75" customHeight="1">
      <c r="A147" s="2" t="s">
        <v>8</v>
      </c>
      <c r="B147" s="2" t="s">
        <v>5133</v>
      </c>
      <c r="C147" s="2" t="s">
        <v>5134</v>
      </c>
      <c r="D147" s="2" t="s">
        <v>8</v>
      </c>
      <c r="E147" s="2">
        <f>50985</f>
        <v>50985</v>
      </c>
      <c r="F147" s="2" t="s">
        <v>5110</v>
      </c>
      <c r="G147" s="2" t="s">
        <v>5595</v>
      </c>
      <c r="H147" s="2" t="s">
        <v>5219</v>
      </c>
      <c r="I147" s="2" t="s">
        <v>5137</v>
      </c>
      <c r="J147" s="2" t="s">
        <v>4897</v>
      </c>
      <c r="K147" s="2" t="s">
        <v>2069</v>
      </c>
      <c r="L147" s="2" t="s">
        <v>2070</v>
      </c>
      <c r="M147" s="2" t="s">
        <v>4898</v>
      </c>
      <c r="N147" s="2" t="s">
        <v>4899</v>
      </c>
      <c r="O147" s="2" t="s">
        <v>4900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2017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75</v>
      </c>
      <c r="BU147" s="2" t="s">
        <v>75</v>
      </c>
      <c r="BV147" s="2" t="s">
        <v>75</v>
      </c>
      <c r="BW147" s="2" t="s">
        <v>9</v>
      </c>
      <c r="BX147" s="2" t="s">
        <v>9</v>
      </c>
    </row>
    <row r="148" ht="15.75" customHeight="1">
      <c r="A148" s="2" t="s">
        <v>2</v>
      </c>
      <c r="B148" s="2">
        <f>3311578</f>
        <v>3311578</v>
      </c>
      <c r="C148" s="2" t="s">
        <v>5596</v>
      </c>
      <c r="D148" s="2" t="s">
        <v>2</v>
      </c>
      <c r="E148" s="2" t="s">
        <v>5597</v>
      </c>
      <c r="F148" s="2" t="s">
        <v>5577</v>
      </c>
      <c r="G148" s="2" t="s">
        <v>5598</v>
      </c>
      <c r="H148" s="2" t="s">
        <v>5599</v>
      </c>
      <c r="I148" s="2" t="s">
        <v>5211</v>
      </c>
      <c r="J148" s="2" t="s">
        <v>5017</v>
      </c>
      <c r="K148" s="2" t="s">
        <v>5018</v>
      </c>
      <c r="L148" s="2" t="s">
        <v>5019</v>
      </c>
      <c r="M148" s="2" t="s">
        <v>5020</v>
      </c>
      <c r="N148" s="2" t="s">
        <v>4895</v>
      </c>
      <c r="O148" s="2" t="s">
        <v>4896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5600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75</v>
      </c>
      <c r="BU148" s="2" t="s">
        <v>75</v>
      </c>
      <c r="BV148" s="2" t="s">
        <v>75</v>
      </c>
      <c r="BW148" s="2" t="s">
        <v>3</v>
      </c>
      <c r="BX148" s="2" t="s">
        <v>3</v>
      </c>
    </row>
    <row r="149" ht="15.75" customHeight="1">
      <c r="A149" s="2" t="s">
        <v>2</v>
      </c>
      <c r="B149" s="2">
        <f>4687746</f>
        <v>4687746</v>
      </c>
      <c r="C149" s="2" t="s">
        <v>5110</v>
      </c>
      <c r="D149" s="2" t="s">
        <v>2</v>
      </c>
      <c r="E149" s="2" t="s">
        <v>5188</v>
      </c>
      <c r="F149" s="2" t="s">
        <v>5134</v>
      </c>
      <c r="G149" s="2" t="s">
        <v>5601</v>
      </c>
      <c r="H149" s="2" t="s">
        <v>5299</v>
      </c>
      <c r="I149" s="2" t="s">
        <v>5243</v>
      </c>
      <c r="J149" s="2" t="s">
        <v>4916</v>
      </c>
      <c r="K149" s="2" t="s">
        <v>4917</v>
      </c>
      <c r="L149" s="2" t="s">
        <v>206</v>
      </c>
      <c r="M149" s="2" t="s">
        <v>4911</v>
      </c>
      <c r="N149" s="2" t="s">
        <v>4917</v>
      </c>
      <c r="O149" s="2" t="s">
        <v>206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2017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75</v>
      </c>
      <c r="BU149" s="2" t="s">
        <v>75</v>
      </c>
      <c r="BV149" s="2" t="s">
        <v>75</v>
      </c>
      <c r="BW149" s="2" t="s">
        <v>3</v>
      </c>
      <c r="BX149" s="2" t="s">
        <v>3</v>
      </c>
    </row>
    <row r="150" ht="15.75" customHeight="1">
      <c r="A150" s="2" t="s">
        <v>8</v>
      </c>
      <c r="B150" s="2" t="s">
        <v>5133</v>
      </c>
      <c r="C150" s="2" t="s">
        <v>5134</v>
      </c>
      <c r="D150" s="2" t="s">
        <v>8</v>
      </c>
      <c r="E150" s="2">
        <f>50985</f>
        <v>50985</v>
      </c>
      <c r="F150" s="2" t="s">
        <v>5110</v>
      </c>
      <c r="G150" s="2" t="s">
        <v>5602</v>
      </c>
      <c r="H150" s="2" t="s">
        <v>5180</v>
      </c>
      <c r="I150" s="2" t="s">
        <v>5181</v>
      </c>
      <c r="J150" s="2" t="s">
        <v>4897</v>
      </c>
      <c r="K150" s="2" t="s">
        <v>2069</v>
      </c>
      <c r="L150" s="2" t="s">
        <v>2070</v>
      </c>
      <c r="M150" s="2" t="s">
        <v>4898</v>
      </c>
      <c r="N150" s="2" t="s">
        <v>4899</v>
      </c>
      <c r="O150" s="2" t="s">
        <v>4900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2017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75</v>
      </c>
      <c r="BU150" s="2" t="s">
        <v>75</v>
      </c>
      <c r="BV150" s="2" t="s">
        <v>75</v>
      </c>
      <c r="BW150" s="2" t="s">
        <v>9</v>
      </c>
      <c r="BX150" s="2" t="s">
        <v>9</v>
      </c>
    </row>
    <row r="151" ht="15.75" customHeight="1">
      <c r="A151" s="2" t="s">
        <v>2</v>
      </c>
      <c r="B151" s="2" t="s">
        <v>5603</v>
      </c>
      <c r="C151" s="2" t="s">
        <v>5442</v>
      </c>
      <c r="D151" s="2" t="s">
        <v>6</v>
      </c>
      <c r="E151" s="2" t="s">
        <v>5213</v>
      </c>
      <c r="F151" s="2" t="s">
        <v>5110</v>
      </c>
      <c r="G151" s="2" t="s">
        <v>5604</v>
      </c>
      <c r="H151" s="2" t="s">
        <v>5605</v>
      </c>
      <c r="I151" s="2" t="s">
        <v>5165</v>
      </c>
      <c r="J151" s="2" t="s">
        <v>5021</v>
      </c>
      <c r="K151" s="2" t="s">
        <v>4902</v>
      </c>
      <c r="L151" s="2" t="s">
        <v>271</v>
      </c>
      <c r="M151" s="2" t="s">
        <v>4929</v>
      </c>
      <c r="N151" s="2" t="s">
        <v>4930</v>
      </c>
      <c r="O151" s="2" t="s">
        <v>2157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5606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2" t="s">
        <v>75</v>
      </c>
      <c r="BU151" s="2" t="s">
        <v>75</v>
      </c>
      <c r="BV151" s="2" t="s">
        <v>75</v>
      </c>
      <c r="BW151" s="2" t="s">
        <v>3</v>
      </c>
      <c r="BX151" s="2" t="s">
        <v>7</v>
      </c>
    </row>
    <row r="152" ht="15.75" customHeight="1">
      <c r="A152" s="2" t="s">
        <v>2</v>
      </c>
      <c r="B152" s="2">
        <f>1722337</f>
        <v>1722337</v>
      </c>
      <c r="C152" s="2" t="s">
        <v>5607</v>
      </c>
      <c r="D152" s="2" t="s">
        <v>6</v>
      </c>
      <c r="E152" s="2">
        <f>33163</f>
        <v>33163</v>
      </c>
      <c r="F152" s="2" t="s">
        <v>5110</v>
      </c>
      <c r="G152" s="2" t="s">
        <v>5608</v>
      </c>
      <c r="H152" s="2" t="s">
        <v>5609</v>
      </c>
      <c r="I152" s="2" t="s">
        <v>5165</v>
      </c>
      <c r="J152" s="2" t="s">
        <v>5022</v>
      </c>
      <c r="K152" s="2" t="s">
        <v>4902</v>
      </c>
      <c r="L152" s="2" t="s">
        <v>271</v>
      </c>
      <c r="M152" s="2" t="s">
        <v>5023</v>
      </c>
      <c r="N152" s="2" t="s">
        <v>4979</v>
      </c>
      <c r="O152" s="2" t="s">
        <v>4980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5610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2" t="s">
        <v>75</v>
      </c>
      <c r="BU152" s="2" t="s">
        <v>75</v>
      </c>
      <c r="BV152" s="2" t="s">
        <v>75</v>
      </c>
      <c r="BW152" s="2" t="s">
        <v>3</v>
      </c>
      <c r="BX152" s="2" t="s">
        <v>7</v>
      </c>
    </row>
    <row r="153" ht="15.75" customHeight="1">
      <c r="A153" s="2" t="s">
        <v>2</v>
      </c>
      <c r="B153" s="2" t="s">
        <v>5611</v>
      </c>
      <c r="C153" s="2" t="s">
        <v>5612</v>
      </c>
      <c r="D153" s="2" t="s">
        <v>2</v>
      </c>
      <c r="E153" s="2">
        <f>3013232</f>
        <v>3013232</v>
      </c>
      <c r="F153" s="2" t="s">
        <v>5613</v>
      </c>
      <c r="G153" s="2" t="s">
        <v>5614</v>
      </c>
      <c r="H153" s="2" t="s">
        <v>5615</v>
      </c>
      <c r="I153" s="2" t="s">
        <v>5186</v>
      </c>
      <c r="J153" s="2" t="s">
        <v>5024</v>
      </c>
      <c r="K153" s="2" t="s">
        <v>5025</v>
      </c>
      <c r="L153" s="2" t="s">
        <v>5026</v>
      </c>
      <c r="M153" s="2" t="s">
        <v>5027</v>
      </c>
      <c r="N153" s="2" t="s">
        <v>5028</v>
      </c>
      <c r="O153" s="2" t="s">
        <v>5029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5543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2" t="s">
        <v>75</v>
      </c>
      <c r="BU153" s="2" t="s">
        <v>75</v>
      </c>
      <c r="BV153" s="2" t="s">
        <v>75</v>
      </c>
      <c r="BW153" s="2" t="s">
        <v>3</v>
      </c>
      <c r="BX153" s="2" t="s">
        <v>3</v>
      </c>
    </row>
    <row r="154" ht="15.75" customHeight="1">
      <c r="A154" s="2" t="s">
        <v>2</v>
      </c>
      <c r="B154" s="2">
        <f>4687746</f>
        <v>4687746</v>
      </c>
      <c r="C154" s="2" t="s">
        <v>5110</v>
      </c>
      <c r="D154" s="2" t="s">
        <v>2</v>
      </c>
      <c r="E154" s="2" t="s">
        <v>5188</v>
      </c>
      <c r="F154" s="2" t="s">
        <v>5134</v>
      </c>
      <c r="G154" s="2" t="s">
        <v>5616</v>
      </c>
      <c r="H154" s="2" t="s">
        <v>5345</v>
      </c>
      <c r="I154" s="2" t="s">
        <v>5270</v>
      </c>
      <c r="J154" s="2" t="s">
        <v>4916</v>
      </c>
      <c r="K154" s="2" t="s">
        <v>4917</v>
      </c>
      <c r="L154" s="2" t="s">
        <v>206</v>
      </c>
      <c r="M154" s="2" t="s">
        <v>4911</v>
      </c>
      <c r="N154" s="2" t="s">
        <v>4917</v>
      </c>
      <c r="O154" s="2" t="s">
        <v>206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2017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2" t="s">
        <v>75</v>
      </c>
      <c r="BU154" s="2" t="s">
        <v>75</v>
      </c>
      <c r="BV154" s="2" t="s">
        <v>75</v>
      </c>
      <c r="BW154" s="2" t="s">
        <v>3</v>
      </c>
      <c r="BX154" s="2" t="s">
        <v>3</v>
      </c>
    </row>
    <row r="155" ht="15.75" customHeight="1">
      <c r="A155" s="2" t="s">
        <v>8</v>
      </c>
      <c r="B155" s="2" t="s">
        <v>5133</v>
      </c>
      <c r="C155" s="2" t="s">
        <v>5134</v>
      </c>
      <c r="D155" s="2" t="s">
        <v>8</v>
      </c>
      <c r="E155" s="2">
        <f>50985</f>
        <v>50985</v>
      </c>
      <c r="F155" s="2" t="s">
        <v>5110</v>
      </c>
      <c r="G155" s="2" t="s">
        <v>5617</v>
      </c>
      <c r="H155" s="2" t="s">
        <v>5618</v>
      </c>
      <c r="I155" s="2" t="s">
        <v>5256</v>
      </c>
      <c r="J155" s="2" t="s">
        <v>4897</v>
      </c>
      <c r="K155" s="2" t="s">
        <v>2069</v>
      </c>
      <c r="L155" s="2" t="s">
        <v>2070</v>
      </c>
      <c r="M155" s="2" t="s">
        <v>4898</v>
      </c>
      <c r="N155" s="2" t="s">
        <v>4899</v>
      </c>
      <c r="O155" s="2" t="s">
        <v>4900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2017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2" t="s">
        <v>75</v>
      </c>
      <c r="BU155" s="2" t="s">
        <v>75</v>
      </c>
      <c r="BV155" s="2" t="s">
        <v>75</v>
      </c>
      <c r="BW155" s="2" t="s">
        <v>9</v>
      </c>
      <c r="BX155" s="2" t="s">
        <v>9</v>
      </c>
    </row>
    <row r="156" ht="15.75" customHeight="1">
      <c r="A156" s="2" t="s">
        <v>2</v>
      </c>
      <c r="B156" s="2" t="s">
        <v>5619</v>
      </c>
      <c r="C156" s="2" t="s">
        <v>5620</v>
      </c>
      <c r="D156" s="2" t="s">
        <v>4</v>
      </c>
      <c r="E156" s="2" t="s">
        <v>5117</v>
      </c>
      <c r="F156" s="2" t="s">
        <v>5110</v>
      </c>
      <c r="G156" s="2" t="s">
        <v>5621</v>
      </c>
      <c r="H156" s="2" t="s">
        <v>5622</v>
      </c>
      <c r="I156" s="2" t="s">
        <v>5165</v>
      </c>
      <c r="J156" s="2" t="s">
        <v>5030</v>
      </c>
      <c r="K156" s="2" t="s">
        <v>4990</v>
      </c>
      <c r="L156" s="2" t="s">
        <v>245</v>
      </c>
      <c r="M156" s="2" t="s">
        <v>4884</v>
      </c>
      <c r="N156" s="2" t="s">
        <v>4885</v>
      </c>
      <c r="O156" s="2" t="s">
        <v>4886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5623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2" t="s">
        <v>75</v>
      </c>
      <c r="BU156" s="2" t="s">
        <v>75</v>
      </c>
      <c r="BV156" s="2" t="s">
        <v>75</v>
      </c>
      <c r="BW156" s="2" t="s">
        <v>3</v>
      </c>
      <c r="BX156" s="2" t="s">
        <v>5</v>
      </c>
    </row>
    <row r="157" ht="15.75" customHeight="1">
      <c r="A157" s="2" t="s">
        <v>2</v>
      </c>
      <c r="B157" s="2">
        <f>1716713</f>
        <v>1716713</v>
      </c>
      <c r="C157" s="2" t="s">
        <v>5306</v>
      </c>
      <c r="D157" s="2" t="s">
        <v>4</v>
      </c>
      <c r="E157" s="2">
        <f>87495</f>
        <v>87495</v>
      </c>
      <c r="F157" s="2" t="s">
        <v>5110</v>
      </c>
      <c r="G157" s="2" t="s">
        <v>5624</v>
      </c>
      <c r="H157" s="2" t="s">
        <v>5609</v>
      </c>
      <c r="I157" s="2" t="s">
        <v>5165</v>
      </c>
      <c r="J157" s="2" t="s">
        <v>5031</v>
      </c>
      <c r="K157" s="2" t="s">
        <v>4990</v>
      </c>
      <c r="L157" s="2" t="s">
        <v>245</v>
      </c>
      <c r="M157" s="2" t="s">
        <v>4888</v>
      </c>
      <c r="N157" s="2" t="s">
        <v>4889</v>
      </c>
      <c r="O157" s="2" t="s">
        <v>4890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5625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2" t="s">
        <v>75</v>
      </c>
      <c r="BU157" s="2" t="s">
        <v>75</v>
      </c>
      <c r="BV157" s="2" t="s">
        <v>75</v>
      </c>
      <c r="BW157" s="2" t="s">
        <v>3</v>
      </c>
      <c r="BX157" s="2" t="s">
        <v>5</v>
      </c>
    </row>
    <row r="158" ht="15.75" customHeight="1">
      <c r="A158" s="2" t="s">
        <v>8</v>
      </c>
      <c r="B158" s="2" t="s">
        <v>5133</v>
      </c>
      <c r="C158" s="2" t="s">
        <v>5134</v>
      </c>
      <c r="D158" s="2" t="s">
        <v>8</v>
      </c>
      <c r="E158" s="2">
        <f>50985</f>
        <v>50985</v>
      </c>
      <c r="F158" s="2" t="s">
        <v>5110</v>
      </c>
      <c r="G158" s="2" t="s">
        <v>5626</v>
      </c>
      <c r="H158" s="2" t="s">
        <v>5475</v>
      </c>
      <c r="I158" s="2" t="s">
        <v>5430</v>
      </c>
      <c r="J158" s="2" t="s">
        <v>4897</v>
      </c>
      <c r="K158" s="2" t="s">
        <v>2069</v>
      </c>
      <c r="L158" s="2" t="s">
        <v>2070</v>
      </c>
      <c r="M158" s="2" t="s">
        <v>4898</v>
      </c>
      <c r="N158" s="2" t="s">
        <v>4899</v>
      </c>
      <c r="O158" s="2" t="s">
        <v>4900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2017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2" t="s">
        <v>75</v>
      </c>
      <c r="BU158" s="2" t="s">
        <v>75</v>
      </c>
      <c r="BV158" s="2" t="s">
        <v>75</v>
      </c>
      <c r="BW158" s="2" t="s">
        <v>9</v>
      </c>
      <c r="BX158" s="2" t="s">
        <v>9</v>
      </c>
    </row>
    <row r="159" ht="15.75" customHeight="1">
      <c r="A159" s="2" t="s">
        <v>2</v>
      </c>
      <c r="B159" s="2" t="s">
        <v>5627</v>
      </c>
      <c r="C159" s="2" t="s">
        <v>5353</v>
      </c>
      <c r="D159" s="2" t="s">
        <v>4</v>
      </c>
      <c r="E159" s="2" t="s">
        <v>5117</v>
      </c>
      <c r="F159" s="2" t="s">
        <v>5110</v>
      </c>
      <c r="G159" s="2" t="s">
        <v>5628</v>
      </c>
      <c r="H159" s="2" t="s">
        <v>5629</v>
      </c>
      <c r="I159" s="2" t="s">
        <v>5120</v>
      </c>
      <c r="J159" s="2" t="s">
        <v>5032</v>
      </c>
      <c r="K159" s="2" t="s">
        <v>4902</v>
      </c>
      <c r="L159" s="2" t="s">
        <v>271</v>
      </c>
      <c r="M159" s="2" t="s">
        <v>4884</v>
      </c>
      <c r="N159" s="2" t="s">
        <v>4885</v>
      </c>
      <c r="O159" s="2" t="s">
        <v>4886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5356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2" t="s">
        <v>75</v>
      </c>
      <c r="BU159" s="2" t="s">
        <v>75</v>
      </c>
      <c r="BV159" s="2" t="s">
        <v>75</v>
      </c>
      <c r="BW159" s="2" t="s">
        <v>3</v>
      </c>
      <c r="BX159" s="2" t="s">
        <v>5</v>
      </c>
    </row>
    <row r="160" ht="15.75" customHeight="1">
      <c r="A160" s="2" t="s">
        <v>2</v>
      </c>
      <c r="B160" s="2">
        <f>1722395</f>
        <v>1722395</v>
      </c>
      <c r="C160" s="2" t="s">
        <v>5630</v>
      </c>
      <c r="D160" s="2" t="s">
        <v>4</v>
      </c>
      <c r="E160" s="2">
        <f>87495</f>
        <v>87495</v>
      </c>
      <c r="F160" s="2" t="s">
        <v>5110</v>
      </c>
      <c r="G160" s="2" t="s">
        <v>5201</v>
      </c>
      <c r="H160" s="2" t="s">
        <v>5629</v>
      </c>
      <c r="I160" s="2" t="s">
        <v>5120</v>
      </c>
      <c r="J160" s="2" t="s">
        <v>5033</v>
      </c>
      <c r="K160" s="2" t="s">
        <v>4902</v>
      </c>
      <c r="L160" s="2" t="s">
        <v>271</v>
      </c>
      <c r="M160" s="2" t="s">
        <v>4888</v>
      </c>
      <c r="N160" s="2" t="s">
        <v>4889</v>
      </c>
      <c r="O160" s="2" t="s">
        <v>4890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5606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2" t="s">
        <v>75</v>
      </c>
      <c r="BU160" s="2" t="s">
        <v>75</v>
      </c>
      <c r="BV160" s="2" t="s">
        <v>75</v>
      </c>
      <c r="BW160" s="2" t="s">
        <v>3</v>
      </c>
      <c r="BX160" s="2" t="s">
        <v>5</v>
      </c>
    </row>
    <row r="161" ht="15.75" customHeight="1">
      <c r="A161" s="2" t="s">
        <v>2</v>
      </c>
      <c r="B161" s="2" t="s">
        <v>5126</v>
      </c>
      <c r="C161" s="2" t="s">
        <v>5631</v>
      </c>
      <c r="D161" s="2" t="s">
        <v>2</v>
      </c>
      <c r="E161" s="2">
        <f>3314642</f>
        <v>3314642</v>
      </c>
      <c r="F161" s="2" t="s">
        <v>5632</v>
      </c>
      <c r="G161" s="2" t="s">
        <v>5633</v>
      </c>
      <c r="H161" s="2" t="s">
        <v>5468</v>
      </c>
      <c r="I161" s="2" t="s">
        <v>5256</v>
      </c>
      <c r="J161" s="2" t="s">
        <v>4891</v>
      </c>
      <c r="K161" s="2" t="s">
        <v>4892</v>
      </c>
      <c r="L161" s="2" t="s">
        <v>4893</v>
      </c>
      <c r="M161" s="2" t="s">
        <v>4894</v>
      </c>
      <c r="N161" s="2" t="s">
        <v>4895</v>
      </c>
      <c r="O161" s="2" t="s">
        <v>4896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5634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2" t="s">
        <v>75</v>
      </c>
      <c r="BU161" s="2" t="s">
        <v>75</v>
      </c>
      <c r="BV161" s="2" t="s">
        <v>75</v>
      </c>
      <c r="BW161" s="2" t="s">
        <v>3</v>
      </c>
      <c r="BX161" s="2" t="s">
        <v>3</v>
      </c>
    </row>
    <row r="162" ht="15.75" customHeight="1">
      <c r="A162" s="2" t="s">
        <v>2</v>
      </c>
      <c r="B162" s="2">
        <f>4687746</f>
        <v>4687746</v>
      </c>
      <c r="C162" s="2" t="s">
        <v>5110</v>
      </c>
      <c r="D162" s="2" t="s">
        <v>2</v>
      </c>
      <c r="E162" s="2" t="s">
        <v>5188</v>
      </c>
      <c r="F162" s="2" t="s">
        <v>5134</v>
      </c>
      <c r="G162" s="2" t="s">
        <v>5635</v>
      </c>
      <c r="H162" s="2" t="s">
        <v>5155</v>
      </c>
      <c r="I162" s="2" t="s">
        <v>5186</v>
      </c>
      <c r="J162" s="2" t="s">
        <v>4916</v>
      </c>
      <c r="K162" s="2" t="s">
        <v>4917</v>
      </c>
      <c r="L162" s="2" t="s">
        <v>206</v>
      </c>
      <c r="M162" s="2" t="s">
        <v>4911</v>
      </c>
      <c r="N162" s="2" t="s">
        <v>4917</v>
      </c>
      <c r="O162" s="2" t="s">
        <v>206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2017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2" t="s">
        <v>75</v>
      </c>
      <c r="BU162" s="2" t="s">
        <v>75</v>
      </c>
      <c r="BV162" s="2" t="s">
        <v>75</v>
      </c>
      <c r="BW162" s="2" t="s">
        <v>3</v>
      </c>
      <c r="BX162" s="2" t="s">
        <v>3</v>
      </c>
    </row>
    <row r="163" ht="15.75" customHeight="1">
      <c r="A163" s="2" t="s">
        <v>2</v>
      </c>
      <c r="B163" s="2" t="s">
        <v>5636</v>
      </c>
      <c r="C163" s="2" t="s">
        <v>5637</v>
      </c>
      <c r="D163" s="2" t="s">
        <v>6</v>
      </c>
      <c r="E163" s="2" t="s">
        <v>5213</v>
      </c>
      <c r="F163" s="2" t="s">
        <v>5110</v>
      </c>
      <c r="G163" s="2" t="s">
        <v>5638</v>
      </c>
      <c r="H163" s="2" t="s">
        <v>5169</v>
      </c>
      <c r="I163" s="2" t="s">
        <v>5246</v>
      </c>
      <c r="J163" s="2" t="s">
        <v>5034</v>
      </c>
      <c r="K163" s="2" t="s">
        <v>4914</v>
      </c>
      <c r="L163" s="2" t="s">
        <v>178</v>
      </c>
      <c r="M163" s="2" t="s">
        <v>4929</v>
      </c>
      <c r="N163" s="2" t="s">
        <v>4930</v>
      </c>
      <c r="O163" s="2" t="s">
        <v>2157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5639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2" t="s">
        <v>75</v>
      </c>
      <c r="BU163" s="2" t="s">
        <v>75</v>
      </c>
      <c r="BV163" s="2" t="s">
        <v>75</v>
      </c>
      <c r="BW163" s="2" t="s">
        <v>3</v>
      </c>
      <c r="BX163" s="2" t="s">
        <v>7</v>
      </c>
    </row>
    <row r="164" ht="15.75" customHeight="1">
      <c r="A164" s="2" t="s">
        <v>2</v>
      </c>
      <c r="B164" s="2">
        <f>1724531</f>
        <v>1724531</v>
      </c>
      <c r="C164" s="2" t="s">
        <v>5640</v>
      </c>
      <c r="D164" s="2" t="s">
        <v>4</v>
      </c>
      <c r="E164" s="2" t="s">
        <v>5117</v>
      </c>
      <c r="F164" s="2" t="s">
        <v>5110</v>
      </c>
      <c r="G164" s="2" t="s">
        <v>5641</v>
      </c>
      <c r="H164" s="2" t="s">
        <v>5144</v>
      </c>
      <c r="I164" s="2" t="s">
        <v>5165</v>
      </c>
      <c r="J164" s="2" t="s">
        <v>5035</v>
      </c>
      <c r="K164" s="2" t="s">
        <v>4914</v>
      </c>
      <c r="L164" s="2" t="s">
        <v>178</v>
      </c>
      <c r="M164" s="2" t="s">
        <v>4884</v>
      </c>
      <c r="N164" s="2" t="s">
        <v>4885</v>
      </c>
      <c r="O164" s="2" t="s">
        <v>4886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5252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2" t="s">
        <v>75</v>
      </c>
      <c r="BU164" s="2" t="s">
        <v>75</v>
      </c>
      <c r="BV164" s="2" t="s">
        <v>75</v>
      </c>
      <c r="BW164" s="2" t="s">
        <v>3</v>
      </c>
      <c r="BX164" s="2" t="s">
        <v>5</v>
      </c>
    </row>
    <row r="165" ht="15.75" customHeight="1">
      <c r="A165" s="2" t="s">
        <v>8</v>
      </c>
      <c r="B165" s="2" t="s">
        <v>5133</v>
      </c>
      <c r="C165" s="2" t="s">
        <v>5134</v>
      </c>
      <c r="D165" s="2" t="s">
        <v>8</v>
      </c>
      <c r="E165" s="2">
        <f>50985</f>
        <v>50985</v>
      </c>
      <c r="F165" s="2" t="s">
        <v>5110</v>
      </c>
      <c r="G165" s="2" t="s">
        <v>5642</v>
      </c>
      <c r="H165" s="2" t="s">
        <v>5643</v>
      </c>
      <c r="I165" s="2" t="s">
        <v>5160</v>
      </c>
      <c r="J165" s="2" t="s">
        <v>4897</v>
      </c>
      <c r="K165" s="2" t="s">
        <v>2069</v>
      </c>
      <c r="L165" s="2" t="s">
        <v>2070</v>
      </c>
      <c r="M165" s="2" t="s">
        <v>4898</v>
      </c>
      <c r="N165" s="2" t="s">
        <v>4899</v>
      </c>
      <c r="O165" s="2" t="s">
        <v>4900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2017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2" t="s">
        <v>75</v>
      </c>
      <c r="BU165" s="2" t="s">
        <v>75</v>
      </c>
      <c r="BV165" s="2" t="s">
        <v>75</v>
      </c>
      <c r="BW165" s="2" t="s">
        <v>9</v>
      </c>
      <c r="BX165" s="2" t="s">
        <v>9</v>
      </c>
    </row>
    <row r="166" ht="15.75" customHeight="1">
      <c r="A166" s="2" t="s">
        <v>2</v>
      </c>
      <c r="B166" s="2" t="s">
        <v>5644</v>
      </c>
      <c r="C166" s="2" t="s">
        <v>5446</v>
      </c>
      <c r="D166" s="2" t="s">
        <v>4</v>
      </c>
      <c r="E166" s="2">
        <f>87495</f>
        <v>87495</v>
      </c>
      <c r="F166" s="2" t="s">
        <v>5110</v>
      </c>
      <c r="G166" s="2" t="s">
        <v>5645</v>
      </c>
      <c r="H166" s="2" t="s">
        <v>5409</v>
      </c>
      <c r="I166" s="2" t="s">
        <v>5120</v>
      </c>
      <c r="J166" s="2" t="s">
        <v>5036</v>
      </c>
      <c r="K166" s="2" t="s">
        <v>4990</v>
      </c>
      <c r="L166" s="2" t="s">
        <v>245</v>
      </c>
      <c r="M166" s="2" t="s">
        <v>4888</v>
      </c>
      <c r="N166" s="2" t="s">
        <v>4889</v>
      </c>
      <c r="O166" s="2" t="s">
        <v>4890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5646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2" t="s">
        <v>75</v>
      </c>
      <c r="BU166" s="2" t="s">
        <v>75</v>
      </c>
      <c r="BV166" s="2" t="s">
        <v>75</v>
      </c>
      <c r="BW166" s="2" t="s">
        <v>3</v>
      </c>
      <c r="BX166" s="2" t="s">
        <v>5</v>
      </c>
    </row>
    <row r="167" ht="15.75" customHeight="1">
      <c r="A167" s="2" t="s">
        <v>2</v>
      </c>
      <c r="B167" s="2">
        <f>1716628</f>
        <v>1716628</v>
      </c>
      <c r="C167" s="2" t="s">
        <v>5306</v>
      </c>
      <c r="D167" s="2" t="s">
        <v>4</v>
      </c>
      <c r="E167" s="2" t="s">
        <v>5117</v>
      </c>
      <c r="F167" s="2" t="s">
        <v>5110</v>
      </c>
      <c r="G167" s="2" t="s">
        <v>5647</v>
      </c>
      <c r="H167" s="2" t="s">
        <v>5119</v>
      </c>
      <c r="I167" s="2" t="s">
        <v>5120</v>
      </c>
      <c r="J167" s="2" t="s">
        <v>5037</v>
      </c>
      <c r="K167" s="2" t="s">
        <v>4990</v>
      </c>
      <c r="L167" s="2" t="s">
        <v>245</v>
      </c>
      <c r="M167" s="2" t="s">
        <v>4884</v>
      </c>
      <c r="N167" s="2" t="s">
        <v>4885</v>
      </c>
      <c r="O167" s="2" t="s">
        <v>4886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5648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2" t="s">
        <v>75</v>
      </c>
      <c r="BU167" s="2" t="s">
        <v>75</v>
      </c>
      <c r="BV167" s="2" t="s">
        <v>75</v>
      </c>
      <c r="BW167" s="2" t="s">
        <v>3</v>
      </c>
      <c r="BX167" s="2" t="s">
        <v>5</v>
      </c>
    </row>
    <row r="168" ht="15.75" customHeight="1">
      <c r="A168" s="2" t="s">
        <v>2</v>
      </c>
      <c r="B168" s="2" t="s">
        <v>5146</v>
      </c>
      <c r="C168" s="2" t="s">
        <v>5649</v>
      </c>
      <c r="D168" s="2" t="s">
        <v>2</v>
      </c>
      <c r="E168" s="2">
        <f>3314752</f>
        <v>3314752</v>
      </c>
      <c r="F168" s="2" t="s">
        <v>5650</v>
      </c>
      <c r="G168" s="2" t="s">
        <v>5651</v>
      </c>
      <c r="H168" s="2" t="s">
        <v>5429</v>
      </c>
      <c r="I168" s="2" t="s">
        <v>5191</v>
      </c>
      <c r="J168" s="2" t="s">
        <v>4904</v>
      </c>
      <c r="K168" s="2" t="s">
        <v>4905</v>
      </c>
      <c r="L168" s="2" t="s">
        <v>4906</v>
      </c>
      <c r="M168" s="2" t="s">
        <v>4907</v>
      </c>
      <c r="N168" s="2" t="s">
        <v>4895</v>
      </c>
      <c r="O168" s="2" t="s">
        <v>4896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5652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2" t="s">
        <v>75</v>
      </c>
      <c r="BU168" s="2" t="s">
        <v>75</v>
      </c>
      <c r="BV168" s="2" t="s">
        <v>75</v>
      </c>
      <c r="BW168" s="2" t="s">
        <v>3</v>
      </c>
      <c r="BX168" s="2" t="s">
        <v>3</v>
      </c>
    </row>
    <row r="169" ht="15.75" customHeight="1">
      <c r="A169" s="2" t="s">
        <v>2</v>
      </c>
      <c r="B169" s="2">
        <f>4687746</f>
        <v>4687746</v>
      </c>
      <c r="C169" s="2" t="s">
        <v>5110</v>
      </c>
      <c r="D169" s="2" t="s">
        <v>2</v>
      </c>
      <c r="E169" s="2" t="s">
        <v>5188</v>
      </c>
      <c r="F169" s="2" t="s">
        <v>5134</v>
      </c>
      <c r="G169" s="2" t="s">
        <v>5653</v>
      </c>
      <c r="H169" s="2" t="s">
        <v>5317</v>
      </c>
      <c r="I169" s="2" t="s">
        <v>5430</v>
      </c>
      <c r="J169" s="2" t="s">
        <v>4916</v>
      </c>
      <c r="K169" s="2" t="s">
        <v>4917</v>
      </c>
      <c r="L169" s="2" t="s">
        <v>206</v>
      </c>
      <c r="M169" s="2" t="s">
        <v>4911</v>
      </c>
      <c r="N169" s="2" t="s">
        <v>4917</v>
      </c>
      <c r="O169" s="2" t="s">
        <v>206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2017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2" t="s">
        <v>75</v>
      </c>
      <c r="BU169" s="2" t="s">
        <v>75</v>
      </c>
      <c r="BV169" s="2" t="s">
        <v>75</v>
      </c>
      <c r="BW169" s="2" t="s">
        <v>3</v>
      </c>
      <c r="BX169" s="2" t="s">
        <v>3</v>
      </c>
    </row>
    <row r="170" ht="15.75" customHeight="1">
      <c r="A170" s="2" t="s">
        <v>8</v>
      </c>
      <c r="B170" s="2" t="s">
        <v>5133</v>
      </c>
      <c r="C170" s="2" t="s">
        <v>5134</v>
      </c>
      <c r="D170" s="2" t="s">
        <v>8</v>
      </c>
      <c r="E170" s="2">
        <f>50985</f>
        <v>50985</v>
      </c>
      <c r="F170" s="2" t="s">
        <v>5110</v>
      </c>
      <c r="G170" s="2" t="s">
        <v>5654</v>
      </c>
      <c r="H170" s="2" t="s">
        <v>5568</v>
      </c>
      <c r="I170" s="2" t="s">
        <v>5293</v>
      </c>
      <c r="J170" s="2" t="s">
        <v>4897</v>
      </c>
      <c r="K170" s="2" t="s">
        <v>2069</v>
      </c>
      <c r="L170" s="2" t="s">
        <v>2070</v>
      </c>
      <c r="M170" s="2" t="s">
        <v>4898</v>
      </c>
      <c r="N170" s="2" t="s">
        <v>4899</v>
      </c>
      <c r="O170" s="2" t="s">
        <v>4900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2017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2" t="s">
        <v>75</v>
      </c>
      <c r="BU170" s="2" t="s">
        <v>75</v>
      </c>
      <c r="BV170" s="2" t="s">
        <v>75</v>
      </c>
      <c r="BW170" s="2" t="s">
        <v>9</v>
      </c>
      <c r="BX170" s="2" t="s">
        <v>9</v>
      </c>
    </row>
    <row r="171" ht="15.75" customHeight="1">
      <c r="A171" s="2" t="s">
        <v>2</v>
      </c>
      <c r="B171" s="2" t="s">
        <v>5655</v>
      </c>
      <c r="C171" s="2" t="s">
        <v>5656</v>
      </c>
      <c r="D171" s="2" t="s">
        <v>2</v>
      </c>
      <c r="E171" s="2">
        <f>478777</f>
        <v>478777</v>
      </c>
      <c r="F171" s="2" t="s">
        <v>5657</v>
      </c>
      <c r="G171" s="2" t="s">
        <v>5658</v>
      </c>
      <c r="H171" s="2" t="s">
        <v>5659</v>
      </c>
      <c r="I171" s="2" t="s">
        <v>5512</v>
      </c>
      <c r="J171" s="2" t="s">
        <v>5038</v>
      </c>
      <c r="K171" s="2" t="s">
        <v>5039</v>
      </c>
      <c r="L171" s="2" t="s">
        <v>5040</v>
      </c>
      <c r="M171" s="2" t="s">
        <v>5041</v>
      </c>
      <c r="N171" s="2" t="s">
        <v>5042</v>
      </c>
      <c r="O171" s="2" t="s">
        <v>5043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5660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2" t="s">
        <v>75</v>
      </c>
      <c r="BU171" s="2" t="s">
        <v>75</v>
      </c>
      <c r="BV171" s="2" t="s">
        <v>75</v>
      </c>
      <c r="BW171" s="2" t="s">
        <v>3</v>
      </c>
      <c r="BX171" s="2" t="s">
        <v>3</v>
      </c>
    </row>
    <row r="172" ht="15.75" customHeight="1">
      <c r="A172" s="2" t="s">
        <v>2</v>
      </c>
      <c r="B172" s="2" t="s">
        <v>5661</v>
      </c>
      <c r="C172" s="2" t="s">
        <v>5662</v>
      </c>
      <c r="D172" s="2" t="s">
        <v>6</v>
      </c>
      <c r="E172" s="2" t="s">
        <v>5213</v>
      </c>
      <c r="F172" s="2" t="s">
        <v>5110</v>
      </c>
      <c r="G172" s="2" t="s">
        <v>5663</v>
      </c>
      <c r="H172" s="2" t="s">
        <v>5664</v>
      </c>
      <c r="I172" s="2" t="s">
        <v>5304</v>
      </c>
      <c r="J172" s="2" t="s">
        <v>5044</v>
      </c>
      <c r="K172" s="2" t="s">
        <v>4914</v>
      </c>
      <c r="L172" s="2" t="s">
        <v>178</v>
      </c>
      <c r="M172" s="2" t="s">
        <v>4929</v>
      </c>
      <c r="N172" s="2" t="s">
        <v>4930</v>
      </c>
      <c r="O172" s="2" t="s">
        <v>2157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5665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2" t="s">
        <v>75</v>
      </c>
      <c r="BU172" s="2" t="s">
        <v>75</v>
      </c>
      <c r="BV172" s="2" t="s">
        <v>75</v>
      </c>
      <c r="BW172" s="2" t="s">
        <v>3</v>
      </c>
      <c r="BX172" s="2" t="s">
        <v>7</v>
      </c>
    </row>
    <row r="173" ht="15.75" customHeight="1">
      <c r="A173" s="2" t="s">
        <v>2</v>
      </c>
      <c r="B173" s="2">
        <f>1725222</f>
        <v>1725222</v>
      </c>
      <c r="C173" s="2" t="s">
        <v>5421</v>
      </c>
      <c r="D173" s="2" t="s">
        <v>4</v>
      </c>
      <c r="E173" s="2" t="s">
        <v>5117</v>
      </c>
      <c r="F173" s="2" t="s">
        <v>5110</v>
      </c>
      <c r="G173" s="2" t="s">
        <v>5666</v>
      </c>
      <c r="H173" s="2" t="s">
        <v>5228</v>
      </c>
      <c r="I173" s="2" t="s">
        <v>5181</v>
      </c>
      <c r="J173" s="2" t="s">
        <v>5045</v>
      </c>
      <c r="K173" s="2" t="s">
        <v>4914</v>
      </c>
      <c r="L173" s="2" t="s">
        <v>178</v>
      </c>
      <c r="M173" s="2" t="s">
        <v>4884</v>
      </c>
      <c r="N173" s="2" t="s">
        <v>4885</v>
      </c>
      <c r="O173" s="2" t="s">
        <v>4886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5667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3</v>
      </c>
      <c r="BX173" s="2" t="s">
        <v>5</v>
      </c>
    </row>
    <row r="174" ht="15.75" customHeight="1">
      <c r="A174" s="2" t="s">
        <v>2</v>
      </c>
      <c r="B174" s="2" t="s">
        <v>5126</v>
      </c>
      <c r="C174" s="2" t="s">
        <v>5668</v>
      </c>
      <c r="D174" s="2" t="s">
        <v>2</v>
      </c>
      <c r="E174" s="2">
        <f>3314642</f>
        <v>3314642</v>
      </c>
      <c r="F174" s="2" t="s">
        <v>5669</v>
      </c>
      <c r="G174" s="2" t="s">
        <v>5670</v>
      </c>
      <c r="H174" s="2" t="s">
        <v>5671</v>
      </c>
      <c r="I174" s="2" t="s">
        <v>5430</v>
      </c>
      <c r="J174" s="2" t="s">
        <v>4891</v>
      </c>
      <c r="K174" s="2" t="s">
        <v>4892</v>
      </c>
      <c r="L174" s="2" t="s">
        <v>4893</v>
      </c>
      <c r="M174" s="2" t="s">
        <v>4894</v>
      </c>
      <c r="N174" s="2" t="s">
        <v>4895</v>
      </c>
      <c r="O174" s="2" t="s">
        <v>4896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5672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2" t="s">
        <v>75</v>
      </c>
      <c r="BU174" s="2" t="s">
        <v>75</v>
      </c>
      <c r="BV174" s="2" t="s">
        <v>75</v>
      </c>
      <c r="BW174" s="2" t="s">
        <v>3</v>
      </c>
      <c r="BX174" s="2" t="s">
        <v>3</v>
      </c>
    </row>
    <row r="175" ht="15.75" customHeight="1">
      <c r="A175" s="2" t="s">
        <v>2</v>
      </c>
      <c r="B175" s="2" t="s">
        <v>5146</v>
      </c>
      <c r="C175" s="2" t="s">
        <v>5673</v>
      </c>
      <c r="D175" s="2" t="s">
        <v>2</v>
      </c>
      <c r="E175" s="2">
        <f>3314752</f>
        <v>3314752</v>
      </c>
      <c r="F175" s="2" t="s">
        <v>5674</v>
      </c>
      <c r="G175" s="2" t="s">
        <v>5675</v>
      </c>
      <c r="H175" s="2" t="s">
        <v>5676</v>
      </c>
      <c r="I175" s="2" t="s">
        <v>5243</v>
      </c>
      <c r="J175" s="2" t="s">
        <v>4904</v>
      </c>
      <c r="K175" s="2" t="s">
        <v>4905</v>
      </c>
      <c r="L175" s="2" t="s">
        <v>4906</v>
      </c>
      <c r="M175" s="2" t="s">
        <v>4907</v>
      </c>
      <c r="N175" s="2" t="s">
        <v>4895</v>
      </c>
      <c r="O175" s="2" t="s">
        <v>4896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5677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2" t="s">
        <v>75</v>
      </c>
      <c r="BU175" s="2" t="s">
        <v>75</v>
      </c>
      <c r="BV175" s="2" t="s">
        <v>75</v>
      </c>
      <c r="BW175" s="2" t="s">
        <v>3</v>
      </c>
      <c r="BX175" s="2" t="s">
        <v>3</v>
      </c>
    </row>
    <row r="176" ht="15.75" customHeight="1">
      <c r="A176" s="2" t="s">
        <v>2</v>
      </c>
      <c r="B176" s="2" t="s">
        <v>5678</v>
      </c>
      <c r="C176" s="2" t="s">
        <v>5679</v>
      </c>
      <c r="D176" s="2" t="s">
        <v>4</v>
      </c>
      <c r="E176" s="2" t="s">
        <v>5117</v>
      </c>
      <c r="F176" s="2" t="s">
        <v>5110</v>
      </c>
      <c r="G176" s="2" t="s">
        <v>5680</v>
      </c>
      <c r="H176" s="2" t="s">
        <v>5681</v>
      </c>
      <c r="I176" s="2" t="s">
        <v>5165</v>
      </c>
      <c r="J176" s="2" t="s">
        <v>5046</v>
      </c>
      <c r="K176" s="2" t="s">
        <v>5047</v>
      </c>
      <c r="L176" s="2" t="s">
        <v>5048</v>
      </c>
      <c r="M176" s="2" t="s">
        <v>4884</v>
      </c>
      <c r="N176" s="2" t="s">
        <v>4885</v>
      </c>
      <c r="O176" s="2" t="s">
        <v>4886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5200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2" t="s">
        <v>75</v>
      </c>
      <c r="BU176" s="2" t="s">
        <v>75</v>
      </c>
      <c r="BV176" s="2" t="s">
        <v>75</v>
      </c>
      <c r="BW176" s="2" t="s">
        <v>3</v>
      </c>
      <c r="BX176" s="2" t="s">
        <v>5</v>
      </c>
    </row>
    <row r="177" ht="15.75" customHeight="1">
      <c r="A177" s="2" t="s">
        <v>2</v>
      </c>
      <c r="B177" s="2">
        <f>3547528</f>
        <v>3547528</v>
      </c>
      <c r="C177" s="2" t="s">
        <v>5682</v>
      </c>
      <c r="D177" s="2" t="s">
        <v>4</v>
      </c>
      <c r="E177" s="2">
        <f>87495</f>
        <v>87495</v>
      </c>
      <c r="F177" s="2" t="s">
        <v>5110</v>
      </c>
      <c r="G177" s="2" t="s">
        <v>5683</v>
      </c>
      <c r="H177" s="2" t="s">
        <v>5684</v>
      </c>
      <c r="I177" s="2" t="s">
        <v>5165</v>
      </c>
      <c r="J177" s="2" t="s">
        <v>5049</v>
      </c>
      <c r="K177" s="2" t="s">
        <v>5047</v>
      </c>
      <c r="L177" s="2" t="s">
        <v>5048</v>
      </c>
      <c r="M177" s="2" t="s">
        <v>4888</v>
      </c>
      <c r="N177" s="2" t="s">
        <v>4889</v>
      </c>
      <c r="O177" s="2" t="s">
        <v>4890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5685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2" t="s">
        <v>75</v>
      </c>
      <c r="BU177" s="2" t="s">
        <v>75</v>
      </c>
      <c r="BV177" s="2" t="s">
        <v>75</v>
      </c>
      <c r="BW177" s="2" t="s">
        <v>3</v>
      </c>
      <c r="BX177" s="2" t="s">
        <v>5</v>
      </c>
    </row>
    <row r="178" ht="15.75" customHeight="1">
      <c r="A178" s="2" t="s">
        <v>2</v>
      </c>
      <c r="B178" s="2">
        <f>4687746</f>
        <v>4687746</v>
      </c>
      <c r="C178" s="2" t="s">
        <v>5110</v>
      </c>
      <c r="D178" s="2" t="s">
        <v>2</v>
      </c>
      <c r="E178" s="2" t="s">
        <v>5188</v>
      </c>
      <c r="F178" s="2" t="s">
        <v>5134</v>
      </c>
      <c r="G178" s="2" t="s">
        <v>5686</v>
      </c>
      <c r="H178" s="2" t="s">
        <v>5558</v>
      </c>
      <c r="I178" s="2" t="s">
        <v>5276</v>
      </c>
      <c r="J178" s="2" t="s">
        <v>4916</v>
      </c>
      <c r="K178" s="2" t="s">
        <v>4917</v>
      </c>
      <c r="L178" s="2" t="s">
        <v>206</v>
      </c>
      <c r="M178" s="2" t="s">
        <v>4911</v>
      </c>
      <c r="N178" s="2" t="s">
        <v>4917</v>
      </c>
      <c r="O178" s="2" t="s">
        <v>206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2017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2" t="s">
        <v>75</v>
      </c>
      <c r="BU178" s="2" t="s">
        <v>75</v>
      </c>
      <c r="BV178" s="2" t="s">
        <v>75</v>
      </c>
      <c r="BW178" s="2" t="s">
        <v>3</v>
      </c>
      <c r="BX178" s="2" t="s">
        <v>3</v>
      </c>
    </row>
    <row r="179" ht="15.75" customHeight="1">
      <c r="A179" s="2" t="s">
        <v>2</v>
      </c>
      <c r="B179" s="2" t="s">
        <v>5687</v>
      </c>
      <c r="C179" s="2" t="s">
        <v>5353</v>
      </c>
      <c r="D179" s="2" t="s">
        <v>6</v>
      </c>
      <c r="E179" s="2">
        <f>33164</f>
        <v>33164</v>
      </c>
      <c r="F179" s="2" t="s">
        <v>5110</v>
      </c>
      <c r="G179" s="2" t="s">
        <v>5688</v>
      </c>
      <c r="H179" s="2" t="s">
        <v>5689</v>
      </c>
      <c r="I179" s="2" t="s">
        <v>5216</v>
      </c>
      <c r="J179" s="2" t="s">
        <v>5050</v>
      </c>
      <c r="K179" s="2" t="s">
        <v>4902</v>
      </c>
      <c r="L179" s="2" t="s">
        <v>271</v>
      </c>
      <c r="M179" s="2" t="s">
        <v>4978</v>
      </c>
      <c r="N179" s="2" t="s">
        <v>4979</v>
      </c>
      <c r="O179" s="2" t="s">
        <v>4980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5648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2" t="s">
        <v>75</v>
      </c>
      <c r="BU179" s="2" t="s">
        <v>75</v>
      </c>
      <c r="BV179" s="2" t="s">
        <v>75</v>
      </c>
      <c r="BW179" s="2" t="s">
        <v>3</v>
      </c>
      <c r="BX179" s="2" t="s">
        <v>7</v>
      </c>
    </row>
    <row r="180" ht="15.75" customHeight="1">
      <c r="A180" s="2" t="s">
        <v>2</v>
      </c>
      <c r="B180" s="2">
        <f>1722209</f>
        <v>1722209</v>
      </c>
      <c r="C180" s="2" t="s">
        <v>5495</v>
      </c>
      <c r="D180" s="2" t="s">
        <v>4</v>
      </c>
      <c r="E180" s="2">
        <f t="shared" ref="E180:E181" si="1">87495</f>
        <v>87495</v>
      </c>
      <c r="F180" s="2" t="s">
        <v>5110</v>
      </c>
      <c r="G180" s="2" t="s">
        <v>5690</v>
      </c>
      <c r="H180" s="2" t="s">
        <v>5691</v>
      </c>
      <c r="I180" s="2" t="s">
        <v>5304</v>
      </c>
      <c r="J180" s="2" t="s">
        <v>5051</v>
      </c>
      <c r="K180" s="2" t="s">
        <v>4902</v>
      </c>
      <c r="L180" s="2" t="s">
        <v>271</v>
      </c>
      <c r="M180" s="2" t="s">
        <v>4888</v>
      </c>
      <c r="N180" s="2" t="s">
        <v>4889</v>
      </c>
      <c r="O180" s="2" t="s">
        <v>4890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5646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2" t="s">
        <v>75</v>
      </c>
      <c r="BU180" s="2" t="s">
        <v>75</v>
      </c>
      <c r="BV180" s="2" t="s">
        <v>75</v>
      </c>
      <c r="BW180" s="2" t="s">
        <v>3</v>
      </c>
      <c r="BX180" s="2" t="s">
        <v>5</v>
      </c>
    </row>
    <row r="181" ht="15.75" customHeight="1">
      <c r="A181" s="2" t="s">
        <v>2</v>
      </c>
      <c r="B181" s="2" t="s">
        <v>5692</v>
      </c>
      <c r="C181" s="2" t="s">
        <v>5421</v>
      </c>
      <c r="D181" s="2" t="s">
        <v>4</v>
      </c>
      <c r="E181" s="2">
        <f t="shared" si="1"/>
        <v>87495</v>
      </c>
      <c r="F181" s="2" t="s">
        <v>5110</v>
      </c>
      <c r="G181" s="2" t="s">
        <v>5693</v>
      </c>
      <c r="H181" s="2" t="s">
        <v>5694</v>
      </c>
      <c r="I181" s="2" t="s">
        <v>5262</v>
      </c>
      <c r="J181" s="2" t="s">
        <v>5052</v>
      </c>
      <c r="K181" s="2" t="s">
        <v>5053</v>
      </c>
      <c r="L181" s="2" t="s">
        <v>2202</v>
      </c>
      <c r="M181" s="2" t="s">
        <v>4888</v>
      </c>
      <c r="N181" s="2" t="s">
        <v>4889</v>
      </c>
      <c r="O181" s="2" t="s">
        <v>4890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5695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2" t="s">
        <v>75</v>
      </c>
      <c r="BU181" s="2" t="s">
        <v>75</v>
      </c>
      <c r="BV181" s="2" t="s">
        <v>75</v>
      </c>
      <c r="BW181" s="2" t="s">
        <v>3</v>
      </c>
      <c r="BX181" s="2" t="s">
        <v>5</v>
      </c>
    </row>
    <row r="182" ht="15.75" customHeight="1">
      <c r="A182" s="2" t="s">
        <v>2</v>
      </c>
      <c r="B182" s="2">
        <f>3215357</f>
        <v>3215357</v>
      </c>
      <c r="C182" s="2" t="s">
        <v>5134</v>
      </c>
      <c r="D182" s="2" t="s">
        <v>4</v>
      </c>
      <c r="E182" s="2" t="s">
        <v>5117</v>
      </c>
      <c r="F182" s="2" t="s">
        <v>5110</v>
      </c>
      <c r="G182" s="2" t="s">
        <v>5696</v>
      </c>
      <c r="H182" s="2" t="s">
        <v>5697</v>
      </c>
      <c r="I182" s="2" t="s">
        <v>5304</v>
      </c>
      <c r="J182" s="2" t="s">
        <v>5054</v>
      </c>
      <c r="K182" s="2" t="s">
        <v>5053</v>
      </c>
      <c r="L182" s="2" t="s">
        <v>2202</v>
      </c>
      <c r="M182" s="2" t="s">
        <v>4884</v>
      </c>
      <c r="N182" s="2" t="s">
        <v>4885</v>
      </c>
      <c r="O182" s="2" t="s">
        <v>4886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2017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2" t="s">
        <v>75</v>
      </c>
      <c r="BU182" s="2" t="s">
        <v>75</v>
      </c>
      <c r="BV182" s="2" t="s">
        <v>75</v>
      </c>
      <c r="BW182" s="2" t="s">
        <v>3</v>
      </c>
      <c r="BX182" s="2" t="s">
        <v>5</v>
      </c>
    </row>
    <row r="183" ht="15.75" customHeight="1">
      <c r="A183" s="2" t="s">
        <v>2</v>
      </c>
      <c r="B183" s="2" t="s">
        <v>5126</v>
      </c>
      <c r="C183" s="2" t="s">
        <v>5698</v>
      </c>
      <c r="D183" s="2" t="s">
        <v>2</v>
      </c>
      <c r="E183" s="2">
        <f>3314642</f>
        <v>3314642</v>
      </c>
      <c r="F183" s="2" t="s">
        <v>5699</v>
      </c>
      <c r="G183" s="2" t="s">
        <v>5700</v>
      </c>
      <c r="H183" s="2" t="s">
        <v>5701</v>
      </c>
      <c r="I183" s="2" t="s">
        <v>5430</v>
      </c>
      <c r="J183" s="2" t="s">
        <v>4891</v>
      </c>
      <c r="K183" s="2" t="s">
        <v>4892</v>
      </c>
      <c r="L183" s="2" t="s">
        <v>4893</v>
      </c>
      <c r="M183" s="2" t="s">
        <v>4894</v>
      </c>
      <c r="N183" s="2" t="s">
        <v>4895</v>
      </c>
      <c r="O183" s="2" t="s">
        <v>4896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5518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2" t="s">
        <v>75</v>
      </c>
      <c r="BU183" s="2" t="s">
        <v>75</v>
      </c>
      <c r="BV183" s="2" t="s">
        <v>75</v>
      </c>
      <c r="BW183" s="2" t="s">
        <v>3</v>
      </c>
      <c r="BX183" s="2" t="s">
        <v>3</v>
      </c>
    </row>
    <row r="184" ht="15.75" customHeight="1">
      <c r="A184" s="2" t="s">
        <v>2</v>
      </c>
      <c r="B184" s="2" t="s">
        <v>5146</v>
      </c>
      <c r="C184" s="2" t="s">
        <v>5702</v>
      </c>
      <c r="D184" s="2" t="s">
        <v>2</v>
      </c>
      <c r="E184" s="2">
        <f>3314752</f>
        <v>3314752</v>
      </c>
      <c r="F184" s="2" t="s">
        <v>5703</v>
      </c>
      <c r="G184" s="2" t="s">
        <v>5704</v>
      </c>
      <c r="H184" s="2" t="s">
        <v>5705</v>
      </c>
      <c r="I184" s="2" t="s">
        <v>5556</v>
      </c>
      <c r="J184" s="2" t="s">
        <v>4904</v>
      </c>
      <c r="K184" s="2" t="s">
        <v>4905</v>
      </c>
      <c r="L184" s="2" t="s">
        <v>4906</v>
      </c>
      <c r="M184" s="2" t="s">
        <v>4907</v>
      </c>
      <c r="N184" s="2" t="s">
        <v>4895</v>
      </c>
      <c r="O184" s="2" t="s">
        <v>4896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5706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2" t="s">
        <v>75</v>
      </c>
      <c r="BU184" s="2" t="s">
        <v>75</v>
      </c>
      <c r="BV184" s="2" t="s">
        <v>75</v>
      </c>
      <c r="BW184" s="2" t="s">
        <v>3</v>
      </c>
      <c r="BX184" s="2" t="s">
        <v>3</v>
      </c>
    </row>
    <row r="185" ht="15.75" customHeight="1">
      <c r="A185" s="2" t="s">
        <v>2</v>
      </c>
      <c r="B185" s="2">
        <f>4687746</f>
        <v>4687746</v>
      </c>
      <c r="C185" s="2" t="s">
        <v>5110</v>
      </c>
      <c r="D185" s="2" t="s">
        <v>2</v>
      </c>
      <c r="E185" s="2" t="s">
        <v>5188</v>
      </c>
      <c r="F185" s="2" t="s">
        <v>5134</v>
      </c>
      <c r="G185" s="2" t="s">
        <v>5707</v>
      </c>
      <c r="H185" s="2" t="s">
        <v>5708</v>
      </c>
      <c r="I185" s="2" t="s">
        <v>5256</v>
      </c>
      <c r="J185" s="2" t="s">
        <v>4916</v>
      </c>
      <c r="K185" s="2" t="s">
        <v>4917</v>
      </c>
      <c r="L185" s="2" t="s">
        <v>206</v>
      </c>
      <c r="M185" s="2" t="s">
        <v>4911</v>
      </c>
      <c r="N185" s="2" t="s">
        <v>4917</v>
      </c>
      <c r="O185" s="2" t="s">
        <v>206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2017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2" t="s">
        <v>75</v>
      </c>
      <c r="BU185" s="2" t="s">
        <v>75</v>
      </c>
      <c r="BV185" s="2" t="s">
        <v>75</v>
      </c>
      <c r="BW185" s="2" t="s">
        <v>3</v>
      </c>
      <c r="BX185" s="2" t="s">
        <v>3</v>
      </c>
    </row>
    <row r="186" ht="15.75" customHeight="1">
      <c r="A186" s="2" t="s">
        <v>8</v>
      </c>
      <c r="B186" s="2" t="s">
        <v>5133</v>
      </c>
      <c r="C186" s="2" t="s">
        <v>5134</v>
      </c>
      <c r="D186" s="2" t="s">
        <v>8</v>
      </c>
      <c r="E186" s="2">
        <f>50985</f>
        <v>50985</v>
      </c>
      <c r="F186" s="2" t="s">
        <v>5110</v>
      </c>
      <c r="G186" s="2" t="s">
        <v>5709</v>
      </c>
      <c r="H186" s="2" t="s">
        <v>5710</v>
      </c>
      <c r="I186" s="2" t="s">
        <v>5293</v>
      </c>
      <c r="J186" s="2" t="s">
        <v>4897</v>
      </c>
      <c r="K186" s="2" t="s">
        <v>2069</v>
      </c>
      <c r="L186" s="2" t="s">
        <v>2070</v>
      </c>
      <c r="M186" s="2" t="s">
        <v>4898</v>
      </c>
      <c r="N186" s="2" t="s">
        <v>4899</v>
      </c>
      <c r="O186" s="2" t="s">
        <v>4900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2017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2" t="s">
        <v>75</v>
      </c>
      <c r="BU186" s="2" t="s">
        <v>75</v>
      </c>
      <c r="BV186" s="2" t="s">
        <v>75</v>
      </c>
      <c r="BW186" s="2" t="s">
        <v>9</v>
      </c>
      <c r="BX186" s="2" t="s">
        <v>9</v>
      </c>
    </row>
    <row r="187" ht="15.75" customHeight="1">
      <c r="A187" s="2" t="s">
        <v>2</v>
      </c>
      <c r="B187" s="2" t="s">
        <v>5711</v>
      </c>
      <c r="C187" s="2" t="s">
        <v>5682</v>
      </c>
      <c r="D187" s="2" t="s">
        <v>4</v>
      </c>
      <c r="E187" s="2" t="s">
        <v>5117</v>
      </c>
      <c r="F187" s="2" t="s">
        <v>5110</v>
      </c>
      <c r="G187" s="2" t="s">
        <v>5712</v>
      </c>
      <c r="H187" s="2" t="s">
        <v>5713</v>
      </c>
      <c r="I187" s="2" t="s">
        <v>5120</v>
      </c>
      <c r="J187" s="2" t="s">
        <v>5055</v>
      </c>
      <c r="K187" s="2" t="s">
        <v>4914</v>
      </c>
      <c r="L187" s="2" t="s">
        <v>178</v>
      </c>
      <c r="M187" s="2" t="s">
        <v>4884</v>
      </c>
      <c r="N187" s="2" t="s">
        <v>4885</v>
      </c>
      <c r="O187" s="2" t="s">
        <v>4886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5714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2" t="s">
        <v>75</v>
      </c>
      <c r="BU187" s="2" t="s">
        <v>75</v>
      </c>
      <c r="BV187" s="2" t="s">
        <v>75</v>
      </c>
      <c r="BW187" s="2" t="s">
        <v>3</v>
      </c>
      <c r="BX187" s="2" t="s">
        <v>5</v>
      </c>
    </row>
    <row r="188" ht="15.75" customHeight="1">
      <c r="A188" s="2" t="s">
        <v>2</v>
      </c>
      <c r="B188" s="2">
        <f>1724512</f>
        <v>1724512</v>
      </c>
      <c r="C188" s="2" t="s">
        <v>5715</v>
      </c>
      <c r="D188" s="2" t="s">
        <v>6</v>
      </c>
      <c r="E188" s="2" t="s">
        <v>5213</v>
      </c>
      <c r="F188" s="2" t="s">
        <v>5110</v>
      </c>
      <c r="G188" s="2" t="s">
        <v>5716</v>
      </c>
      <c r="H188" s="2" t="s">
        <v>5717</v>
      </c>
      <c r="I188" s="2" t="s">
        <v>5181</v>
      </c>
      <c r="J188" s="2" t="s">
        <v>5056</v>
      </c>
      <c r="K188" s="2" t="s">
        <v>4914</v>
      </c>
      <c r="L188" s="2" t="s">
        <v>178</v>
      </c>
      <c r="M188" s="2" t="s">
        <v>4929</v>
      </c>
      <c r="N188" s="2" t="s">
        <v>4930</v>
      </c>
      <c r="O188" s="2" t="s">
        <v>2157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5356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2" t="s">
        <v>75</v>
      </c>
      <c r="BU188" s="2" t="s">
        <v>75</v>
      </c>
      <c r="BV188" s="2" t="s">
        <v>75</v>
      </c>
      <c r="BW188" s="2" t="s">
        <v>3</v>
      </c>
      <c r="BX188" s="2" t="s">
        <v>7</v>
      </c>
    </row>
    <row r="189" ht="15.75" customHeight="1">
      <c r="A189" s="2" t="s">
        <v>2</v>
      </c>
      <c r="B189" s="2" t="s">
        <v>5126</v>
      </c>
      <c r="C189" s="2" t="s">
        <v>5718</v>
      </c>
      <c r="D189" s="2" t="s">
        <v>2</v>
      </c>
      <c r="E189" s="2">
        <f>3314642</f>
        <v>3314642</v>
      </c>
      <c r="F189" s="2" t="s">
        <v>5669</v>
      </c>
      <c r="G189" s="2" t="s">
        <v>5719</v>
      </c>
      <c r="H189" s="2" t="s">
        <v>5720</v>
      </c>
      <c r="I189" s="2" t="s">
        <v>5721</v>
      </c>
      <c r="J189" s="2" t="s">
        <v>4891</v>
      </c>
      <c r="K189" s="2" t="s">
        <v>4892</v>
      </c>
      <c r="L189" s="2" t="s">
        <v>4893</v>
      </c>
      <c r="M189" s="2" t="s">
        <v>4894</v>
      </c>
      <c r="N189" s="2" t="s">
        <v>4895</v>
      </c>
      <c r="O189" s="2" t="s">
        <v>4896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5722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2" t="s">
        <v>75</v>
      </c>
      <c r="BU189" s="2" t="s">
        <v>75</v>
      </c>
      <c r="BV189" s="2" t="s">
        <v>75</v>
      </c>
      <c r="BW189" s="2" t="s">
        <v>3</v>
      </c>
      <c r="BX189" s="2" t="s">
        <v>3</v>
      </c>
    </row>
    <row r="190" ht="15.75" customHeight="1">
      <c r="A190" s="2" t="s">
        <v>2</v>
      </c>
      <c r="B190" s="2">
        <f>4687746</f>
        <v>4687746</v>
      </c>
      <c r="C190" s="2" t="s">
        <v>5110</v>
      </c>
      <c r="D190" s="2" t="s">
        <v>2</v>
      </c>
      <c r="E190" s="2" t="s">
        <v>5188</v>
      </c>
      <c r="F190" s="2" t="s">
        <v>5134</v>
      </c>
      <c r="G190" s="2" t="s">
        <v>5723</v>
      </c>
      <c r="H190" s="2" t="s">
        <v>5724</v>
      </c>
      <c r="I190" s="2" t="s">
        <v>5430</v>
      </c>
      <c r="J190" s="2" t="s">
        <v>4916</v>
      </c>
      <c r="K190" s="2" t="s">
        <v>4917</v>
      </c>
      <c r="L190" s="2" t="s">
        <v>206</v>
      </c>
      <c r="M190" s="2" t="s">
        <v>4911</v>
      </c>
      <c r="N190" s="2" t="s">
        <v>4917</v>
      </c>
      <c r="O190" s="2" t="s">
        <v>206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2017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75</v>
      </c>
      <c r="BV190" s="2" t="s">
        <v>75</v>
      </c>
      <c r="BW190" s="2" t="s">
        <v>3</v>
      </c>
      <c r="BX190" s="2" t="s">
        <v>3</v>
      </c>
    </row>
    <row r="191" ht="15.75" customHeight="1">
      <c r="A191" s="2" t="s">
        <v>4</v>
      </c>
      <c r="B191" s="2">
        <f>87495</f>
        <v>87495</v>
      </c>
      <c r="C191" s="2" t="s">
        <v>5110</v>
      </c>
      <c r="D191" s="2" t="s">
        <v>4</v>
      </c>
      <c r="E191" s="2" t="s">
        <v>5725</v>
      </c>
      <c r="F191" s="2" t="s">
        <v>5134</v>
      </c>
      <c r="G191" s="2" t="s">
        <v>5726</v>
      </c>
      <c r="H191" s="2" t="s">
        <v>5727</v>
      </c>
      <c r="I191" s="2" t="s">
        <v>5165</v>
      </c>
      <c r="J191" s="2" t="s">
        <v>4888</v>
      </c>
      <c r="K191" s="2" t="s">
        <v>4889</v>
      </c>
      <c r="L191" s="2" t="s">
        <v>4890</v>
      </c>
      <c r="M191" s="2" t="s">
        <v>5057</v>
      </c>
      <c r="N191" s="2" t="s">
        <v>5058</v>
      </c>
      <c r="O191" s="2" t="s">
        <v>5059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2017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2" t="s">
        <v>75</v>
      </c>
      <c r="BU191" s="2" t="s">
        <v>75</v>
      </c>
      <c r="BV191" s="2" t="s">
        <v>75</v>
      </c>
      <c r="BW191" s="2" t="s">
        <v>5</v>
      </c>
      <c r="BX191" s="2" t="s">
        <v>5</v>
      </c>
    </row>
    <row r="192" ht="15.75" customHeight="1">
      <c r="A192" s="2" t="s">
        <v>2</v>
      </c>
      <c r="B192" s="2" t="s">
        <v>5728</v>
      </c>
      <c r="C192" s="2" t="s">
        <v>5729</v>
      </c>
      <c r="D192" s="2" t="s">
        <v>4</v>
      </c>
      <c r="E192" s="2">
        <f>87495</f>
        <v>87495</v>
      </c>
      <c r="F192" s="2" t="s">
        <v>5110</v>
      </c>
      <c r="G192" s="2" t="s">
        <v>5730</v>
      </c>
      <c r="H192" s="2" t="s">
        <v>5618</v>
      </c>
      <c r="I192" s="2" t="s">
        <v>5165</v>
      </c>
      <c r="J192" s="2" t="s">
        <v>5060</v>
      </c>
      <c r="K192" s="2" t="s">
        <v>2693</v>
      </c>
      <c r="L192" s="2" t="s">
        <v>2694</v>
      </c>
      <c r="M192" s="2" t="s">
        <v>4888</v>
      </c>
      <c r="N192" s="2" t="s">
        <v>4889</v>
      </c>
      <c r="O192" s="2" t="s">
        <v>4890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5478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2" t="s">
        <v>75</v>
      </c>
      <c r="BU192" s="2" t="s">
        <v>75</v>
      </c>
      <c r="BV192" s="2" t="s">
        <v>75</v>
      </c>
      <c r="BW192" s="2" t="s">
        <v>3</v>
      </c>
      <c r="BX192" s="2" t="s">
        <v>5</v>
      </c>
    </row>
    <row r="193" ht="15.75" customHeight="1">
      <c r="A193" s="2" t="s">
        <v>2</v>
      </c>
      <c r="B193" s="2">
        <f>1724093</f>
        <v>1724093</v>
      </c>
      <c r="C193" s="2" t="s">
        <v>5620</v>
      </c>
      <c r="D193" s="2" t="s">
        <v>4</v>
      </c>
      <c r="E193" s="2" t="s">
        <v>5731</v>
      </c>
      <c r="F193" s="2" t="s">
        <v>5110</v>
      </c>
      <c r="G193" s="2" t="s">
        <v>5732</v>
      </c>
      <c r="H193" s="2" t="s">
        <v>5593</v>
      </c>
      <c r="I193" s="2" t="s">
        <v>5262</v>
      </c>
      <c r="J193" s="2" t="s">
        <v>5061</v>
      </c>
      <c r="K193" s="2" t="s">
        <v>2693</v>
      </c>
      <c r="L193" s="2" t="s">
        <v>2694</v>
      </c>
      <c r="M193" s="2" t="s">
        <v>5062</v>
      </c>
      <c r="N193" s="2" t="s">
        <v>4885</v>
      </c>
      <c r="O193" s="2" t="s">
        <v>4886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5733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2" t="s">
        <v>75</v>
      </c>
      <c r="BU193" s="2" t="s">
        <v>75</v>
      </c>
      <c r="BV193" s="2" t="s">
        <v>75</v>
      </c>
      <c r="BW193" s="2" t="s">
        <v>3</v>
      </c>
      <c r="BX193" s="2" t="s">
        <v>5</v>
      </c>
    </row>
    <row r="194" ht="15.75" customHeight="1">
      <c r="A194" s="2" t="s">
        <v>2</v>
      </c>
      <c r="B194" s="2">
        <f>4687746</f>
        <v>4687746</v>
      </c>
      <c r="C194" s="2" t="s">
        <v>5110</v>
      </c>
      <c r="D194" s="2" t="s">
        <v>2</v>
      </c>
      <c r="E194" s="2" t="s">
        <v>5188</v>
      </c>
      <c r="F194" s="2" t="s">
        <v>5134</v>
      </c>
      <c r="G194" s="2" t="s">
        <v>5734</v>
      </c>
      <c r="H194" s="2" t="s">
        <v>5317</v>
      </c>
      <c r="I194" s="2" t="s">
        <v>5276</v>
      </c>
      <c r="J194" s="2" t="s">
        <v>4916</v>
      </c>
      <c r="K194" s="2" t="s">
        <v>4917</v>
      </c>
      <c r="L194" s="2" t="s">
        <v>206</v>
      </c>
      <c r="M194" s="2" t="s">
        <v>4911</v>
      </c>
      <c r="N194" s="2" t="s">
        <v>4917</v>
      </c>
      <c r="O194" s="2" t="s">
        <v>206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2017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2" t="s">
        <v>75</v>
      </c>
      <c r="BU194" s="2" t="s">
        <v>75</v>
      </c>
      <c r="BV194" s="2" t="s">
        <v>75</v>
      </c>
      <c r="BW194" s="2" t="s">
        <v>3</v>
      </c>
      <c r="BX194" s="2" t="s">
        <v>3</v>
      </c>
    </row>
    <row r="195" ht="15.75" customHeight="1">
      <c r="A195" s="2" t="s">
        <v>8</v>
      </c>
      <c r="B195" s="2" t="s">
        <v>5133</v>
      </c>
      <c r="C195" s="2" t="s">
        <v>5134</v>
      </c>
      <c r="D195" s="2" t="s">
        <v>8</v>
      </c>
      <c r="E195" s="2">
        <f>50985</f>
        <v>50985</v>
      </c>
      <c r="F195" s="2" t="s">
        <v>5110</v>
      </c>
      <c r="G195" s="2" t="s">
        <v>5735</v>
      </c>
      <c r="H195" s="2" t="s">
        <v>5736</v>
      </c>
      <c r="I195" s="2" t="s">
        <v>5137</v>
      </c>
      <c r="J195" s="2" t="s">
        <v>4897</v>
      </c>
      <c r="K195" s="2" t="s">
        <v>2069</v>
      </c>
      <c r="L195" s="2" t="s">
        <v>2070</v>
      </c>
      <c r="M195" s="2" t="s">
        <v>4898</v>
      </c>
      <c r="N195" s="2" t="s">
        <v>4899</v>
      </c>
      <c r="O195" s="2" t="s">
        <v>4900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2017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75</v>
      </c>
      <c r="BT195" s="2" t="s">
        <v>75</v>
      </c>
      <c r="BU195" s="2" t="s">
        <v>75</v>
      </c>
      <c r="BV195" s="2" t="s">
        <v>75</v>
      </c>
      <c r="BW195" s="2" t="s">
        <v>9</v>
      </c>
      <c r="BX195" s="2" t="s">
        <v>9</v>
      </c>
    </row>
    <row r="196" ht="15.75" customHeight="1">
      <c r="A196" s="2" t="s">
        <v>2</v>
      </c>
      <c r="B196" s="2" t="s">
        <v>5737</v>
      </c>
      <c r="C196" s="2" t="s">
        <v>5139</v>
      </c>
      <c r="D196" s="2" t="s">
        <v>4</v>
      </c>
      <c r="E196" s="2">
        <f>14095</f>
        <v>14095</v>
      </c>
      <c r="F196" s="2" t="s">
        <v>5738</v>
      </c>
      <c r="G196" s="2" t="s">
        <v>5739</v>
      </c>
      <c r="H196" s="2" t="s">
        <v>5740</v>
      </c>
      <c r="I196" s="2" t="s">
        <v>5120</v>
      </c>
      <c r="J196" s="2" t="s">
        <v>5063</v>
      </c>
      <c r="K196" s="2" t="s">
        <v>4984</v>
      </c>
      <c r="L196" s="2" t="s">
        <v>4985</v>
      </c>
      <c r="M196" s="2" t="s">
        <v>4956</v>
      </c>
      <c r="N196" s="2" t="s">
        <v>4957</v>
      </c>
      <c r="O196" s="2" t="s">
        <v>4958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5741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2" t="s">
        <v>75</v>
      </c>
      <c r="BT196" s="2" t="s">
        <v>75</v>
      </c>
      <c r="BU196" s="2" t="s">
        <v>75</v>
      </c>
      <c r="BV196" s="2" t="s">
        <v>75</v>
      </c>
      <c r="BW196" s="2" t="s">
        <v>3</v>
      </c>
      <c r="BX196" s="2" t="s">
        <v>5</v>
      </c>
    </row>
    <row r="197" ht="15.75" customHeight="1">
      <c r="A197" s="2" t="s">
        <v>2</v>
      </c>
      <c r="B197" s="2">
        <f>1717091</f>
        <v>1717091</v>
      </c>
      <c r="C197" s="2" t="s">
        <v>5421</v>
      </c>
      <c r="D197" s="2" t="s">
        <v>4</v>
      </c>
      <c r="E197" s="2" t="s">
        <v>5357</v>
      </c>
      <c r="F197" s="2" t="s">
        <v>5742</v>
      </c>
      <c r="G197" s="2" t="s">
        <v>5743</v>
      </c>
      <c r="H197" s="2" t="s">
        <v>5164</v>
      </c>
      <c r="I197" s="2" t="s">
        <v>5165</v>
      </c>
      <c r="J197" s="2" t="s">
        <v>5064</v>
      </c>
      <c r="K197" s="2" t="s">
        <v>4984</v>
      </c>
      <c r="L197" s="2" t="s">
        <v>4985</v>
      </c>
      <c r="M197" s="2" t="s">
        <v>4960</v>
      </c>
      <c r="N197" s="2" t="s">
        <v>2210</v>
      </c>
      <c r="O197" s="2" t="s">
        <v>2211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5744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75</v>
      </c>
      <c r="BT197" s="2" t="s">
        <v>75</v>
      </c>
      <c r="BU197" s="2" t="s">
        <v>75</v>
      </c>
      <c r="BV197" s="2" t="s">
        <v>75</v>
      </c>
      <c r="BW197" s="2" t="s">
        <v>3</v>
      </c>
      <c r="BX197" s="2" t="s">
        <v>5</v>
      </c>
    </row>
    <row r="198" ht="15.75" customHeight="1">
      <c r="A198" s="2" t="s">
        <v>2</v>
      </c>
      <c r="B198" s="2">
        <f>4687746</f>
        <v>4687746</v>
      </c>
      <c r="C198" s="2" t="s">
        <v>5110</v>
      </c>
      <c r="D198" s="2" t="s">
        <v>2</v>
      </c>
      <c r="E198" s="2" t="s">
        <v>5188</v>
      </c>
      <c r="F198" s="2" t="s">
        <v>5134</v>
      </c>
      <c r="G198" s="2" t="s">
        <v>5734</v>
      </c>
      <c r="H198" s="2" t="s">
        <v>5317</v>
      </c>
      <c r="I198" s="2" t="s">
        <v>5721</v>
      </c>
      <c r="J198" s="2" t="s">
        <v>4916</v>
      </c>
      <c r="K198" s="2" t="s">
        <v>4917</v>
      </c>
      <c r="L198" s="2" t="s">
        <v>206</v>
      </c>
      <c r="M198" s="2" t="s">
        <v>4911</v>
      </c>
      <c r="N198" s="2" t="s">
        <v>4917</v>
      </c>
      <c r="O198" s="2" t="s">
        <v>206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2017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75</v>
      </c>
      <c r="BT198" s="2" t="s">
        <v>75</v>
      </c>
      <c r="BU198" s="2" t="s">
        <v>75</v>
      </c>
      <c r="BV198" s="2" t="s">
        <v>75</v>
      </c>
      <c r="BW198" s="2" t="s">
        <v>3</v>
      </c>
      <c r="BX198" s="2" t="s">
        <v>3</v>
      </c>
    </row>
    <row r="199" ht="15.75" customHeight="1">
      <c r="A199" s="2" t="s">
        <v>8</v>
      </c>
      <c r="B199" s="2" t="s">
        <v>5133</v>
      </c>
      <c r="C199" s="2" t="s">
        <v>5134</v>
      </c>
      <c r="D199" s="2" t="s">
        <v>8</v>
      </c>
      <c r="E199" s="2">
        <f>50985</f>
        <v>50985</v>
      </c>
      <c r="F199" s="2" t="s">
        <v>5110</v>
      </c>
      <c r="G199" s="2" t="s">
        <v>5745</v>
      </c>
      <c r="H199" s="2" t="s">
        <v>5215</v>
      </c>
      <c r="I199" s="2" t="s">
        <v>5293</v>
      </c>
      <c r="J199" s="2" t="s">
        <v>4897</v>
      </c>
      <c r="K199" s="2" t="s">
        <v>2069</v>
      </c>
      <c r="L199" s="2" t="s">
        <v>2070</v>
      </c>
      <c r="M199" s="2" t="s">
        <v>4898</v>
      </c>
      <c r="N199" s="2" t="s">
        <v>4899</v>
      </c>
      <c r="O199" s="2" t="s">
        <v>4900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2017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75</v>
      </c>
      <c r="BV199" s="2" t="s">
        <v>75</v>
      </c>
      <c r="BW199" s="2" t="s">
        <v>9</v>
      </c>
      <c r="BX199" s="2" t="s">
        <v>9</v>
      </c>
    </row>
    <row r="200" ht="15.75" customHeight="1">
      <c r="A200" s="2" t="s">
        <v>2</v>
      </c>
      <c r="B200" s="2" t="s">
        <v>5746</v>
      </c>
      <c r="C200" s="2" t="s">
        <v>5421</v>
      </c>
      <c r="D200" s="2" t="s">
        <v>2</v>
      </c>
      <c r="E200" s="2" t="s">
        <v>5571</v>
      </c>
      <c r="F200" s="2" t="s">
        <v>5110</v>
      </c>
      <c r="G200" s="2" t="s">
        <v>5747</v>
      </c>
      <c r="H200" s="2" t="s">
        <v>5405</v>
      </c>
      <c r="I200" s="2" t="s">
        <v>5181</v>
      </c>
      <c r="J200" s="2" t="s">
        <v>5065</v>
      </c>
      <c r="K200" s="2" t="s">
        <v>4902</v>
      </c>
      <c r="L200" s="2" t="s">
        <v>271</v>
      </c>
      <c r="M200" s="2" t="s">
        <v>5010</v>
      </c>
      <c r="N200" s="2" t="s">
        <v>5011</v>
      </c>
      <c r="O200" s="2" t="s">
        <v>5012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5667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75</v>
      </c>
      <c r="BT200" s="2" t="s">
        <v>75</v>
      </c>
      <c r="BU200" s="2" t="s">
        <v>75</v>
      </c>
      <c r="BV200" s="2" t="s">
        <v>75</v>
      </c>
      <c r="BW200" s="2" t="s">
        <v>3</v>
      </c>
      <c r="BX200" s="2" t="s">
        <v>3</v>
      </c>
    </row>
    <row r="201" ht="15.75" customHeight="1">
      <c r="A201" s="2" t="s">
        <v>2</v>
      </c>
      <c r="B201" s="2">
        <f>1722548</f>
        <v>1722548</v>
      </c>
      <c r="C201" s="2" t="s">
        <v>5134</v>
      </c>
      <c r="D201" s="2" t="s">
        <v>2</v>
      </c>
      <c r="E201" s="2">
        <f>1879234</f>
        <v>1879234</v>
      </c>
      <c r="F201" s="2" t="s">
        <v>5110</v>
      </c>
      <c r="G201" s="2" t="s">
        <v>5748</v>
      </c>
      <c r="H201" s="2" t="s">
        <v>5749</v>
      </c>
      <c r="I201" s="2" t="s">
        <v>5246</v>
      </c>
      <c r="J201" s="2" t="s">
        <v>5066</v>
      </c>
      <c r="K201" s="2" t="s">
        <v>4902</v>
      </c>
      <c r="L201" s="2" t="s">
        <v>271</v>
      </c>
      <c r="M201" s="2" t="s">
        <v>4924</v>
      </c>
      <c r="N201" s="2" t="s">
        <v>4925</v>
      </c>
      <c r="O201" s="2" t="s">
        <v>4926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2017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75</v>
      </c>
      <c r="BT201" s="2" t="s">
        <v>75</v>
      </c>
      <c r="BU201" s="2" t="s">
        <v>75</v>
      </c>
      <c r="BV201" s="2" t="s">
        <v>75</v>
      </c>
      <c r="BW201" s="2" t="s">
        <v>3</v>
      </c>
      <c r="BX201" s="2" t="s">
        <v>3</v>
      </c>
    </row>
    <row r="202" ht="15.75" customHeight="1">
      <c r="A202" s="2" t="s">
        <v>2</v>
      </c>
      <c r="B202" s="2">
        <f>4687746</f>
        <v>4687746</v>
      </c>
      <c r="C202" s="2" t="s">
        <v>5110</v>
      </c>
      <c r="D202" s="2" t="s">
        <v>2</v>
      </c>
      <c r="E202" s="2" t="s">
        <v>5188</v>
      </c>
      <c r="F202" s="2" t="s">
        <v>5134</v>
      </c>
      <c r="G202" s="2" t="s">
        <v>5750</v>
      </c>
      <c r="H202" s="2" t="s">
        <v>5242</v>
      </c>
      <c r="I202" s="2" t="s">
        <v>5276</v>
      </c>
      <c r="J202" s="2" t="s">
        <v>4916</v>
      </c>
      <c r="K202" s="2" t="s">
        <v>4917</v>
      </c>
      <c r="L202" s="2" t="s">
        <v>206</v>
      </c>
      <c r="M202" s="2" t="s">
        <v>4911</v>
      </c>
      <c r="N202" s="2" t="s">
        <v>4917</v>
      </c>
      <c r="O202" s="2" t="s">
        <v>206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2017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75</v>
      </c>
      <c r="BT202" s="2" t="s">
        <v>75</v>
      </c>
      <c r="BU202" s="2" t="s">
        <v>75</v>
      </c>
      <c r="BV202" s="2" t="s">
        <v>75</v>
      </c>
      <c r="BW202" s="2" t="s">
        <v>3</v>
      </c>
      <c r="BX202" s="2" t="s">
        <v>3</v>
      </c>
    </row>
    <row r="203" ht="15.75" customHeight="1">
      <c r="A203" s="2" t="s">
        <v>8</v>
      </c>
      <c r="B203" s="2" t="s">
        <v>5133</v>
      </c>
      <c r="C203" s="2" t="s">
        <v>5134</v>
      </c>
      <c r="D203" s="2" t="s">
        <v>8</v>
      </c>
      <c r="E203" s="2">
        <f>50985</f>
        <v>50985</v>
      </c>
      <c r="F203" s="2" t="s">
        <v>5110</v>
      </c>
      <c r="G203" s="2" t="s">
        <v>5751</v>
      </c>
      <c r="H203" s="2" t="s">
        <v>5405</v>
      </c>
      <c r="I203" s="2" t="s">
        <v>5113</v>
      </c>
      <c r="J203" s="2" t="s">
        <v>4897</v>
      </c>
      <c r="K203" s="2" t="s">
        <v>2069</v>
      </c>
      <c r="L203" s="2" t="s">
        <v>2070</v>
      </c>
      <c r="M203" s="2" t="s">
        <v>4898</v>
      </c>
      <c r="N203" s="2" t="s">
        <v>4899</v>
      </c>
      <c r="O203" s="2" t="s">
        <v>4900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2017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75</v>
      </c>
      <c r="BT203" s="2" t="s">
        <v>75</v>
      </c>
      <c r="BU203" s="2" t="s">
        <v>75</v>
      </c>
      <c r="BV203" s="2" t="s">
        <v>75</v>
      </c>
      <c r="BW203" s="2" t="s">
        <v>9</v>
      </c>
      <c r="BX203" s="2" t="s">
        <v>9</v>
      </c>
    </row>
    <row r="204" ht="15.75" customHeight="1">
      <c r="A204" s="2" t="s">
        <v>8</v>
      </c>
      <c r="B204" s="2" t="s">
        <v>5752</v>
      </c>
      <c r="C204" s="2" t="s">
        <v>5753</v>
      </c>
      <c r="D204" s="2" t="s">
        <v>8</v>
      </c>
      <c r="E204" s="2">
        <f>47940</f>
        <v>47940</v>
      </c>
      <c r="F204" s="2" t="s">
        <v>5754</v>
      </c>
      <c r="G204" s="2" t="s">
        <v>5755</v>
      </c>
      <c r="H204" s="2" t="s">
        <v>5756</v>
      </c>
      <c r="I204" s="2" t="s">
        <v>5186</v>
      </c>
      <c r="J204" s="2" t="s">
        <v>5067</v>
      </c>
      <c r="K204" s="2" t="s">
        <v>2117</v>
      </c>
      <c r="L204" s="2" t="s">
        <v>2118</v>
      </c>
      <c r="M204" s="2" t="s">
        <v>5068</v>
      </c>
      <c r="N204" s="2" t="s">
        <v>2117</v>
      </c>
      <c r="O204" s="2" t="s">
        <v>2118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5757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75</v>
      </c>
      <c r="BT204" s="2" t="s">
        <v>75</v>
      </c>
      <c r="BU204" s="2" t="s">
        <v>75</v>
      </c>
      <c r="BV204" s="2" t="s">
        <v>75</v>
      </c>
      <c r="BW204" s="2" t="s">
        <v>9</v>
      </c>
      <c r="BX204" s="2" t="s">
        <v>9</v>
      </c>
    </row>
    <row r="205" ht="15.75" customHeight="1">
      <c r="A205" s="2" t="s">
        <v>8</v>
      </c>
      <c r="B205" s="2" t="s">
        <v>5133</v>
      </c>
      <c r="C205" s="2" t="s">
        <v>5134</v>
      </c>
      <c r="D205" s="2" t="s">
        <v>8</v>
      </c>
      <c r="E205" s="2">
        <f>50985</f>
        <v>50985</v>
      </c>
      <c r="F205" s="2" t="s">
        <v>5110</v>
      </c>
      <c r="G205" s="2" t="s">
        <v>5758</v>
      </c>
      <c r="H205" s="2" t="s">
        <v>5461</v>
      </c>
      <c r="I205" s="2" t="s">
        <v>5113</v>
      </c>
      <c r="J205" s="2" t="s">
        <v>4897</v>
      </c>
      <c r="K205" s="2" t="s">
        <v>2069</v>
      </c>
      <c r="L205" s="2" t="s">
        <v>2070</v>
      </c>
      <c r="M205" s="2" t="s">
        <v>4898</v>
      </c>
      <c r="N205" s="2" t="s">
        <v>4899</v>
      </c>
      <c r="O205" s="2" t="s">
        <v>4900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2017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75</v>
      </c>
      <c r="BT205" s="2" t="s">
        <v>75</v>
      </c>
      <c r="BU205" s="2" t="s">
        <v>75</v>
      </c>
      <c r="BV205" s="2" t="s">
        <v>75</v>
      </c>
      <c r="BW205" s="2" t="s">
        <v>9</v>
      </c>
      <c r="BX205" s="2" t="s">
        <v>9</v>
      </c>
    </row>
    <row r="206" ht="15.75" customHeight="1">
      <c r="A206" s="2" t="s">
        <v>2</v>
      </c>
      <c r="B206" s="2">
        <f>4687746</f>
        <v>4687746</v>
      </c>
      <c r="C206" s="2" t="s">
        <v>5110</v>
      </c>
      <c r="D206" s="2" t="s">
        <v>2</v>
      </c>
      <c r="E206" s="2" t="s">
        <v>5188</v>
      </c>
      <c r="F206" s="2" t="s">
        <v>5134</v>
      </c>
      <c r="G206" s="2" t="s">
        <v>5759</v>
      </c>
      <c r="H206" s="2" t="s">
        <v>5190</v>
      </c>
      <c r="I206" s="2" t="s">
        <v>5156</v>
      </c>
      <c r="J206" s="2" t="s">
        <v>4916</v>
      </c>
      <c r="K206" s="2" t="s">
        <v>4917</v>
      </c>
      <c r="L206" s="2" t="s">
        <v>206</v>
      </c>
      <c r="M206" s="2" t="s">
        <v>4911</v>
      </c>
      <c r="N206" s="2" t="s">
        <v>4917</v>
      </c>
      <c r="O206" s="2" t="s">
        <v>206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2017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75</v>
      </c>
      <c r="BT206" s="2" t="s">
        <v>75</v>
      </c>
      <c r="BU206" s="2" t="s">
        <v>75</v>
      </c>
      <c r="BV206" s="2" t="s">
        <v>75</v>
      </c>
      <c r="BW206" s="2" t="s">
        <v>3</v>
      </c>
      <c r="BX206" s="2" t="s">
        <v>3</v>
      </c>
    </row>
    <row r="207" ht="15.75" customHeight="1">
      <c r="A207" s="2" t="s">
        <v>8</v>
      </c>
      <c r="B207" s="2" t="s">
        <v>5133</v>
      </c>
      <c r="C207" s="2" t="s">
        <v>5134</v>
      </c>
      <c r="D207" s="2" t="s">
        <v>8</v>
      </c>
      <c r="E207" s="2">
        <f>50985</f>
        <v>50985</v>
      </c>
      <c r="F207" s="2" t="s">
        <v>5110</v>
      </c>
      <c r="G207" s="2" t="s">
        <v>5760</v>
      </c>
      <c r="H207" s="2" t="s">
        <v>5761</v>
      </c>
      <c r="I207" s="2" t="s">
        <v>5181</v>
      </c>
      <c r="J207" s="2" t="s">
        <v>4897</v>
      </c>
      <c r="K207" s="2" t="s">
        <v>2069</v>
      </c>
      <c r="L207" s="2" t="s">
        <v>2070</v>
      </c>
      <c r="M207" s="2" t="s">
        <v>4898</v>
      </c>
      <c r="N207" s="2" t="s">
        <v>4899</v>
      </c>
      <c r="O207" s="2" t="s">
        <v>4900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2017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75</v>
      </c>
      <c r="BT207" s="2" t="s">
        <v>75</v>
      </c>
      <c r="BU207" s="2" t="s">
        <v>75</v>
      </c>
      <c r="BV207" s="2" t="s">
        <v>75</v>
      </c>
      <c r="BW207" s="2" t="s">
        <v>9</v>
      </c>
      <c r="BX207" s="2" t="s">
        <v>9</v>
      </c>
    </row>
    <row r="208" ht="15.75" customHeight="1">
      <c r="A208" s="2" t="s">
        <v>8</v>
      </c>
      <c r="B208" s="2" t="s">
        <v>5397</v>
      </c>
      <c r="C208" s="2" t="s">
        <v>5762</v>
      </c>
      <c r="D208" s="2" t="s">
        <v>8</v>
      </c>
      <c r="E208" s="2">
        <f>47962</f>
        <v>47962</v>
      </c>
      <c r="F208" s="2" t="s">
        <v>5763</v>
      </c>
      <c r="G208" s="2" t="s">
        <v>5764</v>
      </c>
      <c r="H208" s="2" t="s">
        <v>5457</v>
      </c>
      <c r="I208" s="2" t="s">
        <v>5721</v>
      </c>
      <c r="J208" s="2" t="s">
        <v>4981</v>
      </c>
      <c r="K208" s="2" t="s">
        <v>2117</v>
      </c>
      <c r="L208" s="2" t="s">
        <v>2118</v>
      </c>
      <c r="M208" s="2" t="s">
        <v>5069</v>
      </c>
      <c r="N208" s="2" t="s">
        <v>2117</v>
      </c>
      <c r="O208" s="2" t="s">
        <v>2118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5765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75</v>
      </c>
      <c r="BT208" s="2" t="s">
        <v>75</v>
      </c>
      <c r="BU208" s="2" t="s">
        <v>75</v>
      </c>
      <c r="BV208" s="2" t="s">
        <v>75</v>
      </c>
      <c r="BW208" s="2" t="s">
        <v>9</v>
      </c>
      <c r="BX208" s="2" t="s">
        <v>9</v>
      </c>
    </row>
    <row r="209" ht="15.75" customHeight="1">
      <c r="A209" s="2" t="s">
        <v>2</v>
      </c>
      <c r="B209" s="2" t="s">
        <v>5126</v>
      </c>
      <c r="C209" s="2" t="s">
        <v>5766</v>
      </c>
      <c r="D209" s="2" t="s">
        <v>2</v>
      </c>
      <c r="E209" s="2">
        <f>3314642</f>
        <v>3314642</v>
      </c>
      <c r="F209" s="2" t="s">
        <v>5767</v>
      </c>
      <c r="G209" s="2" t="s">
        <v>5768</v>
      </c>
      <c r="H209" s="2" t="s">
        <v>5234</v>
      </c>
      <c r="I209" s="2" t="s">
        <v>5512</v>
      </c>
      <c r="J209" s="2" t="s">
        <v>4891</v>
      </c>
      <c r="K209" s="2" t="s">
        <v>4892</v>
      </c>
      <c r="L209" s="2" t="s">
        <v>4893</v>
      </c>
      <c r="M209" s="2" t="s">
        <v>4894</v>
      </c>
      <c r="N209" s="2" t="s">
        <v>4895</v>
      </c>
      <c r="O209" s="2" t="s">
        <v>4896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5769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75</v>
      </c>
      <c r="BT209" s="2" t="s">
        <v>75</v>
      </c>
      <c r="BU209" s="2" t="s">
        <v>75</v>
      </c>
      <c r="BV209" s="2" t="s">
        <v>75</v>
      </c>
      <c r="BW209" s="2" t="s">
        <v>3</v>
      </c>
      <c r="BX209" s="2" t="s">
        <v>3</v>
      </c>
    </row>
    <row r="210" ht="15.75" customHeight="1">
      <c r="A210" s="2" t="s">
        <v>2</v>
      </c>
      <c r="B210" s="2" t="s">
        <v>5146</v>
      </c>
      <c r="C210" s="2" t="s">
        <v>5770</v>
      </c>
      <c r="D210" s="2" t="s">
        <v>2</v>
      </c>
      <c r="E210" s="2">
        <f>3314752</f>
        <v>3314752</v>
      </c>
      <c r="F210" s="2" t="s">
        <v>5771</v>
      </c>
      <c r="G210" s="2" t="s">
        <v>5772</v>
      </c>
      <c r="H210" s="2" t="s">
        <v>5150</v>
      </c>
      <c r="I210" s="2" t="s">
        <v>5721</v>
      </c>
      <c r="J210" s="2" t="s">
        <v>4904</v>
      </c>
      <c r="K210" s="2" t="s">
        <v>4905</v>
      </c>
      <c r="L210" s="2" t="s">
        <v>4906</v>
      </c>
      <c r="M210" s="2" t="s">
        <v>4907</v>
      </c>
      <c r="N210" s="2" t="s">
        <v>4895</v>
      </c>
      <c r="O210" s="2" t="s">
        <v>4896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5773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75</v>
      </c>
      <c r="BT210" s="2" t="s">
        <v>75</v>
      </c>
      <c r="BU210" s="2" t="s">
        <v>75</v>
      </c>
      <c r="BV210" s="2" t="s">
        <v>75</v>
      </c>
      <c r="BW210" s="2" t="s">
        <v>3</v>
      </c>
      <c r="BX210" s="2" t="s">
        <v>3</v>
      </c>
    </row>
    <row r="211" ht="15.75" customHeight="1">
      <c r="A211" s="2" t="s">
        <v>2</v>
      </c>
      <c r="B211" s="2" t="s">
        <v>5320</v>
      </c>
      <c r="C211" s="2" t="s">
        <v>5774</v>
      </c>
      <c r="D211" s="2" t="s">
        <v>4</v>
      </c>
      <c r="E211" s="2" t="s">
        <v>5322</v>
      </c>
      <c r="F211" s="2" t="s">
        <v>5110</v>
      </c>
      <c r="G211" s="2" t="s">
        <v>5775</v>
      </c>
      <c r="H211" s="2" t="s">
        <v>5643</v>
      </c>
      <c r="I211" s="2" t="s">
        <v>5165</v>
      </c>
      <c r="J211" s="2" t="s">
        <v>4944</v>
      </c>
      <c r="K211" s="2" t="s">
        <v>4945</v>
      </c>
      <c r="L211" s="2" t="s">
        <v>4946</v>
      </c>
      <c r="M211" s="2" t="s">
        <v>4947</v>
      </c>
      <c r="N211" s="2" t="s">
        <v>4948</v>
      </c>
      <c r="O211" s="2" t="s">
        <v>4949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5369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75</v>
      </c>
      <c r="BT211" s="2" t="s">
        <v>75</v>
      </c>
      <c r="BU211" s="2" t="s">
        <v>75</v>
      </c>
      <c r="BV211" s="2" t="s">
        <v>75</v>
      </c>
      <c r="BW211" s="2" t="s">
        <v>3</v>
      </c>
      <c r="BX211" s="2" t="s">
        <v>5</v>
      </c>
    </row>
    <row r="212" ht="15.75" customHeight="1">
      <c r="A212" s="2" t="s">
        <v>2</v>
      </c>
      <c r="B212" s="2">
        <f>4687746</f>
        <v>4687746</v>
      </c>
      <c r="C212" s="2" t="s">
        <v>5110</v>
      </c>
      <c r="D212" s="2" t="s">
        <v>2</v>
      </c>
      <c r="E212" s="2" t="s">
        <v>5188</v>
      </c>
      <c r="F212" s="2" t="s">
        <v>5134</v>
      </c>
      <c r="G212" s="2" t="s">
        <v>5776</v>
      </c>
      <c r="H212" s="2" t="s">
        <v>5317</v>
      </c>
      <c r="I212" s="2" t="s">
        <v>5430</v>
      </c>
      <c r="J212" s="2" t="s">
        <v>4916</v>
      </c>
      <c r="K212" s="2" t="s">
        <v>4917</v>
      </c>
      <c r="L212" s="2" t="s">
        <v>206</v>
      </c>
      <c r="M212" s="2" t="s">
        <v>4911</v>
      </c>
      <c r="N212" s="2" t="s">
        <v>4917</v>
      </c>
      <c r="O212" s="2" t="s">
        <v>206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2017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75</v>
      </c>
      <c r="BT212" s="2" t="s">
        <v>75</v>
      </c>
      <c r="BU212" s="2" t="s">
        <v>75</v>
      </c>
      <c r="BV212" s="2" t="s">
        <v>75</v>
      </c>
      <c r="BW212" s="2" t="s">
        <v>3</v>
      </c>
      <c r="BX212" s="2" t="s">
        <v>3</v>
      </c>
    </row>
    <row r="213" ht="15.75" customHeight="1">
      <c r="A213" s="2" t="s">
        <v>8</v>
      </c>
      <c r="B213" s="2" t="s">
        <v>5133</v>
      </c>
      <c r="C213" s="2" t="s">
        <v>5134</v>
      </c>
      <c r="D213" s="2" t="s">
        <v>8</v>
      </c>
      <c r="E213" s="2">
        <f>50985</f>
        <v>50985</v>
      </c>
      <c r="F213" s="2" t="s">
        <v>5110</v>
      </c>
      <c r="G213" s="2" t="s">
        <v>5777</v>
      </c>
      <c r="H213" s="2" t="s">
        <v>5324</v>
      </c>
      <c r="I213" s="2" t="s">
        <v>5181</v>
      </c>
      <c r="J213" s="2" t="s">
        <v>4897</v>
      </c>
      <c r="K213" s="2" t="s">
        <v>2069</v>
      </c>
      <c r="L213" s="2" t="s">
        <v>2070</v>
      </c>
      <c r="M213" s="2" t="s">
        <v>4898</v>
      </c>
      <c r="N213" s="2" t="s">
        <v>4899</v>
      </c>
      <c r="O213" s="2" t="s">
        <v>4900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2017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75</v>
      </c>
      <c r="BT213" s="2" t="s">
        <v>75</v>
      </c>
      <c r="BU213" s="2" t="s">
        <v>75</v>
      </c>
      <c r="BV213" s="2" t="s">
        <v>75</v>
      </c>
      <c r="BW213" s="2" t="s">
        <v>9</v>
      </c>
      <c r="BX213" s="2" t="s">
        <v>9</v>
      </c>
    </row>
    <row r="214" ht="15.75" customHeight="1">
      <c r="A214" s="2" t="s">
        <v>2</v>
      </c>
      <c r="B214" s="2" t="s">
        <v>5778</v>
      </c>
      <c r="C214" s="2" t="s">
        <v>5779</v>
      </c>
      <c r="D214" s="2" t="s">
        <v>6</v>
      </c>
      <c r="E214" s="2" t="s">
        <v>5213</v>
      </c>
      <c r="F214" s="2" t="s">
        <v>5110</v>
      </c>
      <c r="G214" s="2" t="s">
        <v>5780</v>
      </c>
      <c r="H214" s="2" t="s">
        <v>5781</v>
      </c>
      <c r="I214" s="2" t="s">
        <v>5120</v>
      </c>
      <c r="J214" s="2" t="s">
        <v>5070</v>
      </c>
      <c r="K214" s="2" t="s">
        <v>4990</v>
      </c>
      <c r="L214" s="2" t="s">
        <v>245</v>
      </c>
      <c r="M214" s="2" t="s">
        <v>4929</v>
      </c>
      <c r="N214" s="2" t="s">
        <v>4930</v>
      </c>
      <c r="O214" s="2" t="s">
        <v>2157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5782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75</v>
      </c>
      <c r="BT214" s="2" t="s">
        <v>75</v>
      </c>
      <c r="BU214" s="2" t="s">
        <v>75</v>
      </c>
      <c r="BV214" s="2" t="s">
        <v>75</v>
      </c>
      <c r="BW214" s="2" t="s">
        <v>3</v>
      </c>
      <c r="BX214" s="2" t="s">
        <v>7</v>
      </c>
    </row>
    <row r="215" ht="15.75" customHeight="1">
      <c r="A215" s="2" t="s">
        <v>2</v>
      </c>
      <c r="B215" s="2">
        <f>1717072</f>
        <v>1717072</v>
      </c>
      <c r="C215" s="2" t="s">
        <v>5783</v>
      </c>
      <c r="D215" s="2" t="s">
        <v>4</v>
      </c>
      <c r="E215" s="2" t="s">
        <v>5731</v>
      </c>
      <c r="F215" s="2" t="s">
        <v>5110</v>
      </c>
      <c r="G215" s="2" t="s">
        <v>5784</v>
      </c>
      <c r="H215" s="2" t="s">
        <v>5785</v>
      </c>
      <c r="I215" s="2" t="s">
        <v>5165</v>
      </c>
      <c r="J215" s="2" t="s">
        <v>5071</v>
      </c>
      <c r="K215" s="2" t="s">
        <v>4984</v>
      </c>
      <c r="L215" s="2" t="s">
        <v>4985</v>
      </c>
      <c r="M215" s="2" t="s">
        <v>5062</v>
      </c>
      <c r="N215" s="2" t="s">
        <v>4885</v>
      </c>
      <c r="O215" s="2" t="s">
        <v>4886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5448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75</v>
      </c>
      <c r="BT215" s="2" t="s">
        <v>75</v>
      </c>
      <c r="BU215" s="2" t="s">
        <v>75</v>
      </c>
      <c r="BV215" s="2" t="s">
        <v>75</v>
      </c>
      <c r="BW215" s="2" t="s">
        <v>3</v>
      </c>
      <c r="BX215" s="2" t="s">
        <v>5</v>
      </c>
    </row>
    <row r="216" ht="15.75" customHeight="1">
      <c r="A216" s="2" t="s">
        <v>2</v>
      </c>
      <c r="B216" s="2">
        <f>4687746</f>
        <v>4687746</v>
      </c>
      <c r="C216" s="2" t="s">
        <v>5110</v>
      </c>
      <c r="D216" s="2" t="s">
        <v>2</v>
      </c>
      <c r="E216" s="2" t="s">
        <v>5188</v>
      </c>
      <c r="F216" s="2" t="s">
        <v>5134</v>
      </c>
      <c r="G216" s="2" t="s">
        <v>5786</v>
      </c>
      <c r="H216" s="2" t="s">
        <v>5242</v>
      </c>
      <c r="I216" s="2" t="s">
        <v>5191</v>
      </c>
      <c r="J216" s="2" t="s">
        <v>4916</v>
      </c>
      <c r="K216" s="2" t="s">
        <v>4917</v>
      </c>
      <c r="L216" s="2" t="s">
        <v>206</v>
      </c>
      <c r="M216" s="2" t="s">
        <v>4911</v>
      </c>
      <c r="N216" s="2" t="s">
        <v>4917</v>
      </c>
      <c r="O216" s="2" t="s">
        <v>206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2017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75</v>
      </c>
      <c r="BT216" s="2" t="s">
        <v>75</v>
      </c>
      <c r="BU216" s="2" t="s">
        <v>75</v>
      </c>
      <c r="BV216" s="2" t="s">
        <v>75</v>
      </c>
      <c r="BW216" s="2" t="s">
        <v>3</v>
      </c>
      <c r="BX216" s="2" t="s">
        <v>3</v>
      </c>
    </row>
    <row r="217" ht="15.75" customHeight="1">
      <c r="A217" s="2" t="s">
        <v>8</v>
      </c>
      <c r="B217" s="2" t="s">
        <v>5133</v>
      </c>
      <c r="C217" s="2" t="s">
        <v>5134</v>
      </c>
      <c r="D217" s="2" t="s">
        <v>8</v>
      </c>
      <c r="E217" s="2">
        <f>50985</f>
        <v>50985</v>
      </c>
      <c r="F217" s="2" t="s">
        <v>5110</v>
      </c>
      <c r="G217" s="2" t="s">
        <v>5787</v>
      </c>
      <c r="H217" s="2" t="s">
        <v>5788</v>
      </c>
      <c r="I217" s="2" t="s">
        <v>5199</v>
      </c>
      <c r="J217" s="2" t="s">
        <v>4897</v>
      </c>
      <c r="K217" s="2" t="s">
        <v>2069</v>
      </c>
      <c r="L217" s="2" t="s">
        <v>2070</v>
      </c>
      <c r="M217" s="2" t="s">
        <v>4898</v>
      </c>
      <c r="N217" s="2" t="s">
        <v>4899</v>
      </c>
      <c r="O217" s="2" t="s">
        <v>4900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2017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75</v>
      </c>
      <c r="BT217" s="2" t="s">
        <v>75</v>
      </c>
      <c r="BU217" s="2" t="s">
        <v>75</v>
      </c>
      <c r="BV217" s="2" t="s">
        <v>75</v>
      </c>
      <c r="BW217" s="2" t="s">
        <v>9</v>
      </c>
      <c r="BX217" s="2" t="s">
        <v>9</v>
      </c>
    </row>
    <row r="218" ht="15.75" customHeight="1">
      <c r="A218" s="2" t="s">
        <v>2</v>
      </c>
      <c r="B218" s="2" t="s">
        <v>5247</v>
      </c>
      <c r="C218" s="2" t="s">
        <v>5110</v>
      </c>
      <c r="D218" s="2" t="s">
        <v>2</v>
      </c>
      <c r="E218" s="2">
        <f>4902392</f>
        <v>4902392</v>
      </c>
      <c r="F218" s="2" t="s">
        <v>5679</v>
      </c>
      <c r="G218" s="2" t="s">
        <v>5789</v>
      </c>
      <c r="H218" s="2" t="s">
        <v>5790</v>
      </c>
      <c r="I218" s="2" t="s">
        <v>5304</v>
      </c>
      <c r="J218" s="2" t="s">
        <v>4931</v>
      </c>
      <c r="K218" s="2" t="s">
        <v>4932</v>
      </c>
      <c r="L218" s="2" t="s">
        <v>4933</v>
      </c>
      <c r="M218" s="2" t="s">
        <v>5072</v>
      </c>
      <c r="N218" s="2" t="s">
        <v>5073</v>
      </c>
      <c r="O218" s="2" t="s">
        <v>5074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5497</v>
      </c>
      <c r="BP218" s="2" t="s">
        <v>75</v>
      </c>
      <c r="BQ218" s="2" t="s">
        <v>75</v>
      </c>
      <c r="BR218" s="2" t="s">
        <v>75</v>
      </c>
      <c r="BS218" s="2" t="s">
        <v>75</v>
      </c>
      <c r="BT218" s="2" t="s">
        <v>75</v>
      </c>
      <c r="BU218" s="2" t="s">
        <v>75</v>
      </c>
      <c r="BV218" s="2" t="s">
        <v>75</v>
      </c>
      <c r="BW218" s="2" t="s">
        <v>3</v>
      </c>
      <c r="BX218" s="2" t="s">
        <v>3</v>
      </c>
    </row>
    <row r="219" ht="15.75" customHeight="1">
      <c r="A219" s="2" t="s">
        <v>2</v>
      </c>
      <c r="B219" s="2">
        <f>4412745</f>
        <v>4412745</v>
      </c>
      <c r="C219" s="2" t="s">
        <v>5110</v>
      </c>
      <c r="D219" s="2" t="s">
        <v>2</v>
      </c>
      <c r="E219" s="2" t="s">
        <v>5791</v>
      </c>
      <c r="F219" s="2" t="s">
        <v>5630</v>
      </c>
      <c r="G219" s="2" t="s">
        <v>5792</v>
      </c>
      <c r="H219" s="2" t="s">
        <v>5790</v>
      </c>
      <c r="I219" s="2" t="s">
        <v>5304</v>
      </c>
      <c r="J219" s="2" t="s">
        <v>5075</v>
      </c>
      <c r="K219" s="2" t="s">
        <v>5076</v>
      </c>
      <c r="L219" s="2" t="s">
        <v>5077</v>
      </c>
      <c r="M219" s="2" t="s">
        <v>5078</v>
      </c>
      <c r="N219" s="2" t="s">
        <v>5073</v>
      </c>
      <c r="O219" s="2" t="s">
        <v>5074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5793</v>
      </c>
      <c r="BP219" s="2" t="s">
        <v>75</v>
      </c>
      <c r="BQ219" s="2" t="s">
        <v>75</v>
      </c>
      <c r="BR219" s="2" t="s">
        <v>75</v>
      </c>
      <c r="BS219" s="2" t="s">
        <v>75</v>
      </c>
      <c r="BT219" s="2" t="s">
        <v>75</v>
      </c>
      <c r="BU219" s="2" t="s">
        <v>75</v>
      </c>
      <c r="BV219" s="2" t="s">
        <v>75</v>
      </c>
      <c r="BW219" s="2" t="s">
        <v>3</v>
      </c>
      <c r="BX219" s="2" t="s">
        <v>3</v>
      </c>
    </row>
    <row r="220" ht="15.75" customHeight="1">
      <c r="A220" s="2" t="s">
        <v>2</v>
      </c>
      <c r="B220" s="2">
        <f>4687746</f>
        <v>4687746</v>
      </c>
      <c r="C220" s="2" t="s">
        <v>5110</v>
      </c>
      <c r="D220" s="2" t="s">
        <v>2</v>
      </c>
      <c r="E220" s="2" t="s">
        <v>5188</v>
      </c>
      <c r="F220" s="2" t="s">
        <v>5134</v>
      </c>
      <c r="G220" s="2" t="s">
        <v>5794</v>
      </c>
      <c r="H220" s="2" t="s">
        <v>5795</v>
      </c>
      <c r="I220" s="2" t="s">
        <v>5160</v>
      </c>
      <c r="J220" s="2" t="s">
        <v>4916</v>
      </c>
      <c r="K220" s="2" t="s">
        <v>4917</v>
      </c>
      <c r="L220" s="2" t="s">
        <v>206</v>
      </c>
      <c r="M220" s="2" t="s">
        <v>4911</v>
      </c>
      <c r="N220" s="2" t="s">
        <v>4917</v>
      </c>
      <c r="O220" s="2" t="s">
        <v>206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2017</v>
      </c>
      <c r="BP220" s="2" t="s">
        <v>75</v>
      </c>
      <c r="BQ220" s="2" t="s">
        <v>75</v>
      </c>
      <c r="BR220" s="2" t="s">
        <v>75</v>
      </c>
      <c r="BS220" s="2" t="s">
        <v>75</v>
      </c>
      <c r="BT220" s="2" t="s">
        <v>75</v>
      </c>
      <c r="BU220" s="2" t="s">
        <v>75</v>
      </c>
      <c r="BV220" s="2" t="s">
        <v>75</v>
      </c>
      <c r="BW220" s="2" t="s">
        <v>3</v>
      </c>
      <c r="BX220" s="2" t="s">
        <v>3</v>
      </c>
    </row>
    <row r="221" ht="15.75" customHeight="1">
      <c r="A221" s="2" t="s">
        <v>2</v>
      </c>
      <c r="B221" s="2">
        <f>453275</f>
        <v>453275</v>
      </c>
      <c r="C221" s="2" t="s">
        <v>5796</v>
      </c>
      <c r="D221" s="2" t="s">
        <v>2</v>
      </c>
      <c r="E221" s="2" t="s">
        <v>5109</v>
      </c>
      <c r="F221" s="2" t="s">
        <v>5110</v>
      </c>
      <c r="G221" s="2" t="s">
        <v>5797</v>
      </c>
      <c r="H221" s="2" t="s">
        <v>5798</v>
      </c>
      <c r="I221" s="2" t="s">
        <v>5276</v>
      </c>
      <c r="J221" s="2" t="s">
        <v>4878</v>
      </c>
      <c r="K221" s="2" t="s">
        <v>4879</v>
      </c>
      <c r="L221" s="2" t="s">
        <v>4880</v>
      </c>
      <c r="M221" s="2" t="s">
        <v>4881</v>
      </c>
      <c r="N221" s="2" t="s">
        <v>4879</v>
      </c>
      <c r="O221" s="2" t="s">
        <v>4880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5799</v>
      </c>
      <c r="BQ221" s="2" t="s">
        <v>75</v>
      </c>
      <c r="BR221" s="2" t="s">
        <v>75</v>
      </c>
      <c r="BS221" s="2" t="s">
        <v>75</v>
      </c>
      <c r="BT221" s="2" t="s">
        <v>75</v>
      </c>
      <c r="BU221" s="2" t="s">
        <v>75</v>
      </c>
      <c r="BV221" s="2" t="s">
        <v>75</v>
      </c>
      <c r="BW221" s="2" t="s">
        <v>3</v>
      </c>
      <c r="BX221" s="2" t="s">
        <v>3</v>
      </c>
    </row>
    <row r="222" ht="15.75" customHeight="1">
      <c r="A222" s="2" t="s">
        <v>2</v>
      </c>
      <c r="B222" s="2">
        <f>2020886</f>
        <v>2020886</v>
      </c>
      <c r="C222" s="2" t="s">
        <v>5134</v>
      </c>
      <c r="D222" s="2" t="s">
        <v>2</v>
      </c>
      <c r="E222" s="2">
        <f>2021126</f>
        <v>2021126</v>
      </c>
      <c r="F222" s="2" t="s">
        <v>5353</v>
      </c>
      <c r="G222" s="2" t="s">
        <v>5613</v>
      </c>
      <c r="H222" s="2" t="s">
        <v>5800</v>
      </c>
      <c r="I222" s="2" t="s">
        <v>5262</v>
      </c>
      <c r="J222" s="2" t="s">
        <v>5079</v>
      </c>
      <c r="K222" s="2" t="s">
        <v>2486</v>
      </c>
      <c r="L222" s="2" t="s">
        <v>2487</v>
      </c>
      <c r="M222" s="2" t="s">
        <v>5080</v>
      </c>
      <c r="N222" s="2" t="s">
        <v>2486</v>
      </c>
      <c r="O222" s="2" t="s">
        <v>2487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5667</v>
      </c>
      <c r="BQ222" s="2" t="s">
        <v>75</v>
      </c>
      <c r="BR222" s="2" t="s">
        <v>75</v>
      </c>
      <c r="BS222" s="2" t="s">
        <v>75</v>
      </c>
      <c r="BT222" s="2" t="s">
        <v>75</v>
      </c>
      <c r="BU222" s="2" t="s">
        <v>75</v>
      </c>
      <c r="BV222" s="2" t="s">
        <v>75</v>
      </c>
      <c r="BW222" s="2" t="s">
        <v>3</v>
      </c>
      <c r="BX222" s="2" t="s">
        <v>3</v>
      </c>
    </row>
    <row r="223" ht="15.75" customHeight="1">
      <c r="A223" s="2" t="s">
        <v>2</v>
      </c>
      <c r="B223" s="2" t="s">
        <v>5801</v>
      </c>
      <c r="C223" s="2" t="s">
        <v>5134</v>
      </c>
      <c r="D223" s="2" t="s">
        <v>2</v>
      </c>
      <c r="E223" s="2" t="s">
        <v>5802</v>
      </c>
      <c r="F223" s="2" t="s">
        <v>5306</v>
      </c>
      <c r="G223" s="2" t="s">
        <v>5803</v>
      </c>
      <c r="H223" s="2" t="s">
        <v>5713</v>
      </c>
      <c r="I223" s="2" t="s">
        <v>5181</v>
      </c>
      <c r="J223" s="2" t="s">
        <v>5081</v>
      </c>
      <c r="K223" s="2" t="s">
        <v>2486</v>
      </c>
      <c r="L223" s="2" t="s">
        <v>2487</v>
      </c>
      <c r="M223" s="2" t="s">
        <v>5082</v>
      </c>
      <c r="N223" s="2" t="s">
        <v>2486</v>
      </c>
      <c r="O223" s="2" t="s">
        <v>2487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5217</v>
      </c>
      <c r="BQ223" s="2" t="s">
        <v>75</v>
      </c>
      <c r="BR223" s="2" t="s">
        <v>75</v>
      </c>
      <c r="BS223" s="2" t="s">
        <v>75</v>
      </c>
      <c r="BT223" s="2" t="s">
        <v>75</v>
      </c>
      <c r="BU223" s="2" t="s">
        <v>75</v>
      </c>
      <c r="BV223" s="2" t="s">
        <v>75</v>
      </c>
      <c r="BW223" s="2" t="s">
        <v>3</v>
      </c>
      <c r="BX223" s="2" t="s">
        <v>3</v>
      </c>
    </row>
    <row r="224" ht="15.75" customHeight="1">
      <c r="A224" s="2" t="s">
        <v>2</v>
      </c>
      <c r="B224" s="2" t="s">
        <v>5126</v>
      </c>
      <c r="C224" s="2" t="s">
        <v>5804</v>
      </c>
      <c r="D224" s="2" t="s">
        <v>2</v>
      </c>
      <c r="E224" s="2">
        <f>3314642</f>
        <v>3314642</v>
      </c>
      <c r="F224" s="2" t="s">
        <v>5805</v>
      </c>
      <c r="G224" s="2" t="s">
        <v>5806</v>
      </c>
      <c r="H224" s="2" t="s">
        <v>5364</v>
      </c>
      <c r="I224" s="2" t="s">
        <v>5191</v>
      </c>
      <c r="J224" s="2" t="s">
        <v>4891</v>
      </c>
      <c r="K224" s="2" t="s">
        <v>4892</v>
      </c>
      <c r="L224" s="2" t="s">
        <v>4893</v>
      </c>
      <c r="M224" s="2" t="s">
        <v>4894</v>
      </c>
      <c r="N224" s="2" t="s">
        <v>4895</v>
      </c>
      <c r="O224" s="2" t="s">
        <v>4896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5807</v>
      </c>
      <c r="BQ224" s="2" t="s">
        <v>75</v>
      </c>
      <c r="BR224" s="2" t="s">
        <v>75</v>
      </c>
      <c r="BS224" s="2" t="s">
        <v>75</v>
      </c>
      <c r="BT224" s="2" t="s">
        <v>75</v>
      </c>
      <c r="BU224" s="2" t="s">
        <v>75</v>
      </c>
      <c r="BV224" s="2" t="s">
        <v>75</v>
      </c>
      <c r="BW224" s="2" t="s">
        <v>3</v>
      </c>
      <c r="BX224" s="2" t="s">
        <v>3</v>
      </c>
    </row>
    <row r="225" ht="15.75" customHeight="1">
      <c r="A225" s="2" t="s">
        <v>8</v>
      </c>
      <c r="B225" s="2" t="s">
        <v>5133</v>
      </c>
      <c r="C225" s="2" t="s">
        <v>5134</v>
      </c>
      <c r="D225" s="2" t="s">
        <v>8</v>
      </c>
      <c r="E225" s="2">
        <f>50985</f>
        <v>50985</v>
      </c>
      <c r="F225" s="2" t="s">
        <v>5110</v>
      </c>
      <c r="G225" s="2" t="s">
        <v>5808</v>
      </c>
      <c r="H225" s="2" t="s">
        <v>5198</v>
      </c>
      <c r="I225" s="2" t="s">
        <v>5246</v>
      </c>
      <c r="J225" s="2" t="s">
        <v>4897</v>
      </c>
      <c r="K225" s="2" t="s">
        <v>2069</v>
      </c>
      <c r="L225" s="2" t="s">
        <v>2070</v>
      </c>
      <c r="M225" s="2" t="s">
        <v>4898</v>
      </c>
      <c r="N225" s="2" t="s">
        <v>4899</v>
      </c>
      <c r="O225" s="2" t="s">
        <v>4900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2017</v>
      </c>
      <c r="BQ225" s="2" t="s">
        <v>75</v>
      </c>
      <c r="BR225" s="2" t="s">
        <v>75</v>
      </c>
      <c r="BS225" s="2" t="s">
        <v>75</v>
      </c>
      <c r="BT225" s="2" t="s">
        <v>75</v>
      </c>
      <c r="BU225" s="2" t="s">
        <v>75</v>
      </c>
      <c r="BV225" s="2" t="s">
        <v>75</v>
      </c>
      <c r="BW225" s="2" t="s">
        <v>9</v>
      </c>
      <c r="BX225" s="2" t="s">
        <v>9</v>
      </c>
    </row>
    <row r="226" ht="15.75" customHeight="1">
      <c r="A226" s="2" t="s">
        <v>8</v>
      </c>
      <c r="B226" s="2" t="s">
        <v>5752</v>
      </c>
      <c r="C226" s="2" t="s">
        <v>5809</v>
      </c>
      <c r="D226" s="2" t="s">
        <v>8</v>
      </c>
      <c r="E226" s="2">
        <f>47940</f>
        <v>47940</v>
      </c>
      <c r="F226" s="2" t="s">
        <v>5810</v>
      </c>
      <c r="G226" s="2" t="s">
        <v>5811</v>
      </c>
      <c r="H226" s="2" t="s">
        <v>5812</v>
      </c>
      <c r="I226" s="2" t="s">
        <v>5186</v>
      </c>
      <c r="J226" s="2" t="s">
        <v>5067</v>
      </c>
      <c r="K226" s="2" t="s">
        <v>2117</v>
      </c>
      <c r="L226" s="2" t="s">
        <v>2118</v>
      </c>
      <c r="M226" s="2" t="s">
        <v>5068</v>
      </c>
      <c r="N226" s="2" t="s">
        <v>2117</v>
      </c>
      <c r="O226" s="2" t="s">
        <v>2118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5813</v>
      </c>
      <c r="BQ226" s="2" t="s">
        <v>75</v>
      </c>
      <c r="BR226" s="2" t="s">
        <v>75</v>
      </c>
      <c r="BS226" s="2" t="s">
        <v>75</v>
      </c>
      <c r="BT226" s="2" t="s">
        <v>75</v>
      </c>
      <c r="BU226" s="2" t="s">
        <v>75</v>
      </c>
      <c r="BV226" s="2" t="s">
        <v>75</v>
      </c>
      <c r="BW226" s="2" t="s">
        <v>9</v>
      </c>
      <c r="BX226" s="2" t="s">
        <v>9</v>
      </c>
    </row>
    <row r="227" ht="15.75" customHeight="1">
      <c r="A227" s="2" t="s">
        <v>2</v>
      </c>
      <c r="B227" s="2" t="s">
        <v>5814</v>
      </c>
      <c r="C227" s="2" t="s">
        <v>5139</v>
      </c>
      <c r="D227" s="2" t="s">
        <v>4</v>
      </c>
      <c r="E227" s="2" t="s">
        <v>5815</v>
      </c>
      <c r="F227" s="2" t="s">
        <v>5816</v>
      </c>
      <c r="G227" s="2" t="s">
        <v>5817</v>
      </c>
      <c r="H227" s="2" t="s">
        <v>5818</v>
      </c>
      <c r="I227" s="2" t="s">
        <v>5120</v>
      </c>
      <c r="J227" s="2" t="s">
        <v>5083</v>
      </c>
      <c r="K227" s="2" t="s">
        <v>4990</v>
      </c>
      <c r="L227" s="2" t="s">
        <v>245</v>
      </c>
      <c r="M227" s="2" t="s">
        <v>5084</v>
      </c>
      <c r="N227" s="2" t="s">
        <v>2210</v>
      </c>
      <c r="O227" s="2" t="s">
        <v>2211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5819</v>
      </c>
      <c r="BR227" s="2" t="s">
        <v>75</v>
      </c>
      <c r="BS227" s="2" t="s">
        <v>75</v>
      </c>
      <c r="BT227" s="2" t="s">
        <v>75</v>
      </c>
      <c r="BU227" s="2" t="s">
        <v>75</v>
      </c>
      <c r="BV227" s="2" t="s">
        <v>75</v>
      </c>
      <c r="BW227" s="2" t="s">
        <v>3</v>
      </c>
      <c r="BX227" s="2" t="s">
        <v>5</v>
      </c>
    </row>
    <row r="228" ht="15.75" customHeight="1">
      <c r="A228" s="2" t="s">
        <v>2</v>
      </c>
      <c r="B228" s="2">
        <f>1716642</f>
        <v>1716642</v>
      </c>
      <c r="C228" s="2" t="s">
        <v>5421</v>
      </c>
      <c r="D228" s="2" t="s">
        <v>4</v>
      </c>
      <c r="E228" s="2">
        <f>14095</f>
        <v>14095</v>
      </c>
      <c r="F228" s="2" t="s">
        <v>5110</v>
      </c>
      <c r="G228" s="2" t="s">
        <v>5820</v>
      </c>
      <c r="H228" s="2" t="s">
        <v>5821</v>
      </c>
      <c r="I228" s="2" t="s">
        <v>5120</v>
      </c>
      <c r="J228" s="2" t="s">
        <v>5085</v>
      </c>
      <c r="K228" s="2" t="s">
        <v>4990</v>
      </c>
      <c r="L228" s="2" t="s">
        <v>245</v>
      </c>
      <c r="M228" s="2" t="s">
        <v>4956</v>
      </c>
      <c r="N228" s="2" t="s">
        <v>4957</v>
      </c>
      <c r="O228" s="2" t="s">
        <v>4958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5423</v>
      </c>
      <c r="BR228" s="2" t="s">
        <v>75</v>
      </c>
      <c r="BS228" s="2" t="s">
        <v>75</v>
      </c>
      <c r="BT228" s="2" t="s">
        <v>75</v>
      </c>
      <c r="BU228" s="2" t="s">
        <v>75</v>
      </c>
      <c r="BV228" s="2" t="s">
        <v>75</v>
      </c>
      <c r="BW228" s="2" t="s">
        <v>3</v>
      </c>
      <c r="BX228" s="2" t="s">
        <v>5</v>
      </c>
    </row>
    <row r="229" ht="15.75" customHeight="1">
      <c r="A229" s="2" t="s">
        <v>2</v>
      </c>
      <c r="B229" s="2" t="s">
        <v>5126</v>
      </c>
      <c r="C229" s="2" t="s">
        <v>5822</v>
      </c>
      <c r="D229" s="2" t="s">
        <v>2</v>
      </c>
      <c r="E229" s="2">
        <f>3314642</f>
        <v>3314642</v>
      </c>
      <c r="F229" s="2" t="s">
        <v>5823</v>
      </c>
      <c r="G229" s="2" t="s">
        <v>5824</v>
      </c>
      <c r="H229" s="2" t="s">
        <v>5283</v>
      </c>
      <c r="I229" s="2" t="s">
        <v>5211</v>
      </c>
      <c r="J229" s="2" t="s">
        <v>4891</v>
      </c>
      <c r="K229" s="2" t="s">
        <v>4892</v>
      </c>
      <c r="L229" s="2" t="s">
        <v>4893</v>
      </c>
      <c r="M229" s="2" t="s">
        <v>4894</v>
      </c>
      <c r="N229" s="2" t="s">
        <v>4895</v>
      </c>
      <c r="O229" s="2" t="s">
        <v>4896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5672</v>
      </c>
      <c r="BR229" s="2" t="s">
        <v>75</v>
      </c>
      <c r="BS229" s="2" t="s">
        <v>75</v>
      </c>
      <c r="BT229" s="2" t="s">
        <v>75</v>
      </c>
      <c r="BU229" s="2" t="s">
        <v>75</v>
      </c>
      <c r="BV229" s="2" t="s">
        <v>75</v>
      </c>
      <c r="BW229" s="2" t="s">
        <v>3</v>
      </c>
      <c r="BX229" s="2" t="s">
        <v>3</v>
      </c>
    </row>
    <row r="230" ht="15.75" customHeight="1">
      <c r="A230" s="2" t="s">
        <v>2</v>
      </c>
      <c r="B230" s="2" t="s">
        <v>5146</v>
      </c>
      <c r="C230" s="2" t="s">
        <v>5825</v>
      </c>
      <c r="D230" s="2" t="s">
        <v>2</v>
      </c>
      <c r="E230" s="2">
        <f>3314752</f>
        <v>3314752</v>
      </c>
      <c r="F230" s="2" t="s">
        <v>5826</v>
      </c>
      <c r="G230" s="2" t="s">
        <v>5827</v>
      </c>
      <c r="H230" s="2" t="s">
        <v>5342</v>
      </c>
      <c r="I230" s="2" t="s">
        <v>5256</v>
      </c>
      <c r="J230" s="2" t="s">
        <v>4904</v>
      </c>
      <c r="K230" s="2" t="s">
        <v>4905</v>
      </c>
      <c r="L230" s="2" t="s">
        <v>4906</v>
      </c>
      <c r="M230" s="2" t="s">
        <v>4907</v>
      </c>
      <c r="N230" s="2" t="s">
        <v>4895</v>
      </c>
      <c r="O230" s="2" t="s">
        <v>4896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5828</v>
      </c>
      <c r="BR230" s="2" t="s">
        <v>75</v>
      </c>
      <c r="BS230" s="2" t="s">
        <v>75</v>
      </c>
      <c r="BT230" s="2" t="s">
        <v>75</v>
      </c>
      <c r="BU230" s="2" t="s">
        <v>75</v>
      </c>
      <c r="BV230" s="2" t="s">
        <v>75</v>
      </c>
      <c r="BW230" s="2" t="s">
        <v>3</v>
      </c>
      <c r="BX230" s="2" t="s">
        <v>3</v>
      </c>
    </row>
    <row r="231" ht="15.75" customHeight="1">
      <c r="A231" s="2" t="s">
        <v>2</v>
      </c>
      <c r="B231" s="2">
        <f>4687746</f>
        <v>4687746</v>
      </c>
      <c r="C231" s="2" t="s">
        <v>5110</v>
      </c>
      <c r="D231" s="2" t="s">
        <v>2</v>
      </c>
      <c r="E231" s="2" t="s">
        <v>5188</v>
      </c>
      <c r="F231" s="2" t="s">
        <v>5134</v>
      </c>
      <c r="G231" s="2" t="s">
        <v>5829</v>
      </c>
      <c r="H231" s="2" t="s">
        <v>5264</v>
      </c>
      <c r="I231" s="2" t="s">
        <v>5256</v>
      </c>
      <c r="J231" s="2" t="s">
        <v>4916</v>
      </c>
      <c r="K231" s="2" t="s">
        <v>4917</v>
      </c>
      <c r="L231" s="2" t="s">
        <v>206</v>
      </c>
      <c r="M231" s="2" t="s">
        <v>4911</v>
      </c>
      <c r="N231" s="2" t="s">
        <v>4917</v>
      </c>
      <c r="O231" s="2" t="s">
        <v>206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2017</v>
      </c>
      <c r="BR231" s="2" t="s">
        <v>75</v>
      </c>
      <c r="BS231" s="2" t="s">
        <v>75</v>
      </c>
      <c r="BT231" s="2" t="s">
        <v>75</v>
      </c>
      <c r="BU231" s="2" t="s">
        <v>75</v>
      </c>
      <c r="BV231" s="2" t="s">
        <v>75</v>
      </c>
      <c r="BW231" s="2" t="s">
        <v>3</v>
      </c>
      <c r="BX231" s="2" t="s">
        <v>3</v>
      </c>
    </row>
    <row r="232" ht="15.75" customHeight="1">
      <c r="A232" s="2" t="s">
        <v>8</v>
      </c>
      <c r="B232" s="2" t="s">
        <v>5133</v>
      </c>
      <c r="C232" s="2" t="s">
        <v>5134</v>
      </c>
      <c r="D232" s="2" t="s">
        <v>8</v>
      </c>
      <c r="E232" s="2">
        <f>50985</f>
        <v>50985</v>
      </c>
      <c r="F232" s="2" t="s">
        <v>5110</v>
      </c>
      <c r="G232" s="2" t="s">
        <v>5830</v>
      </c>
      <c r="H232" s="2" t="s">
        <v>5568</v>
      </c>
      <c r="I232" s="2" t="s">
        <v>5181</v>
      </c>
      <c r="J232" s="2" t="s">
        <v>4897</v>
      </c>
      <c r="K232" s="2" t="s">
        <v>2069</v>
      </c>
      <c r="L232" s="2" t="s">
        <v>2070</v>
      </c>
      <c r="M232" s="2" t="s">
        <v>4898</v>
      </c>
      <c r="N232" s="2" t="s">
        <v>4899</v>
      </c>
      <c r="O232" s="2" t="s">
        <v>4900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2017</v>
      </c>
      <c r="BR232" s="2" t="s">
        <v>75</v>
      </c>
      <c r="BS232" s="2" t="s">
        <v>75</v>
      </c>
      <c r="BT232" s="2" t="s">
        <v>75</v>
      </c>
      <c r="BU232" s="2" t="s">
        <v>75</v>
      </c>
      <c r="BV232" s="2" t="s">
        <v>75</v>
      </c>
      <c r="BW232" s="2" t="s">
        <v>9</v>
      </c>
      <c r="BX232" s="2" t="s">
        <v>9</v>
      </c>
    </row>
    <row r="233" ht="15.75" customHeight="1">
      <c r="A233" s="2" t="s">
        <v>2</v>
      </c>
      <c r="B233" s="2" t="s">
        <v>5831</v>
      </c>
      <c r="C233" s="2" t="s">
        <v>5832</v>
      </c>
      <c r="D233" s="2" t="s">
        <v>4</v>
      </c>
      <c r="E233" s="2" t="s">
        <v>5117</v>
      </c>
      <c r="F233" s="2" t="s">
        <v>5110</v>
      </c>
      <c r="G233" s="2" t="s">
        <v>5833</v>
      </c>
      <c r="H233" s="2" t="s">
        <v>5355</v>
      </c>
      <c r="I233" s="2" t="s">
        <v>5120</v>
      </c>
      <c r="J233" s="2" t="s">
        <v>5086</v>
      </c>
      <c r="K233" s="2" t="s">
        <v>4990</v>
      </c>
      <c r="L233" s="2" t="s">
        <v>245</v>
      </c>
      <c r="M233" s="2" t="s">
        <v>4884</v>
      </c>
      <c r="N233" s="2" t="s">
        <v>4885</v>
      </c>
      <c r="O233" s="2" t="s">
        <v>4886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5733</v>
      </c>
      <c r="BS233" s="2" t="s">
        <v>75</v>
      </c>
      <c r="BT233" s="2" t="s">
        <v>75</v>
      </c>
      <c r="BU233" s="2" t="s">
        <v>75</v>
      </c>
      <c r="BV233" s="2" t="s">
        <v>75</v>
      </c>
      <c r="BW233" s="2" t="s">
        <v>3</v>
      </c>
      <c r="BX233" s="2" t="s">
        <v>5</v>
      </c>
    </row>
    <row r="234" ht="15.75" customHeight="1">
      <c r="A234" s="2" t="s">
        <v>2</v>
      </c>
      <c r="B234" s="2">
        <f>1716769</f>
        <v>1716769</v>
      </c>
      <c r="C234" s="2" t="s">
        <v>5834</v>
      </c>
      <c r="D234" s="2" t="s">
        <v>6</v>
      </c>
      <c r="E234" s="2" t="s">
        <v>5213</v>
      </c>
      <c r="F234" s="2" t="s">
        <v>5110</v>
      </c>
      <c r="G234" s="2" t="s">
        <v>5835</v>
      </c>
      <c r="H234" s="2" t="s">
        <v>5355</v>
      </c>
      <c r="I234" s="2" t="s">
        <v>5304</v>
      </c>
      <c r="J234" s="2" t="s">
        <v>5087</v>
      </c>
      <c r="K234" s="2" t="s">
        <v>4990</v>
      </c>
      <c r="L234" s="2" t="s">
        <v>245</v>
      </c>
      <c r="M234" s="2" t="s">
        <v>4929</v>
      </c>
      <c r="N234" s="2" t="s">
        <v>4930</v>
      </c>
      <c r="O234" s="2" t="s">
        <v>2157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5836</v>
      </c>
      <c r="BS234" s="2" t="s">
        <v>75</v>
      </c>
      <c r="BT234" s="2" t="s">
        <v>75</v>
      </c>
      <c r="BU234" s="2" t="s">
        <v>75</v>
      </c>
      <c r="BV234" s="2" t="s">
        <v>75</v>
      </c>
      <c r="BW234" s="2" t="s">
        <v>3</v>
      </c>
      <c r="BX234" s="2" t="s">
        <v>7</v>
      </c>
    </row>
    <row r="235" ht="15.75" customHeight="1">
      <c r="A235" s="2" t="s">
        <v>2</v>
      </c>
      <c r="B235" s="2" t="s">
        <v>5837</v>
      </c>
      <c r="C235" s="2" t="s">
        <v>5258</v>
      </c>
      <c r="D235" s="2" t="s">
        <v>4</v>
      </c>
      <c r="E235" s="2">
        <f>14094</f>
        <v>14094</v>
      </c>
      <c r="F235" s="2" t="s">
        <v>5838</v>
      </c>
      <c r="G235" s="2" t="s">
        <v>5839</v>
      </c>
      <c r="H235" s="2" t="s">
        <v>5840</v>
      </c>
      <c r="I235" s="2" t="s">
        <v>5120</v>
      </c>
      <c r="J235" s="2" t="s">
        <v>5088</v>
      </c>
      <c r="K235" s="2" t="s">
        <v>5089</v>
      </c>
      <c r="L235" s="2" t="s">
        <v>2202</v>
      </c>
      <c r="M235" s="2" t="s">
        <v>5090</v>
      </c>
      <c r="N235" s="2" t="s">
        <v>4957</v>
      </c>
      <c r="O235" s="2" t="s">
        <v>4958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5841</v>
      </c>
      <c r="BS235" s="2" t="s">
        <v>75</v>
      </c>
      <c r="BT235" s="2" t="s">
        <v>75</v>
      </c>
      <c r="BU235" s="2" t="s">
        <v>75</v>
      </c>
      <c r="BV235" s="2" t="s">
        <v>75</v>
      </c>
      <c r="BW235" s="2" t="s">
        <v>3</v>
      </c>
      <c r="BX235" s="2" t="s">
        <v>5</v>
      </c>
    </row>
    <row r="236" ht="15.75" customHeight="1">
      <c r="A236" s="2" t="s">
        <v>2</v>
      </c>
      <c r="B236" s="2">
        <f>1777559</f>
        <v>1777559</v>
      </c>
      <c r="C236" s="2" t="s">
        <v>5842</v>
      </c>
      <c r="D236" s="2" t="s">
        <v>4</v>
      </c>
      <c r="E236" s="2" t="s">
        <v>5357</v>
      </c>
      <c r="F236" s="2" t="s">
        <v>5843</v>
      </c>
      <c r="G236" s="2" t="s">
        <v>5844</v>
      </c>
      <c r="H236" s="2" t="s">
        <v>5198</v>
      </c>
      <c r="I236" s="2" t="s">
        <v>5120</v>
      </c>
      <c r="J236" s="2" t="s">
        <v>5091</v>
      </c>
      <c r="K236" s="2" t="s">
        <v>5089</v>
      </c>
      <c r="L236" s="2" t="s">
        <v>2202</v>
      </c>
      <c r="M236" s="2" t="s">
        <v>4960</v>
      </c>
      <c r="N236" s="2" t="s">
        <v>2210</v>
      </c>
      <c r="O236" s="2" t="s">
        <v>2211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5845</v>
      </c>
      <c r="BS236" s="2" t="s">
        <v>75</v>
      </c>
      <c r="BT236" s="2" t="s">
        <v>75</v>
      </c>
      <c r="BU236" s="2" t="s">
        <v>75</v>
      </c>
      <c r="BV236" s="2" t="s">
        <v>75</v>
      </c>
      <c r="BW236" s="2" t="s">
        <v>3</v>
      </c>
      <c r="BX236" s="2" t="s">
        <v>5</v>
      </c>
    </row>
    <row r="237" ht="15.75" customHeight="1">
      <c r="A237" s="2" t="s">
        <v>2</v>
      </c>
      <c r="B237" s="2" t="s">
        <v>5126</v>
      </c>
      <c r="C237" s="2" t="s">
        <v>5846</v>
      </c>
      <c r="D237" s="2" t="s">
        <v>2</v>
      </c>
      <c r="E237" s="2">
        <f>3314642</f>
        <v>3314642</v>
      </c>
      <c r="F237" s="2" t="s">
        <v>5847</v>
      </c>
      <c r="G237" s="2" t="s">
        <v>5848</v>
      </c>
      <c r="H237" s="2" t="s">
        <v>5206</v>
      </c>
      <c r="I237" s="2" t="s">
        <v>5207</v>
      </c>
      <c r="J237" s="2" t="s">
        <v>4891</v>
      </c>
      <c r="K237" s="2" t="s">
        <v>4892</v>
      </c>
      <c r="L237" s="2" t="s">
        <v>4893</v>
      </c>
      <c r="M237" s="2" t="s">
        <v>4894</v>
      </c>
      <c r="N237" s="2" t="s">
        <v>4895</v>
      </c>
      <c r="O237" s="2" t="s">
        <v>4896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5849</v>
      </c>
      <c r="BS237" s="2" t="s">
        <v>75</v>
      </c>
      <c r="BT237" s="2" t="s">
        <v>75</v>
      </c>
      <c r="BU237" s="2" t="s">
        <v>75</v>
      </c>
      <c r="BV237" s="2" t="s">
        <v>75</v>
      </c>
      <c r="BW237" s="2" t="s">
        <v>3</v>
      </c>
      <c r="BX237" s="2" t="s">
        <v>3</v>
      </c>
    </row>
    <row r="238" ht="15.75" customHeight="1">
      <c r="A238" s="2" t="s">
        <v>2</v>
      </c>
      <c r="B238" s="2">
        <f>4687746</f>
        <v>4687746</v>
      </c>
      <c r="C238" s="2" t="s">
        <v>5110</v>
      </c>
      <c r="D238" s="2" t="s">
        <v>2</v>
      </c>
      <c r="E238" s="2" t="s">
        <v>5188</v>
      </c>
      <c r="F238" s="2" t="s">
        <v>5134</v>
      </c>
      <c r="G238" s="2" t="s">
        <v>5850</v>
      </c>
      <c r="H238" s="2" t="s">
        <v>5471</v>
      </c>
      <c r="I238" s="2" t="s">
        <v>5191</v>
      </c>
      <c r="J238" s="2" t="s">
        <v>4916</v>
      </c>
      <c r="K238" s="2" t="s">
        <v>4917</v>
      </c>
      <c r="L238" s="2" t="s">
        <v>206</v>
      </c>
      <c r="M238" s="2" t="s">
        <v>4911</v>
      </c>
      <c r="N238" s="2" t="s">
        <v>4917</v>
      </c>
      <c r="O238" s="2" t="s">
        <v>206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2017</v>
      </c>
      <c r="BS238" s="2" t="s">
        <v>75</v>
      </c>
      <c r="BT238" s="2" t="s">
        <v>75</v>
      </c>
      <c r="BU238" s="2" t="s">
        <v>75</v>
      </c>
      <c r="BV238" s="2" t="s">
        <v>75</v>
      </c>
      <c r="BW238" s="2" t="s">
        <v>3</v>
      </c>
      <c r="BX238" s="2" t="s">
        <v>3</v>
      </c>
    </row>
    <row r="239" ht="15.75" customHeight="1">
      <c r="A239" s="2" t="s">
        <v>8</v>
      </c>
      <c r="B239" s="2" t="s">
        <v>5133</v>
      </c>
      <c r="C239" s="2" t="s">
        <v>5134</v>
      </c>
      <c r="D239" s="2" t="s">
        <v>8</v>
      </c>
      <c r="E239" s="2">
        <f>50985</f>
        <v>50985</v>
      </c>
      <c r="F239" s="2" t="s">
        <v>5110</v>
      </c>
      <c r="G239" s="2" t="s">
        <v>5851</v>
      </c>
      <c r="H239" s="2" t="s">
        <v>5245</v>
      </c>
      <c r="I239" s="2" t="s">
        <v>5181</v>
      </c>
      <c r="J239" s="2" t="s">
        <v>4897</v>
      </c>
      <c r="K239" s="2" t="s">
        <v>2069</v>
      </c>
      <c r="L239" s="2" t="s">
        <v>2070</v>
      </c>
      <c r="M239" s="2" t="s">
        <v>4898</v>
      </c>
      <c r="N239" s="2" t="s">
        <v>4899</v>
      </c>
      <c r="O239" s="2" t="s">
        <v>4900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2017</v>
      </c>
      <c r="BS239" s="2" t="s">
        <v>75</v>
      </c>
      <c r="BT239" s="2" t="s">
        <v>75</v>
      </c>
      <c r="BU239" s="2" t="s">
        <v>75</v>
      </c>
      <c r="BV239" s="2" t="s">
        <v>75</v>
      </c>
      <c r="BW239" s="2" t="s">
        <v>9</v>
      </c>
      <c r="BX239" s="2" t="s">
        <v>9</v>
      </c>
    </row>
    <row r="240" ht="15.75" customHeight="1">
      <c r="A240" s="2" t="s">
        <v>8</v>
      </c>
      <c r="B240" s="2" t="s">
        <v>5852</v>
      </c>
      <c r="C240" s="2" t="s">
        <v>5853</v>
      </c>
      <c r="D240" s="2" t="s">
        <v>8</v>
      </c>
      <c r="E240" s="2">
        <f>47974</f>
        <v>47974</v>
      </c>
      <c r="F240" s="2" t="s">
        <v>5854</v>
      </c>
      <c r="G240" s="2" t="s">
        <v>5855</v>
      </c>
      <c r="H240" s="2" t="s">
        <v>5856</v>
      </c>
      <c r="I240" s="2" t="s">
        <v>5211</v>
      </c>
      <c r="J240" s="2" t="s">
        <v>5092</v>
      </c>
      <c r="K240" s="2" t="s">
        <v>2117</v>
      </c>
      <c r="L240" s="2" t="s">
        <v>2118</v>
      </c>
      <c r="M240" s="2" t="s">
        <v>5093</v>
      </c>
      <c r="N240" s="2" t="s">
        <v>2117</v>
      </c>
      <c r="O240" s="2" t="s">
        <v>2118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5857</v>
      </c>
      <c r="BS240" s="2" t="s">
        <v>75</v>
      </c>
      <c r="BT240" s="2" t="s">
        <v>75</v>
      </c>
      <c r="BU240" s="2" t="s">
        <v>75</v>
      </c>
      <c r="BV240" s="2" t="s">
        <v>75</v>
      </c>
      <c r="BW240" s="2" t="s">
        <v>9</v>
      </c>
      <c r="BX240" s="2" t="s">
        <v>9</v>
      </c>
    </row>
    <row r="241" ht="15.75" customHeight="1">
      <c r="A241" s="2" t="s">
        <v>2</v>
      </c>
      <c r="B241" s="2" t="s">
        <v>5858</v>
      </c>
      <c r="C241" s="2" t="s">
        <v>5353</v>
      </c>
      <c r="D241" s="2" t="s">
        <v>4</v>
      </c>
      <c r="E241" s="2">
        <f>87495</f>
        <v>87495</v>
      </c>
      <c r="F241" s="2" t="s">
        <v>5110</v>
      </c>
      <c r="G241" s="2" t="s">
        <v>5859</v>
      </c>
      <c r="H241" s="2" t="s">
        <v>5438</v>
      </c>
      <c r="I241" s="2" t="s">
        <v>5120</v>
      </c>
      <c r="J241" s="2" t="s">
        <v>5094</v>
      </c>
      <c r="K241" s="2" t="s">
        <v>4990</v>
      </c>
      <c r="L241" s="2" t="s">
        <v>245</v>
      </c>
      <c r="M241" s="2" t="s">
        <v>4888</v>
      </c>
      <c r="N241" s="2" t="s">
        <v>4889</v>
      </c>
      <c r="O241" s="2" t="s">
        <v>4890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5860</v>
      </c>
      <c r="BT241" s="2" t="s">
        <v>75</v>
      </c>
      <c r="BU241" s="2" t="s">
        <v>75</v>
      </c>
      <c r="BV241" s="2" t="s">
        <v>75</v>
      </c>
      <c r="BW241" s="2" t="s">
        <v>3</v>
      </c>
      <c r="BX241" s="2" t="s">
        <v>5</v>
      </c>
    </row>
    <row r="242" ht="15.75" customHeight="1">
      <c r="A242" s="2" t="s">
        <v>2</v>
      </c>
      <c r="B242" s="2">
        <f>1716601</f>
        <v>1716601</v>
      </c>
      <c r="C242" s="2" t="s">
        <v>5421</v>
      </c>
      <c r="D242" s="2" t="s">
        <v>4</v>
      </c>
      <c r="E242" s="2" t="s">
        <v>5117</v>
      </c>
      <c r="F242" s="2" t="s">
        <v>5110</v>
      </c>
      <c r="G242" s="2" t="s">
        <v>5861</v>
      </c>
      <c r="H242" s="2" t="s">
        <v>5438</v>
      </c>
      <c r="I242" s="2" t="s">
        <v>5120</v>
      </c>
      <c r="J242" s="2" t="s">
        <v>5095</v>
      </c>
      <c r="K242" s="2" t="s">
        <v>4990</v>
      </c>
      <c r="L242" s="2" t="s">
        <v>245</v>
      </c>
      <c r="M242" s="2" t="s">
        <v>4884</v>
      </c>
      <c r="N242" s="2" t="s">
        <v>4885</v>
      </c>
      <c r="O242" s="2" t="s">
        <v>4886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5862</v>
      </c>
      <c r="BT242" s="2" t="s">
        <v>75</v>
      </c>
      <c r="BU242" s="2" t="s">
        <v>75</v>
      </c>
      <c r="BV242" s="2" t="s">
        <v>75</v>
      </c>
      <c r="BW242" s="2" t="s">
        <v>3</v>
      </c>
      <c r="BX242" s="2" t="s">
        <v>5</v>
      </c>
    </row>
    <row r="243" ht="15.75" customHeight="1">
      <c r="A243" s="2" t="s">
        <v>2</v>
      </c>
      <c r="B243" s="2" t="s">
        <v>5126</v>
      </c>
      <c r="C243" s="2" t="s">
        <v>5863</v>
      </c>
      <c r="D243" s="2" t="s">
        <v>2</v>
      </c>
      <c r="E243" s="2">
        <f>3314642</f>
        <v>3314642</v>
      </c>
      <c r="F243" s="2" t="s">
        <v>5864</v>
      </c>
      <c r="G243" s="2" t="s">
        <v>5865</v>
      </c>
      <c r="H243" s="2" t="s">
        <v>5364</v>
      </c>
      <c r="I243" s="2" t="s">
        <v>5211</v>
      </c>
      <c r="J243" s="2" t="s">
        <v>4891</v>
      </c>
      <c r="K243" s="2" t="s">
        <v>4892</v>
      </c>
      <c r="L243" s="2" t="s">
        <v>4893</v>
      </c>
      <c r="M243" s="2" t="s">
        <v>4894</v>
      </c>
      <c r="N243" s="2" t="s">
        <v>4895</v>
      </c>
      <c r="O243" s="2" t="s">
        <v>4896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5866</v>
      </c>
      <c r="BT243" s="2" t="s">
        <v>75</v>
      </c>
      <c r="BU243" s="2" t="s">
        <v>75</v>
      </c>
      <c r="BV243" s="2" t="s">
        <v>75</v>
      </c>
      <c r="BW243" s="2" t="s">
        <v>3</v>
      </c>
      <c r="BX243" s="2" t="s">
        <v>3</v>
      </c>
    </row>
    <row r="244" ht="15.75" customHeight="1">
      <c r="A244" s="2" t="s">
        <v>2</v>
      </c>
      <c r="B244" s="2">
        <f>4687746</f>
        <v>4687746</v>
      </c>
      <c r="C244" s="2" t="s">
        <v>5110</v>
      </c>
      <c r="D244" s="2" t="s">
        <v>2</v>
      </c>
      <c r="E244" s="2" t="s">
        <v>5188</v>
      </c>
      <c r="F244" s="2" t="s">
        <v>5134</v>
      </c>
      <c r="G244" s="2" t="s">
        <v>5867</v>
      </c>
      <c r="H244" s="2" t="s">
        <v>5155</v>
      </c>
      <c r="I244" s="2" t="s">
        <v>5256</v>
      </c>
      <c r="J244" s="2" t="s">
        <v>4916</v>
      </c>
      <c r="K244" s="2" t="s">
        <v>4917</v>
      </c>
      <c r="L244" s="2" t="s">
        <v>206</v>
      </c>
      <c r="M244" s="2" t="s">
        <v>4911</v>
      </c>
      <c r="N244" s="2" t="s">
        <v>4917</v>
      </c>
      <c r="O244" s="2" t="s">
        <v>206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2017</v>
      </c>
      <c r="BT244" s="2" t="s">
        <v>75</v>
      </c>
      <c r="BU244" s="2" t="s">
        <v>75</v>
      </c>
      <c r="BV244" s="2" t="s">
        <v>75</v>
      </c>
      <c r="BW244" s="2" t="s">
        <v>3</v>
      </c>
      <c r="BX244" s="2" t="s">
        <v>3</v>
      </c>
    </row>
    <row r="245" ht="15.75" customHeight="1">
      <c r="A245" s="2" t="s">
        <v>8</v>
      </c>
      <c r="B245" s="2" t="s">
        <v>5133</v>
      </c>
      <c r="C245" s="2" t="s">
        <v>5134</v>
      </c>
      <c r="D245" s="2" t="s">
        <v>8</v>
      </c>
      <c r="E245" s="2">
        <f>50985</f>
        <v>50985</v>
      </c>
      <c r="F245" s="2" t="s">
        <v>5110</v>
      </c>
      <c r="G245" s="2" t="s">
        <v>5868</v>
      </c>
      <c r="H245" s="2" t="s">
        <v>5324</v>
      </c>
      <c r="I245" s="2" t="s">
        <v>5246</v>
      </c>
      <c r="J245" s="2" t="s">
        <v>4897</v>
      </c>
      <c r="K245" s="2" t="s">
        <v>2069</v>
      </c>
      <c r="L245" s="2" t="s">
        <v>2070</v>
      </c>
      <c r="M245" s="2" t="s">
        <v>4898</v>
      </c>
      <c r="N245" s="2" t="s">
        <v>4899</v>
      </c>
      <c r="O245" s="2" t="s">
        <v>4900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2017</v>
      </c>
      <c r="BT245" s="2" t="s">
        <v>75</v>
      </c>
      <c r="BU245" s="2" t="s">
        <v>75</v>
      </c>
      <c r="BV245" s="2" t="s">
        <v>75</v>
      </c>
      <c r="BW245" s="2" t="s">
        <v>9</v>
      </c>
      <c r="BX245" s="2" t="s">
        <v>9</v>
      </c>
    </row>
    <row r="246" ht="15.75" customHeight="1">
      <c r="A246" s="2" t="s">
        <v>2</v>
      </c>
      <c r="B246" s="2" t="s">
        <v>5869</v>
      </c>
      <c r="C246" s="2" t="s">
        <v>5870</v>
      </c>
      <c r="D246" s="2" t="s">
        <v>4</v>
      </c>
      <c r="E246" s="2">
        <f>87493</f>
        <v>87493</v>
      </c>
      <c r="F246" s="2" t="s">
        <v>5110</v>
      </c>
      <c r="G246" s="2" t="s">
        <v>5871</v>
      </c>
      <c r="H246" s="2" t="s">
        <v>5872</v>
      </c>
      <c r="I246" s="2" t="s">
        <v>5304</v>
      </c>
      <c r="J246" s="2" t="s">
        <v>5096</v>
      </c>
      <c r="K246" s="2" t="s">
        <v>4883</v>
      </c>
      <c r="L246" s="2" t="s">
        <v>235</v>
      </c>
      <c r="M246" s="2" t="s">
        <v>5097</v>
      </c>
      <c r="N246" s="2" t="s">
        <v>4889</v>
      </c>
      <c r="O246" s="2" t="s">
        <v>4890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75</v>
      </c>
      <c r="BT246" s="2" t="s">
        <v>5873</v>
      </c>
      <c r="BU246" s="2" t="s">
        <v>75</v>
      </c>
      <c r="BV246" s="2" t="s">
        <v>75</v>
      </c>
      <c r="BW246" s="2" t="s">
        <v>3</v>
      </c>
      <c r="BX246" s="2" t="s">
        <v>5</v>
      </c>
    </row>
    <row r="247" ht="15.75" customHeight="1">
      <c r="A247" s="2" t="s">
        <v>2</v>
      </c>
      <c r="B247" s="2">
        <f>1718786</f>
        <v>1718786</v>
      </c>
      <c r="C247" s="2" t="s">
        <v>5874</v>
      </c>
      <c r="D247" s="2" t="s">
        <v>4</v>
      </c>
      <c r="E247" s="2" t="s">
        <v>5117</v>
      </c>
      <c r="F247" s="2" t="s">
        <v>5110</v>
      </c>
      <c r="G247" s="2" t="s">
        <v>5875</v>
      </c>
      <c r="H247" s="2" t="s">
        <v>5876</v>
      </c>
      <c r="I247" s="2" t="s">
        <v>5165</v>
      </c>
      <c r="J247" s="2" t="s">
        <v>5098</v>
      </c>
      <c r="K247" s="2" t="s">
        <v>4883</v>
      </c>
      <c r="L247" s="2" t="s">
        <v>235</v>
      </c>
      <c r="M247" s="2" t="s">
        <v>4884</v>
      </c>
      <c r="N247" s="2" t="s">
        <v>4885</v>
      </c>
      <c r="O247" s="2" t="s">
        <v>4886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75</v>
      </c>
      <c r="BT247" s="2" t="s">
        <v>5877</v>
      </c>
      <c r="BU247" s="2" t="s">
        <v>75</v>
      </c>
      <c r="BV247" s="2" t="s">
        <v>75</v>
      </c>
      <c r="BW247" s="2" t="s">
        <v>3</v>
      </c>
      <c r="BX247" s="2" t="s">
        <v>5</v>
      </c>
    </row>
    <row r="248" ht="15.75" customHeight="1">
      <c r="A248" s="2" t="s">
        <v>2</v>
      </c>
      <c r="B248" s="2" t="s">
        <v>5126</v>
      </c>
      <c r="C248" s="2" t="s">
        <v>5878</v>
      </c>
      <c r="D248" s="2" t="s">
        <v>2</v>
      </c>
      <c r="E248" s="2">
        <f>3314642</f>
        <v>3314642</v>
      </c>
      <c r="F248" s="2" t="s">
        <v>5879</v>
      </c>
      <c r="G248" s="2" t="s">
        <v>5880</v>
      </c>
      <c r="H248" s="2" t="s">
        <v>5283</v>
      </c>
      <c r="I248" s="2" t="s">
        <v>5191</v>
      </c>
      <c r="J248" s="2" t="s">
        <v>4891</v>
      </c>
      <c r="K248" s="2" t="s">
        <v>4892</v>
      </c>
      <c r="L248" s="2" t="s">
        <v>4893</v>
      </c>
      <c r="M248" s="2" t="s">
        <v>4894</v>
      </c>
      <c r="N248" s="2" t="s">
        <v>4895</v>
      </c>
      <c r="O248" s="2" t="s">
        <v>4896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75</v>
      </c>
      <c r="BT248" s="2" t="s">
        <v>5881</v>
      </c>
      <c r="BU248" s="2" t="s">
        <v>75</v>
      </c>
      <c r="BV248" s="2" t="s">
        <v>75</v>
      </c>
      <c r="BW248" s="2" t="s">
        <v>3</v>
      </c>
      <c r="BX248" s="2" t="s">
        <v>3</v>
      </c>
    </row>
    <row r="249" ht="15.75" customHeight="1">
      <c r="A249" s="2" t="s">
        <v>2</v>
      </c>
      <c r="B249" s="2">
        <f>4687746</f>
        <v>4687746</v>
      </c>
      <c r="C249" s="2" t="s">
        <v>5110</v>
      </c>
      <c r="D249" s="2" t="s">
        <v>2</v>
      </c>
      <c r="E249" s="2" t="s">
        <v>5188</v>
      </c>
      <c r="F249" s="2" t="s">
        <v>5134</v>
      </c>
      <c r="G249" s="2" t="s">
        <v>5882</v>
      </c>
      <c r="H249" s="2" t="s">
        <v>5883</v>
      </c>
      <c r="I249" s="2" t="s">
        <v>5186</v>
      </c>
      <c r="J249" s="2" t="s">
        <v>4916</v>
      </c>
      <c r="K249" s="2" t="s">
        <v>4917</v>
      </c>
      <c r="L249" s="2" t="s">
        <v>206</v>
      </c>
      <c r="M249" s="2" t="s">
        <v>4911</v>
      </c>
      <c r="N249" s="2" t="s">
        <v>4917</v>
      </c>
      <c r="O249" s="2" t="s">
        <v>206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75</v>
      </c>
      <c r="BT249" s="2" t="s">
        <v>2017</v>
      </c>
      <c r="BU249" s="2" t="s">
        <v>75</v>
      </c>
      <c r="BV249" s="2" t="s">
        <v>75</v>
      </c>
      <c r="BW249" s="2" t="s">
        <v>3</v>
      </c>
      <c r="BX249" s="2" t="s">
        <v>3</v>
      </c>
    </row>
    <row r="250" ht="15.75" customHeight="1">
      <c r="A250" s="2" t="s">
        <v>2</v>
      </c>
      <c r="B250" s="2" t="s">
        <v>5884</v>
      </c>
      <c r="C250" s="2" t="s">
        <v>5353</v>
      </c>
      <c r="D250" s="2" t="s">
        <v>6</v>
      </c>
      <c r="E250" s="2">
        <f>33164</f>
        <v>33164</v>
      </c>
      <c r="F250" s="2" t="s">
        <v>5110</v>
      </c>
      <c r="G250" s="2" t="s">
        <v>5885</v>
      </c>
      <c r="H250" s="2" t="s">
        <v>5425</v>
      </c>
      <c r="I250" s="2" t="s">
        <v>5304</v>
      </c>
      <c r="J250" s="2" t="s">
        <v>5099</v>
      </c>
      <c r="K250" s="2" t="s">
        <v>4914</v>
      </c>
      <c r="L250" s="2" t="s">
        <v>178</v>
      </c>
      <c r="M250" s="2" t="s">
        <v>4978</v>
      </c>
      <c r="N250" s="2" t="s">
        <v>4979</v>
      </c>
      <c r="O250" s="2" t="s">
        <v>4980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75</v>
      </c>
      <c r="BT250" s="2" t="s">
        <v>75</v>
      </c>
      <c r="BU250" s="2" t="s">
        <v>5886</v>
      </c>
      <c r="BV250" s="2" t="s">
        <v>75</v>
      </c>
      <c r="BW250" s="2" t="s">
        <v>3</v>
      </c>
      <c r="BX250" s="2" t="s">
        <v>7</v>
      </c>
    </row>
    <row r="251" ht="15.75" customHeight="1">
      <c r="A251" s="2" t="s">
        <v>2</v>
      </c>
      <c r="B251" s="2">
        <f>1725603</f>
        <v>1725603</v>
      </c>
      <c r="C251" s="2" t="s">
        <v>5134</v>
      </c>
      <c r="D251" s="2" t="s">
        <v>4</v>
      </c>
      <c r="E251" s="2">
        <f>87495</f>
        <v>87495</v>
      </c>
      <c r="F251" s="2" t="s">
        <v>5110</v>
      </c>
      <c r="G251" s="2" t="s">
        <v>5887</v>
      </c>
      <c r="H251" s="2" t="s">
        <v>5821</v>
      </c>
      <c r="I251" s="2" t="s">
        <v>5165</v>
      </c>
      <c r="J251" s="2" t="s">
        <v>302</v>
      </c>
      <c r="K251" s="2" t="s">
        <v>4914</v>
      </c>
      <c r="L251" s="2" t="s">
        <v>178</v>
      </c>
      <c r="M251" s="2" t="s">
        <v>4888</v>
      </c>
      <c r="N251" s="2" t="s">
        <v>4889</v>
      </c>
      <c r="O251" s="2" t="s">
        <v>4890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75</v>
      </c>
      <c r="BT251" s="2" t="s">
        <v>75</v>
      </c>
      <c r="BU251" s="2" t="s">
        <v>2017</v>
      </c>
      <c r="BV251" s="2" t="s">
        <v>75</v>
      </c>
      <c r="BW251" s="2" t="s">
        <v>3</v>
      </c>
      <c r="BX251" s="2" t="s">
        <v>5</v>
      </c>
    </row>
    <row r="252" ht="15.75" customHeight="1">
      <c r="A252" s="2" t="s">
        <v>2</v>
      </c>
      <c r="B252" s="2" t="s">
        <v>5126</v>
      </c>
      <c r="C252" s="2" t="s">
        <v>5888</v>
      </c>
      <c r="D252" s="2" t="s">
        <v>2</v>
      </c>
      <c r="E252" s="2">
        <f>3314642</f>
        <v>3314642</v>
      </c>
      <c r="F252" s="2" t="s">
        <v>5889</v>
      </c>
      <c r="G252" s="2" t="s">
        <v>5890</v>
      </c>
      <c r="H252" s="2" t="s">
        <v>5283</v>
      </c>
      <c r="I252" s="2" t="s">
        <v>5512</v>
      </c>
      <c r="J252" s="2" t="s">
        <v>4891</v>
      </c>
      <c r="K252" s="2" t="s">
        <v>4892</v>
      </c>
      <c r="L252" s="2" t="s">
        <v>4893</v>
      </c>
      <c r="M252" s="2" t="s">
        <v>4894</v>
      </c>
      <c r="N252" s="2" t="s">
        <v>4895</v>
      </c>
      <c r="O252" s="2" t="s">
        <v>4896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75</v>
      </c>
      <c r="BT252" s="2" t="s">
        <v>75</v>
      </c>
      <c r="BU252" s="2" t="s">
        <v>5828</v>
      </c>
      <c r="BV252" s="2" t="s">
        <v>75</v>
      </c>
      <c r="BW252" s="2" t="s">
        <v>3</v>
      </c>
      <c r="BX252" s="2" t="s">
        <v>3</v>
      </c>
    </row>
    <row r="253" ht="15.75" customHeight="1">
      <c r="A253" s="2" t="s">
        <v>2</v>
      </c>
      <c r="B253" s="2">
        <f>4687746</f>
        <v>4687746</v>
      </c>
      <c r="C253" s="2" t="s">
        <v>5110</v>
      </c>
      <c r="D253" s="2" t="s">
        <v>2</v>
      </c>
      <c r="E253" s="2" t="s">
        <v>5188</v>
      </c>
      <c r="F253" s="2" t="s">
        <v>5134</v>
      </c>
      <c r="G253" s="2" t="s">
        <v>5891</v>
      </c>
      <c r="H253" s="2" t="s">
        <v>5264</v>
      </c>
      <c r="I253" s="2" t="s">
        <v>5430</v>
      </c>
      <c r="J253" s="2" t="s">
        <v>4916</v>
      </c>
      <c r="K253" s="2" t="s">
        <v>4917</v>
      </c>
      <c r="L253" s="2" t="s">
        <v>206</v>
      </c>
      <c r="M253" s="2" t="s">
        <v>4911</v>
      </c>
      <c r="N253" s="2" t="s">
        <v>4917</v>
      </c>
      <c r="O253" s="2" t="s">
        <v>206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75</v>
      </c>
      <c r="BT253" s="2" t="s">
        <v>75</v>
      </c>
      <c r="BU253" s="2" t="s">
        <v>2017</v>
      </c>
      <c r="BV253" s="2" t="s">
        <v>75</v>
      </c>
      <c r="BW253" s="2" t="s">
        <v>3</v>
      </c>
      <c r="BX253" s="2" t="s">
        <v>3</v>
      </c>
    </row>
    <row r="254" ht="15.75" customHeight="1">
      <c r="A254" s="2" t="s">
        <v>8</v>
      </c>
      <c r="B254" s="2" t="s">
        <v>5133</v>
      </c>
      <c r="C254" s="2" t="s">
        <v>5134</v>
      </c>
      <c r="D254" s="2" t="s">
        <v>8</v>
      </c>
      <c r="E254" s="2">
        <f>50985</f>
        <v>50985</v>
      </c>
      <c r="F254" s="2" t="s">
        <v>5110</v>
      </c>
      <c r="G254" s="2" t="s">
        <v>5892</v>
      </c>
      <c r="H254" s="2" t="s">
        <v>5124</v>
      </c>
      <c r="I254" s="2" t="s">
        <v>5199</v>
      </c>
      <c r="J254" s="2" t="s">
        <v>4897</v>
      </c>
      <c r="K254" s="2" t="s">
        <v>2069</v>
      </c>
      <c r="L254" s="2" t="s">
        <v>2070</v>
      </c>
      <c r="M254" s="2" t="s">
        <v>4898</v>
      </c>
      <c r="N254" s="2" t="s">
        <v>4899</v>
      </c>
      <c r="O254" s="2" t="s">
        <v>4900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75</v>
      </c>
      <c r="BT254" s="2" t="s">
        <v>75</v>
      </c>
      <c r="BU254" s="2" t="s">
        <v>2017</v>
      </c>
      <c r="BV254" s="2" t="s">
        <v>75</v>
      </c>
      <c r="BW254" s="2" t="s">
        <v>9</v>
      </c>
      <c r="BX254" s="2" t="s">
        <v>9</v>
      </c>
    </row>
    <row r="255" ht="15.75" customHeight="1">
      <c r="A255" s="2" t="s">
        <v>8</v>
      </c>
      <c r="B255" s="2" t="s">
        <v>5752</v>
      </c>
      <c r="C255" s="2" t="s">
        <v>5893</v>
      </c>
      <c r="D255" s="2" t="s">
        <v>8</v>
      </c>
      <c r="E255" s="2">
        <f>47940</f>
        <v>47940</v>
      </c>
      <c r="F255" s="2" t="s">
        <v>5893</v>
      </c>
      <c r="G255" s="2" t="s">
        <v>5894</v>
      </c>
      <c r="H255" s="2" t="s">
        <v>5895</v>
      </c>
      <c r="I255" s="2" t="s">
        <v>5512</v>
      </c>
      <c r="J255" s="2" t="s">
        <v>5067</v>
      </c>
      <c r="K255" s="2" t="s">
        <v>2117</v>
      </c>
      <c r="L255" s="2" t="s">
        <v>2118</v>
      </c>
      <c r="M255" s="2" t="s">
        <v>5068</v>
      </c>
      <c r="N255" s="2" t="s">
        <v>2117</v>
      </c>
      <c r="O255" s="2" t="s">
        <v>2118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75</v>
      </c>
      <c r="BT255" s="2" t="s">
        <v>75</v>
      </c>
      <c r="BU255" s="2" t="s">
        <v>5896</v>
      </c>
      <c r="BV255" s="2" t="s">
        <v>75</v>
      </c>
      <c r="BW255" s="2" t="s">
        <v>9</v>
      </c>
      <c r="BX255" s="2" t="s">
        <v>9</v>
      </c>
    </row>
    <row r="256" ht="15.75" customHeight="1">
      <c r="A256" s="2" t="s">
        <v>2</v>
      </c>
      <c r="B256" s="2">
        <f>453275</f>
        <v>453275</v>
      </c>
      <c r="C256" s="2" t="s">
        <v>5897</v>
      </c>
      <c r="D256" s="2" t="s">
        <v>2</v>
      </c>
      <c r="E256" s="2" t="s">
        <v>5109</v>
      </c>
      <c r="F256" s="2" t="s">
        <v>5110</v>
      </c>
      <c r="G256" s="2" t="s">
        <v>5898</v>
      </c>
      <c r="H256" s="2" t="s">
        <v>5899</v>
      </c>
      <c r="I256" s="2" t="s">
        <v>5199</v>
      </c>
      <c r="J256" s="2" t="s">
        <v>4878</v>
      </c>
      <c r="K256" s="2" t="s">
        <v>4879</v>
      </c>
      <c r="L256" s="2" t="s">
        <v>4880</v>
      </c>
      <c r="M256" s="2" t="s">
        <v>4881</v>
      </c>
      <c r="N256" s="2" t="s">
        <v>4879</v>
      </c>
      <c r="O256" s="2" t="s">
        <v>4880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75</v>
      </c>
      <c r="BT256" s="2" t="s">
        <v>75</v>
      </c>
      <c r="BU256" s="2" t="s">
        <v>75</v>
      </c>
      <c r="BV256" s="2" t="s">
        <v>5900</v>
      </c>
      <c r="BW256" s="2" t="s">
        <v>3</v>
      </c>
      <c r="BX256" s="2" t="s">
        <v>3</v>
      </c>
    </row>
    <row r="257" ht="15.75" customHeight="1">
      <c r="A257" s="2" t="s">
        <v>2</v>
      </c>
      <c r="B257" s="2">
        <f>1719533</f>
        <v>1719533</v>
      </c>
      <c r="C257" s="2" t="s">
        <v>5901</v>
      </c>
      <c r="D257" s="2" t="s">
        <v>6</v>
      </c>
      <c r="E257" s="2">
        <f>33164</f>
        <v>33164</v>
      </c>
      <c r="F257" s="2" t="s">
        <v>5110</v>
      </c>
      <c r="G257" s="2" t="s">
        <v>5902</v>
      </c>
      <c r="H257" s="2" t="s">
        <v>5903</v>
      </c>
      <c r="I257" s="2" t="s">
        <v>5181</v>
      </c>
      <c r="J257" s="2" t="s">
        <v>5100</v>
      </c>
      <c r="K257" s="2" t="s">
        <v>4883</v>
      </c>
      <c r="L257" s="2" t="s">
        <v>235</v>
      </c>
      <c r="M257" s="2" t="s">
        <v>4978</v>
      </c>
      <c r="N257" s="2" t="s">
        <v>4979</v>
      </c>
      <c r="O257" s="2" t="s">
        <v>4980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75</v>
      </c>
      <c r="BT257" s="2" t="s">
        <v>75</v>
      </c>
      <c r="BU257" s="2" t="s">
        <v>75</v>
      </c>
      <c r="BV257" s="2" t="s">
        <v>5904</v>
      </c>
      <c r="BW257" s="2" t="s">
        <v>3</v>
      </c>
      <c r="BX257" s="2" t="s">
        <v>7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5905</v>
      </c>
      <c r="B1" s="3" t="s">
        <v>5906</v>
      </c>
      <c r="C1" s="3" t="s">
        <v>5907</v>
      </c>
      <c r="D1" s="3" t="s">
        <v>5908</v>
      </c>
      <c r="E1" s="3" t="s">
        <v>5909</v>
      </c>
      <c r="F1" s="3" t="s">
        <v>5910</v>
      </c>
    </row>
    <row r="2">
      <c r="A2" s="4">
        <v>25.0</v>
      </c>
      <c r="B2" s="4">
        <v>1.0</v>
      </c>
      <c r="C2" s="4">
        <v>-7.0</v>
      </c>
      <c r="D2" s="4">
        <v>0.0</v>
      </c>
      <c r="E2" s="4">
        <v>2.0</v>
      </c>
      <c r="F2" s="4">
        <v>0.0</v>
      </c>
    </row>
    <row r="3">
      <c r="A3" s="4">
        <v>25.0</v>
      </c>
      <c r="B3" s="4">
        <v>1.0</v>
      </c>
      <c r="C3" s="4">
        <v>-6.0</v>
      </c>
      <c r="D3" s="4">
        <v>0.0</v>
      </c>
      <c r="E3" s="4">
        <v>34.0</v>
      </c>
      <c r="F3" s="4">
        <v>0.0</v>
      </c>
    </row>
    <row r="4">
      <c r="A4" s="4">
        <v>81.0</v>
      </c>
      <c r="B4" s="4">
        <v>1.0</v>
      </c>
      <c r="C4" s="4">
        <v>-7.0</v>
      </c>
      <c r="D4" s="4">
        <v>1.0</v>
      </c>
      <c r="E4" s="4">
        <v>30.0</v>
      </c>
      <c r="F4" s="4">
        <v>32.0</v>
      </c>
    </row>
    <row r="5">
      <c r="A5" s="4">
        <v>81.0</v>
      </c>
      <c r="B5" s="4">
        <v>1.0</v>
      </c>
      <c r="C5" s="4">
        <v>-7.0</v>
      </c>
      <c r="D5" s="4">
        <v>2.0</v>
      </c>
      <c r="E5" s="4">
        <v>2.0</v>
      </c>
      <c r="F5" s="4">
        <v>2.0</v>
      </c>
    </row>
    <row r="6">
      <c r="A6" s="4">
        <v>81.0</v>
      </c>
      <c r="B6" s="4">
        <v>1.0</v>
      </c>
      <c r="C6" s="4">
        <v>-6.0</v>
      </c>
      <c r="D6" s="4">
        <v>1.0</v>
      </c>
      <c r="E6" s="4">
        <v>156.0</v>
      </c>
      <c r="F6" s="4">
        <v>128.0</v>
      </c>
    </row>
    <row r="7">
      <c r="A7" s="4">
        <v>81.0</v>
      </c>
      <c r="B7" s="4">
        <v>1.0</v>
      </c>
      <c r="C7" s="4">
        <v>-6.0</v>
      </c>
      <c r="D7" s="4">
        <v>2.0</v>
      </c>
      <c r="E7" s="4">
        <v>26.0</v>
      </c>
      <c r="F7" s="4">
        <v>21.0</v>
      </c>
    </row>
    <row r="8">
      <c r="A8" s="4">
        <v>81.0</v>
      </c>
      <c r="B8" s="4">
        <v>2.0</v>
      </c>
      <c r="C8" s="4">
        <v>-7.0</v>
      </c>
      <c r="D8" s="4">
        <v>1.0</v>
      </c>
      <c r="E8" s="4">
        <v>18.0</v>
      </c>
      <c r="F8" s="4">
        <v>3.0</v>
      </c>
    </row>
    <row r="9">
      <c r="A9" s="4">
        <v>81.0</v>
      </c>
      <c r="B9" s="4">
        <v>2.0</v>
      </c>
      <c r="C9" s="4">
        <v>-7.0</v>
      </c>
      <c r="D9" s="4">
        <v>2.0</v>
      </c>
      <c r="E9" s="4">
        <v>0.0</v>
      </c>
      <c r="F9" s="4">
        <v>3.0</v>
      </c>
    </row>
    <row r="10">
      <c r="A10" s="4">
        <v>81.0</v>
      </c>
      <c r="B10" s="4">
        <v>2.0</v>
      </c>
      <c r="C10" s="4">
        <v>-6.0</v>
      </c>
      <c r="D10" s="4">
        <v>1.0</v>
      </c>
      <c r="E10" s="4">
        <v>222.0</v>
      </c>
      <c r="F10" s="4">
        <v>128.0</v>
      </c>
    </row>
    <row r="11">
      <c r="A11" s="4">
        <v>81.0</v>
      </c>
      <c r="B11" s="4">
        <v>2.0</v>
      </c>
      <c r="C11" s="4">
        <v>-6.0</v>
      </c>
      <c r="D11" s="4">
        <v>2.0</v>
      </c>
      <c r="E11" s="4">
        <v>26.0</v>
      </c>
      <c r="F11" s="4">
        <v>27.0</v>
      </c>
    </row>
    <row r="12">
      <c r="A12" s="4">
        <v>81.0</v>
      </c>
      <c r="B12" s="4">
        <v>3.0</v>
      </c>
      <c r="C12" s="4">
        <v>-7.0</v>
      </c>
      <c r="D12" s="4">
        <v>1.0</v>
      </c>
      <c r="E12" s="4">
        <v>7.0</v>
      </c>
      <c r="F12" s="4">
        <v>5.0</v>
      </c>
    </row>
    <row r="13">
      <c r="A13" s="4">
        <v>81.0</v>
      </c>
      <c r="B13" s="4">
        <v>3.0</v>
      </c>
      <c r="C13" s="4">
        <v>-7.0</v>
      </c>
      <c r="D13" s="4">
        <v>2.0</v>
      </c>
      <c r="E13" s="4">
        <v>4.0</v>
      </c>
      <c r="F13" s="4">
        <v>1.0</v>
      </c>
    </row>
    <row r="14">
      <c r="A14" s="4">
        <v>81.0</v>
      </c>
      <c r="B14" s="4">
        <v>3.0</v>
      </c>
      <c r="C14" s="4">
        <v>-6.0</v>
      </c>
      <c r="D14" s="4">
        <v>1.0</v>
      </c>
      <c r="E14" s="4">
        <v>88.0</v>
      </c>
      <c r="F14" s="4">
        <v>48.0</v>
      </c>
    </row>
    <row r="15">
      <c r="A15" s="4">
        <v>81.0</v>
      </c>
      <c r="B15" s="4">
        <v>3.0</v>
      </c>
      <c r="C15" s="4">
        <v>-6.0</v>
      </c>
      <c r="D15" s="4">
        <v>2.0</v>
      </c>
      <c r="E15" s="4">
        <v>26.0</v>
      </c>
      <c r="F15" s="4">
        <v>27.0</v>
      </c>
    </row>
    <row r="16">
      <c r="A16" s="4">
        <v>82.0</v>
      </c>
      <c r="B16" s="4">
        <v>1.0</v>
      </c>
      <c r="C16" s="4">
        <v>-7.0</v>
      </c>
      <c r="D16" s="4">
        <v>1.0</v>
      </c>
      <c r="E16" s="4">
        <v>22.0</v>
      </c>
      <c r="F16" s="4">
        <v>32.0</v>
      </c>
    </row>
    <row r="17">
      <c r="A17" s="4">
        <v>82.0</v>
      </c>
      <c r="B17" s="4">
        <v>1.0</v>
      </c>
      <c r="C17" s="4">
        <v>-7.0</v>
      </c>
      <c r="D17" s="4">
        <v>2.0</v>
      </c>
      <c r="E17" s="4">
        <v>5.0</v>
      </c>
      <c r="F17" s="4">
        <v>2.0</v>
      </c>
    </row>
    <row r="18">
      <c r="A18" s="4">
        <v>82.0</v>
      </c>
      <c r="B18" s="4">
        <v>1.0</v>
      </c>
      <c r="C18" s="4">
        <v>-6.0</v>
      </c>
      <c r="D18" s="4">
        <v>1.0</v>
      </c>
      <c r="E18" s="4">
        <v>324.0</v>
      </c>
      <c r="F18" s="4">
        <v>224.0</v>
      </c>
    </row>
    <row r="19">
      <c r="A19" s="4">
        <v>82.0</v>
      </c>
      <c r="B19" s="4">
        <v>1.0</v>
      </c>
      <c r="C19" s="4">
        <v>-6.0</v>
      </c>
      <c r="D19" s="4">
        <v>2.0</v>
      </c>
      <c r="E19" s="4">
        <v>22.0</v>
      </c>
      <c r="F19" s="4">
        <v>27.0</v>
      </c>
    </row>
    <row r="20">
      <c r="A20" s="4">
        <v>82.0</v>
      </c>
      <c r="B20" s="4">
        <v>2.0</v>
      </c>
      <c r="C20" s="4">
        <v>-7.0</v>
      </c>
      <c r="D20" s="4">
        <v>1.0</v>
      </c>
      <c r="E20" s="4">
        <v>34.0</v>
      </c>
      <c r="F20" s="4">
        <v>34.0</v>
      </c>
    </row>
    <row r="21">
      <c r="A21" s="4">
        <v>82.0</v>
      </c>
      <c r="B21" s="4">
        <v>2.0</v>
      </c>
      <c r="C21" s="4">
        <v>-7.0</v>
      </c>
      <c r="D21" s="4">
        <v>2.0</v>
      </c>
      <c r="E21" s="4">
        <v>2.0</v>
      </c>
      <c r="F21" s="4">
        <v>2.0</v>
      </c>
    </row>
    <row r="22">
      <c r="A22" s="4">
        <v>82.0</v>
      </c>
      <c r="B22" s="4">
        <v>2.0</v>
      </c>
      <c r="C22" s="4">
        <v>-6.0</v>
      </c>
      <c r="D22" s="4">
        <v>1.0</v>
      </c>
      <c r="E22" s="4">
        <v>2480.0</v>
      </c>
      <c r="F22" s="4">
        <v>104.0</v>
      </c>
    </row>
    <row r="23">
      <c r="A23" s="4">
        <v>82.0</v>
      </c>
      <c r="B23" s="4">
        <v>2.0</v>
      </c>
      <c r="C23" s="4">
        <v>-6.0</v>
      </c>
      <c r="D23" s="4">
        <v>2.0</v>
      </c>
      <c r="E23" s="4">
        <v>18.0</v>
      </c>
      <c r="F23" s="4">
        <v>43.0</v>
      </c>
    </row>
    <row r="24">
      <c r="A24" s="4">
        <v>82.0</v>
      </c>
      <c r="B24" s="4">
        <v>3.0</v>
      </c>
      <c r="C24" s="4">
        <v>-7.0</v>
      </c>
      <c r="D24" s="4">
        <v>1.0</v>
      </c>
      <c r="E24" s="4">
        <v>22.0</v>
      </c>
      <c r="F24" s="4">
        <v>16.0</v>
      </c>
    </row>
    <row r="25">
      <c r="A25" s="4">
        <v>82.0</v>
      </c>
      <c r="B25" s="4">
        <v>3.0</v>
      </c>
      <c r="C25" s="4">
        <v>-7.0</v>
      </c>
      <c r="D25" s="4">
        <v>2.0</v>
      </c>
      <c r="E25" s="4">
        <v>3.0</v>
      </c>
      <c r="F25" s="4">
        <v>3.0</v>
      </c>
    </row>
    <row r="26">
      <c r="A26" s="4">
        <v>82.0</v>
      </c>
      <c r="B26" s="4">
        <v>3.0</v>
      </c>
      <c r="C26" s="4">
        <v>-6.0</v>
      </c>
      <c r="D26" s="4">
        <v>1.0</v>
      </c>
      <c r="E26" s="4">
        <v>71.0</v>
      </c>
      <c r="F26" s="4">
        <v>39.0</v>
      </c>
    </row>
    <row r="27">
      <c r="A27" s="4">
        <v>82.0</v>
      </c>
      <c r="B27" s="4">
        <v>3.0</v>
      </c>
      <c r="C27" s="4">
        <v>-6.0</v>
      </c>
      <c r="D27" s="4">
        <v>2.0</v>
      </c>
      <c r="E27" s="4">
        <v>53.0</v>
      </c>
      <c r="F27" s="4">
        <v>31.0</v>
      </c>
    </row>
    <row r="28">
      <c r="A28" s="4">
        <v>92.0</v>
      </c>
      <c r="B28" s="4">
        <v>1.0</v>
      </c>
      <c r="C28" s="4">
        <v>-7.0</v>
      </c>
      <c r="D28" s="4">
        <v>1.0</v>
      </c>
      <c r="E28" s="4">
        <v>20.0</v>
      </c>
      <c r="F28" s="4">
        <v>19.0</v>
      </c>
    </row>
    <row r="29">
      <c r="A29" s="4">
        <v>92.0</v>
      </c>
      <c r="B29" s="4">
        <v>1.0</v>
      </c>
      <c r="C29" s="4">
        <v>-7.0</v>
      </c>
      <c r="D29" s="4">
        <v>2.0</v>
      </c>
      <c r="E29" s="4">
        <v>3.0</v>
      </c>
      <c r="F29" s="4">
        <v>5.0</v>
      </c>
    </row>
    <row r="30">
      <c r="A30" s="4">
        <v>92.0</v>
      </c>
      <c r="B30" s="4">
        <v>1.0</v>
      </c>
      <c r="C30" s="4">
        <v>-6.0</v>
      </c>
      <c r="D30" s="4">
        <v>1.0</v>
      </c>
      <c r="E30" s="4">
        <v>266.0</v>
      </c>
      <c r="F30" s="4">
        <v>244.0</v>
      </c>
    </row>
    <row r="31">
      <c r="A31" s="4">
        <v>92.0</v>
      </c>
      <c r="B31" s="4">
        <v>1.0</v>
      </c>
      <c r="C31" s="4">
        <v>-6.0</v>
      </c>
      <c r="D31" s="4">
        <v>2.0</v>
      </c>
      <c r="E31" s="4">
        <v>12.0</v>
      </c>
      <c r="F31" s="4">
        <v>54.0</v>
      </c>
    </row>
    <row r="32">
      <c r="A32" s="4">
        <v>92.0</v>
      </c>
      <c r="B32" s="4">
        <v>2.0</v>
      </c>
      <c r="C32" s="4">
        <v>-7.0</v>
      </c>
      <c r="D32" s="4">
        <v>1.0</v>
      </c>
      <c r="E32" s="4">
        <v>37.0</v>
      </c>
      <c r="F32" s="4">
        <v>25.0</v>
      </c>
    </row>
    <row r="33">
      <c r="A33" s="4">
        <v>92.0</v>
      </c>
      <c r="B33" s="4">
        <v>2.0</v>
      </c>
      <c r="C33" s="4">
        <v>-7.0</v>
      </c>
      <c r="D33" s="4">
        <v>2.0</v>
      </c>
      <c r="E33" s="4">
        <v>2.0</v>
      </c>
      <c r="F33" s="4">
        <v>7.0</v>
      </c>
    </row>
    <row r="34">
      <c r="A34" s="4">
        <v>92.0</v>
      </c>
      <c r="B34" s="4">
        <v>2.0</v>
      </c>
      <c r="C34" s="4">
        <v>-6.0</v>
      </c>
      <c r="D34" s="4">
        <v>1.0</v>
      </c>
      <c r="E34" s="4">
        <v>195.0</v>
      </c>
      <c r="F34" s="4">
        <v>144.0</v>
      </c>
    </row>
    <row r="35">
      <c r="A35" s="4">
        <v>92.0</v>
      </c>
      <c r="B35" s="4">
        <v>2.0</v>
      </c>
      <c r="C35" s="4">
        <v>-6.0</v>
      </c>
      <c r="D35" s="4">
        <v>2.0</v>
      </c>
      <c r="E35" s="4">
        <v>17.0</v>
      </c>
      <c r="F35" s="4">
        <v>46.0</v>
      </c>
    </row>
    <row r="36">
      <c r="A36" s="4">
        <v>92.0</v>
      </c>
      <c r="B36" s="4">
        <v>3.0</v>
      </c>
      <c r="C36" s="4">
        <v>-7.0</v>
      </c>
      <c r="D36" s="4">
        <v>1.0</v>
      </c>
      <c r="E36" s="4">
        <v>26.0</v>
      </c>
      <c r="F36" s="4">
        <v>21.0</v>
      </c>
    </row>
    <row r="37">
      <c r="A37" s="4">
        <v>92.0</v>
      </c>
      <c r="B37" s="4">
        <v>3.0</v>
      </c>
      <c r="C37" s="4">
        <v>-7.0</v>
      </c>
      <c r="D37" s="4">
        <v>2.0</v>
      </c>
      <c r="E37" s="4">
        <v>0.0</v>
      </c>
      <c r="F37" s="4">
        <v>5.0</v>
      </c>
    </row>
    <row r="38">
      <c r="A38" s="4">
        <v>92.0</v>
      </c>
      <c r="B38" s="4">
        <v>3.0</v>
      </c>
      <c r="C38" s="4">
        <v>-6.0</v>
      </c>
      <c r="D38" s="4">
        <v>1.0</v>
      </c>
      <c r="E38" s="4">
        <v>300.0</v>
      </c>
      <c r="F38" s="4">
        <v>180.0</v>
      </c>
    </row>
    <row r="39">
      <c r="A39" s="4">
        <v>92.0</v>
      </c>
      <c r="B39" s="4">
        <v>3.0</v>
      </c>
      <c r="C39" s="4">
        <v>-6.0</v>
      </c>
      <c r="D39" s="4">
        <v>2.0</v>
      </c>
      <c r="E39" s="4">
        <v>16.0</v>
      </c>
      <c r="F39" s="4">
        <v>45.0</v>
      </c>
    </row>
    <row r="40">
      <c r="A40" s="4">
        <v>105.0</v>
      </c>
      <c r="B40" s="4">
        <v>1.0</v>
      </c>
      <c r="C40" s="4">
        <v>-7.0</v>
      </c>
      <c r="D40" s="4">
        <v>1.0</v>
      </c>
      <c r="E40" s="4">
        <v>22.0</v>
      </c>
      <c r="F40" s="4">
        <v>19.0</v>
      </c>
    </row>
    <row r="41">
      <c r="A41" s="4">
        <v>105.0</v>
      </c>
      <c r="B41" s="4">
        <v>1.0</v>
      </c>
      <c r="C41" s="4">
        <v>-7.0</v>
      </c>
      <c r="D41" s="4">
        <v>2.0</v>
      </c>
      <c r="E41" s="4">
        <v>0.0</v>
      </c>
      <c r="F41" s="4">
        <v>1.0</v>
      </c>
    </row>
    <row r="42">
      <c r="A42" s="4">
        <v>105.0</v>
      </c>
      <c r="B42" s="4">
        <v>1.0</v>
      </c>
      <c r="C42" s="4">
        <v>-6.0</v>
      </c>
      <c r="D42" s="4">
        <v>1.0</v>
      </c>
      <c r="E42" s="4">
        <v>77.0</v>
      </c>
      <c r="F42" s="4">
        <v>53.0</v>
      </c>
    </row>
    <row r="43">
      <c r="A43" s="4">
        <v>105.0</v>
      </c>
      <c r="B43" s="4">
        <v>1.0</v>
      </c>
      <c r="C43" s="4">
        <v>-6.0</v>
      </c>
      <c r="D43" s="4">
        <v>2.0</v>
      </c>
      <c r="E43" s="4">
        <v>14.0</v>
      </c>
      <c r="F43" s="4">
        <v>31.0</v>
      </c>
    </row>
    <row r="44">
      <c r="A44" s="4">
        <v>105.0</v>
      </c>
      <c r="B44" s="4">
        <v>2.0</v>
      </c>
      <c r="C44" s="4">
        <v>-7.0</v>
      </c>
      <c r="D44" s="4">
        <v>1.0</v>
      </c>
      <c r="E44" s="4">
        <v>0.0</v>
      </c>
      <c r="F44" s="4">
        <v>0.0</v>
      </c>
    </row>
    <row r="45">
      <c r="A45" s="4">
        <v>105.0</v>
      </c>
      <c r="B45" s="4">
        <v>2.0</v>
      </c>
      <c r="C45" s="4">
        <v>-7.0</v>
      </c>
      <c r="D45" s="4">
        <v>2.0</v>
      </c>
      <c r="E45" s="4">
        <v>1.0</v>
      </c>
      <c r="F45" s="4">
        <v>5.0</v>
      </c>
    </row>
    <row r="46">
      <c r="A46" s="4">
        <v>105.0</v>
      </c>
      <c r="B46" s="4">
        <v>2.0</v>
      </c>
      <c r="C46" s="4">
        <v>-6.0</v>
      </c>
      <c r="D46" s="4">
        <v>1.0</v>
      </c>
      <c r="E46" s="4">
        <v>0.0</v>
      </c>
      <c r="F46" s="4">
        <v>0.0</v>
      </c>
    </row>
    <row r="47">
      <c r="A47" s="4">
        <v>105.0</v>
      </c>
      <c r="B47" s="4">
        <v>2.0</v>
      </c>
      <c r="C47" s="4">
        <v>-6.0</v>
      </c>
      <c r="D47" s="4">
        <v>2.0</v>
      </c>
      <c r="E47" s="4">
        <v>16.0</v>
      </c>
      <c r="F47" s="4">
        <v>50.0</v>
      </c>
    </row>
    <row r="48">
      <c r="A48" s="4">
        <v>105.0</v>
      </c>
      <c r="B48" s="4">
        <v>3.0</v>
      </c>
      <c r="C48" s="4">
        <v>-7.0</v>
      </c>
      <c r="D48" s="4">
        <v>1.0</v>
      </c>
      <c r="E48" s="4">
        <v>9.0</v>
      </c>
      <c r="F48" s="4">
        <v>3.0</v>
      </c>
    </row>
    <row r="49">
      <c r="A49" s="4">
        <v>105.0</v>
      </c>
      <c r="B49" s="4">
        <v>3.0</v>
      </c>
      <c r="C49" s="4">
        <v>-7.0</v>
      </c>
      <c r="D49" s="4">
        <v>2.0</v>
      </c>
      <c r="E49" s="4">
        <v>3.0</v>
      </c>
      <c r="F49" s="4">
        <v>6.0</v>
      </c>
    </row>
    <row r="50">
      <c r="A50" s="4">
        <v>105.0</v>
      </c>
      <c r="B50" s="4">
        <v>3.0</v>
      </c>
      <c r="C50" s="4">
        <v>-6.0</v>
      </c>
      <c r="D50" s="4">
        <v>1.0</v>
      </c>
      <c r="E50" s="4">
        <v>74.0</v>
      </c>
      <c r="F50" s="4">
        <v>62.0</v>
      </c>
    </row>
    <row r="51">
      <c r="A51" s="4">
        <v>105.0</v>
      </c>
      <c r="B51" s="4">
        <v>3.0</v>
      </c>
      <c r="C51" s="4">
        <v>-6.0</v>
      </c>
      <c r="D51" s="4">
        <v>2.0</v>
      </c>
      <c r="E51" s="4">
        <v>14.0</v>
      </c>
      <c r="F51" s="4">
        <v>60.0</v>
      </c>
    </row>
    <row r="52">
      <c r="A52" s="4">
        <v>107.0</v>
      </c>
      <c r="B52" s="4">
        <v>1.0</v>
      </c>
      <c r="C52" s="4">
        <v>-7.0</v>
      </c>
      <c r="D52" s="4">
        <v>1.0</v>
      </c>
      <c r="E52" s="4">
        <v>25.0</v>
      </c>
      <c r="F52" s="4">
        <v>30.0</v>
      </c>
    </row>
    <row r="53">
      <c r="A53" s="4">
        <v>107.0</v>
      </c>
      <c r="B53" s="4">
        <v>1.0</v>
      </c>
      <c r="C53" s="4">
        <v>-7.0</v>
      </c>
      <c r="D53" s="4">
        <v>2.0</v>
      </c>
      <c r="E53" s="4">
        <v>1.0</v>
      </c>
      <c r="F53" s="4">
        <v>1.0</v>
      </c>
    </row>
    <row r="54">
      <c r="A54" s="4">
        <v>107.0</v>
      </c>
      <c r="B54" s="4">
        <v>1.0</v>
      </c>
      <c r="C54" s="4">
        <v>-6.0</v>
      </c>
      <c r="D54" s="4">
        <v>1.0</v>
      </c>
      <c r="E54" s="4">
        <v>276.0</v>
      </c>
      <c r="F54" s="4">
        <v>184.0</v>
      </c>
    </row>
    <row r="55">
      <c r="A55" s="4">
        <v>107.0</v>
      </c>
      <c r="B55" s="4">
        <v>1.0</v>
      </c>
      <c r="C55" s="4">
        <v>-6.0</v>
      </c>
      <c r="D55" s="4">
        <v>2.0</v>
      </c>
      <c r="E55" s="4">
        <v>2.0</v>
      </c>
      <c r="F55" s="4">
        <v>18.0</v>
      </c>
    </row>
    <row r="56">
      <c r="A56" s="4">
        <v>107.0</v>
      </c>
      <c r="B56" s="4">
        <v>2.0</v>
      </c>
      <c r="C56" s="4">
        <v>-7.0</v>
      </c>
      <c r="D56" s="4">
        <v>1.0</v>
      </c>
      <c r="E56" s="4">
        <v>95.0</v>
      </c>
      <c r="F56" s="4">
        <v>25.0</v>
      </c>
    </row>
    <row r="57">
      <c r="A57" s="4">
        <v>107.0</v>
      </c>
      <c r="B57" s="4">
        <v>2.0</v>
      </c>
      <c r="C57" s="4">
        <v>-7.0</v>
      </c>
      <c r="D57" s="4">
        <v>2.0</v>
      </c>
      <c r="E57" s="4">
        <v>4.0</v>
      </c>
      <c r="F57" s="4">
        <v>6.0</v>
      </c>
    </row>
    <row r="58">
      <c r="A58" s="4">
        <v>107.0</v>
      </c>
      <c r="B58" s="4">
        <v>2.0</v>
      </c>
      <c r="C58" s="4">
        <v>-6.0</v>
      </c>
      <c r="D58" s="4">
        <v>1.0</v>
      </c>
      <c r="E58" s="4">
        <v>145.0</v>
      </c>
      <c r="F58" s="4">
        <v>152.0</v>
      </c>
    </row>
    <row r="59">
      <c r="A59" s="4">
        <v>107.0</v>
      </c>
      <c r="B59" s="4">
        <v>2.0</v>
      </c>
      <c r="C59" s="4">
        <v>-6.0</v>
      </c>
      <c r="D59" s="4">
        <v>2.0</v>
      </c>
      <c r="E59" s="4">
        <v>22.0</v>
      </c>
      <c r="F59" s="4">
        <v>56.0</v>
      </c>
    </row>
    <row r="60">
      <c r="A60" s="4">
        <v>107.0</v>
      </c>
      <c r="B60" s="4">
        <v>3.0</v>
      </c>
      <c r="C60" s="4">
        <v>-7.0</v>
      </c>
      <c r="D60" s="4">
        <v>1.0</v>
      </c>
      <c r="E60" s="4">
        <v>20.0</v>
      </c>
      <c r="F60" s="4">
        <v>16.0</v>
      </c>
    </row>
    <row r="61">
      <c r="A61" s="4">
        <v>107.0</v>
      </c>
      <c r="B61" s="4">
        <v>3.0</v>
      </c>
      <c r="C61" s="4">
        <v>-7.0</v>
      </c>
      <c r="D61" s="4">
        <v>2.0</v>
      </c>
      <c r="E61" s="4">
        <v>3.0</v>
      </c>
      <c r="F61" s="4">
        <v>6.0</v>
      </c>
    </row>
    <row r="62">
      <c r="A62" s="4">
        <v>107.0</v>
      </c>
      <c r="B62" s="4">
        <v>3.0</v>
      </c>
      <c r="C62" s="4">
        <v>-6.0</v>
      </c>
      <c r="D62" s="4">
        <v>1.0</v>
      </c>
      <c r="E62" s="4">
        <v>94.0</v>
      </c>
      <c r="F62" s="4">
        <v>115.0</v>
      </c>
    </row>
    <row r="63">
      <c r="A63" s="4">
        <v>107.0</v>
      </c>
      <c r="B63" s="4">
        <v>3.0</v>
      </c>
      <c r="C63" s="4">
        <v>-6.0</v>
      </c>
      <c r="D63" s="4">
        <v>2.0</v>
      </c>
      <c r="E63" s="4">
        <v>21.0</v>
      </c>
      <c r="F63" s="4">
        <v>56.0</v>
      </c>
    </row>
    <row r="64">
      <c r="A64" s="4">
        <v>110.0</v>
      </c>
      <c r="B64" s="4">
        <v>1.0</v>
      </c>
      <c r="C64" s="4">
        <v>-7.0</v>
      </c>
      <c r="D64" s="4">
        <v>1.0</v>
      </c>
      <c r="E64" s="4">
        <v>1.0</v>
      </c>
      <c r="F64" s="4">
        <v>3.0</v>
      </c>
    </row>
    <row r="65">
      <c r="A65" s="4">
        <v>110.0</v>
      </c>
      <c r="B65" s="4">
        <v>1.0</v>
      </c>
      <c r="C65" s="4">
        <v>-7.0</v>
      </c>
      <c r="D65" s="4">
        <v>2.0</v>
      </c>
      <c r="E65" s="4">
        <v>1.0</v>
      </c>
      <c r="F65" s="4">
        <v>2.0</v>
      </c>
    </row>
    <row r="66">
      <c r="A66" s="4">
        <v>110.0</v>
      </c>
      <c r="B66" s="4">
        <v>1.0</v>
      </c>
      <c r="C66" s="4">
        <v>-6.0</v>
      </c>
      <c r="D66" s="4">
        <v>1.0</v>
      </c>
      <c r="E66" s="4">
        <v>139.0</v>
      </c>
      <c r="F66" s="4">
        <v>131.0</v>
      </c>
    </row>
    <row r="67">
      <c r="A67" s="4">
        <v>110.0</v>
      </c>
      <c r="B67" s="4">
        <v>2.0</v>
      </c>
      <c r="C67" s="4">
        <v>-7.0</v>
      </c>
      <c r="D67" s="4">
        <v>1.0</v>
      </c>
      <c r="E67" s="4">
        <v>6.0</v>
      </c>
      <c r="F67" s="4">
        <v>5.0</v>
      </c>
    </row>
    <row r="68">
      <c r="A68" s="4">
        <v>110.0</v>
      </c>
      <c r="B68" s="4">
        <v>2.0</v>
      </c>
      <c r="C68" s="4">
        <v>-7.0</v>
      </c>
      <c r="D68" s="4">
        <v>2.0</v>
      </c>
      <c r="E68" s="4">
        <v>2.0</v>
      </c>
      <c r="F68" s="4">
        <v>7.0</v>
      </c>
    </row>
    <row r="69">
      <c r="A69" s="4">
        <v>110.0</v>
      </c>
      <c r="B69" s="4">
        <v>2.0</v>
      </c>
      <c r="C69" s="4">
        <v>-6.0</v>
      </c>
      <c r="D69" s="4">
        <v>1.0</v>
      </c>
      <c r="E69" s="4">
        <v>44.0</v>
      </c>
      <c r="F69" s="4">
        <v>33.0</v>
      </c>
    </row>
    <row r="70">
      <c r="A70" s="4">
        <v>110.0</v>
      </c>
      <c r="B70" s="4">
        <v>2.0</v>
      </c>
      <c r="C70" s="4">
        <v>-6.0</v>
      </c>
      <c r="D70" s="4">
        <v>2.0</v>
      </c>
      <c r="E70" s="4">
        <v>24.0</v>
      </c>
      <c r="F70" s="4">
        <v>67.0</v>
      </c>
    </row>
    <row r="71">
      <c r="A71" s="4">
        <v>110.0</v>
      </c>
      <c r="B71" s="4">
        <v>3.0</v>
      </c>
      <c r="C71" s="4">
        <v>-7.0</v>
      </c>
      <c r="D71" s="4">
        <v>1.0</v>
      </c>
      <c r="E71" s="4">
        <v>0.0</v>
      </c>
      <c r="F71" s="4">
        <v>0.0</v>
      </c>
    </row>
    <row r="72">
      <c r="A72" s="4">
        <v>110.0</v>
      </c>
      <c r="B72" s="4">
        <v>3.0</v>
      </c>
      <c r="C72" s="4">
        <v>-7.0</v>
      </c>
      <c r="D72" s="4">
        <v>2.0</v>
      </c>
      <c r="E72" s="4">
        <v>4.0</v>
      </c>
      <c r="F72" s="4">
        <v>10.0</v>
      </c>
    </row>
    <row r="73">
      <c r="A73" s="4">
        <v>110.0</v>
      </c>
      <c r="B73" s="4">
        <v>3.0</v>
      </c>
      <c r="C73" s="4">
        <v>-6.0</v>
      </c>
      <c r="D73" s="4">
        <v>1.0</v>
      </c>
      <c r="E73" s="4">
        <v>332.0</v>
      </c>
      <c r="F73" s="4">
        <v>352.0</v>
      </c>
    </row>
    <row r="74">
      <c r="A74" s="4">
        <v>110.0</v>
      </c>
      <c r="B74" s="4">
        <v>3.0</v>
      </c>
      <c r="C74" s="4">
        <v>-6.0</v>
      </c>
      <c r="D74" s="4">
        <v>2.0</v>
      </c>
      <c r="E74" s="4">
        <v>30.0</v>
      </c>
      <c r="F74" s="4">
        <v>153.0</v>
      </c>
    </row>
    <row r="75">
      <c r="A75" s="3" t="s">
        <v>5911</v>
      </c>
      <c r="B75" s="4">
        <v>1.0</v>
      </c>
      <c r="C75" s="4">
        <v>-7.0</v>
      </c>
      <c r="D75" s="4">
        <v>0.0</v>
      </c>
      <c r="E75" s="4">
        <v>3.0</v>
      </c>
      <c r="F75" s="4">
        <v>0.0</v>
      </c>
    </row>
    <row r="76">
      <c r="A76" s="3" t="s">
        <v>5911</v>
      </c>
      <c r="B76" s="4">
        <v>1.0</v>
      </c>
      <c r="C76" s="4">
        <v>-6.0</v>
      </c>
      <c r="D76" s="4">
        <v>0.0</v>
      </c>
      <c r="E76" s="4">
        <v>27.0</v>
      </c>
      <c r="F76" s="4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5912</v>
      </c>
      <c r="B1" s="3" t="s">
        <v>5913</v>
      </c>
      <c r="C1" s="3" t="s">
        <v>5907</v>
      </c>
      <c r="D1" s="3" t="s">
        <v>5905</v>
      </c>
      <c r="E1" s="3" t="s">
        <v>5914</v>
      </c>
      <c r="F1" s="3" t="s">
        <v>5915</v>
      </c>
      <c r="G1" s="3" t="s">
        <v>5916</v>
      </c>
    </row>
    <row r="2">
      <c r="A2" s="5">
        <v>1.10303588150655E14</v>
      </c>
      <c r="B2" s="5">
        <v>1.1415697628336E13</v>
      </c>
      <c r="C2" s="4">
        <v>-6.0</v>
      </c>
      <c r="D2" s="4">
        <v>81.0</v>
      </c>
      <c r="E2" s="3" t="s">
        <v>5917</v>
      </c>
      <c r="F2" s="5">
        <v>8.6385329683973E13</v>
      </c>
      <c r="G2" s="5">
        <v>4.9874593347077E13</v>
      </c>
    </row>
    <row r="3">
      <c r="A3" s="5">
        <v>2.4212385412607E13</v>
      </c>
      <c r="B3" s="5">
        <v>1.18945896102144E14</v>
      </c>
      <c r="C3" s="4">
        <v>-6.0</v>
      </c>
      <c r="D3" s="4">
        <v>82.0</v>
      </c>
      <c r="E3" s="3" t="s">
        <v>5917</v>
      </c>
      <c r="F3" s="5">
        <v>1.25563583111101E14</v>
      </c>
      <c r="G3" s="5">
        <v>8.878686108794E12</v>
      </c>
    </row>
    <row r="4">
      <c r="A4" s="5">
        <v>1.50617391623453E14</v>
      </c>
      <c r="B4" s="5">
        <v>1.53553214230244E14</v>
      </c>
      <c r="C4" s="4">
        <v>-6.0</v>
      </c>
      <c r="D4" s="4">
        <v>92.0</v>
      </c>
      <c r="E4" s="3" t="s">
        <v>5917</v>
      </c>
      <c r="F4" s="5">
        <v>1.07246092914832E14</v>
      </c>
      <c r="G4" s="5">
        <v>6.1918560613914E13</v>
      </c>
    </row>
    <row r="5">
      <c r="A5" s="5">
        <v>1.34387584509523E14</v>
      </c>
      <c r="B5" s="5">
        <v>1.34387584509523E14</v>
      </c>
      <c r="C5" s="4">
        <v>-6.0</v>
      </c>
      <c r="D5" s="4">
        <v>105.0</v>
      </c>
      <c r="E5" s="3" t="s">
        <v>5918</v>
      </c>
      <c r="F5" s="5">
        <v>7.4842586643113E13</v>
      </c>
      <c r="G5" s="5">
        <v>5.2921700536887E13</v>
      </c>
    </row>
    <row r="6">
      <c r="A6" s="5">
        <v>1.20569516942717E14</v>
      </c>
      <c r="B6" s="5">
        <v>1.20569516942717E14</v>
      </c>
      <c r="C6" s="4">
        <v>-6.0</v>
      </c>
      <c r="D6" s="4">
        <v>107.0</v>
      </c>
      <c r="E6" s="3" t="s">
        <v>5918</v>
      </c>
      <c r="F6" s="5">
        <v>3.1430561311085E13</v>
      </c>
      <c r="G6" s="5">
        <v>2.2224763039568E13</v>
      </c>
    </row>
    <row r="7">
      <c r="A7" s="5">
        <v>1.44406625319386E14</v>
      </c>
      <c r="B7" s="5">
        <v>1.44406625319386E14</v>
      </c>
      <c r="C7" s="4">
        <v>-6.0</v>
      </c>
      <c r="D7" s="4">
        <v>110.0</v>
      </c>
      <c r="E7" s="3" t="s">
        <v>5918</v>
      </c>
      <c r="F7" s="5">
        <v>1.42642858943468E14</v>
      </c>
      <c r="G7" s="5">
        <v>1.00863732846762E14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</cols>
  <sheetData>
    <row r="1">
      <c r="A1" s="6" t="s">
        <v>5919</v>
      </c>
      <c r="B1" s="2" t="s">
        <v>5920</v>
      </c>
      <c r="C1" s="2" t="s">
        <v>5914</v>
      </c>
    </row>
    <row r="2">
      <c r="A2" s="2">
        <v>1.0</v>
      </c>
      <c r="B2" s="2">
        <v>8.0</v>
      </c>
      <c r="C2" s="6" t="s">
        <v>5921</v>
      </c>
      <c r="E2" s="6" t="s">
        <v>5922</v>
      </c>
    </row>
    <row r="3">
      <c r="A3" s="2">
        <v>2.0</v>
      </c>
      <c r="B3" s="2">
        <v>2.0</v>
      </c>
      <c r="C3" s="6" t="s">
        <v>5921</v>
      </c>
    </row>
    <row r="4">
      <c r="A4" s="2">
        <v>3.0</v>
      </c>
      <c r="B4" s="2">
        <v>6.0</v>
      </c>
      <c r="C4" s="6" t="s">
        <v>5921</v>
      </c>
    </row>
    <row r="5">
      <c r="A5" s="2">
        <v>4.0</v>
      </c>
      <c r="B5" s="2">
        <v>10.0</v>
      </c>
      <c r="C5" s="6" t="s">
        <v>5921</v>
      </c>
    </row>
    <row r="6">
      <c r="A6" s="2">
        <v>5.0</v>
      </c>
      <c r="B6" s="2">
        <v>18.0</v>
      </c>
      <c r="C6" s="6" t="s">
        <v>5921</v>
      </c>
    </row>
    <row r="7">
      <c r="A7" s="2">
        <v>6.0</v>
      </c>
      <c r="B7" s="2">
        <v>24.0</v>
      </c>
      <c r="C7" s="6" t="s">
        <v>5923</v>
      </c>
    </row>
    <row r="8">
      <c r="A8" s="2">
        <v>7.0</v>
      </c>
      <c r="B8" s="2">
        <v>28.0</v>
      </c>
      <c r="C8" s="6" t="s">
        <v>5923</v>
      </c>
    </row>
    <row r="9">
      <c r="A9" s="2">
        <v>8.0</v>
      </c>
      <c r="B9" s="2">
        <v>37.0</v>
      </c>
      <c r="C9" s="6" t="s">
        <v>5923</v>
      </c>
    </row>
    <row r="10">
      <c r="A10" s="2">
        <v>9.0</v>
      </c>
      <c r="B10" s="2">
        <v>39.0</v>
      </c>
      <c r="C10" s="6" t="s">
        <v>5923</v>
      </c>
    </row>
    <row r="11">
      <c r="A11" s="2">
        <v>10.0</v>
      </c>
      <c r="B11" s="2">
        <v>40.0</v>
      </c>
      <c r="C11" s="6" t="s">
        <v>5923</v>
      </c>
    </row>
    <row r="12">
      <c r="A12" s="2">
        <v>11.0</v>
      </c>
      <c r="B12" s="2">
        <v>44.0</v>
      </c>
      <c r="C12" s="6" t="s">
        <v>5924</v>
      </c>
    </row>
    <row r="13">
      <c r="A13" s="2">
        <v>12.0</v>
      </c>
      <c r="B13" s="2">
        <v>45.0</v>
      </c>
      <c r="C13" s="6" t="s">
        <v>5924</v>
      </c>
    </row>
    <row r="14">
      <c r="A14" s="2">
        <v>13.0</v>
      </c>
      <c r="B14" s="2">
        <v>48.0</v>
      </c>
      <c r="C14" s="6" t="s">
        <v>5924</v>
      </c>
    </row>
    <row r="15">
      <c r="A15" s="2">
        <v>14.0</v>
      </c>
      <c r="B15" s="2">
        <v>54.0</v>
      </c>
      <c r="C15" s="6" t="s">
        <v>5924</v>
      </c>
    </row>
    <row r="16">
      <c r="A16" s="2">
        <v>15.0</v>
      </c>
      <c r="B16" s="2">
        <v>59.0</v>
      </c>
      <c r="C16" s="6" t="s">
        <v>5924</v>
      </c>
    </row>
    <row r="17">
      <c r="A17" s="2">
        <v>16.0</v>
      </c>
      <c r="B17" s="2">
        <v>65.0</v>
      </c>
      <c r="C17" s="6" t="s">
        <v>5925</v>
      </c>
    </row>
    <row r="18">
      <c r="A18" s="2">
        <v>17.0</v>
      </c>
      <c r="B18" s="2">
        <v>69.0</v>
      </c>
      <c r="C18" s="6" t="s">
        <v>5925</v>
      </c>
    </row>
    <row r="19">
      <c r="A19" s="2">
        <v>18.0</v>
      </c>
      <c r="B19" s="2">
        <v>74.0</v>
      </c>
      <c r="C19" s="6" t="s">
        <v>5925</v>
      </c>
    </row>
    <row r="20">
      <c r="A20" s="2">
        <v>19.0</v>
      </c>
      <c r="B20" s="2">
        <v>79.0</v>
      </c>
      <c r="C20" s="6" t="s">
        <v>5925</v>
      </c>
    </row>
    <row r="21">
      <c r="A21" s="2">
        <v>20.0</v>
      </c>
      <c r="B21" s="2">
        <v>80.0</v>
      </c>
      <c r="C21" s="6" t="s">
        <v>5925</v>
      </c>
    </row>
    <row r="22">
      <c r="A22" s="2">
        <v>21.0</v>
      </c>
      <c r="B22" s="2">
        <v>81.0</v>
      </c>
      <c r="C22" s="6" t="s">
        <v>5926</v>
      </c>
    </row>
    <row r="23">
      <c r="A23" s="2">
        <v>22.0</v>
      </c>
      <c r="B23" s="2">
        <v>82.0</v>
      </c>
      <c r="C23" s="6" t="s">
        <v>5926</v>
      </c>
    </row>
    <row r="24">
      <c r="A24" s="2">
        <v>23.0</v>
      </c>
      <c r="B24" s="2">
        <v>84.0</v>
      </c>
      <c r="C24" s="6" t="s">
        <v>5926</v>
      </c>
    </row>
    <row r="25">
      <c r="A25" s="2">
        <v>24.0</v>
      </c>
      <c r="B25" s="2">
        <v>85.0</v>
      </c>
      <c r="C25" s="6" t="s">
        <v>5926</v>
      </c>
    </row>
    <row r="26">
      <c r="A26" s="2">
        <v>25.0</v>
      </c>
      <c r="B26" s="2">
        <v>86.0</v>
      </c>
      <c r="C26" s="6" t="s">
        <v>5926</v>
      </c>
    </row>
    <row r="27">
      <c r="A27" s="2">
        <v>26.0</v>
      </c>
      <c r="B27" s="2">
        <v>92.0</v>
      </c>
      <c r="C27" s="6" t="s">
        <v>5926</v>
      </c>
    </row>
    <row r="28">
      <c r="A28" s="2">
        <v>27.0</v>
      </c>
      <c r="B28" s="2">
        <v>94.0</v>
      </c>
      <c r="C28" s="6" t="s">
        <v>5926</v>
      </c>
    </row>
    <row r="29">
      <c r="A29" s="2">
        <v>28.0</v>
      </c>
      <c r="B29" s="2">
        <v>101.0</v>
      </c>
      <c r="C29" s="6" t="s">
        <v>5927</v>
      </c>
    </row>
    <row r="30">
      <c r="A30" s="2">
        <v>29.0</v>
      </c>
      <c r="B30" s="2">
        <v>102.0</v>
      </c>
      <c r="C30" s="6" t="s">
        <v>5927</v>
      </c>
    </row>
    <row r="31">
      <c r="A31" s="2">
        <v>30.0</v>
      </c>
      <c r="B31" s="2">
        <v>104.0</v>
      </c>
      <c r="C31" s="6" t="s">
        <v>5927</v>
      </c>
    </row>
    <row r="32">
      <c r="A32" s="2">
        <v>31.0</v>
      </c>
      <c r="B32" s="2">
        <v>105.0</v>
      </c>
      <c r="C32" s="6" t="s">
        <v>5927</v>
      </c>
    </row>
    <row r="33">
      <c r="A33" s="2">
        <v>32.0</v>
      </c>
      <c r="B33" s="2">
        <v>106.0</v>
      </c>
      <c r="C33" s="6" t="s">
        <v>5927</v>
      </c>
    </row>
    <row r="34">
      <c r="A34" s="2">
        <v>33.0</v>
      </c>
      <c r="B34" s="2">
        <v>107.0</v>
      </c>
      <c r="C34" s="6" t="s">
        <v>5927</v>
      </c>
    </row>
    <row r="35">
      <c r="A35" s="2">
        <v>34.0</v>
      </c>
      <c r="B35" s="2">
        <v>108.0</v>
      </c>
      <c r="C35" s="6" t="s">
        <v>5927</v>
      </c>
    </row>
    <row r="36">
      <c r="A36" s="2">
        <v>35.0</v>
      </c>
      <c r="B36" s="2">
        <v>109.0</v>
      </c>
      <c r="C36" s="6" t="s">
        <v>5927</v>
      </c>
    </row>
    <row r="37">
      <c r="A37" s="2">
        <v>36.0</v>
      </c>
      <c r="B37" s="2">
        <v>110.0</v>
      </c>
      <c r="C37" s="6" t="s">
        <v>5927</v>
      </c>
    </row>
    <row r="38">
      <c r="A38" s="2">
        <v>37.0</v>
      </c>
      <c r="B38" s="2">
        <v>112.0</v>
      </c>
      <c r="C38" s="6" t="s">
        <v>5927</v>
      </c>
    </row>
    <row r="39">
      <c r="A39" s="2">
        <v>38.0</v>
      </c>
      <c r="B39" s="2">
        <v>113.0</v>
      </c>
      <c r="C39" s="6" t="s">
        <v>5927</v>
      </c>
    </row>
    <row r="40">
      <c r="A40" s="2">
        <v>39.0</v>
      </c>
      <c r="B40" s="2">
        <v>114.0</v>
      </c>
      <c r="C40" s="6" t="s">
        <v>5927</v>
      </c>
    </row>
    <row r="41">
      <c r="A41" s="2">
        <v>40.0</v>
      </c>
      <c r="B41" s="2">
        <v>115.0</v>
      </c>
      <c r="C41" s="6" t="s">
        <v>5927</v>
      </c>
    </row>
    <row r="42">
      <c r="A42" s="2">
        <v>41.0</v>
      </c>
      <c r="B42" s="2">
        <v>117.0</v>
      </c>
      <c r="C42" s="6" t="s">
        <v>5927</v>
      </c>
    </row>
    <row r="43">
      <c r="A43" s="2">
        <v>42.0</v>
      </c>
      <c r="B43" s="2">
        <v>118.0</v>
      </c>
      <c r="C43" s="6" t="s">
        <v>5927</v>
      </c>
    </row>
    <row r="44">
      <c r="A44" s="2">
        <v>43.0</v>
      </c>
      <c r="B44" s="2">
        <v>119.0</v>
      </c>
      <c r="C44" s="6" t="s">
        <v>5927</v>
      </c>
    </row>
    <row r="45">
      <c r="A45" s="2">
        <v>44.0</v>
      </c>
      <c r="B45" s="2">
        <v>120.0</v>
      </c>
      <c r="C45" s="6" t="s">
        <v>5927</v>
      </c>
    </row>
    <row r="46">
      <c r="A46" s="2">
        <v>45.0</v>
      </c>
      <c r="B46" s="2">
        <v>121.0</v>
      </c>
      <c r="C46" s="6" t="s">
        <v>5928</v>
      </c>
    </row>
    <row r="47">
      <c r="A47" s="2">
        <v>46.0</v>
      </c>
      <c r="B47" s="2">
        <v>123.0</v>
      </c>
      <c r="C47" s="6" t="s">
        <v>5928</v>
      </c>
    </row>
    <row r="48">
      <c r="A48" s="2">
        <v>47.0</v>
      </c>
      <c r="B48" s="2">
        <v>132.0</v>
      </c>
      <c r="C48" s="6" t="s">
        <v>5928</v>
      </c>
    </row>
    <row r="49">
      <c r="A49" s="2">
        <v>48.0</v>
      </c>
      <c r="B49" s="2">
        <v>133.0</v>
      </c>
      <c r="C49" s="6" t="s">
        <v>5928</v>
      </c>
    </row>
    <row r="50">
      <c r="A50" s="2">
        <v>49.0</v>
      </c>
      <c r="B50" s="2">
        <v>140.0</v>
      </c>
      <c r="C50" s="6" t="s">
        <v>5928</v>
      </c>
    </row>
    <row r="51">
      <c r="A51" s="2">
        <v>50.0</v>
      </c>
      <c r="B51" s="2">
        <v>147.0</v>
      </c>
      <c r="C51" s="6" t="s">
        <v>5929</v>
      </c>
    </row>
    <row r="52">
      <c r="A52" s="2">
        <v>51.0</v>
      </c>
      <c r="B52" s="2">
        <v>149.0</v>
      </c>
      <c r="C52" s="6" t="s">
        <v>5929</v>
      </c>
    </row>
    <row r="53">
      <c r="A53" s="2">
        <v>52.0</v>
      </c>
      <c r="B53" s="2">
        <v>159.0</v>
      </c>
      <c r="C53" s="6" t="s">
        <v>5929</v>
      </c>
    </row>
    <row r="54">
      <c r="A54" s="2">
        <v>53.0</v>
      </c>
      <c r="B54" s="2">
        <v>160.0</v>
      </c>
      <c r="C54" s="6" t="s">
        <v>5929</v>
      </c>
    </row>
    <row r="55">
      <c r="A55" s="2">
        <v>54.0</v>
      </c>
      <c r="B55" s="2">
        <v>156.0</v>
      </c>
      <c r="C55" s="6" t="s">
        <v>5929</v>
      </c>
    </row>
    <row r="56">
      <c r="A56" s="2">
        <v>55.0</v>
      </c>
      <c r="B56" s="2" t="s">
        <v>5930</v>
      </c>
      <c r="C56" s="6" t="s">
        <v>5926</v>
      </c>
    </row>
    <row r="57">
      <c r="A57" s="2">
        <v>56.0</v>
      </c>
      <c r="B57" s="2" t="s">
        <v>5931</v>
      </c>
      <c r="C57" s="6" t="s">
        <v>5926</v>
      </c>
    </row>
    <row r="58">
      <c r="A58" s="2">
        <v>57.0</v>
      </c>
      <c r="B58" s="2" t="s">
        <v>5932</v>
      </c>
      <c r="C58" s="6" t="s">
        <v>5926</v>
      </c>
    </row>
    <row r="59">
      <c r="A59" s="2">
        <v>58.0</v>
      </c>
      <c r="B59" s="2" t="s">
        <v>5933</v>
      </c>
      <c r="C59" s="6" t="s">
        <v>5926</v>
      </c>
    </row>
    <row r="60">
      <c r="A60" s="2">
        <v>59.0</v>
      </c>
      <c r="B60" s="2" t="s">
        <v>5934</v>
      </c>
      <c r="C60" s="6" t="s">
        <v>5926</v>
      </c>
    </row>
  </sheetData>
  <mergeCells count="1">
    <mergeCell ref="E2:N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2023-12-11T09:02:59Z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