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sed_snps_merged" sheetId="1" state="visible" r:id="rId2"/>
    <sheet name="parsed_njs_merged" sheetId="2" state="visible" r:id="rId3"/>
    <sheet name="summary" sheetId="3" state="visible" r:id="rId4"/>
  </sheets>
  <definedNames>
    <definedName function="false" hidden="true" localSheetId="0" name="_xlnm._FilterDatabase" vbProcedure="false">parsed_snps_merged!$A$1:$I$120</definedName>
    <definedName function="false" hidden="true" localSheetId="2" name="_xlnm._FilterDatabase" vbProcedure="false">summary!$A$1:$H$42</definedName>
    <definedName function="false" hidden="false" localSheetId="0" name="_xlnm._FilterDatabase" vbProcedure="false">parsed_snps_merged!$A$1:$I$46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<sst xmlns="http://schemas.openxmlformats.org/spreadsheetml/2006/main" count="1696" uniqueCount="669">
  <si>
    <t xml:space="preserve">Seq ID</t>
  </si>
  <si>
    <t xml:space="preserve">Event</t>
  </si>
  <si>
    <t xml:space="preserve">Position</t>
  </si>
  <si>
    <t xml:space="preserve">Mutation</t>
  </si>
  <si>
    <t xml:space="preserve">Gene</t>
  </si>
  <si>
    <t xml:space="preserve">Annotation</t>
  </si>
  <si>
    <t xml:space="preserve">Strain</t>
  </si>
  <si>
    <t xml:space="preserve">Species</t>
  </si>
  <si>
    <t xml:space="preserve">Reference</t>
  </si>
  <si>
    <t xml:space="preserve">IncB/O/K/Z_2</t>
  </si>
  <si>
    <t xml:space="preserve">SNP</t>
  </si>
  <si>
    <t xml:space="preserve">66,665</t>
  </si>
  <si>
    <t xml:space="preserve">P169T(CCC→ACC)</t>
  </si>
  <si>
    <t xml:space="preserve">pgaptmp_005219←</t>
  </si>
  <si>
    <t xml:space="preserve">conjugal transfer protein TraN</t>
  </si>
  <si>
    <t xml:space="preserve">C153</t>
  </si>
  <si>
    <t xml:space="preserve">E. coli</t>
  </si>
  <si>
    <t xml:space="preserve">C152</t>
  </si>
  <si>
    <t xml:space="preserve">Chromosome</t>
  </si>
  <si>
    <t xml:space="preserve">1,326,425</t>
  </si>
  <si>
    <t xml:space="preserve">P70P(CCG→CCA)</t>
  </si>
  <si>
    <t xml:space="preserve">pgaptmp_001292←</t>
  </si>
  <si>
    <t xml:space="preserve">hypothetical protein</t>
  </si>
  <si>
    <t xml:space="preserve">C527</t>
  </si>
  <si>
    <t xml:space="preserve">C163</t>
  </si>
  <si>
    <t xml:space="preserve">1,483,775</t>
  </si>
  <si>
    <t xml:space="preserve">pseudogene (816/1506 nt)</t>
  </si>
  <si>
    <t xml:space="preserve">pgaptmp_001448→</t>
  </si>
  <si>
    <t xml:space="preserve">RHS repeat protein</t>
  </si>
  <si>
    <t xml:space="preserve">3,112,571</t>
  </si>
  <si>
    <t xml:space="preserve">A357E(GCA→GAA)</t>
  </si>
  <si>
    <t xml:space="preserve">yejM→</t>
  </si>
  <si>
    <t xml:space="preserve">LPS biosynthesis‑modulating metalloenzyme YejM</t>
  </si>
  <si>
    <t xml:space="preserve">3,979,820</t>
  </si>
  <si>
    <t xml:space="preserve">T140I(ACC→ATC)</t>
  </si>
  <si>
    <t xml:space="preserve">pgaptmp_003866←</t>
  </si>
  <si>
    <t xml:space="preserve">bifunctional cytidylyltransferase/SDR family oxidoreductase</t>
  </si>
  <si>
    <t xml:space="preserve">INDEL</t>
  </si>
  <si>
    <t xml:space="preserve">4,062,690</t>
  </si>
  <si>
    <t xml:space="preserve">coding (790‑805/828 nt)</t>
  </si>
  <si>
    <t xml:space="preserve">cpdA←</t>
  </si>
  <si>
    <t xml:space="preserve">3',5'‑cyclic‑AMP phosphodiesterase</t>
  </si>
  <si>
    <t xml:space="preserve">4,158,154</t>
  </si>
  <si>
    <t xml:space="preserve">intergenic (+43/‑213)</t>
  </si>
  <si>
    <t xml:space="preserve">tdcR→ / →pgaptmp_004033</t>
  </si>
  <si>
    <t xml:space="preserve">transcriptional activator TdcR/hypothetical protein</t>
  </si>
  <si>
    <t xml:space="preserve">IncFIB(AP001918)_1_IncFIC(FII)_1</t>
  </si>
  <si>
    <t xml:space="preserve">Plasmid_loss</t>
  </si>
  <si>
    <t xml:space="preserve">1</t>
  </si>
  <si>
    <t xml:space="preserve">-</t>
  </si>
  <si>
    <t xml:space="preserve">[pgaptmp_004741]–pgaptmp_004866</t>
  </si>
  <si>
    <t xml:space="preserve">130 genes: [pgaptmp_004741],recF,gyrB,yidB,yidA,dgoR,dgoK,dgoA,pgaptmp_004749,pgaptmp_004750,pgaptmp_004751,pgaptmp_004752,tnpA,pgaptmp_004754,pgaptmp_004755,pgaptmp_004756,pgaptmp_004756,pgaptmp_004757,pgaptmp_004758,pgaptmp_004759,pgaptmp_004759,ivbL,ilvB,ilvB,uhpB,iss,uhpT,adeD,iroB,iroC,iroD,iroE,iroN,setC,pgaptmp_004772,pgaptmp_004773,yicJ,yicI,yicH,cvaC,cvi,trmH,rpoZ,gmk,ligB,tnpB,pgaptmp_004784,yicC,rph,pyrE,slmA,pgaptmp_004789,tetC,tet(B),tetR(B),rpmB,mutM,coaD,waaA,traV,traR,traC,trbI,traW,pgaptmp_004802,trbC,traN,pgaptmp_004805,traF,trbA,rfaD,traQ,trbB,trbJ,yibQ,gpmM,grxC,secB,secB,traG,pgaptmp_004817,pgaptmp_004818,traD,vapC,vapB,traI,traX,pgaptmp_004824,pgaptmp_004825,pgaptmp_004826,pgaptmp_004827,pgaptmp_004828,repA,tap,pgaptmp_004831,repA,pgaptmp_004833,pgaptmp_004834,pemI,pemK,pgaptmp_004837,pgaptmp_004838,pgaptmp_004839,pgaptmp_004840,pgaptmp_004841,psiB,pgaptmp_004843,pgaptmp_004844,pgaptmp_004845,pgaptmp_004846,pgaptmp_004847,sopA,pgaptmp_004849,iutA,iucD,iucC,iucB,iucA,pgaptmp_004855,crcB,pgaptmp_004857,pgaptmp_004858,sitD,sitC,sitB,sitA,pgaptmp_004863,ysaB,glyS,pgaptmp_004866[pgaptmp_004741],recF,gyrB,yidB,yidA,dgoR,dgoK,dgoA,pgaptmp_004749,pgaptmp_004750,pgaptmp_004751,pgaptmp_004752,tnpA,pgaptmp_004754,pgaptmp_004755,pgaptmp_004756,pgaptmp_004756,pgaptmp_004757,pgaptmp_004758,pgaptmp_004759,pgaptmp_004759,ivbL,ilvB,ilvB,uhpB,iss,uhpT,adeD,iroB,iroC,iroD,iroE,iroN,setC,pgaptmp_004772,pgaptmp_004773,yicJ,yicI,yicH,cvaC,cvi,trmH,rpoZ,gmk,ligB,tnpB,pgaptmp_004784,yicC,rph,pyrE,slmA,pgaptmp_004789,tetC,tet(B),tetR(B),rpmB,mutM,coaD,waaA,traV,traR,traC,trbI,traW,pgaptmp_004802,trbC,traN,pgaptmp_004805,traF,trbA,rfaD,traQ,trbB,trbJ,yibQ,gpmM,grxC,secB,secB,traG,pgaptmp_004817,pgaptmp_004818,traD,vapC,vapB,traI,traX,pgaptmp_004824,pgaptmp_004825,pgaptmp_004826,pgaptmp_004827,pgaptmp_004828,repA,tap,pgaptmp_004831,repA,pgaptmp_004833,pgaptmp_004834,pemI,pemK,pgaptmp_004837,pgaptmp_004838,pgaptmp_004839,pgaptmp_004840,pgaptmp_004841,psiB,pgaptmp_004843,pgaptmp_004844,pgaptmp_004845,pgaptmp_004846,pgaptmp_004847,sopA,pgaptmp_004849,iutA,iucD,iucC,iucB,iucA,pgaptmp_004855,crcB,pgaptmp_004857,pgaptmp_004858,sitD,sitC,sitB,sitA,pgaptmp_004863,ysaB,glyS,pgaptmp_004866</t>
  </si>
  <si>
    <t xml:space="preserve">265,823</t>
  </si>
  <si>
    <t xml:space="preserve">intergenic (‑335/‑254)</t>
  </si>
  <si>
    <t xml:space="preserve">dcuC← / →pagP</t>
  </si>
  <si>
    <t xml:space="preserve">anaerobic C4‑dicarboxylate transporter DcuC/lipid IV(A) palmitoyltransferase PagP</t>
  </si>
  <si>
    <t xml:space="preserve">C166</t>
  </si>
  <si>
    <t xml:space="preserve">C165</t>
  </si>
  <si>
    <t xml:space="preserve">452,668</t>
  </si>
  <si>
    <t xml:space="preserve">coding (707/1083 nt)</t>
  </si>
  <si>
    <t xml:space="preserve">pgaptmp_000459←</t>
  </si>
  <si>
    <t xml:space="preserve">porin OmpD</t>
  </si>
  <si>
    <t xml:space="preserve">1,709,139</t>
  </si>
  <si>
    <t xml:space="preserve">S307S(AGC→AGT)</t>
  </si>
  <si>
    <t xml:space="preserve">pgaptmp_001735→</t>
  </si>
  <si>
    <t xml:space="preserve">IS30‑like element IS30 family transposase</t>
  </si>
  <si>
    <t xml:space="preserve">1,818,078</t>
  </si>
  <si>
    <t xml:space="preserve">S249Y(TCT→TAT)</t>
  </si>
  <si>
    <t xml:space="preserve">baeS→</t>
  </si>
  <si>
    <t xml:space="preserve">two‑component system sensor histidine kinase BaeS</t>
  </si>
  <si>
    <t xml:space="preserve">3,237,042</t>
  </si>
  <si>
    <t xml:space="preserve">A49V(GCC→GTC)</t>
  </si>
  <si>
    <t xml:space="preserve">envZ←</t>
  </si>
  <si>
    <t xml:space="preserve">two‑component system sensor histidine kinase EnvZ</t>
  </si>
  <si>
    <t xml:space="preserve">3,495,101</t>
  </si>
  <si>
    <t xml:space="preserve">R202I(AGA→ATA)</t>
  </si>
  <si>
    <t xml:space="preserve">pgaptmp_003471←</t>
  </si>
  <si>
    <t xml:space="preserve">lipopolysaccharide N‑acetylglucosaminyltransferase</t>
  </si>
  <si>
    <t xml:space="preserve">520,447</t>
  </si>
  <si>
    <t xml:space="preserve">A259A(GCA→GCT)</t>
  </si>
  <si>
    <t xml:space="preserve">gltD←</t>
  </si>
  <si>
    <t xml:space="preserve">glutamate synthase subunit GltD</t>
  </si>
  <si>
    <t xml:space="preserve">C289</t>
  </si>
  <si>
    <t xml:space="preserve">C288</t>
  </si>
  <si>
    <t xml:space="preserve">2,138,270</t>
  </si>
  <si>
    <t xml:space="preserve">H77R(CAC→CGC)</t>
  </si>
  <si>
    <t xml:space="preserve">lpp←</t>
  </si>
  <si>
    <t xml:space="preserve">murein lipoprotein Lpp</t>
  </si>
  <si>
    <t xml:space="preserve">3,285,067</t>
  </si>
  <si>
    <t xml:space="preserve">K572Q(AAA→CAA)</t>
  </si>
  <si>
    <t xml:space="preserve">mrdA→</t>
  </si>
  <si>
    <t xml:space="preserve">peptidoglycan DD‑transpeptidase MrdA</t>
  </si>
  <si>
    <t xml:space="preserve">4,708,928</t>
  </si>
  <si>
    <t xml:space="preserve">M73V(ATG→GTG)</t>
  </si>
  <si>
    <t xml:space="preserve">phoU→</t>
  </si>
  <si>
    <t xml:space="preserve">phosphate signaling complex protein PhoU</t>
  </si>
  <si>
    <t xml:space="preserve">IncL/M(pOXA-48)_1_pOXA-48</t>
  </si>
  <si>
    <t xml:space="preserve">22,926</t>
  </si>
  <si>
    <t xml:space="preserve">intergenic (+180/‑104)</t>
  </si>
  <si>
    <t xml:space="preserve">pgaptmp_004786→ / →pgaptmp_004787</t>
  </si>
  <si>
    <t xml:space="preserve">RepC/replication protein RepA</t>
  </si>
  <si>
    <t xml:space="preserve">contig_4_pilon_pilon</t>
  </si>
  <si>
    <t xml:space="preserve">Δ821 bp</t>
  </si>
  <si>
    <t xml:space="preserve">pgaptmp_005027</t>
  </si>
  <si>
    <t xml:space="preserve">C610</t>
  </si>
  <si>
    <t xml:space="preserve">C609</t>
  </si>
  <si>
    <t xml:space="preserve">contig_5_pilon_pilon</t>
  </si>
  <si>
    <t xml:space="preserve">Δ1,853 bp</t>
  </si>
  <si>
    <t xml:space="preserve">[pgaptmp_005028]–[pgaptmp_005028]</t>
  </si>
  <si>
    <t xml:space="preserve">[pgaptmp_005028],pgaptmp_005029,pgaptmp_005030,[pgaptmp_005028]</t>
  </si>
  <si>
    <t xml:space="preserve">contig_6_pilon_pilon</t>
  </si>
  <si>
    <t xml:space="preserve">[pgaptmp_005031]–[pgaptmp_005031]</t>
  </si>
  <si>
    <t xml:space="preserve">[pgaptmp_005031],pgaptmp_005032,pgaptmp_005033,[pgaptmp_005031]</t>
  </si>
  <si>
    <t xml:space="preserve">5,983</t>
  </si>
  <si>
    <t xml:space="preserve">F791F(TTC→TTT)</t>
  </si>
  <si>
    <t xml:space="preserve">gyrB→</t>
  </si>
  <si>
    <t xml:space="preserve">DNA topoisomerase (ATP‑hydrolyzing) subunit B</t>
  </si>
  <si>
    <t xml:space="preserve">C643</t>
  </si>
  <si>
    <t xml:space="preserve">C642</t>
  </si>
  <si>
    <t xml:space="preserve">458,543</t>
  </si>
  <si>
    <t xml:space="preserve">P325P(CCT→CCC)</t>
  </si>
  <si>
    <t xml:space="preserve">pgaptmp_000447←</t>
  </si>
  <si>
    <t xml:space="preserve">amino acid ABC transporter permease</t>
  </si>
  <si>
    <t xml:space="preserve">1,139,927</t>
  </si>
  <si>
    <t xml:space="preserve">pseudogene (399/711 nt)</t>
  </si>
  <si>
    <t xml:space="preserve">pgaptmp_001109←</t>
  </si>
  <si>
    <t xml:space="preserve">IS5‑like element ISKpn26 family transposase</t>
  </si>
  <si>
    <t xml:space="preserve">3,088,422</t>
  </si>
  <si>
    <t xml:space="preserve">I226V(ATT→GTT)</t>
  </si>
  <si>
    <t xml:space="preserve">artQ→</t>
  </si>
  <si>
    <t xml:space="preserve">arginine ABC transporter permease ArtQ</t>
  </si>
  <si>
    <t xml:space="preserve">3,923,266</t>
  </si>
  <si>
    <t xml:space="preserve">Q264Q(CAA→CAG)</t>
  </si>
  <si>
    <t xml:space="preserve">leuA→</t>
  </si>
  <si>
    <t xml:space="preserve">2‑isopropylmalate synthase</t>
  </si>
  <si>
    <t xml:space="preserve">4,611,340</t>
  </si>
  <si>
    <t xml:space="preserve">pseudogene (992‑994/1386 nt)</t>
  </si>
  <si>
    <t xml:space="preserve">pgaptmp_004475→</t>
  </si>
  <si>
    <t xml:space="preserve">MFS transporter</t>
  </si>
  <si>
    <t xml:space="preserve">37,209</t>
  </si>
  <si>
    <t xml:space="preserve">S216F(TCC→TTC)</t>
  </si>
  <si>
    <t xml:space="preserve">uhpT→</t>
  </si>
  <si>
    <t xml:space="preserve">hexose‑6‑phosphate:phosphate antiporter</t>
  </si>
  <si>
    <t xml:space="preserve">C718</t>
  </si>
  <si>
    <t xml:space="preserve">C717</t>
  </si>
  <si>
    <t xml:space="preserve">1,588,690</t>
  </si>
  <si>
    <t xml:space="preserve">pseudogene (768/1359 nt)</t>
  </si>
  <si>
    <t xml:space="preserve">glpT→</t>
  </si>
  <si>
    <t xml:space="preserve">glycerol‑3‑phosphate transporter</t>
  </si>
  <si>
    <t xml:space="preserve">3,293,203</t>
  </si>
  <si>
    <t xml:space="preserve">T920A(ACC→GCC)</t>
  </si>
  <si>
    <t xml:space="preserve">rhsC←</t>
  </si>
  <si>
    <t xml:space="preserve">rhs element protein RhsC</t>
  </si>
  <si>
    <t xml:space="preserve">IncFIB(AP001918)_1</t>
  </si>
  <si>
    <t xml:space="preserve">8,780</t>
  </si>
  <si>
    <t xml:space="preserve">pseudogene (1014/1200 nt)</t>
  </si>
  <si>
    <t xml:space="preserve">pgaptmp_004661→</t>
  </si>
  <si>
    <t xml:space="preserve">IS3 family transposase</t>
  </si>
  <si>
    <t xml:space="preserve">ColpVC_1</t>
  </si>
  <si>
    <t xml:space="preserve">Δ2,058 bp</t>
  </si>
  <si>
    <t xml:space="preserve">[pgaptmp_005008]–[pgaptmp_005008]</t>
  </si>
  <si>
    <t xml:space="preserve">[pgaptmp_005008],pgaptmp_005009,[pgaptmp_005008]</t>
  </si>
  <si>
    <t xml:space="preserve">C779</t>
  </si>
  <si>
    <t xml:space="preserve">C778</t>
  </si>
  <si>
    <t xml:space="preserve">IS?</t>
  </si>
  <si>
    <t xml:space="preserve">1,833,776</t>
  </si>
  <si>
    <t xml:space="preserve">Δ1,066 bp</t>
  </si>
  <si>
    <t xml:space="preserve">pgaptmp_001768–[pgaptmp_001769]</t>
  </si>
  <si>
    <t xml:space="preserve">pgaptmp_001768,[pgaptmp_001769]</t>
  </si>
  <si>
    <t xml:space="preserve">C310</t>
  </si>
  <si>
    <t xml:space="preserve">S8</t>
  </si>
  <si>
    <t xml:space="preserve">3,120,442</t>
  </si>
  <si>
    <t xml:space="preserve">A→T</t>
  </si>
  <si>
    <t xml:space="preserve">pgaptmp_003059← / →pgaptmp_003060</t>
  </si>
  <si>
    <t xml:space="preserve">regulator/phage repressor protein CI</t>
  </si>
  <si>
    <t xml:space="preserve">Plasmid2</t>
  </si>
  <si>
    <t xml:space="preserve">96,923</t>
  </si>
  <si>
    <t xml:space="preserve">G→C</t>
  </si>
  <si>
    <t xml:space="preserve">traM← / →pgaptmp_004900</t>
  </si>
  <si>
    <t xml:space="preserve">relaxosome protein TraM/transglycosylase SLT domain‑containing protein</t>
  </si>
  <si>
    <t xml:space="preserve">96,938</t>
  </si>
  <si>
    <t xml:space="preserve">C→G</t>
  </si>
  <si>
    <t xml:space="preserve">IS_jump</t>
  </si>
  <si>
    <t xml:space="preserve">1,609,035</t>
  </si>
  <si>
    <t xml:space="preserve">Δ777 bp</t>
  </si>
  <si>
    <t xml:space="preserve">pgaptmp_001596–[pgaptmp_001597]</t>
  </si>
  <si>
    <t xml:space="preserve">pgaptmp_001596,pgaptmp_001596,[pgaptmp_001597]</t>
  </si>
  <si>
    <t xml:space="preserve">S17</t>
  </si>
  <si>
    <t xml:space="preserve">S13</t>
  </si>
  <si>
    <t xml:space="preserve">3,099,871</t>
  </si>
  <si>
    <t xml:space="preserve">I91F(ATC→TTC)</t>
  </si>
  <si>
    <t xml:space="preserve">rbsA→</t>
  </si>
  <si>
    <t xml:space="preserve">ribose ABC transporter ATP‑binding protein RbsA</t>
  </si>
  <si>
    <t xml:space="preserve">3,478,942</t>
  </si>
  <si>
    <t xml:space="preserve">A639A(GCG→GCT)</t>
  </si>
  <si>
    <t xml:space="preserve">yjcS←</t>
  </si>
  <si>
    <t xml:space="preserve">alkyl sulfatase YjcS</t>
  </si>
  <si>
    <t xml:space="preserve">101,676</t>
  </si>
  <si>
    <t xml:space="preserve">Δ776 bp</t>
  </si>
  <si>
    <t xml:space="preserve">pgaptmp_000102–[pgaptmp_000103]</t>
  </si>
  <si>
    <t xml:space="preserve">pgaptmp_000102,[pgaptmp_000103]</t>
  </si>
  <si>
    <t xml:space="preserve">CF12</t>
  </si>
  <si>
    <t xml:space="preserve">C. freundii</t>
  </si>
  <si>
    <t xml:space="preserve">CF13</t>
  </si>
  <si>
    <t xml:space="preserve">963,440</t>
  </si>
  <si>
    <t xml:space="preserve">intergenic (+3/‑53)</t>
  </si>
  <si>
    <t xml:space="preserve">rrf→ / →pgaptmp_000924</t>
  </si>
  <si>
    <t xml:space="preserve">5S ribosomal RNA/tRNA‑Asp</t>
  </si>
  <si>
    <t xml:space="preserve">2,869,746</t>
  </si>
  <si>
    <t xml:space="preserve">V114V(GTG→GTT)</t>
  </si>
  <si>
    <t xml:space="preserve">pgaptmp_002782←</t>
  </si>
  <si>
    <t xml:space="preserve">RusA family crossover junction endodeoxyribonuclease</t>
  </si>
  <si>
    <t xml:space="preserve">2,880,602</t>
  </si>
  <si>
    <t xml:space="preserve">*40E(TAA→GAA)</t>
  </si>
  <si>
    <t xml:space="preserve">pgaptmp_002839→</t>
  </si>
  <si>
    <t xml:space="preserve">K36</t>
  </si>
  <si>
    <t xml:space="preserve">K. pneumoniae</t>
  </si>
  <si>
    <t xml:space="preserve">K24</t>
  </si>
  <si>
    <t xml:space="preserve">3,318,648</t>
  </si>
  <si>
    <t xml:space="preserve">E32G(GAA→GGA)</t>
  </si>
  <si>
    <t xml:space="preserve">pgaptmp_003299←</t>
  </si>
  <si>
    <t xml:space="preserve">DUF1097 domain‑containing protein</t>
  </si>
  <si>
    <t xml:space="preserve">824,254</t>
  </si>
  <si>
    <t xml:space="preserve">V8A(GTA→GCA)</t>
  </si>
  <si>
    <t xml:space="preserve">pgaptmp_000833←</t>
  </si>
  <si>
    <t xml:space="preserve">K29</t>
  </si>
  <si>
    <t xml:space="preserve">K28</t>
  </si>
  <si>
    <t xml:space="preserve">3,377,796</t>
  </si>
  <si>
    <t xml:space="preserve">1 bp→28 bp</t>
  </si>
  <si>
    <t xml:space="preserve">ompA→</t>
  </si>
  <si>
    <t xml:space="preserve">porin OmpA</t>
  </si>
  <si>
    <t xml:space="preserve">K51</t>
  </si>
  <si>
    <t xml:space="preserve">K47</t>
  </si>
  <si>
    <t xml:space="preserve">K52</t>
  </si>
  <si>
    <t xml:space="preserve">102,037</t>
  </si>
  <si>
    <t xml:space="preserve">intergenic (+95/‑27)</t>
  </si>
  <si>
    <t xml:space="preserve">lacI→ / →lacZ</t>
  </si>
  <si>
    <t xml:space="preserve">DNA‑binding transcriptional repressor LacI/beta‑galactosidase</t>
  </si>
  <si>
    <t xml:space="preserve">Plasmid4</t>
  </si>
  <si>
    <t xml:space="preserve">Δ51,318 bp</t>
  </si>
  <si>
    <t xml:space="preserve">umuD–ltrA</t>
  </si>
  <si>
    <t xml:space="preserve">55 genes: umuD,pgaptmp_005548,pgaptmp_005549,pgaptmp_005550,pgaptmp_005551,pgaptmp_005552,pgaptmp_005553,pgaptmp_005554,pgaptmp_005555,pgaptmp_005556,pgaptmp_005557,vapB,pgaptmp_005559,pgaptmp_005560,pgaptmp_005561,pgaptmp_005562,pgaptmp_005563,pgaptmp_005564,pgaptmp_005565,pgaptmp_005566,pgaptmp_005567,pgaptmp_005568,pgaptmp_005569,pgaptmp_005570,pgaptmp_005571,pgaptmp_005572,pgaptmp_005573,pgaptmp_005574,pgaptmp_005575,pgaptmp_005576,pgaptmp_005577,pspF,pgaptmp_005579,pgaptmp_005580,pgaptmp_005581,pgaptmp_005582,pgaptmp_005583,pgaptmp_005584,pgaptmp_005585,pgaptmp_005586,aac(3)‑IIe,pgaptmp_005588,pgaptmp_005589,pgaptmp_005590,pgaptmp_005591,pgaptmp_005592,pgaptmp_005593,pgaptmp_005594,pgaptmp_005595,stbA,pgaptmp_005597,pgaptmp_005598,pgaptmp_005599,pgaptmp_005599,ltrAumuD,pgaptmp_005548,pgaptmp_005549,pgaptmp_005550,pgaptmp_005551,pgaptmp_005552,pgaptmp_005553,pgaptmp_005554,pgaptmp_005555,pgaptmp_005556,pgaptmp_005557,vapB,pgaptmp_005559,pgaptmp_005560,pgaptmp_005561,pgaptmp_005562,pgaptmp_005563,pgaptmp_005564,pgaptmp_005565,pgaptmp_005566,pgaptmp_005567,pgaptmp_005568,pgaptmp_005569,pgaptmp_005570,pgaptmp_005571,pgaptmp_005572,pgaptmp_005573,pgaptmp_005574,pgaptmp_005575,pgaptmp_005576,pgaptmp_005577,pspF,pgaptmp_005579,pgaptmp_005580,pgaptmp_005581,pgaptmp_005582,pgaptmp_005583,pgaptmp_005584,pgaptmp_005585,pgaptmp_005586,aac(3)‑IIe,pgaptmp_005588,pgaptmp_005589,pgaptmp_005590,pgaptmp_005591,pgaptmp_005592,pgaptmp_005593,pgaptmp_005594,pgaptmp_005595,stbA,pgaptmp_005597,pgaptmp_005598,pgaptmp_005599,pgaptmp_005599,ltrA</t>
  </si>
  <si>
    <t xml:space="preserve">650,630</t>
  </si>
  <si>
    <t xml:space="preserve">intergenic (‑22/+514)</t>
  </si>
  <si>
    <t xml:space="preserve">pgaptmp_000643← / ←pgaptmp_000644</t>
  </si>
  <si>
    <t xml:space="preserve">hypothetical protein/tRNA‑Ile</t>
  </si>
  <si>
    <t xml:space="preserve">K84</t>
  </si>
  <si>
    <t xml:space="preserve">K83</t>
  </si>
  <si>
    <t xml:space="preserve">2,890,625</t>
  </si>
  <si>
    <t xml:space="preserve">V118A(GTG→GCG)</t>
  </si>
  <si>
    <t xml:space="preserve">paaG←</t>
  </si>
  <si>
    <t xml:space="preserve">2‑(1,2‑epoxy‑1,2‑dihydrophenyl)acetyl‑CoA isomerase PaaG</t>
  </si>
  <si>
    <t xml:space="preserve">K89</t>
  </si>
  <si>
    <t xml:space="preserve">K88</t>
  </si>
  <si>
    <t xml:space="preserve">1,334,880</t>
  </si>
  <si>
    <t xml:space="preserve">pseudogene (91/609 nt)</t>
  </si>
  <si>
    <t xml:space="preserve">mrkA→</t>
  </si>
  <si>
    <t xml:space="preserve">type 3 fimbria major subunit MrkA</t>
  </si>
  <si>
    <t xml:space="preserve">K151</t>
  </si>
  <si>
    <t xml:space="preserve">K153</t>
  </si>
  <si>
    <t xml:space="preserve">1,592,734</t>
  </si>
  <si>
    <t xml:space="preserve">intergenic (+61/‑97)</t>
  </si>
  <si>
    <t xml:space="preserve">pgaptmp_001563→ / →csrA</t>
  </si>
  <si>
    <t xml:space="preserve">IS3‑like element ISKpn18 family transposase/carbon storage regulator CsrA</t>
  </si>
  <si>
    <t xml:space="preserve">3,488,642</t>
  </si>
  <si>
    <t xml:space="preserve">intergenic (‑372/‑31)</t>
  </si>
  <si>
    <t xml:space="preserve">ltrA← / →umuD</t>
  </si>
  <si>
    <t xml:space="preserve">group II intron reverse transcriptase/maturase/translesion error‑prone DNA polymerase V autoproteolytic subunit</t>
  </si>
  <si>
    <t xml:space="preserve">3,514,979</t>
  </si>
  <si>
    <t xml:space="preserve">N85K(AAC→AAA)</t>
  </si>
  <si>
    <t xml:space="preserve">silS←</t>
  </si>
  <si>
    <t xml:space="preserve">copper/silver sensor histidine kinase SilS</t>
  </si>
  <si>
    <t xml:space="preserve">4,219,692</t>
  </si>
  <si>
    <t xml:space="preserve">P157T(CCC→ACC)</t>
  </si>
  <si>
    <t xml:space="preserve">pmrB→</t>
  </si>
  <si>
    <t xml:space="preserve">two‑component system sensor histidine kinase PmrB</t>
  </si>
  <si>
    <t xml:space="preserve">K152</t>
  </si>
  <si>
    <t xml:space="preserve">3,175,232</t>
  </si>
  <si>
    <t xml:space="preserve">I274I(ATT→ATC)</t>
  </si>
  <si>
    <t xml:space="preserve">pgaptmp_003153←</t>
  </si>
  <si>
    <t xml:space="preserve">K161</t>
  </si>
  <si>
    <t xml:space="preserve">K160</t>
  </si>
  <si>
    <t xml:space="preserve">K162</t>
  </si>
  <si>
    <t xml:space="preserve">1,654,970</t>
  </si>
  <si>
    <t xml:space="preserve">S178P(TCG→CCG)</t>
  </si>
  <si>
    <t xml:space="preserve">pgaptmp_001624→</t>
  </si>
  <si>
    <t xml:space="preserve">sensor histidine kinase</t>
  </si>
  <si>
    <t xml:space="preserve">1,937,952</t>
  </si>
  <si>
    <t xml:space="preserve">coding (668/882 nt)</t>
  </si>
  <si>
    <t xml:space="preserve">pgaptmp_001885→</t>
  </si>
  <si>
    <t xml:space="preserve">1,938,087</t>
  </si>
  <si>
    <t xml:space="preserve">[pgaptmp_001885]–pgaptmp_001886</t>
  </si>
  <si>
    <t xml:space="preserve">[pgaptmp_001885],pgaptmp_001886,pgaptmp_001886</t>
  </si>
  <si>
    <t xml:space="preserve">2,014,281</t>
  </si>
  <si>
    <t xml:space="preserve">A391A(GCT→GCC)</t>
  </si>
  <si>
    <t xml:space="preserve">tdcC→</t>
  </si>
  <si>
    <t xml:space="preserve">threonine/serine transporter TdcC</t>
  </si>
  <si>
    <t xml:space="preserve">3,138,663</t>
  </si>
  <si>
    <t xml:space="preserve">L206V(CTG→GTG)</t>
  </si>
  <si>
    <t xml:space="preserve">cho→</t>
  </si>
  <si>
    <t xml:space="preserve">excinuclease Cho</t>
  </si>
  <si>
    <t xml:space="preserve">3,328,581</t>
  </si>
  <si>
    <t xml:space="preserve">L874Q(CTG→CAG)</t>
  </si>
  <si>
    <t xml:space="preserve">putA→</t>
  </si>
  <si>
    <t xml:space="preserve">trifunctional transcriptional regulator/proline dehydrogenase/L‑glutamate gamma‑semialdehyde dehydrogenase</t>
  </si>
  <si>
    <t xml:space="preserve">1,813,172</t>
  </si>
  <si>
    <t xml:space="preserve">intergenic (‑99/+43)</t>
  </si>
  <si>
    <t xml:space="preserve">pgaptmp_001742← / ←sbcB</t>
  </si>
  <si>
    <t xml:space="preserve">IS3‑like element ISKpn1 family transposase/exodeoxyribonuclease I</t>
  </si>
  <si>
    <t xml:space="preserve">K164</t>
  </si>
  <si>
    <t xml:space="preserve">K163</t>
  </si>
  <si>
    <t xml:space="preserve">3,366,424</t>
  </si>
  <si>
    <t xml:space="preserve">V81M(GTG→ATG)</t>
  </si>
  <si>
    <t xml:space="preserve">asnS→</t>
  </si>
  <si>
    <t xml:space="preserve">asparagine‑‑tRNA ligase</t>
  </si>
  <si>
    <t xml:space="preserve">3,903,384</t>
  </si>
  <si>
    <t xml:space="preserve">intergenic (+7/+34)</t>
  </si>
  <si>
    <t xml:space="preserve">pgaptmp_003802→ / ←pgaptmp_003803</t>
  </si>
  <si>
    <t xml:space="preserve">ABC transporter ATP‑binding protein/HlyD family secretion protein</t>
  </si>
  <si>
    <t xml:space="preserve">3,903,386</t>
  </si>
  <si>
    <t xml:space="preserve">intergenic (+9/+32)</t>
  </si>
  <si>
    <t xml:space="preserve">2,156,184</t>
  </si>
  <si>
    <t xml:space="preserve">P35S(CCG→TCG)</t>
  </si>
  <si>
    <t xml:space="preserve">sufC→</t>
  </si>
  <si>
    <t xml:space="preserve">Fe‑S cluster assembly ATPase SufC</t>
  </si>
  <si>
    <t xml:space="preserve">K165</t>
  </si>
  <si>
    <t xml:space="preserve">4,100,002</t>
  </si>
  <si>
    <t xml:space="preserve">coding (1671/1680 nt)</t>
  </si>
  <si>
    <t xml:space="preserve">pgaptmp_004013→</t>
  </si>
  <si>
    <t xml:space="preserve">FAD‑dependent oxidoreductase</t>
  </si>
  <si>
    <t xml:space="preserve">235,685</t>
  </si>
  <si>
    <t xml:space="preserve">G1293E(GGA→GAA)</t>
  </si>
  <si>
    <t xml:space="preserve">pgaptmp_000225→</t>
  </si>
  <si>
    <t xml:space="preserve">cellulose synthase subunit BcsC‑related outer membrane protein</t>
  </si>
  <si>
    <t xml:space="preserve">K172</t>
  </si>
  <si>
    <t xml:space="preserve">K173</t>
  </si>
  <si>
    <t xml:space="preserve">1,432,703</t>
  </si>
  <si>
    <t xml:space="preserve">F51L(TTT→CTT)</t>
  </si>
  <si>
    <t xml:space="preserve">pgaptmp_001398←</t>
  </si>
  <si>
    <t xml:space="preserve">1,549,605</t>
  </si>
  <si>
    <t xml:space="preserve">C140W(TGC→TGG)</t>
  </si>
  <si>
    <t xml:space="preserve">yfcD→</t>
  </si>
  <si>
    <t xml:space="preserve">NUDIX hydrolase YfcD</t>
  </si>
  <si>
    <t xml:space="preserve">2,328,663</t>
  </si>
  <si>
    <t xml:space="preserve">M1M(ATG→TTG) †</t>
  </si>
  <si>
    <t xml:space="preserve">pgaptmp_002274←</t>
  </si>
  <si>
    <t xml:space="preserve">DUF2569 domain‑containing protein</t>
  </si>
  <si>
    <t xml:space="preserve">4,927,285</t>
  </si>
  <si>
    <t xml:space="preserve">intergenic (+115/+299)</t>
  </si>
  <si>
    <t xml:space="preserve">pgaptmp_004808→ / ←pgaptmp_004809</t>
  </si>
  <si>
    <t xml:space="preserve">tRNA‑Phe/IS3‑like element ISKpn1 family transposase</t>
  </si>
  <si>
    <t xml:space="preserve">69,863</t>
  </si>
  <si>
    <t xml:space="preserve">V89A(GTA→GCA)</t>
  </si>
  <si>
    <t xml:space="preserve">pgaptmp_005313←</t>
  </si>
  <si>
    <t xml:space="preserve">recombinase family protein</t>
  </si>
  <si>
    <t xml:space="preserve">K188</t>
  </si>
  <si>
    <t xml:space="preserve">K187</t>
  </si>
  <si>
    <t xml:space="preserve">554,778</t>
  </si>
  <si>
    <t xml:space="preserve">pseudogene (1534/1975 nt)</t>
  </si>
  <si>
    <t xml:space="preserve">bglF→</t>
  </si>
  <si>
    <t xml:space="preserve">PTS beta‑glucoside transporter subunit IIABC</t>
  </si>
  <si>
    <t xml:space="preserve">K199</t>
  </si>
  <si>
    <t xml:space="preserve">K198</t>
  </si>
  <si>
    <t xml:space="preserve">773,422</t>
  </si>
  <si>
    <t xml:space="preserve">A195V(GCT→GTT)</t>
  </si>
  <si>
    <t xml:space="preserve">pgaptmp_000733→</t>
  </si>
  <si>
    <t xml:space="preserve">YebC/PmpR family DNA‑binding transcriptional regulator</t>
  </si>
  <si>
    <t xml:space="preserve">1,742,268</t>
  </si>
  <si>
    <t xml:space="preserve">intergenic (‑17/‑190)</t>
  </si>
  <si>
    <t xml:space="preserve">pgaptmp_001705← / →pgaptmp_001706</t>
  </si>
  <si>
    <t xml:space="preserve">YdbH family protein/DedA family protein</t>
  </si>
  <si>
    <t xml:space="preserve">4,755,685</t>
  </si>
  <si>
    <t xml:space="preserve">S152Y(TCC→TAC)</t>
  </si>
  <si>
    <t xml:space="preserve">lptC←</t>
  </si>
  <si>
    <t xml:space="preserve">LPS export ABC transporter periplasmic protein LptC</t>
  </si>
  <si>
    <t xml:space="preserve">262,749</t>
  </si>
  <si>
    <t xml:space="preserve">*300*(TGA→TAA)</t>
  </si>
  <si>
    <t xml:space="preserve">pgaptmp_000244←</t>
  </si>
  <si>
    <t xml:space="preserve">LysR family transcriptional regulator</t>
  </si>
  <si>
    <t xml:space="preserve">K244</t>
  </si>
  <si>
    <t xml:space="preserve">K243</t>
  </si>
  <si>
    <t xml:space="preserve">1,116,654</t>
  </si>
  <si>
    <t xml:space="preserve">G460V(GGG→GTG)</t>
  </si>
  <si>
    <t xml:space="preserve">flhA←</t>
  </si>
  <si>
    <t xml:space="preserve">formate hydrogenlyase transcriptional activator FlhA</t>
  </si>
  <si>
    <t xml:space="preserve">3,417,368</t>
  </si>
  <si>
    <t xml:space="preserve">A259T(GCA→ACA)</t>
  </si>
  <si>
    <t xml:space="preserve">pgaptmp_003324←</t>
  </si>
  <si>
    <t xml:space="preserve">5,007,755</t>
  </si>
  <si>
    <t xml:space="preserve">Q356Q(CAG→CAA)</t>
  </si>
  <si>
    <t xml:space="preserve">zraS←</t>
  </si>
  <si>
    <t xml:space="preserve">two‑component system sensor histidine kinase ZraS</t>
  </si>
  <si>
    <t xml:space="preserve">Δ221,274 bp</t>
  </si>
  <si>
    <t xml:space="preserve">[pgaptmp_005097]–sopA</t>
  </si>
  <si>
    <t xml:space="preserve">234 genes: [pgaptmp_005097],pgaptmp_005098,pgaptmp_005099,pgaptmp_005100,pgaptmp_005101,pgaptmp_005102,pgaptmp_005103,pgaptmp_005104,pgaptmp_005105,betT,pgaptmp_005107,pgaptmp_005107,pgaptmp_005108,pgaptmp_005108,pgaptmp_005109,pgaptmp_005110,silE,silS,silR,silC,cusF,silB,silA,pgaptmp_005118,silP,pgaptmp_005120,pgaptmp_005121,pgaptmp_005122,pcoA,pcoB,pcoC,pcoD,pcoR,pcoS,pcoE,pgaptmp_005130,pgaptmp_005131,pgaptmp_005132,pgaptmp_005133,pgaptmp_005134,arsH,pgaptmp_005136,pgaptmp_005137,arsA,pgaptmp_005139,arsC,arsB,arsA,arsD,arsR,pgaptmp_005145,pgaptmp_005146,pgaptmp_005147,pgaptmp_005148,pgaptmp_005149,pgaptmp_005150,pgaptmp_005151,pgaptmp_005152,pgaptmp_005153,pgaptmp_005154,pgaptmp_005155,pgaptmp_005156,pgaptmp_005157,pgaptmp_005158,pgaptmp_005159,pgaptmp_005160,clpK,hsp20,pgaptmp_005163,pgaptmp_005164,pgaptmp_005165,pgaptmp_005166,pgaptmp_005167,pgaptmp_005167,pgaptmp_005168,pgaptmp_005169,pgaptmp_005170,ptxD,phnE,phnD,phnC,pgaptmp_005175,pgaptmp_005176,pgaptmp_005177,pgaptmp_005178,pgaptmp_005179,pgaptmp_005180,pgaptmp_005181,pgaptmp_005182,tetR(D),tet(D),pgaptmp_005185,pgaptmp_005186,pgaptmp_005187,merE,merD,merA,merC,merP,merT,merR,pgaptmp_005195,hxsD,hxsB,hxsC,hxsA,pgaptmp_005200,tnpB,pgaptmp_005202,pgaptmp_005203,pgaptmp_005204,pgaptmp_005205,pgaptmp_005206,pgaptmp_005207,pgaptmp_005208,pgaptmp_005209,pgaptmp_005210,pgaptmp_005211,pgaptmp_005212,pgaptmp_005213,pgaptmp_005214,fecI,fecR,fecA,fecB,fecC,fecD,fecE,tnpB,pgaptmp_005223,pgaptmp_005224,pgaptmp_005225,lacI,lacZ,lacY,pgaptmp_005229,pgaptmp_005230,pgaptmp_005231,pgaptmp_005232,repA,repA,pgaptmp_005235,pgaptmp_005236,pgaptmp_005237,pgaptmp_005238,tnpB,pgaptmp_005240,pgaptmp_005241,pgaptmp_005242,pgaptmp_005243,pgaptmp_005244,pgaptmp_005245,pgaptmp_005246,pgaptmp_005247,pgaptmp_005248,pgaptmp_005249,pgaptmp_005250,pgaptmp_005251,pgaptmp_005252,pgaptmp_005253,pgaptmp_005254,pgaptmp_005255,pgaptmp_005256,pgaptmp_005257,traX,traI,traD,pgaptmp_005261,pgaptmp_005262,traG,pgaptmp_005264,pgaptmp_005265,trbB,traQ,traF,pgaptmp_005269,trbE,traN,trbC,pgaptmp_005273,traW,trbI,traC,pgaptmp_005277,pgaptmp_005278,pgaptmp_005279,pgaptmp_005280,pgaptmp_005281,pgaptmp_005282,traV,traP,pgaptmp_005285,traK,traE,traL,traA,pgaptmp_005290,pgaptmp_005291,pgaptmp_005292,pgaptmp_005293,pgaptmp_005294,pgaptmp_005295,pgaptmp_005296,pgaptmp_005297,pgaptmp_005298,pgaptmp_005299,pgaptmp_005300,pgaptmp_005301,pgaptmp_005302,pgaptmp_005303,pgaptmp_005304,pgaptmp_005305,pgaptmp_005306,pgaptmp_005307,pgaptmp_005308,psiB,pgaptmp_005310,pgaptmp_005311,pgaptmp_005312,pgaptmp_005313,pgaptmp_005314,pgaptmp_005315,pgaptmp_005316,pgaptmp_005317,pgaptmp_005318,pgaptmp_005319,pgaptmp_005320,ltrA,umuD,pgaptmp_005323,pgaptmp_005324,pgaptmp_005325,pgaptmp_005326,sopA[pgaptmp_005097],pgaptmp_005098,pgaptmp_005099,pgaptmp_005100,pgaptmp_005101,pgaptmp_005102,pgaptmp_005103,pgaptmp_005104,pgaptmp_005105,betT,pgaptmp_005107,pgaptmp_005107,pgaptmp_005108,pgaptmp_005108,pgaptmp_005109,pgaptmp_005110,silE,silS,silR,silC,cusF,silB,silA,pgaptmp_005118,silP,pgaptmp_005120,pgaptmp_005121,pgaptmp_005122,pcoA,pcoB,pcoC,pcoD,pcoR,pcoS,pcoE,pgaptmp_005130,pgaptmp_005131,pgaptmp_005132,pgaptmp_005133,pgaptmp_005134,arsH,pgaptmp_005136,pgaptmp_005137,arsA,pgaptmp_005139,arsC,arsB,arsA,arsD,arsR,pgaptmp_005145,pgaptmp_005146,pgaptmp_005147,pgaptmp_005148,pgaptmp_005149,pgaptmp_005150,pgaptmp_005151,pgaptmp_005152,pgaptmp_005153,pgaptmp_005154,pgaptmp_005155,pgaptmp_005156,pgaptmp_005157,pgaptmp_005158,pgaptmp_005159,pgaptmp_005160,clpK,hsp20,pgaptmp_005163,pgaptmp_005164,pgaptmp_005165,pgaptmp_005166,pgaptmp_005167,pgaptmp_005167,pgaptmp_005168,pgaptmp_005169,pgaptmp_005170,ptxD,phnE,phnD,phnC,pgaptmp_005175,pgaptmp_005176,pgaptmp_005177,pgaptmp_005178,pgaptmp_005179,pgaptmp_005180,pgaptmp_005181,pgaptmp_005182,tetR(D),tet(D),pgaptmp_005185,pgaptmp_005186,pgaptmp_005187,merE,merD,merA,merC,merP,merT,merR,pgaptmp_005195,hxsD,hxsB,hxsC,hxsA,pgaptmp_005200,tnpB,pgaptmp_005202,pgaptmp_005203,pgaptmp_005204,pgaptmp_005205,pgaptmp_005206,pgaptmp_005207,pgaptmp_005208,pgaptmp_005209,pgaptmp_005210,pgaptmp_005211,pgaptmp_005212,pgaptmp_005213,pgaptmp_005214,fecI,fecR,fecA,fecB,fecC,fecD,fecE,tnpB,pgaptmp_005223,pgaptmp_005224,pgaptmp_005225,lacI,lacZ,lacY,pgaptmp_005229,pgaptmp_005230,pgaptmp_005231,pgaptmp_005232,repA,repA,pgaptmp_005235,pgaptmp_005236,pgaptmp_005237,pgaptmp_005238,tnpB,pgaptmp_005240,pgaptmp_005241,pgaptmp_005242,pgaptmp_005243,pgaptmp_005244,pgaptmp_005245,pgaptmp_005246,pgaptmp_005247,pgaptmp_005248,pgaptmp_005249,pgaptmp_005250,pgaptmp_005251,pgaptmp_005252,pgaptmp_005253,pgaptmp_005254,pgaptmp_005255,pgaptmp_005256,pgaptmp_005257,traX,traI,traD,pgaptmp_005261,pgaptmp_005262,traG,pgaptmp_005264,pgaptmp_005265,trbB,traQ,traF,pgaptmp_005269,trbE,traN,trbC,pgaptmp_005273,traW,trbI,traC,pgaptmp_005277,pgaptmp_005278,pgaptmp_005279,pgaptmp_005280,pgaptmp_005281,pgaptmp_005282,traV,traP,pgaptmp_005285,traK,traE,traL,traA,pgaptmp_005290,pgaptmp_005291,pgaptmp_005292,pgaptmp_005293,pgaptmp_005294,pgaptmp_005295,pgaptmp_005296,pgaptmp_005297,pgaptmp_005298,pgaptmp_005299,pgaptmp_005300,pgaptmp_005301,pgaptmp_005302,pgaptmp_005303,pgaptmp_005304,pgaptmp_005305,pgaptmp_005306,pgaptmp_005307,pgaptmp_005308,psiB,pgaptmp_005310,pgaptmp_005311,pgaptmp_005312,pgaptmp_005313,pgaptmp_005314,pgaptmp_005315,pgaptmp_005316,pgaptmp_005317,pgaptmp_005318,pgaptmp_005319,pgaptmp_005320,ltrA,umuD,pgaptmp_005323,pgaptmp_005324,pgaptmp_005325,pgaptmp_005326,sopA</t>
  </si>
  <si>
    <t xml:space="preserve">1,309,140</t>
  </si>
  <si>
    <t xml:space="preserve">K138E(AAA→GAA)</t>
  </si>
  <si>
    <t xml:space="preserve">iscS→</t>
  </si>
  <si>
    <t xml:space="preserve">cysteine desulfurase</t>
  </si>
  <si>
    <t xml:space="preserve">K260</t>
  </si>
  <si>
    <t xml:space="preserve">K259</t>
  </si>
  <si>
    <t xml:space="preserve">3,592,782</t>
  </si>
  <si>
    <t xml:space="preserve">C585R(TGC→CGC)</t>
  </si>
  <si>
    <t xml:space="preserve">dinG←</t>
  </si>
  <si>
    <t xml:space="preserve">ATP‑dependent DNA helicase DinG</t>
  </si>
  <si>
    <t xml:space="preserve">1,631,408</t>
  </si>
  <si>
    <t xml:space="preserve">H167R(CAC→CGC)</t>
  </si>
  <si>
    <t xml:space="preserve">pgaptmp_001604→</t>
  </si>
  <si>
    <t xml:space="preserve">carbohydrate porin</t>
  </si>
  <si>
    <t xml:space="preserve">K265</t>
  </si>
  <si>
    <t xml:space="preserve">K264</t>
  </si>
  <si>
    <t xml:space="preserve">1,720,952</t>
  </si>
  <si>
    <t xml:space="preserve">H154N(CAT→AAT)</t>
  </si>
  <si>
    <t xml:space="preserve">pgaptmp_001676→</t>
  </si>
  <si>
    <t xml:space="preserve">glycosyltransferase family 1 protein</t>
  </si>
  <si>
    <t xml:space="preserve">2,992,206</t>
  </si>
  <si>
    <t xml:space="preserve">V359D(GTT→GAT)</t>
  </si>
  <si>
    <t xml:space="preserve">pgaptmp_002949←</t>
  </si>
  <si>
    <t xml:space="preserve">PBSX family phage terminase large subunit</t>
  </si>
  <si>
    <t xml:space="preserve">4,114,167</t>
  </si>
  <si>
    <t xml:space="preserve">G349R(GGG→AGG)</t>
  </si>
  <si>
    <t xml:space="preserve">lon←</t>
  </si>
  <si>
    <t xml:space="preserve">endopeptidase La</t>
  </si>
  <si>
    <t xml:space="preserve">K266</t>
  </si>
  <si>
    <t xml:space="preserve">K267</t>
  </si>
  <si>
    <t xml:space="preserve">K268</t>
  </si>
  <si>
    <t xml:space="preserve">3,646,148</t>
  </si>
  <si>
    <t xml:space="preserve">intergenic (‑202/‑129)</t>
  </si>
  <si>
    <t xml:space="preserve">pgaptmp_003609← / →ycgZ</t>
  </si>
  <si>
    <t xml:space="preserve">diguanylate phosphodiesterase/regulatory protein YcgZ</t>
  </si>
  <si>
    <t xml:space="preserve">K270</t>
  </si>
  <si>
    <t xml:space="preserve">K269</t>
  </si>
  <si>
    <t xml:space="preserve">4,174,865</t>
  </si>
  <si>
    <t xml:space="preserve">A411A(GCT→GCC)</t>
  </si>
  <si>
    <t xml:space="preserve">brnQ←</t>
  </si>
  <si>
    <t xml:space="preserve">branched‑chain amino acid transporter carrier protein BrnQ</t>
  </si>
  <si>
    <t xml:space="preserve">812,350</t>
  </si>
  <si>
    <t xml:space="preserve">G→T</t>
  </si>
  <si>
    <t xml:space="preserve">pgaptmp_000823→</t>
  </si>
  <si>
    <t xml:space="preserve">LuxR family transcriptional regulator</t>
  </si>
  <si>
    <t xml:space="preserve">K271</t>
  </si>
  <si>
    <t xml:space="preserve">3,599,164</t>
  </si>
  <si>
    <t xml:space="preserve">pgaptmp_003563–[pgaptmp_003564]</t>
  </si>
  <si>
    <t xml:space="preserve">pgaptmp_003563,pgaptmp_003563,[pgaptmp_003564]</t>
  </si>
  <si>
    <t xml:space="preserve">3,467,282</t>
  </si>
  <si>
    <t xml:space="preserve">Δ1 bp</t>
  </si>
  <si>
    <t xml:space="preserve">pgaptmp_003423←</t>
  </si>
  <si>
    <t xml:space="preserve">K236_1</t>
  </si>
  <si>
    <t xml:space="preserve">K293</t>
  </si>
  <si>
    <t xml:space="preserve">764,077</t>
  </si>
  <si>
    <t xml:space="preserve">G→A</t>
  </si>
  <si>
    <t xml:space="preserve">ampE→ / ←pgaptmp_000730</t>
  </si>
  <si>
    <t xml:space="preserve">beta‑lactamase regulator AmpE/family 43 glycosylhydrolase</t>
  </si>
  <si>
    <t xml:space="preserve">K295</t>
  </si>
  <si>
    <t xml:space="preserve">K294</t>
  </si>
  <si>
    <t xml:space="preserve">3,622,945</t>
  </si>
  <si>
    <t xml:space="preserve">[pgaptmp_003552]–[pgaptmp_003554]</t>
  </si>
  <si>
    <t xml:space="preserve">[pgaptmp_003552],pgaptmp_003553,[pgaptmp_003554]</t>
  </si>
  <si>
    <t xml:space="preserve">1,092,617</t>
  </si>
  <si>
    <t xml:space="preserve">I223V(ATC→GTC)</t>
  </si>
  <si>
    <t xml:space="preserve">mutS←</t>
  </si>
  <si>
    <t xml:space="preserve">DNA mismatch repair protein MutS</t>
  </si>
  <si>
    <t xml:space="preserve">K324</t>
  </si>
  <si>
    <t xml:space="preserve">K323</t>
  </si>
  <si>
    <t xml:space="preserve">Δ124,355 bp</t>
  </si>
  <si>
    <t xml:space="preserve">[pgaptmp_005268]–pgaptmp_005415</t>
  </si>
  <si>
    <t xml:space="preserve">152 genes: [pgaptmp_005268],pgaptmp_005269,pgaptmp_005270,pgaptmp_005271,pgaptmp_005272,pgaptmp_005273,pgaptmp_005274,tet(M),pgaptmp_005276,pgaptmp_005277,qac,aadA1,pgaptmp_005280,pgaptmp_005281,pgaptmp_005282,dfrA12,intI1,pgaptmp_005285,pgaptmp_005286,pgaptmp_005287,pgaptmp_005288,pgaptmp_005289,pgaptmp_005290,pgaptmp_005291,sul2,pgaptmp_005293,pgaptmp_005293,pgaptmp_005294,pgaptmp_005295,pgaptmp_005296,pgaptmp_005297,tetR(A),tet(A),pgaptmp_005300,pgaptmp_005301,pgaptmp_005302,pgaptmp_005303,pgaptmp_005304,pgaptmp_005305,pgaptmp_005306,pgaptmp_005307,pgaptmp_005308,pgaptmp_005309,sul3,pgaptmp_005311,pgaptmp_005312,pgaptmp_005313,pgaptmp_005314,aac(3)‑IId,pgaptmp_005316,pgaptmp_005317,pgaptmp_005318,pgaptmp_005319,pgaptmp_005320,pgaptmp_005321,pgaptmp_005322,repA,tap,repA,pgaptmp_005326,pgaptmp_005327,pgaptmp_005328,traX,traI,traD,pgaptmp_005332,pgaptmp_005333,traG,pgaptmp_005335,trbJ,trbB,traQ,traF,pgaptmp_005340,traN,trbC,pgaptmp_005343,traW,trbI,traC,traR,traV,pgaptmp_005349,pgaptmp_005350,pgaptmp_005351,traK,traE,traL,traA,traY,traJ,traM,pgaptmp_005359,pgaptmp_005360,pgaptmp_005361,pgaptmp_005362,pgaptmp_005363,pgaptmp_005364,pgaptmp_005365,mok,pgaptmp_005367,psiB,pgaptmp_005369,pgaptmp_005370,pgaptmp_005371,pgaptmp_005372,pgaptmp_005373,pgaptmp_005374,pgaptmp_005375,pgaptmp_005376,pgaptmp_005377,pgaptmp_005378,pgaptmp_005379,pgaptmp_005380,pgaptmp_005381,pgaptmp_005382,pgaptmp_005383,pgaptmp_005384,pgaptmp_005385,pgaptmp_005386,umuD,pgaptmp_005388,pgaptmp_005389,parM,pgaptmp_005391,pgaptmp_005392,pgaptmp_005393,pgaptmp_005394,pgaptmp_005395,rclA,pgaptmp_005397,pgaptmp_005397,pgaptmp_005398,pgaptmp_005399,pgaptmp_005400,pgaptmp_005401,pgaptmp_005401,pgaptmp_005402,pgaptmp_005403,pgaptmp_005404,pgaptmp_005405,pgaptmp_005406,pgaptmp_005407,vapB,pgaptmp_005409,pgaptmp_005410,pgaptmp_005411,pgaptmp_005412,pgaptmp_005413,pgaptmp_005413,pgaptmp_005414,pgaptmp_005415[pgaptmp_005268],pgaptmp_005269,pgaptmp_005270,pgaptmp_005271,pgaptmp_005272,pgaptmp_005273,pgaptmp_005274,tet(M),pgaptmp_005276,pgaptmp_005277,qac,aadA1,pgaptmp_005280,pgaptmp_005281,pgaptmp_005282,dfrA12,intI1,pgaptmp_005285,pgaptmp_005286,pgaptmp_005287,pgaptmp_005288,pgaptmp_005289,pgaptmp_005290,pgaptmp_005291,sul2,pgaptmp_005293,pgaptmp_005293,pgaptmp_005294,pgaptmp_005295,pgaptmp_005296,pgaptmp_005297,tetR(A),tet(A),pgaptmp_005300,pgaptmp_005301,pgaptmp_005302,pgaptmp_005303,pgaptmp_005304,pgaptmp_005305,pgaptmp_005306,pgaptmp_005307,pgaptmp_005308,pgaptmp_005309,sul3,pgaptmp_005311,pgaptmp_005312,pgaptmp_005313,pgaptmp_005314,aac(3)‑IId,pgaptmp_005316,pgaptmp_005317,pgaptmp_005318,pgaptmp_005319,pgaptmp_005320,pgaptmp_005321,pgaptmp_005322,repA,tap,repA,pgaptmp_005326,pgaptmp_005327,pgaptmp_005328,traX,traI,traD,pgaptmp_005332,pgaptmp_005333,traG,pgaptmp_005335,trbJ,trbB,traQ,traF,pgaptmp_005340,traN,trbC,pgaptmp_005343,traW,trbI,traC,traR,traV,pgaptmp_005349,pgaptmp_005350,pgaptmp_005351,traK,traE,traL,traA,traY,traJ,traM,pgaptmp_005359,pgaptmp_005360,pgaptmp_005361,pgaptmp_005362,pgaptmp_005363,pgaptmp_005364,pgaptmp_005365,mok,pgaptmp_005367,psiB,pgaptmp_005369,pgaptmp_005370,pgaptmp_005371,pgaptmp_005372,pgaptmp_005373,pgaptmp_005374,pgaptmp_005375,pgaptmp_005376,pgaptmp_005377,pgaptmp_005378,pgaptmp_005379,pgaptmp_005380,pgaptmp_005381,pgaptmp_005382,pgaptmp_005383,pgaptmp_005384,pgaptmp_005385,pgaptmp_005386,umuD,pgaptmp_005388,pgaptmp_005389,parM,pgaptmp_005391,pgaptmp_005392,pgaptmp_005393,pgaptmp_005394,pgaptmp_005395,rclA,pgaptmp_005397,pgaptmp_005397,pgaptmp_005398,pgaptmp_005399,pgaptmp_005400,pgaptmp_005401,pgaptmp_005401,pgaptmp_005402,pgaptmp_005403,pgaptmp_005404,pgaptmp_005405,pgaptmp_005406,pgaptmp_005407,vapB,pgaptmp_005409,pgaptmp_005410,pgaptmp_005411,pgaptmp_005412,pgaptmp_005413,pgaptmp_005413,pgaptmp_005414,pgaptmp_005415</t>
  </si>
  <si>
    <t xml:space="preserve">Seq ID1</t>
  </si>
  <si>
    <t xml:space="preserve">Seq ID2</t>
  </si>
  <si>
    <t xml:space="preserve">Type</t>
  </si>
  <si>
    <t xml:space="preserve">Position1</t>
  </si>
  <si>
    <t xml:space="preserve">Position2</t>
  </si>
  <si>
    <t xml:space="preserve">Gene1</t>
  </si>
  <si>
    <t xml:space="preserve">Gene2</t>
  </si>
  <si>
    <t xml:space="preserve">Annotation1</t>
  </si>
  <si>
    <t xml:space="preserve">Annotation2</t>
  </si>
  <si>
    <t xml:space="preserve">Freq</t>
  </si>
  <si>
    <t xml:space="preserve">IS1 mediated</t>
  </si>
  <si>
    <t xml:space="preserve">NJ</t>
  </si>
  <si>
    <t xml:space="preserve">Chromsome-Chromosome</t>
  </si>
  <si>
    <t xml:space="preserve">pgaptmp_004368</t>
  </si>
  <si>
    <t xml:space="preserve">pgaptmp_004371</t>
  </si>
  <si>
    <t xml:space="preserve">tail fiber protein</t>
  </si>
  <si>
    <t xml:space="preserve">71.9</t>
  </si>
  <si>
    <t xml:space="preserve">N</t>
  </si>
  <si>
    <t xml:space="preserve">Plasmid-Plasmid</t>
  </si>
  <si>
    <t xml:space="preserve">pgaptmp_005233/pgaptmp_005234</t>
  </si>
  <si>
    <t xml:space="preserve">pgaptmp_005235/pilV</t>
  </si>
  <si>
    <t xml:space="preserve">site‑specific integrase/hypothetical protein</t>
  </si>
  <si>
    <t xml:space="preserve">phage tail protein/shufflon system plasmid conjugative transfer pilus tip adhesin PilV</t>
  </si>
  <si>
    <t xml:space="preserve">93.9</t>
  </si>
  <si>
    <t xml:space="preserve">pilV</t>
  </si>
  <si>
    <t xml:space="preserve">shufflon system plasmid conjugative transfer pilus tip adhesin PilV</t>
  </si>
  <si>
    <t xml:space="preserve">96.3</t>
  </si>
  <si>
    <t xml:space="preserve">pgaptmp_000081/pgaptmp_000082</t>
  </si>
  <si>
    <t xml:space="preserve">uidR</t>
  </si>
  <si>
    <t xml:space="preserve">glycosyltransferase/IS1 family transposase</t>
  </si>
  <si>
    <t xml:space="preserve">DNA‑binding transcriptional regulator UidR</t>
  </si>
  <si>
    <t xml:space="preserve">94.3</t>
  </si>
  <si>
    <t xml:space="preserve">Y</t>
  </si>
  <si>
    <t xml:space="preserve">pgaptmp_000658/pgaptmp_000659</t>
  </si>
  <si>
    <t xml:space="preserve">chbB</t>
  </si>
  <si>
    <t xml:space="preserve">IS1 family transposase/hypothetical protein</t>
  </si>
  <si>
    <t xml:space="preserve">PTS N,N'‑diacetylchitobiose transporter subunit IIB</t>
  </si>
  <si>
    <t xml:space="preserve">98.8</t>
  </si>
  <si>
    <t xml:space="preserve">pgaptmp_002173</t>
  </si>
  <si>
    <t xml:space="preserve">Ail/Lom family outer membrane beta‑barrel protein</t>
  </si>
  <si>
    <t xml:space="preserve">43.8</t>
  </si>
  <si>
    <t xml:space="preserve">pgaptmp_004755/pgaptmp_004756</t>
  </si>
  <si>
    <t xml:space="preserve">nlpA</t>
  </si>
  <si>
    <t xml:space="preserve">ISNCY family transposase/IS3 family transposase</t>
  </si>
  <si>
    <t xml:space="preserve">VirB3 family type IV secretion system protein</t>
  </si>
  <si>
    <t xml:space="preserve">98.2</t>
  </si>
  <si>
    <t xml:space="preserve">cysE/lldD</t>
  </si>
  <si>
    <t xml:space="preserve">tyrosine‑type recombinase/integrase/prepilin</t>
  </si>
  <si>
    <t xml:space="preserve">82.3</t>
  </si>
  <si>
    <t xml:space="preserve">70.2</t>
  </si>
  <si>
    <t xml:space="preserve">glpT</t>
  </si>
  <si>
    <t xml:space="preserve">pgaptmp_001728/pgaptmp_001729</t>
  </si>
  <si>
    <t xml:space="preserve">IS1 family transposase/mannose‑1‑phosphate guanylyltransferase/mannose‑6‑phosphate isomerase</t>
  </si>
  <si>
    <t xml:space="preserve">94.5</t>
  </si>
  <si>
    <t xml:space="preserve">2440614 =</t>
  </si>
  <si>
    <t xml:space="preserve">pgaptmp_002372/pgaptmp_002373</t>
  </si>
  <si>
    <t xml:space="preserve">pgaptmp_002373/pgaptmp_002374</t>
  </si>
  <si>
    <t xml:space="preserve">type II secretion system protein GspD/IS3 family transposase</t>
  </si>
  <si>
    <t xml:space="preserve">IS3 family transposase/hypothetical protein</t>
  </si>
  <si>
    <t xml:space="preserve">21.8</t>
  </si>
  <si>
    <t xml:space="preserve">4775066 =</t>
  </si>
  <si>
    <t xml:space="preserve">rluA/djlA</t>
  </si>
  <si>
    <t xml:space="preserve">gldA/pgaptmp_004565</t>
  </si>
  <si>
    <t xml:space="preserve">bifunctional tRNA pseudouridine(32) synthase/23S rRNA pseudouridine(746) synthase RluA/co‑chaperone DjlA</t>
  </si>
  <si>
    <t xml:space="preserve">bifunctional L‑1,2‑propanediol dehydrogenase/glycerol dehydrogenase/IS110‑like element IS621 family transposase</t>
  </si>
  <si>
    <t xml:space="preserve">100</t>
  </si>
  <si>
    <t xml:space="preserve">1833775 =</t>
  </si>
  <si>
    <t xml:space="preserve">1836279 =</t>
  </si>
  <si>
    <t xml:space="preserve">pgaptmp_001767/pgaptmp_001768</t>
  </si>
  <si>
    <t xml:space="preserve">pgaptmp_001770</t>
  </si>
  <si>
    <t xml:space="preserve">glycosyltransferase/IS5‑like element IS903B family transposase</t>
  </si>
  <si>
    <t xml:space="preserve">phosphomannomutase</t>
  </si>
  <si>
    <t xml:space="preserve">96.9</t>
  </si>
  <si>
    <t xml:space="preserve">44047 =</t>
  </si>
  <si>
    <t xml:space="preserve">pgaptmp_005519/pgaptmp_005520</t>
  </si>
  <si>
    <t xml:space="preserve">pgaptmp_005641/pgaptmp_005642</t>
  </si>
  <si>
    <t xml:space="preserve">IS1‑like element IS1B family transposase/OXA‑48 family carbapenem‑hydrolyzing class D beta‑lactamase OXA‑48</t>
  </si>
  <si>
    <t xml:space="preserve">GNAT family N‑acetyltransferase/transposase</t>
  </si>
  <si>
    <t xml:space="preserve">Chromsome-Plasmid</t>
  </si>
  <si>
    <t xml:space="preserve">rcsD/pgaptmp_001547</t>
  </si>
  <si>
    <t xml:space="preserve">pgaptmp_005508/pgaptmp_005509</t>
  </si>
  <si>
    <t xml:space="preserve">phosphotransferase RcsD/IS5‑like element ISKpn26 family transposase</t>
  </si>
  <si>
    <t xml:space="preserve">IS1‑like element IS1B family transposase/DGQHR domain‑containing protein</t>
  </si>
  <si>
    <t xml:space="preserve">163327 =</t>
  </si>
  <si>
    <t xml:space="preserve">pgaptmp_005442</t>
  </si>
  <si>
    <t xml:space="preserve">91.6</t>
  </si>
  <si>
    <t xml:space="preserve">93.4</t>
  </si>
  <si>
    <t xml:space="preserve">1596984 =</t>
  </si>
  <si>
    <t xml:space="preserve">4621351 =</t>
  </si>
  <si>
    <t xml:space="preserve">rcsD/pgaptmp_001573</t>
  </si>
  <si>
    <t xml:space="preserve">pgaptmp_004471/pgaptmp_004472</t>
  </si>
  <si>
    <t xml:space="preserve">sodium:solute symporter family protein/IS1 family transposase</t>
  </si>
  <si>
    <t xml:space="preserve">93.7</t>
  </si>
  <si>
    <t xml:space="preserve">2010352 =</t>
  </si>
  <si>
    <t xml:space="preserve">pgaptmp_001962/pgaptmp_001963</t>
  </si>
  <si>
    <t xml:space="preserve">pgaptmp_002075/pgaptmp_002076</t>
  </si>
  <si>
    <t xml:space="preserve">chromosome segregation protein SMC/IS1 family transposase</t>
  </si>
  <si>
    <t xml:space="preserve">phosphatase PAP2 family protein/hypothetical protein</t>
  </si>
  <si>
    <t xml:space="preserve">94.0</t>
  </si>
  <si>
    <t xml:space="preserve">3</t>
  </si>
  <si>
    <t xml:space="preserve">pgaptmp_001481</t>
  </si>
  <si>
    <t xml:space="preserve">pgaptmp_005483/pgaptmp_005484</t>
  </si>
  <si>
    <t xml:space="preserve">acyltransferase</t>
  </si>
  <si>
    <t xml:space="preserve">IS1 family transposase/DGQHR domain‑containing protein</t>
  </si>
  <si>
    <t xml:space="preserve">93.3</t>
  </si>
  <si>
    <t xml:space="preserve">pgaptmp_001719</t>
  </si>
  <si>
    <t xml:space="preserve">DUF4422 domain‑containing protein</t>
  </si>
  <si>
    <t xml:space="preserve">92.3</t>
  </si>
  <si>
    <t xml:space="preserve">10359 =</t>
  </si>
  <si>
    <t xml:space="preserve">pgaptmp_005447/pgaptmp_005448</t>
  </si>
  <si>
    <t xml:space="preserve">pgaptmp_005448</t>
  </si>
  <si>
    <t xml:space="preserve">IS1 family transposase/carbapenem‑hydrolyzing class D beta‑lactamase OXA‑48</t>
  </si>
  <si>
    <t xml:space="preserve">carbapenem‑hydrolyzing class D beta‑lactamase OXA‑48</t>
  </si>
  <si>
    <t xml:space="preserve">3009727 =</t>
  </si>
  <si>
    <t xml:space="preserve">pgaptmp_002115/pgaptmp_002116</t>
  </si>
  <si>
    <t xml:space="preserve">pgaptmp_002986/ltrA</t>
  </si>
  <si>
    <t xml:space="preserve">acyltransferase/hypothetical protein</t>
  </si>
  <si>
    <t xml:space="preserve">translesion error‑prone DNA polymerase V autoproteolytic subunit/group II intron reverse transcriptase/maturase</t>
  </si>
  <si>
    <t xml:space="preserve">2</t>
  </si>
  <si>
    <t xml:space="preserve">86736 =</t>
  </si>
  <si>
    <t xml:space="preserve">14821 =</t>
  </si>
  <si>
    <t xml:space="preserve">pgaptmp_005353/pgaptmp_005354</t>
  </si>
  <si>
    <t xml:space="preserve">pemK/ltrA</t>
  </si>
  <si>
    <t xml:space="preserve">type A‑1 chloramphenicol O‑acetyltransferase/IS1‑like element IS1B family transposase</t>
  </si>
  <si>
    <t xml:space="preserve">type II toxin‑antitoxin system toxin endoribonuclease PemK/group II intron reverse transcriptase/maturase</t>
  </si>
  <si>
    <t xml:space="preserve">NA</t>
  </si>
  <si>
    <t xml:space="preserve">133297 =</t>
  </si>
  <si>
    <t xml:space="preserve">merR/pgaptmp_005367</t>
  </si>
  <si>
    <t xml:space="preserve">lacY/pgaptmp_005402</t>
  </si>
  <si>
    <t xml:space="preserve">Hg(II)‑responsive transcriptional regulator/IS3 family transposase</t>
  </si>
  <si>
    <t xml:space="preserve">lactose permease/IS5‑like element IS903B family transposase</t>
  </si>
  <si>
    <t xml:space="preserve">64.3</t>
  </si>
  <si>
    <t xml:space="preserve">141174 =</t>
  </si>
  <si>
    <t xml:space="preserve">pgaptmp_005405/repA</t>
  </si>
  <si>
    <t xml:space="preserve">DEAD/DEAH box helicase/incFII family plasmid replication initiator RepA</t>
  </si>
  <si>
    <t xml:space="preserve">64.0</t>
  </si>
  <si>
    <t xml:space="preserve">1550862 =</t>
  </si>
  <si>
    <t xml:space="preserve">pgaptmp_001158/csrA</t>
  </si>
  <si>
    <t xml:space="preserve">rcsB</t>
  </si>
  <si>
    <t xml:space="preserve">response regulator transcription factor RcsB</t>
  </si>
  <si>
    <t xml:space="preserve">97.4</t>
  </si>
  <si>
    <t xml:space="preserve">3599941 =</t>
  </si>
  <si>
    <t xml:space="preserve">pgaptmp_003562/pgaptmp_003563</t>
  </si>
  <si>
    <t xml:space="preserve">pgaptmp_003564</t>
  </si>
  <si>
    <t xml:space="preserve">glucose 1‑dehydrogenase/IS1‑like element IS1B family transposase</t>
  </si>
  <si>
    <t xml:space="preserve">5180468 =</t>
  </si>
  <si>
    <t xml:space="preserve">5187164 =</t>
  </si>
  <si>
    <t xml:space="preserve">ilvD</t>
  </si>
  <si>
    <t xml:space="preserve">pgaptmp_005107/pgaptmp_005108</t>
  </si>
  <si>
    <t xml:space="preserve">dihydroxy‑acid dehydratase</t>
  </si>
  <si>
    <t xml:space="preserve">YifB family Mg chelatase‑like AAA ATPase/IS3‑like element ISKpn18 family transposase</t>
  </si>
  <si>
    <t xml:space="preserve">98.9</t>
  </si>
  <si>
    <t xml:space="preserve">Ancestor</t>
  </si>
  <si>
    <t xml:space="preserve">Patient</t>
  </si>
  <si>
    <t xml:space="preserve">SNPs_INDELS</t>
  </si>
  <si>
    <t xml:space="preserve">IS1_movs</t>
  </si>
  <si>
    <t xml:space="preserve">nIS1_genome</t>
  </si>
  <si>
    <t xml:space="preserve">Same_clone</t>
  </si>
  <si>
    <t xml:space="preserve">Days_between_isolation</t>
  </si>
  <si>
    <t xml:space="preserve">Nucleotides_in_genome</t>
  </si>
  <si>
    <t xml:space="preserve">SNP_rate</t>
  </si>
  <si>
    <t xml:space="preserve">IS1_rate</t>
  </si>
  <si>
    <t xml:space="preserve">SNP_per_day</t>
  </si>
  <si>
    <t xml:space="preserve">IS1_per_day</t>
  </si>
  <si>
    <t xml:space="preserve">Adaptive_changes_per_day</t>
  </si>
  <si>
    <t xml:space="preserve">Adaptive_changes</t>
  </si>
  <si>
    <t xml:space="preserve">IS1_w_100_perc*</t>
  </si>
  <si>
    <t xml:space="preserve">HAX</t>
  </si>
  <si>
    <t xml:space="preserve">* Number of IS1 with 100% of identity with the pOXA-48 IS1</t>
  </si>
  <si>
    <t xml:space="preserve">C184</t>
  </si>
  <si>
    <t xml:space="preserve">&gt;10</t>
  </si>
  <si>
    <t xml:space="preserve">ZDY</t>
  </si>
  <si>
    <t xml:space="preserve">YJX</t>
  </si>
  <si>
    <t xml:space="preserve">HKH</t>
  </si>
  <si>
    <t xml:space="preserve">ZGX</t>
  </si>
  <si>
    <t xml:space="preserve">JRV</t>
  </si>
  <si>
    <t xml:space="preserve">DSO</t>
  </si>
  <si>
    <t xml:space="preserve">DWV</t>
  </si>
  <si>
    <t xml:space="preserve">YUE</t>
  </si>
  <si>
    <t xml:space="preserve">OYW</t>
  </si>
  <si>
    <t xml:space="preserve">WXQ</t>
  </si>
  <si>
    <t xml:space="preserve">K26</t>
  </si>
  <si>
    <t xml:space="preserve">K25</t>
  </si>
  <si>
    <t xml:space="preserve">MPS</t>
  </si>
  <si>
    <t xml:space="preserve">SQC</t>
  </si>
  <si>
    <t xml:space="preserve">IGJ</t>
  </si>
  <si>
    <t xml:space="preserve">FIB</t>
  </si>
  <si>
    <t xml:space="preserve">WDV</t>
  </si>
  <si>
    <t xml:space="preserve">AOG</t>
  </si>
  <si>
    <t xml:space="preserve">JWC</t>
  </si>
  <si>
    <t xml:space="preserve">TAW</t>
  </si>
  <si>
    <t xml:space="preserve">K174</t>
  </si>
  <si>
    <t xml:space="preserve">MCZ</t>
  </si>
  <si>
    <t xml:space="preserve">PKO</t>
  </si>
  <si>
    <t xml:space="preserve">AAQ</t>
  </si>
  <si>
    <t xml:space="preserve">XLQ</t>
  </si>
  <si>
    <t xml:space="preserve">K281</t>
  </si>
  <si>
    <t xml:space="preserve">K280</t>
  </si>
  <si>
    <t xml:space="preserve">VPX</t>
  </si>
  <si>
    <t xml:space="preserve">AOE</t>
  </si>
  <si>
    <t xml:space="preserve">NQR</t>
  </si>
  <si>
    <t xml:space="preserve">MZD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</si>
</sst>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0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L70" activeCellId="0" sqref="L70"/>
    </sheetView>
  </sheetViews>
  <sheetFormatPr defaultColWidth="11.66796875" defaultRowHeight="13.2" zeroHeight="false" outlineLevelRow="0" outlineLevelCol="0"/>
  <cols>
    <col collapsed="false" customWidth="true" hidden="false" outlineLevel="0" max="5" min="5" style="0" width="15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10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16</v>
      </c>
      <c r="I3" s="0" t="s">
        <v>24</v>
      </c>
    </row>
    <row r="4" customFormat="false" ht="12.8" hidden="false" customHeight="false" outlineLevel="0" collapsed="false">
      <c r="A4" s="0" t="s">
        <v>18</v>
      </c>
      <c r="B4" s="0" t="s">
        <v>10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23</v>
      </c>
      <c r="H4" s="0" t="s">
        <v>16</v>
      </c>
      <c r="I4" s="0" t="s">
        <v>24</v>
      </c>
    </row>
    <row r="5" customFormat="false" ht="12.8" hidden="false" customHeight="false" outlineLevel="0" collapsed="false">
      <c r="A5" s="0" t="s">
        <v>18</v>
      </c>
      <c r="B5" s="0" t="s">
        <v>10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23</v>
      </c>
      <c r="H5" s="0" t="s">
        <v>16</v>
      </c>
      <c r="I5" s="0" t="s">
        <v>24</v>
      </c>
    </row>
    <row r="6" customFormat="false" ht="12.8" hidden="false" customHeight="false" outlineLevel="0" collapsed="false">
      <c r="A6" s="0" t="s">
        <v>18</v>
      </c>
      <c r="B6" s="0" t="s">
        <v>10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23</v>
      </c>
      <c r="H6" s="0" t="s">
        <v>16</v>
      </c>
      <c r="I6" s="0" t="s">
        <v>24</v>
      </c>
    </row>
    <row r="7" customFormat="false" ht="12.8" hidden="false" customHeight="false" outlineLevel="0" collapsed="false">
      <c r="A7" s="0" t="s">
        <v>18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23</v>
      </c>
      <c r="H7" s="0" t="s">
        <v>16</v>
      </c>
      <c r="I7" s="0" t="s">
        <v>24</v>
      </c>
    </row>
    <row r="8" customFormat="false" ht="12.8" hidden="false" customHeight="false" outlineLevel="0" collapsed="false">
      <c r="A8" s="0" t="s">
        <v>18</v>
      </c>
      <c r="B8" s="0" t="s">
        <v>10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23</v>
      </c>
      <c r="H8" s="0" t="s">
        <v>16</v>
      </c>
      <c r="I8" s="0" t="s">
        <v>24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51</v>
      </c>
      <c r="G9" s="0" t="s">
        <v>23</v>
      </c>
      <c r="H9" s="0" t="s">
        <v>16</v>
      </c>
      <c r="I9" s="0" t="s">
        <v>24</v>
      </c>
    </row>
    <row r="10" customFormat="false" ht="12.8" hidden="false" customHeight="false" outlineLevel="0" collapsed="false">
      <c r="A10" s="0" t="s">
        <v>18</v>
      </c>
      <c r="B10" s="0" t="s">
        <v>10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16</v>
      </c>
      <c r="I10" s="0" t="s">
        <v>57</v>
      </c>
    </row>
    <row r="11" customFormat="false" ht="12.8" hidden="false" customHeight="false" outlineLevel="0" collapsed="false">
      <c r="A11" s="0" t="s">
        <v>18</v>
      </c>
      <c r="B11" s="0" t="s">
        <v>37</v>
      </c>
      <c r="C11" s="0" t="s">
        <v>58</v>
      </c>
      <c r="D11" s="0" t="s">
        <v>59</v>
      </c>
      <c r="E11" s="0" t="s">
        <v>60</v>
      </c>
      <c r="F11" s="0" t="s">
        <v>61</v>
      </c>
      <c r="G11" s="0" t="s">
        <v>56</v>
      </c>
      <c r="H11" s="0" t="s">
        <v>16</v>
      </c>
      <c r="I11" s="0" t="s">
        <v>57</v>
      </c>
    </row>
    <row r="12" customFormat="false" ht="12.8" hidden="false" customHeight="false" outlineLevel="0" collapsed="false">
      <c r="A12" s="0" t="s">
        <v>18</v>
      </c>
      <c r="B12" s="0" t="s">
        <v>10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56</v>
      </c>
      <c r="H12" s="0" t="s">
        <v>16</v>
      </c>
      <c r="I12" s="0" t="s">
        <v>57</v>
      </c>
    </row>
    <row r="13" customFormat="false" ht="12.8" hidden="false" customHeight="false" outlineLevel="0" collapsed="false">
      <c r="A13" s="0" t="s">
        <v>18</v>
      </c>
      <c r="B13" s="0" t="s">
        <v>10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56</v>
      </c>
      <c r="H13" s="0" t="s">
        <v>16</v>
      </c>
      <c r="I13" s="0" t="s">
        <v>57</v>
      </c>
    </row>
    <row r="14" customFormat="false" ht="12.8" hidden="false" customHeight="false" outlineLevel="0" collapsed="false">
      <c r="A14" s="0" t="s">
        <v>18</v>
      </c>
      <c r="B14" s="0" t="s">
        <v>10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56</v>
      </c>
      <c r="H14" s="0" t="s">
        <v>16</v>
      </c>
      <c r="I14" s="0" t="s">
        <v>57</v>
      </c>
    </row>
    <row r="15" customFormat="false" ht="12.8" hidden="false" customHeight="false" outlineLevel="0" collapsed="false">
      <c r="A15" s="0" t="s">
        <v>18</v>
      </c>
      <c r="B15" s="0" t="s">
        <v>10</v>
      </c>
      <c r="C15" s="0" t="s">
        <v>74</v>
      </c>
      <c r="D15" s="0" t="s">
        <v>75</v>
      </c>
      <c r="E15" s="0" t="s">
        <v>76</v>
      </c>
      <c r="F15" s="0" t="s">
        <v>77</v>
      </c>
      <c r="G15" s="0" t="s">
        <v>56</v>
      </c>
      <c r="H15" s="0" t="s">
        <v>16</v>
      </c>
      <c r="I15" s="0" t="s">
        <v>57</v>
      </c>
    </row>
    <row r="16" customFormat="false" ht="12.8" hidden="false" customHeight="false" outlineLevel="0" collapsed="false">
      <c r="A16" s="0" t="s">
        <v>18</v>
      </c>
      <c r="B16" s="0" t="s">
        <v>10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82</v>
      </c>
      <c r="H16" s="0" t="s">
        <v>16</v>
      </c>
      <c r="I16" s="0" t="s">
        <v>83</v>
      </c>
    </row>
    <row r="17" customFormat="false" ht="12.8" hidden="false" customHeight="false" outlineLevel="0" collapsed="false">
      <c r="A17" s="0" t="s">
        <v>18</v>
      </c>
      <c r="B17" s="0" t="s">
        <v>10</v>
      </c>
      <c r="C17" s="0" t="s">
        <v>84</v>
      </c>
      <c r="D17" s="0" t="s">
        <v>85</v>
      </c>
      <c r="E17" s="0" t="s">
        <v>86</v>
      </c>
      <c r="F17" s="0" t="s">
        <v>87</v>
      </c>
      <c r="G17" s="0" t="s">
        <v>82</v>
      </c>
      <c r="H17" s="0" t="s">
        <v>16</v>
      </c>
      <c r="I17" s="0" t="s">
        <v>83</v>
      </c>
    </row>
    <row r="18" customFormat="false" ht="12.8" hidden="false" customHeight="false" outlineLevel="0" collapsed="false">
      <c r="A18" s="0" t="s">
        <v>18</v>
      </c>
      <c r="B18" s="0" t="s">
        <v>10</v>
      </c>
      <c r="C18" s="0" t="s">
        <v>88</v>
      </c>
      <c r="D18" s="0" t="s">
        <v>89</v>
      </c>
      <c r="E18" s="0" t="s">
        <v>90</v>
      </c>
      <c r="F18" s="0" t="s">
        <v>91</v>
      </c>
      <c r="G18" s="0" t="s">
        <v>82</v>
      </c>
      <c r="H18" s="0" t="s">
        <v>16</v>
      </c>
      <c r="I18" s="0" t="s">
        <v>83</v>
      </c>
    </row>
    <row r="19" customFormat="false" ht="12.8" hidden="false" customHeight="false" outlineLevel="0" collapsed="false">
      <c r="A19" s="0" t="s">
        <v>18</v>
      </c>
      <c r="B19" s="0" t="s">
        <v>10</v>
      </c>
      <c r="C19" s="0" t="s">
        <v>92</v>
      </c>
      <c r="D19" s="0" t="s">
        <v>93</v>
      </c>
      <c r="E19" s="0" t="s">
        <v>94</v>
      </c>
      <c r="F19" s="0" t="s">
        <v>95</v>
      </c>
      <c r="G19" s="0" t="s">
        <v>82</v>
      </c>
      <c r="H19" s="0" t="s">
        <v>16</v>
      </c>
      <c r="I19" s="0" t="s">
        <v>83</v>
      </c>
    </row>
    <row r="20" customFormat="false" ht="12.8" hidden="false" customHeight="false" outlineLevel="0" collapsed="false">
      <c r="A20" s="0" t="s">
        <v>96</v>
      </c>
      <c r="B20" s="0" t="s">
        <v>10</v>
      </c>
      <c r="C20" s="0" t="s">
        <v>97</v>
      </c>
      <c r="D20" s="0" t="s">
        <v>98</v>
      </c>
      <c r="E20" s="0" t="s">
        <v>99</v>
      </c>
      <c r="F20" s="0" t="s">
        <v>100</v>
      </c>
      <c r="G20" s="0" t="s">
        <v>82</v>
      </c>
      <c r="H20" s="0" t="s">
        <v>16</v>
      </c>
      <c r="I20" s="0" t="s">
        <v>83</v>
      </c>
    </row>
    <row r="21" customFormat="false" ht="12.8" hidden="false" customHeight="false" outlineLevel="0" collapsed="false">
      <c r="A21" s="0" t="s">
        <v>101</v>
      </c>
      <c r="B21" s="0" t="s">
        <v>37</v>
      </c>
      <c r="C21" s="0" t="s">
        <v>48</v>
      </c>
      <c r="D21" s="0" t="s">
        <v>102</v>
      </c>
      <c r="E21" s="0" t="s">
        <v>103</v>
      </c>
      <c r="F21" s="0" t="s">
        <v>103</v>
      </c>
      <c r="G21" s="0" t="s">
        <v>104</v>
      </c>
      <c r="H21" s="0" t="s">
        <v>16</v>
      </c>
      <c r="I21" s="0" t="s">
        <v>105</v>
      </c>
    </row>
    <row r="22" customFormat="false" ht="12.8" hidden="false" customHeight="false" outlineLevel="0" collapsed="false">
      <c r="A22" s="0" t="s">
        <v>106</v>
      </c>
      <c r="B22" s="0" t="s">
        <v>37</v>
      </c>
      <c r="C22" s="0" t="s">
        <v>48</v>
      </c>
      <c r="D22" s="0" t="s">
        <v>107</v>
      </c>
      <c r="E22" s="0" t="s">
        <v>108</v>
      </c>
      <c r="F22" s="0" t="s">
        <v>109</v>
      </c>
      <c r="G22" s="0" t="s">
        <v>104</v>
      </c>
      <c r="H22" s="0" t="s">
        <v>16</v>
      </c>
      <c r="I22" s="0" t="s">
        <v>105</v>
      </c>
    </row>
    <row r="23" customFormat="false" ht="12.8" hidden="false" customHeight="false" outlineLevel="0" collapsed="false">
      <c r="A23" s="0" t="s">
        <v>110</v>
      </c>
      <c r="B23" s="0" t="s">
        <v>37</v>
      </c>
      <c r="C23" s="0" t="s">
        <v>48</v>
      </c>
      <c r="D23" s="0" t="s">
        <v>107</v>
      </c>
      <c r="E23" s="0" t="s">
        <v>111</v>
      </c>
      <c r="F23" s="0" t="s">
        <v>112</v>
      </c>
      <c r="G23" s="0" t="s">
        <v>104</v>
      </c>
      <c r="H23" s="0" t="s">
        <v>16</v>
      </c>
      <c r="I23" s="0" t="s">
        <v>105</v>
      </c>
    </row>
    <row r="24" customFormat="false" ht="12.8" hidden="false" customHeight="false" outlineLevel="0" collapsed="false">
      <c r="A24" s="0" t="s">
        <v>18</v>
      </c>
      <c r="B24" s="0" t="s">
        <v>10</v>
      </c>
      <c r="C24" s="0" t="s">
        <v>113</v>
      </c>
      <c r="D24" s="0" t="s">
        <v>114</v>
      </c>
      <c r="E24" s="0" t="s">
        <v>115</v>
      </c>
      <c r="F24" s="0" t="s">
        <v>116</v>
      </c>
      <c r="G24" s="0" t="s">
        <v>117</v>
      </c>
      <c r="H24" s="0" t="s">
        <v>16</v>
      </c>
      <c r="I24" s="0" t="s">
        <v>118</v>
      </c>
    </row>
    <row r="25" customFormat="false" ht="12.8" hidden="false" customHeight="false" outlineLevel="0" collapsed="false">
      <c r="A25" s="0" t="s">
        <v>18</v>
      </c>
      <c r="B25" s="0" t="s">
        <v>10</v>
      </c>
      <c r="C25" s="0" t="s">
        <v>119</v>
      </c>
      <c r="D25" s="0" t="s">
        <v>120</v>
      </c>
      <c r="E25" s="0" t="s">
        <v>121</v>
      </c>
      <c r="F25" s="0" t="s">
        <v>122</v>
      </c>
      <c r="G25" s="0" t="s">
        <v>117</v>
      </c>
      <c r="H25" s="0" t="s">
        <v>16</v>
      </c>
      <c r="I25" s="0" t="s">
        <v>118</v>
      </c>
    </row>
    <row r="26" customFormat="false" ht="12.8" hidden="false" customHeight="false" outlineLevel="0" collapsed="false">
      <c r="A26" s="0" t="s">
        <v>18</v>
      </c>
      <c r="B26" s="0" t="s">
        <v>10</v>
      </c>
      <c r="C26" s="0" t="s">
        <v>123</v>
      </c>
      <c r="D26" s="0" t="s">
        <v>124</v>
      </c>
      <c r="E26" s="0" t="s">
        <v>125</v>
      </c>
      <c r="F26" s="0" t="s">
        <v>126</v>
      </c>
      <c r="G26" s="0" t="s">
        <v>117</v>
      </c>
      <c r="H26" s="0" t="s">
        <v>16</v>
      </c>
      <c r="I26" s="0" t="s">
        <v>118</v>
      </c>
    </row>
    <row r="27" customFormat="false" ht="12.8" hidden="false" customHeight="false" outlineLevel="0" collapsed="false">
      <c r="A27" s="0" t="s">
        <v>18</v>
      </c>
      <c r="B27" s="0" t="s">
        <v>10</v>
      </c>
      <c r="C27" s="0" t="s">
        <v>127</v>
      </c>
      <c r="D27" s="0" t="s">
        <v>128</v>
      </c>
      <c r="E27" s="0" t="s">
        <v>129</v>
      </c>
      <c r="F27" s="0" t="s">
        <v>130</v>
      </c>
      <c r="G27" s="0" t="s">
        <v>117</v>
      </c>
      <c r="H27" s="0" t="s">
        <v>16</v>
      </c>
      <c r="I27" s="0" t="s">
        <v>118</v>
      </c>
    </row>
    <row r="28" customFormat="false" ht="12.8" hidden="false" customHeight="false" outlineLevel="0" collapsed="false">
      <c r="A28" s="0" t="s">
        <v>18</v>
      </c>
      <c r="B28" s="0" t="s">
        <v>10</v>
      </c>
      <c r="C28" s="0" t="s">
        <v>131</v>
      </c>
      <c r="D28" s="0" t="s">
        <v>132</v>
      </c>
      <c r="E28" s="0" t="s">
        <v>133</v>
      </c>
      <c r="F28" s="0" t="s">
        <v>134</v>
      </c>
      <c r="G28" s="0" t="s">
        <v>117</v>
      </c>
      <c r="H28" s="0" t="s">
        <v>16</v>
      </c>
      <c r="I28" s="0" t="s">
        <v>118</v>
      </c>
    </row>
    <row r="29" customFormat="false" ht="12.8" hidden="false" customHeight="false" outlineLevel="0" collapsed="false">
      <c r="A29" s="0" t="s">
        <v>18</v>
      </c>
      <c r="B29" s="0" t="s">
        <v>37</v>
      </c>
      <c r="C29" s="0" t="s">
        <v>135</v>
      </c>
      <c r="D29" s="0" t="s">
        <v>136</v>
      </c>
      <c r="E29" s="0" t="s">
        <v>137</v>
      </c>
      <c r="F29" s="0" t="s">
        <v>138</v>
      </c>
      <c r="G29" s="0" t="s">
        <v>117</v>
      </c>
      <c r="H29" s="0" t="s">
        <v>16</v>
      </c>
      <c r="I29" s="0" t="s">
        <v>118</v>
      </c>
    </row>
    <row r="30" customFormat="false" ht="12.8" hidden="false" customHeight="false" outlineLevel="0" collapsed="false">
      <c r="A30" s="0" t="s">
        <v>18</v>
      </c>
      <c r="B30" s="0" t="s">
        <v>10</v>
      </c>
      <c r="C30" s="0" t="s">
        <v>139</v>
      </c>
      <c r="D30" s="0" t="s">
        <v>140</v>
      </c>
      <c r="E30" s="0" t="s">
        <v>141</v>
      </c>
      <c r="F30" s="0" t="s">
        <v>142</v>
      </c>
      <c r="G30" s="0" t="s">
        <v>143</v>
      </c>
      <c r="H30" s="0" t="s">
        <v>16</v>
      </c>
      <c r="I30" s="0" t="s">
        <v>144</v>
      </c>
    </row>
    <row r="31" customFormat="false" ht="12.8" hidden="false" customHeight="false" outlineLevel="0" collapsed="false">
      <c r="A31" s="0" t="s">
        <v>18</v>
      </c>
      <c r="B31" s="0" t="s">
        <v>10</v>
      </c>
      <c r="C31" s="0" t="s">
        <v>145</v>
      </c>
      <c r="D31" s="0" t="s">
        <v>146</v>
      </c>
      <c r="E31" s="0" t="s">
        <v>147</v>
      </c>
      <c r="F31" s="0" t="s">
        <v>148</v>
      </c>
      <c r="G31" s="0" t="s">
        <v>143</v>
      </c>
      <c r="H31" s="0" t="s">
        <v>16</v>
      </c>
      <c r="I31" s="0" t="s">
        <v>144</v>
      </c>
    </row>
    <row r="32" customFormat="false" ht="12.8" hidden="false" customHeight="false" outlineLevel="0" collapsed="false">
      <c r="A32" s="0" t="s">
        <v>18</v>
      </c>
      <c r="B32" s="0" t="s">
        <v>10</v>
      </c>
      <c r="C32" s="0" t="s">
        <v>149</v>
      </c>
      <c r="D32" s="0" t="s">
        <v>150</v>
      </c>
      <c r="E32" s="0" t="s">
        <v>151</v>
      </c>
      <c r="F32" s="0" t="s">
        <v>152</v>
      </c>
      <c r="G32" s="0" t="s">
        <v>143</v>
      </c>
      <c r="H32" s="0" t="s">
        <v>16</v>
      </c>
      <c r="I32" s="0" t="s">
        <v>144</v>
      </c>
    </row>
    <row r="33" customFormat="false" ht="12.8" hidden="false" customHeight="false" outlineLevel="0" collapsed="false">
      <c r="A33" s="0" t="s">
        <v>153</v>
      </c>
      <c r="B33" s="0" t="s">
        <v>10</v>
      </c>
      <c r="C33" s="0" t="s">
        <v>154</v>
      </c>
      <c r="D33" s="0" t="s">
        <v>155</v>
      </c>
      <c r="E33" s="0" t="s">
        <v>156</v>
      </c>
      <c r="F33" s="0" t="s">
        <v>157</v>
      </c>
      <c r="G33" s="0" t="s">
        <v>143</v>
      </c>
      <c r="H33" s="0" t="s">
        <v>16</v>
      </c>
      <c r="I33" s="0" t="s">
        <v>144</v>
      </c>
    </row>
    <row r="34" customFormat="false" ht="12.8" hidden="false" customHeight="false" outlineLevel="0" collapsed="false">
      <c r="A34" s="0" t="s">
        <v>158</v>
      </c>
      <c r="B34" s="0" t="s">
        <v>47</v>
      </c>
      <c r="C34" s="0" t="n">
        <v>1</v>
      </c>
      <c r="D34" s="0" t="s">
        <v>159</v>
      </c>
      <c r="E34" s="0" t="s">
        <v>160</v>
      </c>
      <c r="F34" s="0" t="s">
        <v>161</v>
      </c>
      <c r="G34" s="0" t="s">
        <v>162</v>
      </c>
      <c r="H34" s="0" t="s">
        <v>16</v>
      </c>
      <c r="I34" s="0" t="s">
        <v>163</v>
      </c>
    </row>
    <row r="35" customFormat="false" ht="12.8" hidden="false" customHeight="false" outlineLevel="0" collapsed="false">
      <c r="A35" s="0" t="s">
        <v>18</v>
      </c>
      <c r="B35" s="0" t="s">
        <v>164</v>
      </c>
      <c r="C35" s="0" t="s">
        <v>165</v>
      </c>
      <c r="D35" s="0" t="s">
        <v>166</v>
      </c>
      <c r="E35" s="0" t="s">
        <v>167</v>
      </c>
      <c r="F35" s="0" t="s">
        <v>168</v>
      </c>
      <c r="G35" s="0" t="s">
        <v>169</v>
      </c>
      <c r="H35" s="0" t="s">
        <v>16</v>
      </c>
      <c r="I35" s="0" t="s">
        <v>170</v>
      </c>
    </row>
    <row r="36" customFormat="false" ht="12.8" hidden="false" customHeight="false" outlineLevel="0" collapsed="false">
      <c r="A36" s="0" t="s">
        <v>18</v>
      </c>
      <c r="B36" s="0" t="s">
        <v>10</v>
      </c>
      <c r="C36" s="0" t="s">
        <v>171</v>
      </c>
      <c r="D36" s="0" t="s">
        <v>172</v>
      </c>
      <c r="E36" s="0" t="s">
        <v>173</v>
      </c>
      <c r="F36" s="0" t="s">
        <v>174</v>
      </c>
      <c r="G36" s="0" t="s">
        <v>169</v>
      </c>
      <c r="H36" s="0" t="s">
        <v>16</v>
      </c>
      <c r="I36" s="0" t="s">
        <v>170</v>
      </c>
    </row>
    <row r="37" customFormat="false" ht="12.8" hidden="false" customHeight="false" outlineLevel="0" collapsed="false">
      <c r="A37" s="0" t="s">
        <v>175</v>
      </c>
      <c r="B37" s="0" t="s">
        <v>10</v>
      </c>
      <c r="C37" s="0" t="s">
        <v>176</v>
      </c>
      <c r="D37" s="0" t="s">
        <v>177</v>
      </c>
      <c r="E37" s="0" t="s">
        <v>178</v>
      </c>
      <c r="F37" s="0" t="s">
        <v>179</v>
      </c>
      <c r="G37" s="0" t="s">
        <v>169</v>
      </c>
      <c r="H37" s="0" t="s">
        <v>16</v>
      </c>
      <c r="I37" s="0" t="s">
        <v>170</v>
      </c>
    </row>
    <row r="38" customFormat="false" ht="12.8" hidden="false" customHeight="false" outlineLevel="0" collapsed="false">
      <c r="A38" s="0" t="s">
        <v>175</v>
      </c>
      <c r="B38" s="0" t="s">
        <v>10</v>
      </c>
      <c r="C38" s="0" t="s">
        <v>180</v>
      </c>
      <c r="D38" s="0" t="s">
        <v>181</v>
      </c>
      <c r="E38" s="0" t="s">
        <v>178</v>
      </c>
      <c r="F38" s="0" t="s">
        <v>179</v>
      </c>
      <c r="G38" s="0" t="s">
        <v>169</v>
      </c>
      <c r="H38" s="0" t="s">
        <v>16</v>
      </c>
      <c r="I38" s="0" t="s">
        <v>170</v>
      </c>
    </row>
    <row r="39" customFormat="false" ht="12.8" hidden="false" customHeight="false" outlineLevel="0" collapsed="false">
      <c r="A39" s="0" t="s">
        <v>18</v>
      </c>
      <c r="B39" s="0" t="s">
        <v>182</v>
      </c>
      <c r="C39" s="0" t="s">
        <v>183</v>
      </c>
      <c r="D39" s="0" t="s">
        <v>184</v>
      </c>
      <c r="E39" s="0" t="s">
        <v>185</v>
      </c>
      <c r="F39" s="0" t="s">
        <v>186</v>
      </c>
      <c r="G39" s="0" t="s">
        <v>187</v>
      </c>
      <c r="H39" s="0" t="s">
        <v>16</v>
      </c>
      <c r="I39" s="0" t="s">
        <v>188</v>
      </c>
    </row>
    <row r="40" customFormat="false" ht="12.8" hidden="false" customHeight="false" outlineLevel="0" collapsed="false">
      <c r="A40" s="0" t="s">
        <v>18</v>
      </c>
      <c r="B40" s="0" t="s">
        <v>10</v>
      </c>
      <c r="C40" s="0" t="s">
        <v>189</v>
      </c>
      <c r="D40" s="0" t="s">
        <v>190</v>
      </c>
      <c r="E40" s="0" t="s">
        <v>191</v>
      </c>
      <c r="F40" s="0" t="s">
        <v>192</v>
      </c>
      <c r="G40" s="0" t="s">
        <v>187</v>
      </c>
      <c r="H40" s="0" t="s">
        <v>16</v>
      </c>
      <c r="I40" s="0" t="s">
        <v>188</v>
      </c>
    </row>
    <row r="41" customFormat="false" ht="12.8" hidden="false" customHeight="false" outlineLevel="0" collapsed="false">
      <c r="A41" s="0" t="s">
        <v>18</v>
      </c>
      <c r="B41" s="0" t="s">
        <v>10</v>
      </c>
      <c r="C41" s="0" t="s">
        <v>193</v>
      </c>
      <c r="D41" s="0" t="s">
        <v>194</v>
      </c>
      <c r="E41" s="0" t="s">
        <v>195</v>
      </c>
      <c r="F41" s="0" t="s">
        <v>196</v>
      </c>
      <c r="G41" s="0" t="s">
        <v>187</v>
      </c>
      <c r="H41" s="0" t="s">
        <v>16</v>
      </c>
      <c r="I41" s="0" t="s">
        <v>188</v>
      </c>
    </row>
    <row r="42" customFormat="false" ht="12.8" hidden="false" customHeight="false" outlineLevel="0" collapsed="false">
      <c r="A42" s="0" t="s">
        <v>18</v>
      </c>
      <c r="B42" s="0" t="s">
        <v>182</v>
      </c>
      <c r="C42" s="0" t="s">
        <v>197</v>
      </c>
      <c r="D42" s="0" t="s">
        <v>198</v>
      </c>
      <c r="E42" s="0" t="s">
        <v>199</v>
      </c>
      <c r="F42" s="0" t="s">
        <v>200</v>
      </c>
      <c r="G42" s="0" t="s">
        <v>201</v>
      </c>
      <c r="H42" s="0" t="s">
        <v>202</v>
      </c>
      <c r="I42" s="0" t="s">
        <v>203</v>
      </c>
    </row>
    <row r="43" customFormat="false" ht="12.8" hidden="false" customHeight="false" outlineLevel="0" collapsed="false">
      <c r="A43" s="0" t="s">
        <v>18</v>
      </c>
      <c r="B43" s="0" t="s">
        <v>10</v>
      </c>
      <c r="C43" s="0" t="s">
        <v>204</v>
      </c>
      <c r="D43" s="0" t="s">
        <v>205</v>
      </c>
      <c r="E43" s="0" t="s">
        <v>206</v>
      </c>
      <c r="F43" s="0" t="s">
        <v>207</v>
      </c>
      <c r="G43" s="0" t="s">
        <v>201</v>
      </c>
      <c r="H43" s="0" t="s">
        <v>202</v>
      </c>
      <c r="I43" s="0" t="s">
        <v>203</v>
      </c>
      <c r="J43" s="2"/>
    </row>
    <row r="44" customFormat="false" ht="12.8" hidden="false" customHeight="false" outlineLevel="0" collapsed="false">
      <c r="A44" s="0" t="s">
        <v>18</v>
      </c>
      <c r="B44" s="0" t="s">
        <v>10</v>
      </c>
      <c r="C44" s="0" t="s">
        <v>208</v>
      </c>
      <c r="D44" s="0" t="s">
        <v>209</v>
      </c>
      <c r="E44" s="0" t="s">
        <v>210</v>
      </c>
      <c r="F44" s="0" t="s">
        <v>211</v>
      </c>
      <c r="G44" s="0" t="s">
        <v>201</v>
      </c>
      <c r="H44" s="0" t="s">
        <v>202</v>
      </c>
      <c r="I44" s="0" t="s">
        <v>203</v>
      </c>
    </row>
    <row r="45" customFormat="false" ht="12.8" hidden="false" customHeight="false" outlineLevel="0" collapsed="false">
      <c r="A45" s="0" t="s">
        <v>18</v>
      </c>
      <c r="B45" s="0" t="s">
        <v>10</v>
      </c>
      <c r="C45" s="0" t="s">
        <v>212</v>
      </c>
      <c r="D45" s="0" t="s">
        <v>213</v>
      </c>
      <c r="E45" s="0" t="s">
        <v>214</v>
      </c>
      <c r="F45" s="0" t="s">
        <v>22</v>
      </c>
      <c r="G45" s="0" t="s">
        <v>215</v>
      </c>
      <c r="H45" s="0" t="s">
        <v>216</v>
      </c>
      <c r="I45" s="0" t="s">
        <v>217</v>
      </c>
    </row>
    <row r="46" customFormat="false" ht="12.8" hidden="false" customHeight="false" outlineLevel="0" collapsed="false">
      <c r="A46" s="0" t="s">
        <v>18</v>
      </c>
      <c r="B46" s="0" t="s">
        <v>10</v>
      </c>
      <c r="C46" s="0" t="s">
        <v>218</v>
      </c>
      <c r="D46" s="0" t="s">
        <v>219</v>
      </c>
      <c r="E46" s="0" t="s">
        <v>220</v>
      </c>
      <c r="F46" s="0" t="s">
        <v>221</v>
      </c>
      <c r="G46" s="0" t="s">
        <v>215</v>
      </c>
      <c r="H46" s="0" t="s">
        <v>216</v>
      </c>
      <c r="I46" s="0" t="s">
        <v>217</v>
      </c>
    </row>
    <row r="47" customFormat="false" ht="12.8" hidden="false" customHeight="false" outlineLevel="0" collapsed="false">
      <c r="A47" s="0" t="s">
        <v>18</v>
      </c>
      <c r="B47" s="0" t="s">
        <v>10</v>
      </c>
      <c r="C47" s="0" t="s">
        <v>222</v>
      </c>
      <c r="D47" s="0" t="s">
        <v>223</v>
      </c>
      <c r="E47" s="0" t="s">
        <v>224</v>
      </c>
      <c r="F47" s="0" t="s">
        <v>138</v>
      </c>
      <c r="G47" s="0" t="s">
        <v>225</v>
      </c>
      <c r="H47" s="0" t="s">
        <v>216</v>
      </c>
      <c r="I47" s="0" t="s">
        <v>226</v>
      </c>
    </row>
    <row r="48" customFormat="false" ht="12.8" hidden="false" customHeight="false" outlineLevel="0" collapsed="false">
      <c r="A48" s="0" t="s">
        <v>18</v>
      </c>
      <c r="B48" s="0" t="s">
        <v>10</v>
      </c>
      <c r="C48" s="3" t="s">
        <v>227</v>
      </c>
      <c r="D48" s="3" t="s">
        <v>228</v>
      </c>
      <c r="E48" s="3" t="s">
        <v>229</v>
      </c>
      <c r="F48" s="3" t="s">
        <v>230</v>
      </c>
      <c r="G48" s="0" t="s">
        <v>231</v>
      </c>
      <c r="H48" s="0" t="s">
        <v>216</v>
      </c>
      <c r="I48" s="0" t="s">
        <v>232</v>
      </c>
    </row>
    <row r="49" customFormat="false" ht="12.8" hidden="false" customHeight="false" outlineLevel="0" collapsed="false">
      <c r="A49" s="0" t="s">
        <v>18</v>
      </c>
      <c r="B49" s="0" t="s">
        <v>10</v>
      </c>
      <c r="C49" s="3" t="s">
        <v>227</v>
      </c>
      <c r="D49" s="3" t="s">
        <v>228</v>
      </c>
      <c r="E49" s="3" t="s">
        <v>229</v>
      </c>
      <c r="F49" s="3" t="s">
        <v>230</v>
      </c>
      <c r="G49" s="0" t="s">
        <v>233</v>
      </c>
      <c r="H49" s="0" t="s">
        <v>216</v>
      </c>
      <c r="I49" s="0" t="s">
        <v>232</v>
      </c>
    </row>
    <row r="50" customFormat="false" ht="12.8" hidden="false" customHeight="false" outlineLevel="0" collapsed="false">
      <c r="A50" s="0" t="s">
        <v>175</v>
      </c>
      <c r="B50" s="0" t="s">
        <v>10</v>
      </c>
      <c r="C50" s="3" t="s">
        <v>234</v>
      </c>
      <c r="D50" s="3" t="s">
        <v>235</v>
      </c>
      <c r="E50" s="3" t="s">
        <v>236</v>
      </c>
      <c r="F50" s="3" t="s">
        <v>237</v>
      </c>
      <c r="G50" s="0" t="s">
        <v>231</v>
      </c>
      <c r="H50" s="0" t="s">
        <v>216</v>
      </c>
      <c r="I50" s="0" t="s">
        <v>232</v>
      </c>
    </row>
    <row r="51" customFormat="false" ht="12.8" hidden="false" customHeight="false" outlineLevel="0" collapsed="false">
      <c r="A51" s="0" t="s">
        <v>175</v>
      </c>
      <c r="B51" s="0" t="s">
        <v>10</v>
      </c>
      <c r="C51" s="3" t="s">
        <v>234</v>
      </c>
      <c r="D51" s="3" t="s">
        <v>235</v>
      </c>
      <c r="E51" s="3" t="s">
        <v>236</v>
      </c>
      <c r="F51" s="3" t="s">
        <v>237</v>
      </c>
      <c r="G51" s="0" t="s">
        <v>233</v>
      </c>
      <c r="H51" s="0" t="s">
        <v>216</v>
      </c>
      <c r="I51" s="0" t="s">
        <v>232</v>
      </c>
    </row>
    <row r="52" customFormat="false" ht="12.8" hidden="false" customHeight="false" outlineLevel="0" collapsed="false">
      <c r="A52" s="0" t="s">
        <v>238</v>
      </c>
      <c r="B52" s="0" t="s">
        <v>47</v>
      </c>
      <c r="C52" s="0" t="n">
        <v>1</v>
      </c>
      <c r="D52" s="3" t="s">
        <v>239</v>
      </c>
      <c r="E52" s="3" t="s">
        <v>240</v>
      </c>
      <c r="F52" s="3" t="s">
        <v>241</v>
      </c>
      <c r="G52" s="0" t="s">
        <v>231</v>
      </c>
      <c r="H52" s="0" t="s">
        <v>216</v>
      </c>
      <c r="I52" s="0" t="s">
        <v>232</v>
      </c>
    </row>
    <row r="53" customFormat="false" ht="12.8" hidden="false" customHeight="false" outlineLevel="0" collapsed="false">
      <c r="A53" s="0" t="s">
        <v>238</v>
      </c>
      <c r="B53" s="0" t="s">
        <v>47</v>
      </c>
      <c r="C53" s="0" t="n">
        <v>1</v>
      </c>
      <c r="D53" s="3" t="s">
        <v>239</v>
      </c>
      <c r="E53" s="3" t="s">
        <v>240</v>
      </c>
      <c r="F53" s="3" t="s">
        <v>241</v>
      </c>
      <c r="G53" s="0" t="s">
        <v>233</v>
      </c>
      <c r="H53" s="0" t="s">
        <v>216</v>
      </c>
      <c r="I53" s="0" t="s">
        <v>232</v>
      </c>
    </row>
    <row r="54" customFormat="false" ht="12.8" hidden="false" customHeight="false" outlineLevel="0" collapsed="false">
      <c r="A54" s="0" t="s">
        <v>18</v>
      </c>
      <c r="B54" s="0" t="s">
        <v>10</v>
      </c>
      <c r="C54" s="0" t="s">
        <v>242</v>
      </c>
      <c r="D54" s="0" t="s">
        <v>243</v>
      </c>
      <c r="E54" s="0" t="s">
        <v>244</v>
      </c>
      <c r="F54" s="0" t="s">
        <v>245</v>
      </c>
      <c r="G54" s="0" t="s">
        <v>246</v>
      </c>
      <c r="H54" s="0" t="s">
        <v>216</v>
      </c>
      <c r="I54" s="0" t="s">
        <v>247</v>
      </c>
    </row>
    <row r="55" customFormat="false" ht="12.8" hidden="false" customHeight="false" outlineLevel="0" collapsed="false">
      <c r="A55" s="0" t="s">
        <v>18</v>
      </c>
      <c r="B55" s="0" t="s">
        <v>10</v>
      </c>
      <c r="C55" s="0" t="s">
        <v>248</v>
      </c>
      <c r="D55" s="0" t="s">
        <v>249</v>
      </c>
      <c r="E55" s="0" t="s">
        <v>250</v>
      </c>
      <c r="F55" s="0" t="s">
        <v>251</v>
      </c>
      <c r="G55" s="0" t="s">
        <v>252</v>
      </c>
      <c r="H55" s="0" t="s">
        <v>216</v>
      </c>
      <c r="I55" s="0" t="s">
        <v>253</v>
      </c>
    </row>
    <row r="56" customFormat="false" ht="12.8" hidden="false" customHeight="false" outlineLevel="0" collapsed="false">
      <c r="A56" s="0" t="s">
        <v>18</v>
      </c>
      <c r="B56" s="0" t="s">
        <v>10</v>
      </c>
      <c r="C56" s="0" t="s">
        <v>254</v>
      </c>
      <c r="D56" s="0" t="s">
        <v>255</v>
      </c>
      <c r="E56" s="0" t="s">
        <v>256</v>
      </c>
      <c r="F56" s="0" t="s">
        <v>257</v>
      </c>
      <c r="G56" s="0" t="s">
        <v>258</v>
      </c>
      <c r="H56" s="0" t="s">
        <v>216</v>
      </c>
      <c r="I56" s="0" t="s">
        <v>259</v>
      </c>
    </row>
    <row r="57" customFormat="false" ht="12.8" hidden="false" customHeight="false" outlineLevel="0" collapsed="false">
      <c r="A57" s="0" t="s">
        <v>18</v>
      </c>
      <c r="B57" s="0" t="s">
        <v>10</v>
      </c>
      <c r="C57" s="0" t="s">
        <v>260</v>
      </c>
      <c r="D57" s="0" t="s">
        <v>261</v>
      </c>
      <c r="E57" s="0" t="s">
        <v>262</v>
      </c>
      <c r="F57" s="0" t="s">
        <v>263</v>
      </c>
      <c r="G57" s="0" t="s">
        <v>258</v>
      </c>
      <c r="H57" s="0" t="s">
        <v>216</v>
      </c>
      <c r="I57" s="0" t="s">
        <v>259</v>
      </c>
    </row>
    <row r="58" customFormat="false" ht="12.8" hidden="false" customHeight="false" outlineLevel="0" collapsed="false">
      <c r="A58" s="0" t="s">
        <v>18</v>
      </c>
      <c r="B58" s="0" t="s">
        <v>10</v>
      </c>
      <c r="C58" s="0" t="s">
        <v>264</v>
      </c>
      <c r="D58" s="0" t="s">
        <v>265</v>
      </c>
      <c r="E58" s="0" t="s">
        <v>266</v>
      </c>
      <c r="F58" s="0" t="s">
        <v>267</v>
      </c>
      <c r="G58" s="0" t="s">
        <v>258</v>
      </c>
      <c r="H58" s="0" t="s">
        <v>216</v>
      </c>
      <c r="I58" s="0" t="s">
        <v>259</v>
      </c>
    </row>
    <row r="59" customFormat="false" ht="12.8" hidden="false" customHeight="false" outlineLevel="0" collapsed="false">
      <c r="A59" s="0" t="s">
        <v>18</v>
      </c>
      <c r="B59" s="0" t="s">
        <v>10</v>
      </c>
      <c r="C59" s="0" t="s">
        <v>268</v>
      </c>
      <c r="D59" s="0" t="s">
        <v>269</v>
      </c>
      <c r="E59" s="0" t="s">
        <v>270</v>
      </c>
      <c r="F59" s="0" t="s">
        <v>271</v>
      </c>
      <c r="G59" s="0" t="s">
        <v>258</v>
      </c>
      <c r="H59" s="0" t="s">
        <v>216</v>
      </c>
      <c r="I59" s="0" t="s">
        <v>259</v>
      </c>
    </row>
    <row r="60" customFormat="false" ht="12.8" hidden="false" customHeight="false" outlineLevel="0" collapsed="false">
      <c r="A60" s="0" t="s">
        <v>18</v>
      </c>
      <c r="B60" s="0" t="s">
        <v>10</v>
      </c>
      <c r="C60" s="0" t="s">
        <v>272</v>
      </c>
      <c r="D60" s="0" t="s">
        <v>273</v>
      </c>
      <c r="E60" s="0" t="s">
        <v>274</v>
      </c>
      <c r="F60" s="0" t="s">
        <v>275</v>
      </c>
      <c r="G60" s="0" t="s">
        <v>258</v>
      </c>
      <c r="H60" s="0" t="s">
        <v>216</v>
      </c>
      <c r="I60" s="0" t="s">
        <v>259</v>
      </c>
    </row>
    <row r="61" customFormat="false" ht="12.8" hidden="false" customHeight="false" outlineLevel="0" collapsed="false">
      <c r="A61" s="0" t="s">
        <v>18</v>
      </c>
      <c r="B61" s="0" t="s">
        <v>10</v>
      </c>
      <c r="C61" s="0" t="s">
        <v>254</v>
      </c>
      <c r="D61" s="0" t="s">
        <v>255</v>
      </c>
      <c r="E61" s="0" t="s">
        <v>256</v>
      </c>
      <c r="F61" s="0" t="s">
        <v>257</v>
      </c>
      <c r="G61" s="0" t="s">
        <v>276</v>
      </c>
      <c r="H61" s="0" t="s">
        <v>216</v>
      </c>
      <c r="I61" s="0" t="s">
        <v>259</v>
      </c>
    </row>
    <row r="62" customFormat="false" ht="12.8" hidden="false" customHeight="false" outlineLevel="0" collapsed="false">
      <c r="A62" s="0" t="s">
        <v>18</v>
      </c>
      <c r="B62" s="0" t="s">
        <v>10</v>
      </c>
      <c r="C62" s="0" t="s">
        <v>260</v>
      </c>
      <c r="D62" s="0" t="s">
        <v>261</v>
      </c>
      <c r="E62" s="0" t="s">
        <v>262</v>
      </c>
      <c r="F62" s="0" t="s">
        <v>263</v>
      </c>
      <c r="G62" s="0" t="s">
        <v>276</v>
      </c>
      <c r="H62" s="0" t="s">
        <v>216</v>
      </c>
      <c r="I62" s="0" t="s">
        <v>259</v>
      </c>
    </row>
    <row r="63" customFormat="false" ht="12.8" hidden="false" customHeight="false" outlineLevel="0" collapsed="false">
      <c r="A63" s="0" t="s">
        <v>18</v>
      </c>
      <c r="B63" s="0" t="s">
        <v>10</v>
      </c>
      <c r="C63" s="0" t="s">
        <v>264</v>
      </c>
      <c r="D63" s="0" t="s">
        <v>265</v>
      </c>
      <c r="E63" s="0" t="s">
        <v>266</v>
      </c>
      <c r="F63" s="0" t="s">
        <v>267</v>
      </c>
      <c r="G63" s="0" t="s">
        <v>276</v>
      </c>
      <c r="H63" s="0" t="s">
        <v>216</v>
      </c>
      <c r="I63" s="0" t="s">
        <v>259</v>
      </c>
    </row>
    <row r="64" customFormat="false" ht="12.8" hidden="false" customHeight="false" outlineLevel="0" collapsed="false">
      <c r="A64" s="0" t="s">
        <v>18</v>
      </c>
      <c r="B64" s="0" t="s">
        <v>10</v>
      </c>
      <c r="C64" s="0" t="s">
        <v>268</v>
      </c>
      <c r="D64" s="0" t="s">
        <v>269</v>
      </c>
      <c r="E64" s="0" t="s">
        <v>270</v>
      </c>
      <c r="F64" s="0" t="s">
        <v>271</v>
      </c>
      <c r="G64" s="0" t="s">
        <v>276</v>
      </c>
      <c r="H64" s="0" t="s">
        <v>216</v>
      </c>
      <c r="I64" s="0" t="s">
        <v>259</v>
      </c>
    </row>
    <row r="65" customFormat="false" ht="12.8" hidden="false" customHeight="false" outlineLevel="0" collapsed="false">
      <c r="A65" s="0" t="s">
        <v>18</v>
      </c>
      <c r="B65" s="0" t="s">
        <v>10</v>
      </c>
      <c r="C65" s="0" t="s">
        <v>272</v>
      </c>
      <c r="D65" s="0" t="s">
        <v>273</v>
      </c>
      <c r="E65" s="0" t="s">
        <v>274</v>
      </c>
      <c r="F65" s="0" t="s">
        <v>275</v>
      </c>
      <c r="G65" s="0" t="s">
        <v>276</v>
      </c>
      <c r="H65" s="0" t="s">
        <v>216</v>
      </c>
      <c r="I65" s="0" t="s">
        <v>259</v>
      </c>
    </row>
    <row r="66" customFormat="false" ht="12.8" hidden="false" customHeight="false" outlineLevel="0" collapsed="false">
      <c r="A66" s="0" t="s">
        <v>18</v>
      </c>
      <c r="B66" s="0" t="s">
        <v>10</v>
      </c>
      <c r="C66" s="0" t="s">
        <v>277</v>
      </c>
      <c r="D66" s="0" t="s">
        <v>278</v>
      </c>
      <c r="E66" s="0" t="s">
        <v>279</v>
      </c>
      <c r="F66" s="0" t="s">
        <v>138</v>
      </c>
      <c r="G66" s="0" t="s">
        <v>280</v>
      </c>
      <c r="H66" s="0" t="s">
        <v>216</v>
      </c>
      <c r="I66" s="0" t="s">
        <v>281</v>
      </c>
    </row>
    <row r="67" customFormat="false" ht="13.8" hidden="false" customHeight="false" outlineLevel="0" collapsed="false">
      <c r="A67" s="0" t="s">
        <v>18</v>
      </c>
      <c r="B67" s="0" t="s">
        <v>10</v>
      </c>
      <c r="C67" s="0" t="s">
        <v>277</v>
      </c>
      <c r="D67" s="0" t="s">
        <v>278</v>
      </c>
      <c r="E67" s="0" t="s">
        <v>279</v>
      </c>
      <c r="F67" s="0" t="s">
        <v>138</v>
      </c>
      <c r="G67" s="0" t="s">
        <v>282</v>
      </c>
      <c r="H67" s="0" t="s">
        <v>216</v>
      </c>
      <c r="I67" s="0" t="s">
        <v>281</v>
      </c>
    </row>
    <row r="68" customFormat="false" ht="13.8" hidden="false" customHeight="false" outlineLevel="0" collapsed="false">
      <c r="A68" s="0" t="s">
        <v>18</v>
      </c>
      <c r="B68" s="0" t="s">
        <v>10</v>
      </c>
      <c r="C68" s="0" t="s">
        <v>283</v>
      </c>
      <c r="D68" s="0" t="s">
        <v>284</v>
      </c>
      <c r="E68" s="0" t="s">
        <v>285</v>
      </c>
      <c r="F68" s="0" t="s">
        <v>286</v>
      </c>
      <c r="G68" s="0" t="s">
        <v>282</v>
      </c>
      <c r="H68" s="0" t="s">
        <v>216</v>
      </c>
      <c r="I68" s="0" t="s">
        <v>281</v>
      </c>
    </row>
    <row r="69" customFormat="false" ht="13.8" hidden="false" customHeight="false" outlineLevel="0" collapsed="false">
      <c r="A69" s="0" t="s">
        <v>18</v>
      </c>
      <c r="B69" s="0" t="s">
        <v>10</v>
      </c>
      <c r="C69" s="0" t="s">
        <v>287</v>
      </c>
      <c r="D69" s="0" t="s">
        <v>288</v>
      </c>
      <c r="E69" s="0" t="s">
        <v>289</v>
      </c>
      <c r="F69" s="0" t="s">
        <v>22</v>
      </c>
      <c r="G69" s="0" t="s">
        <v>282</v>
      </c>
      <c r="H69" s="0" t="s">
        <v>216</v>
      </c>
      <c r="I69" s="0" t="s">
        <v>281</v>
      </c>
    </row>
    <row r="70" customFormat="false" ht="13.8" hidden="false" customHeight="false" outlineLevel="0" collapsed="false">
      <c r="A70" s="0" t="s">
        <v>18</v>
      </c>
      <c r="B70" s="0" t="s">
        <v>182</v>
      </c>
      <c r="C70" s="0" t="s">
        <v>290</v>
      </c>
      <c r="D70" s="0" t="s">
        <v>184</v>
      </c>
      <c r="E70" s="0" t="s">
        <v>291</v>
      </c>
      <c r="F70" s="0" t="s">
        <v>292</v>
      </c>
      <c r="G70" s="0" t="s">
        <v>282</v>
      </c>
      <c r="H70" s="0" t="s">
        <v>216</v>
      </c>
      <c r="I70" s="0" t="s">
        <v>281</v>
      </c>
    </row>
    <row r="71" customFormat="false" ht="13.8" hidden="false" customHeight="false" outlineLevel="0" collapsed="false">
      <c r="A71" s="0" t="s">
        <v>18</v>
      </c>
      <c r="B71" s="0" t="s">
        <v>10</v>
      </c>
      <c r="C71" s="0" t="s">
        <v>293</v>
      </c>
      <c r="D71" s="0" t="s">
        <v>294</v>
      </c>
      <c r="E71" s="0" t="s">
        <v>295</v>
      </c>
      <c r="F71" s="0" t="s">
        <v>296</v>
      </c>
      <c r="G71" s="0" t="s">
        <v>282</v>
      </c>
      <c r="H71" s="0" t="s">
        <v>216</v>
      </c>
      <c r="I71" s="0" t="s">
        <v>281</v>
      </c>
    </row>
    <row r="72" customFormat="false" ht="13.8" hidden="false" customHeight="false" outlineLevel="0" collapsed="false">
      <c r="A72" s="0" t="s">
        <v>18</v>
      </c>
      <c r="B72" s="0" t="s">
        <v>10</v>
      </c>
      <c r="C72" s="0" t="s">
        <v>297</v>
      </c>
      <c r="D72" s="0" t="s">
        <v>298</v>
      </c>
      <c r="E72" s="0" t="s">
        <v>299</v>
      </c>
      <c r="F72" s="0" t="s">
        <v>300</v>
      </c>
      <c r="G72" s="0" t="s">
        <v>282</v>
      </c>
      <c r="H72" s="0" t="s">
        <v>216</v>
      </c>
      <c r="I72" s="0" t="s">
        <v>281</v>
      </c>
    </row>
    <row r="73" customFormat="false" ht="13.8" hidden="false" customHeight="false" outlineLevel="0" collapsed="false">
      <c r="A73" s="0" t="s">
        <v>18</v>
      </c>
      <c r="B73" s="0" t="s">
        <v>10</v>
      </c>
      <c r="C73" s="0" t="s">
        <v>301</v>
      </c>
      <c r="D73" s="0" t="s">
        <v>302</v>
      </c>
      <c r="E73" s="0" t="s">
        <v>303</v>
      </c>
      <c r="F73" s="0" t="s">
        <v>304</v>
      </c>
      <c r="G73" s="0" t="s">
        <v>282</v>
      </c>
      <c r="H73" s="0" t="s">
        <v>216</v>
      </c>
      <c r="I73" s="0" t="s">
        <v>281</v>
      </c>
    </row>
    <row r="74" customFormat="false" ht="13.8" hidden="false" customHeight="false" outlineLevel="0" collapsed="false">
      <c r="A74" s="0" t="s">
        <v>18</v>
      </c>
      <c r="B74" s="0" t="s">
        <v>10</v>
      </c>
      <c r="C74" s="0" t="s">
        <v>305</v>
      </c>
      <c r="D74" s="0" t="s">
        <v>306</v>
      </c>
      <c r="E74" s="0" t="s">
        <v>307</v>
      </c>
      <c r="F74" s="0" t="s">
        <v>308</v>
      </c>
      <c r="G74" s="0" t="s">
        <v>309</v>
      </c>
      <c r="H74" s="0" t="s">
        <v>216</v>
      </c>
      <c r="I74" s="0" t="s">
        <v>310</v>
      </c>
    </row>
    <row r="75" customFormat="false" ht="13.8" hidden="false" customHeight="false" outlineLevel="0" collapsed="false">
      <c r="A75" s="0" t="s">
        <v>18</v>
      </c>
      <c r="B75" s="0" t="s">
        <v>10</v>
      </c>
      <c r="C75" s="0" t="s">
        <v>311</v>
      </c>
      <c r="D75" s="0" t="s">
        <v>312</v>
      </c>
      <c r="E75" s="0" t="s">
        <v>313</v>
      </c>
      <c r="F75" s="0" t="s">
        <v>314</v>
      </c>
      <c r="G75" s="0" t="s">
        <v>309</v>
      </c>
      <c r="H75" s="0" t="s">
        <v>216</v>
      </c>
      <c r="I75" s="0" t="s">
        <v>310</v>
      </c>
    </row>
    <row r="76" customFormat="false" ht="13.8" hidden="false" customHeight="false" outlineLevel="0" collapsed="false">
      <c r="A76" s="0" t="s">
        <v>18</v>
      </c>
      <c r="B76" s="0" t="s">
        <v>10</v>
      </c>
      <c r="C76" s="0" t="s">
        <v>315</v>
      </c>
      <c r="D76" s="0" t="s">
        <v>316</v>
      </c>
      <c r="E76" s="0" t="s">
        <v>317</v>
      </c>
      <c r="F76" s="0" t="s">
        <v>318</v>
      </c>
      <c r="G76" s="0" t="s">
        <v>309</v>
      </c>
      <c r="H76" s="0" t="s">
        <v>216</v>
      </c>
      <c r="I76" s="0" t="s">
        <v>310</v>
      </c>
    </row>
    <row r="77" customFormat="false" ht="13.8" hidden="false" customHeight="false" outlineLevel="0" collapsed="false">
      <c r="A77" s="0" t="s">
        <v>18</v>
      </c>
      <c r="B77" s="0" t="s">
        <v>10</v>
      </c>
      <c r="C77" s="0" t="s">
        <v>319</v>
      </c>
      <c r="D77" s="0" t="s">
        <v>320</v>
      </c>
      <c r="E77" s="0" t="s">
        <v>317</v>
      </c>
      <c r="F77" s="0" t="s">
        <v>318</v>
      </c>
      <c r="G77" s="0" t="s">
        <v>309</v>
      </c>
      <c r="H77" s="0" t="s">
        <v>216</v>
      </c>
      <c r="I77" s="0" t="s">
        <v>310</v>
      </c>
    </row>
    <row r="78" customFormat="false" ht="13.8" hidden="false" customHeight="false" outlineLevel="0" collapsed="false">
      <c r="A78" s="0" t="s">
        <v>18</v>
      </c>
      <c r="B78" s="0" t="s">
        <v>10</v>
      </c>
      <c r="C78" s="0" t="s">
        <v>321</v>
      </c>
      <c r="D78" s="0" t="s">
        <v>322</v>
      </c>
      <c r="E78" s="0" t="s">
        <v>323</v>
      </c>
      <c r="F78" s="0" t="s">
        <v>324</v>
      </c>
      <c r="G78" s="0" t="s">
        <v>325</v>
      </c>
      <c r="H78" s="0" t="s">
        <v>216</v>
      </c>
      <c r="I78" s="0" t="s">
        <v>310</v>
      </c>
    </row>
    <row r="79" customFormat="false" ht="13.8" hidden="false" customHeight="false" outlineLevel="0" collapsed="false">
      <c r="A79" s="0" t="s">
        <v>18</v>
      </c>
      <c r="B79" s="0" t="s">
        <v>10</v>
      </c>
      <c r="C79" s="0" t="s">
        <v>326</v>
      </c>
      <c r="D79" s="0" t="s">
        <v>327</v>
      </c>
      <c r="E79" s="0" t="s">
        <v>328</v>
      </c>
      <c r="F79" s="0" t="s">
        <v>329</v>
      </c>
      <c r="G79" s="0" t="s">
        <v>325</v>
      </c>
      <c r="H79" s="0" t="s">
        <v>216</v>
      </c>
      <c r="I79" s="0" t="s">
        <v>310</v>
      </c>
    </row>
    <row r="80" customFormat="false" ht="13.8" hidden="false" customHeight="false" outlineLevel="0" collapsed="false">
      <c r="A80" s="0" t="s">
        <v>18</v>
      </c>
      <c r="B80" s="0" t="s">
        <v>10</v>
      </c>
      <c r="C80" s="0" t="s">
        <v>315</v>
      </c>
      <c r="D80" s="0" t="s">
        <v>316</v>
      </c>
      <c r="E80" s="0" t="s">
        <v>317</v>
      </c>
      <c r="F80" s="0" t="s">
        <v>318</v>
      </c>
      <c r="G80" s="0" t="s">
        <v>325</v>
      </c>
      <c r="H80" s="0" t="s">
        <v>216</v>
      </c>
      <c r="I80" s="0" t="s">
        <v>310</v>
      </c>
    </row>
    <row r="81" customFormat="false" ht="13.8" hidden="false" customHeight="false" outlineLevel="0" collapsed="false">
      <c r="A81" s="0" t="s">
        <v>18</v>
      </c>
      <c r="B81" s="0" t="s">
        <v>10</v>
      </c>
      <c r="C81" s="0" t="s">
        <v>319</v>
      </c>
      <c r="D81" s="0" t="s">
        <v>320</v>
      </c>
      <c r="E81" s="0" t="s">
        <v>317</v>
      </c>
      <c r="F81" s="0" t="s">
        <v>318</v>
      </c>
      <c r="G81" s="0" t="s">
        <v>325</v>
      </c>
      <c r="H81" s="0" t="s">
        <v>216</v>
      </c>
      <c r="I81" s="0" t="s">
        <v>310</v>
      </c>
    </row>
    <row r="82" customFormat="false" ht="13.8" hidden="false" customHeight="false" outlineLevel="0" collapsed="false">
      <c r="A82" s="0" t="s">
        <v>18</v>
      </c>
      <c r="B82" s="0" t="s">
        <v>10</v>
      </c>
      <c r="C82" s="0" t="s">
        <v>330</v>
      </c>
      <c r="D82" s="0" t="s">
        <v>331</v>
      </c>
      <c r="E82" s="0" t="s">
        <v>332</v>
      </c>
      <c r="F82" s="0" t="s">
        <v>333</v>
      </c>
      <c r="G82" s="3" t="s">
        <v>334</v>
      </c>
      <c r="H82" s="3" t="s">
        <v>216</v>
      </c>
      <c r="I82" s="3" t="s">
        <v>335</v>
      </c>
    </row>
    <row r="83" customFormat="false" ht="13.8" hidden="false" customHeight="false" outlineLevel="0" collapsed="false">
      <c r="A83" s="0" t="s">
        <v>18</v>
      </c>
      <c r="B83" s="0" t="s">
        <v>10</v>
      </c>
      <c r="C83" s="0" t="s">
        <v>336</v>
      </c>
      <c r="D83" s="0" t="s">
        <v>337</v>
      </c>
      <c r="E83" s="0" t="s">
        <v>338</v>
      </c>
      <c r="F83" s="0" t="s">
        <v>22</v>
      </c>
      <c r="G83" s="3" t="s">
        <v>334</v>
      </c>
      <c r="H83" s="3" t="s">
        <v>216</v>
      </c>
      <c r="I83" s="3" t="s">
        <v>335</v>
      </c>
    </row>
    <row r="84" customFormat="false" ht="13.8" hidden="false" customHeight="false" outlineLevel="0" collapsed="false">
      <c r="A84" s="0" t="s">
        <v>18</v>
      </c>
      <c r="B84" s="0" t="s">
        <v>10</v>
      </c>
      <c r="C84" s="0" t="s">
        <v>339</v>
      </c>
      <c r="D84" s="0" t="s">
        <v>340</v>
      </c>
      <c r="E84" s="0" t="s">
        <v>341</v>
      </c>
      <c r="F84" s="0" t="s">
        <v>342</v>
      </c>
      <c r="G84" s="3" t="s">
        <v>334</v>
      </c>
      <c r="H84" s="3" t="s">
        <v>216</v>
      </c>
      <c r="I84" s="3" t="s">
        <v>335</v>
      </c>
    </row>
    <row r="85" customFormat="false" ht="13.8" hidden="false" customHeight="false" outlineLevel="0" collapsed="false">
      <c r="A85" s="0" t="s">
        <v>18</v>
      </c>
      <c r="B85" s="0" t="s">
        <v>10</v>
      </c>
      <c r="C85" s="0" t="s">
        <v>343</v>
      </c>
      <c r="D85" s="0" t="s">
        <v>344</v>
      </c>
      <c r="E85" s="0" t="s">
        <v>345</v>
      </c>
      <c r="F85" s="0" t="s">
        <v>346</v>
      </c>
      <c r="G85" s="3" t="s">
        <v>334</v>
      </c>
      <c r="H85" s="3" t="s">
        <v>216</v>
      </c>
      <c r="I85" s="3" t="s">
        <v>335</v>
      </c>
    </row>
    <row r="86" customFormat="false" ht="13.8" hidden="false" customHeight="false" outlineLevel="0" collapsed="false">
      <c r="A86" s="0" t="s">
        <v>18</v>
      </c>
      <c r="B86" s="0" t="s">
        <v>10</v>
      </c>
      <c r="C86" s="0" t="s">
        <v>347</v>
      </c>
      <c r="D86" s="0" t="s">
        <v>348</v>
      </c>
      <c r="E86" s="0" t="s">
        <v>349</v>
      </c>
      <c r="F86" s="0" t="s">
        <v>350</v>
      </c>
      <c r="G86" s="3" t="s">
        <v>334</v>
      </c>
      <c r="H86" s="3" t="s">
        <v>216</v>
      </c>
      <c r="I86" s="3" t="s">
        <v>335</v>
      </c>
    </row>
    <row r="87" customFormat="false" ht="13.8" hidden="false" customHeight="false" outlineLevel="0" collapsed="false">
      <c r="A87" s="0" t="s">
        <v>175</v>
      </c>
      <c r="B87" s="0" t="s">
        <v>10</v>
      </c>
      <c r="C87" s="0" t="s">
        <v>351</v>
      </c>
      <c r="D87" s="0" t="s">
        <v>352</v>
      </c>
      <c r="E87" s="0" t="s">
        <v>353</v>
      </c>
      <c r="F87" s="0" t="s">
        <v>354</v>
      </c>
      <c r="G87" s="3" t="s">
        <v>355</v>
      </c>
      <c r="H87" s="3" t="s">
        <v>216</v>
      </c>
      <c r="I87" s="3" t="s">
        <v>356</v>
      </c>
    </row>
    <row r="88" customFormat="false" ht="13.8" hidden="false" customHeight="false" outlineLevel="0" collapsed="false">
      <c r="A88" s="0" t="s">
        <v>18</v>
      </c>
      <c r="B88" s="0" t="s">
        <v>10</v>
      </c>
      <c r="C88" s="0" t="s">
        <v>357</v>
      </c>
      <c r="D88" s="0" t="s">
        <v>358</v>
      </c>
      <c r="E88" s="0" t="s">
        <v>359</v>
      </c>
      <c r="F88" s="0" t="s">
        <v>360</v>
      </c>
      <c r="G88" s="3" t="s">
        <v>361</v>
      </c>
      <c r="H88" s="3" t="s">
        <v>216</v>
      </c>
      <c r="I88" s="3" t="s">
        <v>362</v>
      </c>
    </row>
    <row r="89" customFormat="false" ht="13.8" hidden="false" customHeight="false" outlineLevel="0" collapsed="false">
      <c r="A89" s="0" t="s">
        <v>18</v>
      </c>
      <c r="B89" s="0" t="s">
        <v>10</v>
      </c>
      <c r="C89" s="0" t="s">
        <v>363</v>
      </c>
      <c r="D89" s="0" t="s">
        <v>364</v>
      </c>
      <c r="E89" s="0" t="s">
        <v>365</v>
      </c>
      <c r="F89" s="0" t="s">
        <v>366</v>
      </c>
      <c r="G89" s="3" t="s">
        <v>361</v>
      </c>
      <c r="H89" s="3" t="s">
        <v>216</v>
      </c>
      <c r="I89" s="3" t="s">
        <v>362</v>
      </c>
    </row>
    <row r="90" customFormat="false" ht="13.8" hidden="false" customHeight="false" outlineLevel="0" collapsed="false">
      <c r="A90" s="0" t="s">
        <v>18</v>
      </c>
      <c r="B90" s="0" t="s">
        <v>10</v>
      </c>
      <c r="C90" s="0" t="s">
        <v>367</v>
      </c>
      <c r="D90" s="0" t="s">
        <v>368</v>
      </c>
      <c r="E90" s="0" t="s">
        <v>369</v>
      </c>
      <c r="F90" s="0" t="s">
        <v>370</v>
      </c>
      <c r="G90" s="3" t="s">
        <v>361</v>
      </c>
      <c r="H90" s="3" t="s">
        <v>216</v>
      </c>
      <c r="I90" s="3" t="s">
        <v>362</v>
      </c>
    </row>
    <row r="91" customFormat="false" ht="13.8" hidden="false" customHeight="false" outlineLevel="0" collapsed="false">
      <c r="A91" s="0" t="s">
        <v>18</v>
      </c>
      <c r="B91" s="0" t="s">
        <v>10</v>
      </c>
      <c r="C91" s="0" t="s">
        <v>371</v>
      </c>
      <c r="D91" s="0" t="s">
        <v>372</v>
      </c>
      <c r="E91" s="0" t="s">
        <v>373</v>
      </c>
      <c r="F91" s="0" t="s">
        <v>374</v>
      </c>
      <c r="G91" s="3" t="s">
        <v>361</v>
      </c>
      <c r="H91" s="3" t="s">
        <v>216</v>
      </c>
      <c r="I91" s="3" t="s">
        <v>362</v>
      </c>
    </row>
    <row r="92" customFormat="false" ht="13.8" hidden="false" customHeight="false" outlineLevel="0" collapsed="false">
      <c r="A92" s="0" t="s">
        <v>18</v>
      </c>
      <c r="B92" s="0" t="s">
        <v>10</v>
      </c>
      <c r="C92" s="0" t="s">
        <v>375</v>
      </c>
      <c r="D92" s="0" t="s">
        <v>376</v>
      </c>
      <c r="E92" s="0" t="s">
        <v>377</v>
      </c>
      <c r="F92" s="0" t="s">
        <v>378</v>
      </c>
      <c r="G92" s="3" t="s">
        <v>379</v>
      </c>
      <c r="H92" s="3" t="s">
        <v>216</v>
      </c>
      <c r="I92" s="3" t="s">
        <v>380</v>
      </c>
    </row>
    <row r="93" customFormat="false" ht="13.8" hidden="false" customHeight="false" outlineLevel="0" collapsed="false">
      <c r="A93" s="0" t="s">
        <v>18</v>
      </c>
      <c r="B93" s="0" t="s">
        <v>10</v>
      </c>
      <c r="C93" s="0" t="s">
        <v>381</v>
      </c>
      <c r="D93" s="0" t="s">
        <v>382</v>
      </c>
      <c r="E93" s="0" t="s">
        <v>383</v>
      </c>
      <c r="F93" s="0" t="s">
        <v>384</v>
      </c>
      <c r="G93" s="3" t="s">
        <v>379</v>
      </c>
      <c r="H93" s="3" t="s">
        <v>216</v>
      </c>
      <c r="I93" s="3" t="s">
        <v>380</v>
      </c>
    </row>
    <row r="94" customFormat="false" ht="13.8" hidden="false" customHeight="false" outlineLevel="0" collapsed="false">
      <c r="A94" s="0" t="s">
        <v>18</v>
      </c>
      <c r="B94" s="0" t="s">
        <v>10</v>
      </c>
      <c r="C94" s="0" t="s">
        <v>385</v>
      </c>
      <c r="D94" s="0" t="s">
        <v>386</v>
      </c>
      <c r="E94" s="0" t="s">
        <v>387</v>
      </c>
      <c r="F94" s="0" t="s">
        <v>138</v>
      </c>
      <c r="G94" s="3" t="s">
        <v>379</v>
      </c>
      <c r="H94" s="3" t="s">
        <v>216</v>
      </c>
      <c r="I94" s="3" t="s">
        <v>380</v>
      </c>
    </row>
    <row r="95" customFormat="false" ht="13.8" hidden="false" customHeight="false" outlineLevel="0" collapsed="false">
      <c r="A95" s="0" t="s">
        <v>18</v>
      </c>
      <c r="B95" s="0" t="s">
        <v>10</v>
      </c>
      <c r="C95" s="0" t="s">
        <v>388</v>
      </c>
      <c r="D95" s="0" t="s">
        <v>389</v>
      </c>
      <c r="E95" s="0" t="s">
        <v>390</v>
      </c>
      <c r="F95" s="0" t="s">
        <v>391</v>
      </c>
      <c r="G95" s="3" t="s">
        <v>379</v>
      </c>
      <c r="H95" s="3" t="s">
        <v>216</v>
      </c>
      <c r="I95" s="3" t="s">
        <v>380</v>
      </c>
    </row>
    <row r="96" customFormat="false" ht="13.8" hidden="false" customHeight="false" outlineLevel="0" collapsed="false">
      <c r="A96" s="0" t="s">
        <v>175</v>
      </c>
      <c r="B96" s="0" t="s">
        <v>47</v>
      </c>
      <c r="C96" s="0" t="s">
        <v>48</v>
      </c>
      <c r="D96" s="0" t="s">
        <v>392</v>
      </c>
      <c r="E96" s="0" t="s">
        <v>393</v>
      </c>
      <c r="F96" s="0" t="s">
        <v>394</v>
      </c>
      <c r="G96" s="3" t="s">
        <v>379</v>
      </c>
      <c r="H96" s="3" t="s">
        <v>216</v>
      </c>
      <c r="I96" s="3" t="s">
        <v>380</v>
      </c>
    </row>
    <row r="97" customFormat="false" ht="13.8" hidden="false" customHeight="false" outlineLevel="0" collapsed="false">
      <c r="A97" s="0" t="s">
        <v>18</v>
      </c>
      <c r="B97" s="0" t="s">
        <v>10</v>
      </c>
      <c r="C97" s="0" t="s">
        <v>395</v>
      </c>
      <c r="D97" s="0" t="s">
        <v>396</v>
      </c>
      <c r="E97" s="0" t="s">
        <v>397</v>
      </c>
      <c r="F97" s="0" t="s">
        <v>398</v>
      </c>
      <c r="G97" s="3" t="s">
        <v>399</v>
      </c>
      <c r="H97" s="3" t="s">
        <v>216</v>
      </c>
      <c r="I97" s="3" t="s">
        <v>400</v>
      </c>
    </row>
    <row r="98" customFormat="false" ht="13.8" hidden="false" customHeight="false" outlineLevel="0" collapsed="false">
      <c r="A98" s="0" t="s">
        <v>18</v>
      </c>
      <c r="B98" s="0" t="s">
        <v>10</v>
      </c>
      <c r="C98" s="0" t="s">
        <v>401</v>
      </c>
      <c r="D98" s="0" t="s">
        <v>402</v>
      </c>
      <c r="E98" s="0" t="s">
        <v>403</v>
      </c>
      <c r="F98" s="0" t="s">
        <v>404</v>
      </c>
      <c r="G98" s="3" t="s">
        <v>399</v>
      </c>
      <c r="H98" s="3" t="s">
        <v>216</v>
      </c>
      <c r="I98" s="3" t="s">
        <v>400</v>
      </c>
    </row>
    <row r="99" customFormat="false" ht="13.8" hidden="false" customHeight="false" outlineLevel="0" collapsed="false">
      <c r="A99" s="0" t="s">
        <v>18</v>
      </c>
      <c r="B99" s="0" t="s">
        <v>10</v>
      </c>
      <c r="C99" s="0" t="s">
        <v>405</v>
      </c>
      <c r="D99" s="0" t="s">
        <v>406</v>
      </c>
      <c r="E99" s="0" t="s">
        <v>407</v>
      </c>
      <c r="F99" s="0" t="s">
        <v>408</v>
      </c>
      <c r="G99" s="3" t="s">
        <v>409</v>
      </c>
      <c r="H99" s="3" t="s">
        <v>216</v>
      </c>
      <c r="I99" s="3" t="s">
        <v>410</v>
      </c>
    </row>
    <row r="100" customFormat="false" ht="13.8" hidden="false" customHeight="false" outlineLevel="0" collapsed="false">
      <c r="A100" s="0" t="s">
        <v>18</v>
      </c>
      <c r="B100" s="0" t="s">
        <v>10</v>
      </c>
      <c r="C100" s="0" t="s">
        <v>411</v>
      </c>
      <c r="D100" s="0" t="s">
        <v>412</v>
      </c>
      <c r="E100" s="0" t="s">
        <v>413</v>
      </c>
      <c r="F100" s="0" t="s">
        <v>414</v>
      </c>
      <c r="G100" s="3" t="s">
        <v>409</v>
      </c>
      <c r="H100" s="3" t="s">
        <v>216</v>
      </c>
      <c r="I100" s="3" t="s">
        <v>410</v>
      </c>
    </row>
    <row r="101" customFormat="false" ht="13.8" hidden="false" customHeight="false" outlineLevel="0" collapsed="false">
      <c r="A101" s="0" t="s">
        <v>18</v>
      </c>
      <c r="B101" s="0" t="s">
        <v>10</v>
      </c>
      <c r="C101" s="0" t="s">
        <v>415</v>
      </c>
      <c r="D101" s="0" t="s">
        <v>416</v>
      </c>
      <c r="E101" s="0" t="s">
        <v>417</v>
      </c>
      <c r="F101" s="0" t="s">
        <v>418</v>
      </c>
      <c r="G101" s="3" t="s">
        <v>409</v>
      </c>
      <c r="H101" s="3" t="s">
        <v>216</v>
      </c>
      <c r="I101" s="3" t="s">
        <v>410</v>
      </c>
    </row>
    <row r="102" customFormat="false" ht="12.8" hidden="false" customHeight="false" outlineLevel="0" collapsed="false">
      <c r="A102" s="0" t="s">
        <v>18</v>
      </c>
      <c r="B102" s="0" t="s">
        <v>10</v>
      </c>
      <c r="C102" s="0" t="s">
        <v>419</v>
      </c>
      <c r="D102" s="0" t="s">
        <v>420</v>
      </c>
      <c r="E102" s="0" t="s">
        <v>421</v>
      </c>
      <c r="F102" s="0" t="s">
        <v>422</v>
      </c>
      <c r="G102" s="3" t="s">
        <v>423</v>
      </c>
      <c r="H102" s="3" t="s">
        <v>216</v>
      </c>
      <c r="I102" s="3" t="s">
        <v>410</v>
      </c>
    </row>
    <row r="103" customFormat="false" ht="13.8" hidden="false" customHeight="false" outlineLevel="0" collapsed="false">
      <c r="A103" s="0" t="s">
        <v>18</v>
      </c>
      <c r="B103" s="0" t="s">
        <v>10</v>
      </c>
      <c r="C103" s="0" t="s">
        <v>405</v>
      </c>
      <c r="D103" s="0" t="s">
        <v>406</v>
      </c>
      <c r="E103" s="0" t="s">
        <v>407</v>
      </c>
      <c r="F103" s="0" t="s">
        <v>408</v>
      </c>
      <c r="G103" s="3" t="s">
        <v>423</v>
      </c>
      <c r="H103" s="3" t="s">
        <v>216</v>
      </c>
      <c r="I103" s="3" t="s">
        <v>410</v>
      </c>
    </row>
    <row r="104" customFormat="false" ht="13.8" hidden="false" customHeight="false" outlineLevel="0" collapsed="false">
      <c r="A104" s="0" t="s">
        <v>18</v>
      </c>
      <c r="B104" s="0" t="s">
        <v>10</v>
      </c>
      <c r="C104" s="0" t="s">
        <v>411</v>
      </c>
      <c r="D104" s="0" t="s">
        <v>412</v>
      </c>
      <c r="E104" s="0" t="s">
        <v>413</v>
      </c>
      <c r="F104" s="0" t="s">
        <v>414</v>
      </c>
      <c r="G104" s="3" t="s">
        <v>423</v>
      </c>
      <c r="H104" s="3" t="s">
        <v>216</v>
      </c>
      <c r="I104" s="3" t="s">
        <v>410</v>
      </c>
    </row>
    <row r="105" customFormat="false" ht="13.8" hidden="false" customHeight="false" outlineLevel="0" collapsed="false">
      <c r="A105" s="0" t="s">
        <v>18</v>
      </c>
      <c r="B105" s="0" t="s">
        <v>10</v>
      </c>
      <c r="C105" s="0" t="s">
        <v>415</v>
      </c>
      <c r="D105" s="0" t="s">
        <v>416</v>
      </c>
      <c r="E105" s="0" t="s">
        <v>417</v>
      </c>
      <c r="F105" s="0" t="s">
        <v>418</v>
      </c>
      <c r="G105" s="3" t="s">
        <v>423</v>
      </c>
      <c r="H105" s="3" t="s">
        <v>216</v>
      </c>
      <c r="I105" s="3" t="s">
        <v>410</v>
      </c>
    </row>
    <row r="106" customFormat="false" ht="13.8" hidden="false" customHeight="false" outlineLevel="0" collapsed="false">
      <c r="A106" s="0" t="s">
        <v>18</v>
      </c>
      <c r="B106" s="0" t="s">
        <v>10</v>
      </c>
      <c r="C106" s="0" t="s">
        <v>405</v>
      </c>
      <c r="D106" s="0" t="s">
        <v>406</v>
      </c>
      <c r="E106" s="0" t="s">
        <v>407</v>
      </c>
      <c r="F106" s="0" t="s">
        <v>408</v>
      </c>
      <c r="G106" s="3" t="s">
        <v>424</v>
      </c>
      <c r="H106" s="3" t="s">
        <v>216</v>
      </c>
      <c r="I106" s="3" t="s">
        <v>410</v>
      </c>
    </row>
    <row r="107" customFormat="false" ht="12.8" hidden="false" customHeight="false" outlineLevel="0" collapsed="false">
      <c r="A107" s="0" t="s">
        <v>18</v>
      </c>
      <c r="B107" s="0" t="s">
        <v>10</v>
      </c>
      <c r="C107" s="0" t="s">
        <v>411</v>
      </c>
      <c r="D107" s="0" t="s">
        <v>412</v>
      </c>
      <c r="E107" s="0" t="s">
        <v>413</v>
      </c>
      <c r="F107" s="0" t="s">
        <v>414</v>
      </c>
      <c r="G107" s="3" t="s">
        <v>424</v>
      </c>
      <c r="H107" s="3" t="s">
        <v>216</v>
      </c>
      <c r="I107" s="3" t="s">
        <v>410</v>
      </c>
    </row>
    <row r="108" customFormat="false" ht="12.8" hidden="false" customHeight="false" outlineLevel="0" collapsed="false">
      <c r="A108" s="0" t="s">
        <v>18</v>
      </c>
      <c r="B108" s="0" t="s">
        <v>10</v>
      </c>
      <c r="C108" s="0" t="s">
        <v>415</v>
      </c>
      <c r="D108" s="0" t="s">
        <v>416</v>
      </c>
      <c r="E108" s="0" t="s">
        <v>417</v>
      </c>
      <c r="F108" s="0" t="s">
        <v>418</v>
      </c>
      <c r="G108" s="3" t="s">
        <v>424</v>
      </c>
      <c r="H108" s="3" t="s">
        <v>216</v>
      </c>
      <c r="I108" s="3" t="s">
        <v>410</v>
      </c>
    </row>
    <row r="109" customFormat="false" ht="13.8" hidden="false" customHeight="false" outlineLevel="0" collapsed="false">
      <c r="A109" s="0" t="s">
        <v>18</v>
      </c>
      <c r="B109" s="0" t="s">
        <v>10</v>
      </c>
      <c r="C109" s="0" t="s">
        <v>405</v>
      </c>
      <c r="D109" s="0" t="s">
        <v>406</v>
      </c>
      <c r="E109" s="0" t="s">
        <v>407</v>
      </c>
      <c r="F109" s="0" t="s">
        <v>408</v>
      </c>
      <c r="G109" s="3" t="s">
        <v>425</v>
      </c>
      <c r="H109" s="3" t="s">
        <v>216</v>
      </c>
      <c r="I109" s="3" t="s">
        <v>410</v>
      </c>
    </row>
    <row r="110" customFormat="false" ht="13.8" hidden="false" customHeight="false" outlineLevel="0" collapsed="false">
      <c r="A110" s="0" t="s">
        <v>18</v>
      </c>
      <c r="B110" s="0" t="s">
        <v>10</v>
      </c>
      <c r="C110" s="0" t="s">
        <v>411</v>
      </c>
      <c r="D110" s="0" t="s">
        <v>412</v>
      </c>
      <c r="E110" s="0" t="s">
        <v>413</v>
      </c>
      <c r="F110" s="0" t="s">
        <v>414</v>
      </c>
      <c r="G110" s="3" t="s">
        <v>425</v>
      </c>
      <c r="H110" s="3" t="s">
        <v>216</v>
      </c>
      <c r="I110" s="3" t="s">
        <v>410</v>
      </c>
    </row>
    <row r="111" customFormat="false" ht="13.8" hidden="false" customHeight="false" outlineLevel="0" collapsed="false">
      <c r="A111" s="0" t="s">
        <v>18</v>
      </c>
      <c r="B111" s="0" t="s">
        <v>10</v>
      </c>
      <c r="C111" s="0" t="s">
        <v>415</v>
      </c>
      <c r="D111" s="0" t="s">
        <v>416</v>
      </c>
      <c r="E111" s="0" t="s">
        <v>417</v>
      </c>
      <c r="F111" s="0" t="s">
        <v>418</v>
      </c>
      <c r="G111" s="3" t="s">
        <v>425</v>
      </c>
      <c r="H111" s="3" t="s">
        <v>216</v>
      </c>
      <c r="I111" s="3" t="s">
        <v>410</v>
      </c>
    </row>
    <row r="112" customFormat="false" ht="13.8" hidden="false" customHeight="false" outlineLevel="0" collapsed="false">
      <c r="A112" s="0" t="s">
        <v>18</v>
      </c>
      <c r="B112" s="0" t="s">
        <v>10</v>
      </c>
      <c r="C112" s="0" t="s">
        <v>426</v>
      </c>
      <c r="D112" s="0" t="s">
        <v>427</v>
      </c>
      <c r="E112" s="0" t="s">
        <v>428</v>
      </c>
      <c r="F112" s="0" t="s">
        <v>429</v>
      </c>
      <c r="G112" s="3" t="s">
        <v>430</v>
      </c>
      <c r="H112" s="3" t="s">
        <v>216</v>
      </c>
      <c r="I112" s="3" t="s">
        <v>431</v>
      </c>
    </row>
    <row r="113" customFormat="false" ht="13.8" hidden="false" customHeight="false" outlineLevel="0" collapsed="false">
      <c r="A113" s="0" t="s">
        <v>18</v>
      </c>
      <c r="B113" s="0" t="s">
        <v>10</v>
      </c>
      <c r="C113" s="0" t="s">
        <v>432</v>
      </c>
      <c r="D113" s="0" t="s">
        <v>433</v>
      </c>
      <c r="E113" s="0" t="s">
        <v>434</v>
      </c>
      <c r="F113" s="0" t="s">
        <v>435</v>
      </c>
      <c r="G113" s="3" t="s">
        <v>430</v>
      </c>
      <c r="H113" s="3" t="s">
        <v>216</v>
      </c>
      <c r="I113" s="3" t="s">
        <v>431</v>
      </c>
    </row>
    <row r="114" customFormat="false" ht="13.8" hidden="false" customHeight="false" outlineLevel="0" collapsed="false">
      <c r="A114" s="0" t="s">
        <v>18</v>
      </c>
      <c r="B114" s="0" t="s">
        <v>10</v>
      </c>
      <c r="C114" s="0" t="s">
        <v>436</v>
      </c>
      <c r="D114" s="0" t="s">
        <v>437</v>
      </c>
      <c r="E114" s="0" t="s">
        <v>438</v>
      </c>
      <c r="F114" s="0" t="s">
        <v>439</v>
      </c>
      <c r="G114" s="3" t="s">
        <v>440</v>
      </c>
      <c r="H114" s="3" t="s">
        <v>216</v>
      </c>
      <c r="I114" s="3" t="s">
        <v>431</v>
      </c>
    </row>
    <row r="115" customFormat="false" ht="12.8" hidden="false" customHeight="false" outlineLevel="0" collapsed="false">
      <c r="A115" s="0" t="s">
        <v>18</v>
      </c>
      <c r="B115" s="0" t="s">
        <v>182</v>
      </c>
      <c r="C115" s="0" t="s">
        <v>441</v>
      </c>
      <c r="D115" s="0" t="s">
        <v>184</v>
      </c>
      <c r="E115" s="0" t="s">
        <v>442</v>
      </c>
      <c r="F115" s="0" t="s">
        <v>443</v>
      </c>
      <c r="G115" s="3" t="s">
        <v>440</v>
      </c>
      <c r="H115" s="3" t="s">
        <v>216</v>
      </c>
      <c r="I115" s="3" t="s">
        <v>431</v>
      </c>
    </row>
    <row r="116" customFormat="false" ht="12.8" hidden="false" customHeight="false" outlineLevel="0" collapsed="false">
      <c r="A116" s="0" t="s">
        <v>18</v>
      </c>
      <c r="B116" s="0" t="s">
        <v>37</v>
      </c>
      <c r="C116" s="0" t="s">
        <v>444</v>
      </c>
      <c r="D116" s="0" t="s">
        <v>445</v>
      </c>
      <c r="E116" s="0" t="s">
        <v>446</v>
      </c>
      <c r="F116" s="0" t="s">
        <v>22</v>
      </c>
      <c r="G116" s="3" t="s">
        <v>447</v>
      </c>
      <c r="H116" s="3" t="s">
        <v>216</v>
      </c>
      <c r="I116" s="3" t="s">
        <v>448</v>
      </c>
    </row>
    <row r="117" customFormat="false" ht="12.8" hidden="false" customHeight="false" outlineLevel="0" collapsed="false">
      <c r="A117" s="0" t="s">
        <v>18</v>
      </c>
      <c r="B117" s="0" t="s">
        <v>10</v>
      </c>
      <c r="C117" s="0" t="s">
        <v>449</v>
      </c>
      <c r="D117" s="0" t="s">
        <v>450</v>
      </c>
      <c r="E117" s="0" t="s">
        <v>451</v>
      </c>
      <c r="F117" s="0" t="s">
        <v>452</v>
      </c>
      <c r="G117" s="3" t="s">
        <v>453</v>
      </c>
      <c r="H117" s="3" t="s">
        <v>216</v>
      </c>
      <c r="I117" s="3" t="s">
        <v>454</v>
      </c>
    </row>
    <row r="118" customFormat="false" ht="12.8" hidden="false" customHeight="false" outlineLevel="0" collapsed="false">
      <c r="A118" s="0" t="s">
        <v>18</v>
      </c>
      <c r="B118" s="0" t="s">
        <v>182</v>
      </c>
      <c r="C118" s="0" t="s">
        <v>455</v>
      </c>
      <c r="D118" s="0" t="s">
        <v>198</v>
      </c>
      <c r="E118" s="0" t="s">
        <v>456</v>
      </c>
      <c r="F118" s="0" t="s">
        <v>457</v>
      </c>
      <c r="G118" s="3" t="s">
        <v>453</v>
      </c>
      <c r="H118" s="3" t="s">
        <v>216</v>
      </c>
      <c r="I118" s="3" t="s">
        <v>454</v>
      </c>
    </row>
    <row r="119" customFormat="false" ht="12.8" hidden="false" customHeight="false" outlineLevel="0" collapsed="false">
      <c r="A119" s="0" t="s">
        <v>18</v>
      </c>
      <c r="B119" s="0" t="s">
        <v>10</v>
      </c>
      <c r="C119" s="0" t="s">
        <v>458</v>
      </c>
      <c r="D119" s="0" t="s">
        <v>459</v>
      </c>
      <c r="E119" s="0" t="s">
        <v>460</v>
      </c>
      <c r="F119" s="0" t="s">
        <v>461</v>
      </c>
      <c r="G119" s="3" t="s">
        <v>462</v>
      </c>
      <c r="H119" s="3" t="s">
        <v>216</v>
      </c>
      <c r="I119" s="3" t="s">
        <v>463</v>
      </c>
    </row>
    <row r="120" customFormat="false" ht="13.8" hidden="false" customHeight="false" outlineLevel="0" collapsed="false">
      <c r="A120" s="0" t="s">
        <v>175</v>
      </c>
      <c r="B120" s="0" t="s">
        <v>47</v>
      </c>
      <c r="C120" s="0" t="n">
        <v>1</v>
      </c>
      <c r="D120" s="0" t="s">
        <v>464</v>
      </c>
      <c r="E120" s="0" t="s">
        <v>465</v>
      </c>
      <c r="F120" s="0" t="s">
        <v>466</v>
      </c>
      <c r="G120" s="3" t="s">
        <v>462</v>
      </c>
      <c r="H120" s="3" t="s">
        <v>216</v>
      </c>
      <c r="I120" s="3" t="s">
        <v>463</v>
      </c>
    </row>
  </sheetData>
  <autoFilter ref="A1:I12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66796875" defaultRowHeight="13.2" zeroHeight="false" outlineLevelRow="0" outlineLevelCol="0"/>
  <cols>
    <col collapsed="false" customWidth="true" hidden="false" outlineLevel="0" max="4" min="4" style="0" width="23.11"/>
  </cols>
  <sheetData>
    <row r="1" customFormat="false" ht="14.4" hidden="false" customHeight="false" outlineLevel="0" collapsed="false">
      <c r="A1" s="1" t="s">
        <v>467</v>
      </c>
      <c r="B1" s="1" t="s">
        <v>468</v>
      </c>
      <c r="C1" s="1" t="s">
        <v>1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6</v>
      </c>
      <c r="L1" s="1" t="s">
        <v>7</v>
      </c>
      <c r="M1" s="1" t="s">
        <v>8</v>
      </c>
      <c r="N1" s="1" t="s">
        <v>476</v>
      </c>
      <c r="O1" s="1" t="s">
        <v>477</v>
      </c>
    </row>
    <row r="2" customFormat="false" ht="13.2" hidden="false" customHeight="false" outlineLevel="0" collapsed="false">
      <c r="A2" s="0" t="n">
        <v>1</v>
      </c>
      <c r="B2" s="0" t="n">
        <v>1</v>
      </c>
      <c r="C2" s="0" t="s">
        <v>478</v>
      </c>
      <c r="D2" s="0" t="s">
        <v>479</v>
      </c>
      <c r="E2" s="0" t="n">
        <v>4540177</v>
      </c>
      <c r="F2" s="0" t="n">
        <v>4541976</v>
      </c>
      <c r="G2" s="0" t="s">
        <v>480</v>
      </c>
      <c r="H2" s="0" t="s">
        <v>481</v>
      </c>
      <c r="I2" s="0" t="s">
        <v>482</v>
      </c>
      <c r="J2" s="0" t="s">
        <v>22</v>
      </c>
      <c r="K2" s="0" t="s">
        <v>15</v>
      </c>
      <c r="L2" s="0" t="s">
        <v>16</v>
      </c>
      <c r="M2" s="0" t="s">
        <v>17</v>
      </c>
      <c r="N2" s="0" t="s">
        <v>483</v>
      </c>
      <c r="O2" s="0" t="s">
        <v>484</v>
      </c>
    </row>
    <row r="3" customFormat="false" ht="13.2" hidden="false" customHeight="false" outlineLevel="0" collapsed="false">
      <c r="A3" s="0" t="n">
        <v>3</v>
      </c>
      <c r="B3" s="0" t="n">
        <v>3</v>
      </c>
      <c r="C3" s="0" t="s">
        <v>478</v>
      </c>
      <c r="D3" s="0" t="s">
        <v>485</v>
      </c>
      <c r="E3" s="0" t="n">
        <v>82898</v>
      </c>
      <c r="F3" s="0" t="n">
        <v>84120</v>
      </c>
      <c r="G3" s="0" t="s">
        <v>486</v>
      </c>
      <c r="H3" s="0" t="s">
        <v>487</v>
      </c>
      <c r="I3" s="0" t="s">
        <v>488</v>
      </c>
      <c r="J3" s="0" t="s">
        <v>489</v>
      </c>
      <c r="K3" s="0" t="s">
        <v>15</v>
      </c>
      <c r="L3" s="0" t="s">
        <v>16</v>
      </c>
      <c r="M3" s="0" t="s">
        <v>17</v>
      </c>
      <c r="N3" s="0" t="s">
        <v>490</v>
      </c>
      <c r="O3" s="0" t="s">
        <v>484</v>
      </c>
    </row>
    <row r="4" customFormat="false" ht="13.2" hidden="false" customHeight="false" outlineLevel="0" collapsed="false">
      <c r="A4" s="0" t="n">
        <v>3</v>
      </c>
      <c r="B4" s="0" t="n">
        <v>3</v>
      </c>
      <c r="C4" s="0" t="s">
        <v>478</v>
      </c>
      <c r="D4" s="0" t="s">
        <v>485</v>
      </c>
      <c r="E4" s="0" t="n">
        <v>84142</v>
      </c>
      <c r="F4" s="0" t="n">
        <v>84711</v>
      </c>
      <c r="G4" s="0" t="s">
        <v>487</v>
      </c>
      <c r="H4" s="0" t="s">
        <v>491</v>
      </c>
      <c r="I4" s="0" t="s">
        <v>489</v>
      </c>
      <c r="J4" s="0" t="s">
        <v>492</v>
      </c>
      <c r="K4" s="0" t="s">
        <v>15</v>
      </c>
      <c r="L4" s="0" t="s">
        <v>16</v>
      </c>
      <c r="M4" s="0" t="s">
        <v>17</v>
      </c>
      <c r="N4" s="0" t="s">
        <v>493</v>
      </c>
      <c r="O4" s="0" t="s">
        <v>484</v>
      </c>
    </row>
    <row r="5" customFormat="false" ht="13.2" hidden="false" customHeight="false" outlineLevel="0" collapsed="false">
      <c r="A5" s="0" t="n">
        <v>1</v>
      </c>
      <c r="B5" s="0" t="n">
        <v>1</v>
      </c>
      <c r="C5" s="0" t="s">
        <v>478</v>
      </c>
      <c r="D5" s="0" t="s">
        <v>479</v>
      </c>
      <c r="E5" s="0" t="n">
        <v>83137</v>
      </c>
      <c r="F5" s="0" t="n">
        <v>2460240</v>
      </c>
      <c r="G5" s="0" t="s">
        <v>494</v>
      </c>
      <c r="H5" s="0" t="s">
        <v>495</v>
      </c>
      <c r="I5" s="0" t="s">
        <v>496</v>
      </c>
      <c r="J5" s="0" t="s">
        <v>497</v>
      </c>
      <c r="K5" s="0" t="s">
        <v>23</v>
      </c>
      <c r="L5" s="0" t="s">
        <v>16</v>
      </c>
      <c r="M5" s="0" t="s">
        <v>24</v>
      </c>
      <c r="N5" s="0" t="s">
        <v>498</v>
      </c>
      <c r="O5" s="0" t="s">
        <v>499</v>
      </c>
    </row>
    <row r="6" customFormat="false" ht="13.2" hidden="false" customHeight="false" outlineLevel="0" collapsed="false">
      <c r="A6" s="0" t="n">
        <v>1</v>
      </c>
      <c r="B6" s="0" t="n">
        <v>1</v>
      </c>
      <c r="C6" s="0" t="s">
        <v>478</v>
      </c>
      <c r="D6" s="0" t="s">
        <v>479</v>
      </c>
      <c r="E6" s="0" t="n">
        <v>665565</v>
      </c>
      <c r="F6" s="0" t="n">
        <v>2584334</v>
      </c>
      <c r="G6" s="0" t="s">
        <v>500</v>
      </c>
      <c r="H6" s="0" t="s">
        <v>501</v>
      </c>
      <c r="I6" s="0" t="s">
        <v>502</v>
      </c>
      <c r="J6" s="0" t="s">
        <v>503</v>
      </c>
      <c r="K6" s="0" t="s">
        <v>23</v>
      </c>
      <c r="L6" s="0" t="s">
        <v>16</v>
      </c>
      <c r="M6" s="0" t="s">
        <v>24</v>
      </c>
      <c r="N6" s="0" t="s">
        <v>504</v>
      </c>
      <c r="O6" s="0" t="s">
        <v>499</v>
      </c>
    </row>
    <row r="7" customFormat="false" ht="13.2" hidden="false" customHeight="false" outlineLevel="0" collapsed="false">
      <c r="A7" s="0" t="n">
        <v>1</v>
      </c>
      <c r="B7" s="0" t="n">
        <v>1</v>
      </c>
      <c r="C7" s="0" t="s">
        <v>478</v>
      </c>
      <c r="D7" s="0" t="s">
        <v>479</v>
      </c>
      <c r="E7" s="0" t="n">
        <v>2198034</v>
      </c>
      <c r="F7" s="0" t="n">
        <v>2198062</v>
      </c>
      <c r="G7" s="0" t="s">
        <v>505</v>
      </c>
      <c r="H7" s="0" t="s">
        <v>505</v>
      </c>
      <c r="I7" s="0" t="s">
        <v>506</v>
      </c>
      <c r="J7" s="0" t="s">
        <v>506</v>
      </c>
      <c r="K7" s="0" t="s">
        <v>23</v>
      </c>
      <c r="L7" s="0" t="s">
        <v>16</v>
      </c>
      <c r="M7" s="0" t="s">
        <v>24</v>
      </c>
      <c r="N7" s="0" t="s">
        <v>507</v>
      </c>
      <c r="O7" s="0" t="s">
        <v>484</v>
      </c>
    </row>
    <row r="8" customFormat="false" ht="13.2" hidden="false" customHeight="false" outlineLevel="0" collapsed="false">
      <c r="A8" s="0" t="n">
        <v>2</v>
      </c>
      <c r="B8" s="0" t="n">
        <v>5</v>
      </c>
      <c r="C8" s="0" t="s">
        <v>478</v>
      </c>
      <c r="D8" s="0" t="s">
        <v>485</v>
      </c>
      <c r="E8" s="0" t="n">
        <v>18558</v>
      </c>
      <c r="F8" s="0" t="n">
        <v>35288</v>
      </c>
      <c r="G8" s="0" t="s">
        <v>508</v>
      </c>
      <c r="H8" s="0" t="s">
        <v>509</v>
      </c>
      <c r="I8" s="0" t="s">
        <v>510</v>
      </c>
      <c r="J8" s="0" t="s">
        <v>511</v>
      </c>
      <c r="K8" s="0" t="s">
        <v>23</v>
      </c>
      <c r="L8" s="0" t="s">
        <v>16</v>
      </c>
      <c r="M8" s="0" t="s">
        <v>24</v>
      </c>
      <c r="N8" s="0" t="s">
        <v>512</v>
      </c>
      <c r="O8" s="0" t="s">
        <v>484</v>
      </c>
    </row>
    <row r="9" customFormat="false" ht="13.2" hidden="false" customHeight="false" outlineLevel="0" collapsed="false">
      <c r="A9" s="0" t="n">
        <v>3</v>
      </c>
      <c r="B9" s="0" t="n">
        <v>3</v>
      </c>
      <c r="C9" s="0" t="s">
        <v>478</v>
      </c>
      <c r="D9" s="0" t="s">
        <v>485</v>
      </c>
      <c r="E9" s="0" t="n">
        <v>84053</v>
      </c>
      <c r="F9" s="0" t="n">
        <v>85086</v>
      </c>
      <c r="G9" s="0" t="s">
        <v>513</v>
      </c>
      <c r="H9" s="0" t="s">
        <v>513</v>
      </c>
      <c r="I9" s="0" t="s">
        <v>514</v>
      </c>
      <c r="J9" s="0" t="s">
        <v>514</v>
      </c>
      <c r="K9" s="0" t="s">
        <v>23</v>
      </c>
      <c r="L9" s="0" t="s">
        <v>16</v>
      </c>
      <c r="M9" s="0" t="s">
        <v>24</v>
      </c>
      <c r="N9" s="0" t="s">
        <v>515</v>
      </c>
      <c r="O9" s="0" t="s">
        <v>484</v>
      </c>
    </row>
    <row r="10" customFormat="false" ht="13.2" hidden="false" customHeight="false" outlineLevel="0" collapsed="false">
      <c r="A10" s="0" t="n">
        <v>3</v>
      </c>
      <c r="B10" s="0" t="n">
        <v>3</v>
      </c>
      <c r="C10" s="0" t="s">
        <v>478</v>
      </c>
      <c r="D10" s="0" t="s">
        <v>485</v>
      </c>
      <c r="E10" s="0" t="n">
        <v>84568</v>
      </c>
      <c r="F10" s="0" t="n">
        <v>85645</v>
      </c>
      <c r="G10" s="0" t="s">
        <v>513</v>
      </c>
      <c r="H10" s="0" t="s">
        <v>491</v>
      </c>
      <c r="I10" s="0" t="s">
        <v>514</v>
      </c>
      <c r="J10" s="0" t="s">
        <v>492</v>
      </c>
      <c r="K10" s="0" t="s">
        <v>23</v>
      </c>
      <c r="L10" s="0" t="s">
        <v>16</v>
      </c>
      <c r="M10" s="0" t="s">
        <v>24</v>
      </c>
      <c r="N10" s="0" t="s">
        <v>516</v>
      </c>
      <c r="O10" s="0" t="s">
        <v>484</v>
      </c>
    </row>
    <row r="11" customFormat="false" ht="13.2" hidden="false" customHeight="false" outlineLevel="0" collapsed="false">
      <c r="A11" s="0" t="n">
        <v>1</v>
      </c>
      <c r="B11" s="0" t="n">
        <v>1</v>
      </c>
      <c r="C11" s="0" t="s">
        <v>478</v>
      </c>
      <c r="D11" s="0" t="s">
        <v>479</v>
      </c>
      <c r="E11" s="0" t="n">
        <v>1589202</v>
      </c>
      <c r="F11" s="0" t="n">
        <v>1824754</v>
      </c>
      <c r="G11" s="0" t="s">
        <v>517</v>
      </c>
      <c r="H11" s="0" t="s">
        <v>518</v>
      </c>
      <c r="I11" s="0" t="s">
        <v>148</v>
      </c>
      <c r="J11" s="0" t="s">
        <v>519</v>
      </c>
      <c r="K11" s="0" t="s">
        <v>143</v>
      </c>
      <c r="L11" s="0" t="s">
        <v>16</v>
      </c>
      <c r="M11" s="0" t="s">
        <v>144</v>
      </c>
      <c r="N11" s="0" t="s">
        <v>520</v>
      </c>
      <c r="O11" s="0" t="s">
        <v>499</v>
      </c>
    </row>
    <row r="12" customFormat="false" ht="13.2" hidden="false" customHeight="false" outlineLevel="0" collapsed="false">
      <c r="A12" s="0" t="n">
        <v>1</v>
      </c>
      <c r="B12" s="0" t="n">
        <v>1</v>
      </c>
      <c r="C12" s="0" t="s">
        <v>478</v>
      </c>
      <c r="D12" s="0" t="s">
        <v>479</v>
      </c>
      <c r="E12" s="0" t="n">
        <v>2439300</v>
      </c>
      <c r="F12" s="0" t="s">
        <v>521</v>
      </c>
      <c r="G12" s="0" t="s">
        <v>522</v>
      </c>
      <c r="H12" s="0" t="s">
        <v>523</v>
      </c>
      <c r="I12" s="0" t="s">
        <v>524</v>
      </c>
      <c r="J12" s="0" t="s">
        <v>525</v>
      </c>
      <c r="K12" s="0" t="s">
        <v>143</v>
      </c>
      <c r="L12" s="0" t="s">
        <v>16</v>
      </c>
      <c r="M12" s="0" t="s">
        <v>144</v>
      </c>
      <c r="N12" s="0" t="s">
        <v>526</v>
      </c>
      <c r="O12" s="0" t="s">
        <v>484</v>
      </c>
    </row>
    <row r="13" customFormat="false" ht="13.2" hidden="false" customHeight="false" outlineLevel="0" collapsed="false">
      <c r="A13" s="0" t="n">
        <v>1</v>
      </c>
      <c r="B13" s="0" t="n">
        <v>1</v>
      </c>
      <c r="C13" s="0" t="s">
        <v>478</v>
      </c>
      <c r="D13" s="0" t="s">
        <v>479</v>
      </c>
      <c r="E13" s="0" t="n">
        <v>4103249</v>
      </c>
      <c r="F13" s="0" t="s">
        <v>527</v>
      </c>
      <c r="G13" s="0" t="s">
        <v>528</v>
      </c>
      <c r="H13" s="0" t="s">
        <v>529</v>
      </c>
      <c r="I13" s="0" t="s">
        <v>530</v>
      </c>
      <c r="J13" s="0" t="s">
        <v>531</v>
      </c>
      <c r="K13" s="0" t="s">
        <v>162</v>
      </c>
      <c r="L13" s="0" t="s">
        <v>16</v>
      </c>
      <c r="M13" s="0" t="s">
        <v>163</v>
      </c>
      <c r="N13" s="0" t="s">
        <v>532</v>
      </c>
      <c r="O13" s="0" t="s">
        <v>484</v>
      </c>
    </row>
    <row r="14" customFormat="false" ht="13.2" hidden="false" customHeight="false" outlineLevel="0" collapsed="false">
      <c r="A14" s="0" t="n">
        <v>1</v>
      </c>
      <c r="B14" s="0" t="n">
        <v>1</v>
      </c>
      <c r="C14" s="0" t="s">
        <v>478</v>
      </c>
      <c r="D14" s="0" t="s">
        <v>479</v>
      </c>
      <c r="E14" s="0" t="s">
        <v>533</v>
      </c>
      <c r="F14" s="0" t="s">
        <v>534</v>
      </c>
      <c r="G14" s="0" t="s">
        <v>535</v>
      </c>
      <c r="H14" s="0" t="s">
        <v>536</v>
      </c>
      <c r="I14" s="0" t="s">
        <v>537</v>
      </c>
      <c r="J14" s="0" t="s">
        <v>538</v>
      </c>
      <c r="K14" s="0" t="s">
        <v>169</v>
      </c>
      <c r="L14" s="0" t="s">
        <v>16</v>
      </c>
      <c r="M14" s="0" t="s">
        <v>170</v>
      </c>
      <c r="N14" s="0" t="s">
        <v>539</v>
      </c>
      <c r="O14" s="0" t="s">
        <v>484</v>
      </c>
    </row>
    <row r="15" customFormat="false" ht="13.2" hidden="false" customHeight="false" outlineLevel="0" collapsed="false">
      <c r="A15" s="0" t="n">
        <v>3</v>
      </c>
      <c r="B15" s="0" t="n">
        <v>4</v>
      </c>
      <c r="C15" s="0" t="s">
        <v>478</v>
      </c>
      <c r="D15" s="0" t="s">
        <v>485</v>
      </c>
      <c r="E15" s="0" t="n">
        <v>10159</v>
      </c>
      <c r="F15" s="0" t="s">
        <v>540</v>
      </c>
      <c r="G15" s="0" t="s">
        <v>541</v>
      </c>
      <c r="H15" s="0" t="s">
        <v>542</v>
      </c>
      <c r="I15" s="0" t="s">
        <v>543</v>
      </c>
      <c r="J15" s="0" t="s">
        <v>544</v>
      </c>
      <c r="K15" s="0" t="s">
        <v>215</v>
      </c>
      <c r="L15" s="0" t="s">
        <v>216</v>
      </c>
      <c r="M15" s="0" t="s">
        <v>217</v>
      </c>
      <c r="N15" s="0" t="s">
        <v>498</v>
      </c>
      <c r="O15" s="0" t="s">
        <v>499</v>
      </c>
    </row>
    <row r="16" customFormat="false" ht="14.4" hidden="false" customHeight="false" outlineLevel="0" collapsed="false">
      <c r="A16" s="3" t="n">
        <v>1</v>
      </c>
      <c r="B16" s="3" t="n">
        <v>3</v>
      </c>
      <c r="C16" s="0" t="s">
        <v>478</v>
      </c>
      <c r="D16" s="0" t="s">
        <v>545</v>
      </c>
      <c r="E16" s="3" t="n">
        <v>1564338</v>
      </c>
      <c r="F16" s="3" t="n">
        <v>33165</v>
      </c>
      <c r="G16" s="3" t="s">
        <v>546</v>
      </c>
      <c r="H16" s="3" t="s">
        <v>547</v>
      </c>
      <c r="I16" s="3" t="s">
        <v>548</v>
      </c>
      <c r="J16" s="3" t="s">
        <v>549</v>
      </c>
      <c r="K16" s="3" t="s">
        <v>231</v>
      </c>
      <c r="L16" s="3" t="s">
        <v>216</v>
      </c>
      <c r="M16" s="3" t="s">
        <v>232</v>
      </c>
      <c r="N16" s="3" t="s">
        <v>532</v>
      </c>
      <c r="O16" s="3" t="s">
        <v>499</v>
      </c>
    </row>
    <row r="17" customFormat="false" ht="14.4" hidden="false" customHeight="false" outlineLevel="0" collapsed="false">
      <c r="A17" s="3" t="n">
        <v>1</v>
      </c>
      <c r="B17" s="3" t="n">
        <v>3</v>
      </c>
      <c r="C17" s="0" t="s">
        <v>478</v>
      </c>
      <c r="D17" s="0" t="s">
        <v>545</v>
      </c>
      <c r="E17" s="3" t="n">
        <v>1564338</v>
      </c>
      <c r="F17" s="3" t="n">
        <v>33165</v>
      </c>
      <c r="G17" s="3" t="s">
        <v>546</v>
      </c>
      <c r="H17" s="3" t="s">
        <v>547</v>
      </c>
      <c r="I17" s="3" t="s">
        <v>548</v>
      </c>
      <c r="J17" s="3" t="s">
        <v>549</v>
      </c>
      <c r="K17" s="3" t="s">
        <v>233</v>
      </c>
      <c r="L17" s="3" t="s">
        <v>216</v>
      </c>
      <c r="M17" s="3" t="s">
        <v>232</v>
      </c>
      <c r="N17" s="3" t="s">
        <v>532</v>
      </c>
      <c r="O17" s="3" t="s">
        <v>499</v>
      </c>
    </row>
    <row r="18" customFormat="false" ht="14.4" hidden="false" customHeight="false" outlineLevel="0" collapsed="false">
      <c r="A18" s="3" t="n">
        <v>2</v>
      </c>
      <c r="B18" s="3" t="n">
        <v>3</v>
      </c>
      <c r="C18" s="0" t="s">
        <v>478</v>
      </c>
      <c r="D18" s="0" t="s">
        <v>485</v>
      </c>
      <c r="E18" s="3" t="s">
        <v>550</v>
      </c>
      <c r="F18" s="3" t="n">
        <v>33164</v>
      </c>
      <c r="G18" s="3" t="s">
        <v>551</v>
      </c>
      <c r="H18" s="3" t="s">
        <v>547</v>
      </c>
      <c r="I18" s="3" t="s">
        <v>22</v>
      </c>
      <c r="J18" s="3" t="s">
        <v>549</v>
      </c>
      <c r="K18" s="3" t="s">
        <v>231</v>
      </c>
      <c r="L18" s="3" t="s">
        <v>216</v>
      </c>
      <c r="M18" s="3" t="s">
        <v>232</v>
      </c>
      <c r="N18" s="3" t="s">
        <v>552</v>
      </c>
      <c r="O18" s="3" t="s">
        <v>499</v>
      </c>
    </row>
    <row r="19" customFormat="false" ht="14.4" hidden="false" customHeight="false" outlineLevel="0" collapsed="false">
      <c r="A19" s="3" t="n">
        <v>2</v>
      </c>
      <c r="B19" s="3" t="n">
        <v>3</v>
      </c>
      <c r="C19" s="0" t="s">
        <v>478</v>
      </c>
      <c r="D19" s="0" t="s">
        <v>485</v>
      </c>
      <c r="E19" s="3" t="s">
        <v>550</v>
      </c>
      <c r="F19" s="3" t="n">
        <v>33164</v>
      </c>
      <c r="G19" s="3" t="s">
        <v>551</v>
      </c>
      <c r="H19" s="3" t="s">
        <v>547</v>
      </c>
      <c r="I19" s="3" t="s">
        <v>22</v>
      </c>
      <c r="J19" s="3" t="s">
        <v>549</v>
      </c>
      <c r="K19" s="3" t="s">
        <v>233</v>
      </c>
      <c r="L19" s="3" t="s">
        <v>216</v>
      </c>
      <c r="M19" s="3" t="s">
        <v>232</v>
      </c>
      <c r="N19" s="3" t="s">
        <v>553</v>
      </c>
      <c r="O19" s="3" t="s">
        <v>499</v>
      </c>
    </row>
    <row r="20" customFormat="false" ht="14.4" hidden="false" customHeight="false" outlineLevel="0" collapsed="false">
      <c r="A20" s="0" t="n">
        <v>1</v>
      </c>
      <c r="B20" s="0" t="n">
        <v>1</v>
      </c>
      <c r="C20" s="0" t="s">
        <v>478</v>
      </c>
      <c r="D20" s="0" t="s">
        <v>479</v>
      </c>
      <c r="E20" s="0" t="s">
        <v>554</v>
      </c>
      <c r="F20" s="0" t="s">
        <v>555</v>
      </c>
      <c r="G20" s="0" t="s">
        <v>556</v>
      </c>
      <c r="H20" s="0" t="s">
        <v>557</v>
      </c>
      <c r="I20" s="0" t="s">
        <v>556</v>
      </c>
      <c r="J20" s="0" t="s">
        <v>558</v>
      </c>
      <c r="K20" s="3" t="s">
        <v>246</v>
      </c>
      <c r="L20" s="3" t="s">
        <v>216</v>
      </c>
      <c r="M20" s="3" t="s">
        <v>247</v>
      </c>
      <c r="N20" s="0" t="s">
        <v>559</v>
      </c>
      <c r="O20" s="3" t="s">
        <v>499</v>
      </c>
    </row>
    <row r="21" customFormat="false" ht="14.4" hidden="false" customHeight="false" outlineLevel="0" collapsed="false">
      <c r="A21" s="0" t="n">
        <v>1</v>
      </c>
      <c r="B21" s="0" t="n">
        <v>1</v>
      </c>
      <c r="C21" s="0" t="s">
        <v>478</v>
      </c>
      <c r="D21" s="0" t="s">
        <v>479</v>
      </c>
      <c r="E21" s="0" t="s">
        <v>560</v>
      </c>
      <c r="F21" s="0" t="n">
        <v>2144778</v>
      </c>
      <c r="G21" s="0" t="s">
        <v>561</v>
      </c>
      <c r="H21" s="0" t="s">
        <v>562</v>
      </c>
      <c r="I21" s="0" t="s">
        <v>563</v>
      </c>
      <c r="J21" s="0" t="s">
        <v>564</v>
      </c>
      <c r="K21" s="3" t="s">
        <v>276</v>
      </c>
      <c r="L21" s="3" t="s">
        <v>216</v>
      </c>
      <c r="M21" s="3" t="s">
        <v>259</v>
      </c>
      <c r="N21" s="0" t="s">
        <v>565</v>
      </c>
      <c r="O21" s="3" t="s">
        <v>499</v>
      </c>
    </row>
    <row r="22" customFormat="false" ht="14.4" hidden="false" customHeight="false" outlineLevel="0" collapsed="false">
      <c r="A22" s="0" t="s">
        <v>48</v>
      </c>
      <c r="B22" s="0" t="s">
        <v>566</v>
      </c>
      <c r="C22" s="0" t="s">
        <v>478</v>
      </c>
      <c r="D22" s="0" t="s">
        <v>545</v>
      </c>
      <c r="E22" s="0" t="n">
        <v>1510198</v>
      </c>
      <c r="F22" s="0" t="n">
        <v>33164</v>
      </c>
      <c r="G22" s="0" t="s">
        <v>567</v>
      </c>
      <c r="H22" s="0" t="s">
        <v>568</v>
      </c>
      <c r="I22" s="0" t="s">
        <v>569</v>
      </c>
      <c r="J22" s="0" t="s">
        <v>570</v>
      </c>
      <c r="K22" s="3" t="s">
        <v>325</v>
      </c>
      <c r="L22" s="3" t="s">
        <v>216</v>
      </c>
      <c r="M22" s="3" t="s">
        <v>310</v>
      </c>
      <c r="N22" s="0" t="s">
        <v>571</v>
      </c>
      <c r="O22" s="3" t="s">
        <v>499</v>
      </c>
    </row>
    <row r="23" customFormat="false" ht="14.4" hidden="false" customHeight="false" outlineLevel="0" collapsed="false">
      <c r="A23" s="0" t="s">
        <v>48</v>
      </c>
      <c r="B23" s="0" t="s">
        <v>566</v>
      </c>
      <c r="C23" s="0" t="s">
        <v>478</v>
      </c>
      <c r="D23" s="0" t="s">
        <v>545</v>
      </c>
      <c r="E23" s="0" t="n">
        <v>1788878</v>
      </c>
      <c r="F23" s="0" t="n">
        <v>33164</v>
      </c>
      <c r="G23" s="0" t="s">
        <v>572</v>
      </c>
      <c r="H23" s="0" t="s">
        <v>568</v>
      </c>
      <c r="I23" s="0" t="s">
        <v>573</v>
      </c>
      <c r="J23" s="0" t="s">
        <v>570</v>
      </c>
      <c r="K23" s="3" t="s">
        <v>325</v>
      </c>
      <c r="L23" s="3" t="s">
        <v>216</v>
      </c>
      <c r="M23" s="3" t="s">
        <v>310</v>
      </c>
      <c r="N23" s="0" t="s">
        <v>574</v>
      </c>
      <c r="O23" s="3" t="s">
        <v>499</v>
      </c>
    </row>
    <row r="24" customFormat="false" ht="14.4" hidden="false" customHeight="false" outlineLevel="0" collapsed="false">
      <c r="A24" s="0" t="n">
        <v>3</v>
      </c>
      <c r="B24" s="0" t="n">
        <v>3</v>
      </c>
      <c r="C24" s="0" t="s">
        <v>478</v>
      </c>
      <c r="D24" s="0" t="s">
        <v>485</v>
      </c>
      <c r="E24" s="0" t="n">
        <v>10159</v>
      </c>
      <c r="F24" s="0" t="s">
        <v>575</v>
      </c>
      <c r="G24" s="0" t="s">
        <v>576</v>
      </c>
      <c r="H24" s="0" t="s">
        <v>577</v>
      </c>
      <c r="I24" s="0" t="s">
        <v>578</v>
      </c>
      <c r="J24" s="0" t="s">
        <v>579</v>
      </c>
      <c r="K24" s="3" t="s">
        <v>325</v>
      </c>
      <c r="L24" s="3" t="s">
        <v>216</v>
      </c>
      <c r="M24" s="3" t="s">
        <v>310</v>
      </c>
      <c r="N24" s="0" t="s">
        <v>532</v>
      </c>
      <c r="O24" s="3" t="s">
        <v>499</v>
      </c>
    </row>
    <row r="25" customFormat="false" ht="14.4" hidden="false" customHeight="false" outlineLevel="0" collapsed="false">
      <c r="A25" s="0" t="s">
        <v>48</v>
      </c>
      <c r="B25" s="0" t="s">
        <v>48</v>
      </c>
      <c r="C25" s="0" t="s">
        <v>478</v>
      </c>
      <c r="D25" s="0" t="s">
        <v>479</v>
      </c>
      <c r="E25" s="0" t="n">
        <v>2140289</v>
      </c>
      <c r="F25" s="0" t="s">
        <v>580</v>
      </c>
      <c r="G25" s="0" t="s">
        <v>581</v>
      </c>
      <c r="H25" s="0" t="s">
        <v>582</v>
      </c>
      <c r="I25" s="0" t="s">
        <v>583</v>
      </c>
      <c r="J25" s="0" t="s">
        <v>584</v>
      </c>
      <c r="K25" s="3" t="s">
        <v>355</v>
      </c>
      <c r="L25" s="3" t="s">
        <v>216</v>
      </c>
      <c r="M25" s="3" t="s">
        <v>356</v>
      </c>
      <c r="N25" s="0" t="s">
        <v>532</v>
      </c>
      <c r="O25" s="3" t="s">
        <v>484</v>
      </c>
    </row>
    <row r="26" customFormat="false" ht="14.4" hidden="false" customHeight="false" outlineLevel="0" collapsed="false">
      <c r="A26" s="0" t="s">
        <v>585</v>
      </c>
      <c r="B26" s="0" t="s">
        <v>566</v>
      </c>
      <c r="C26" s="0" t="s">
        <v>478</v>
      </c>
      <c r="D26" s="0" t="s">
        <v>485</v>
      </c>
      <c r="E26" s="0" t="s">
        <v>586</v>
      </c>
      <c r="F26" s="0" t="s">
        <v>587</v>
      </c>
      <c r="G26" s="0" t="s">
        <v>588</v>
      </c>
      <c r="H26" s="0" t="s">
        <v>589</v>
      </c>
      <c r="I26" s="0" t="s">
        <v>590</v>
      </c>
      <c r="J26" s="0" t="s">
        <v>591</v>
      </c>
      <c r="K26" s="3" t="s">
        <v>399</v>
      </c>
      <c r="L26" s="3" t="s">
        <v>216</v>
      </c>
      <c r="M26" s="3" t="s">
        <v>400</v>
      </c>
      <c r="N26" s="0" t="s">
        <v>592</v>
      </c>
      <c r="O26" s="3" t="s">
        <v>499</v>
      </c>
    </row>
    <row r="27" customFormat="false" ht="14.4" hidden="false" customHeight="false" outlineLevel="0" collapsed="false">
      <c r="A27" s="0" t="s">
        <v>585</v>
      </c>
      <c r="B27" s="0" t="s">
        <v>585</v>
      </c>
      <c r="C27" s="0" t="s">
        <v>478</v>
      </c>
      <c r="D27" s="0" t="s">
        <v>485</v>
      </c>
      <c r="E27" s="0" t="n">
        <v>96514</v>
      </c>
      <c r="F27" s="0" t="s">
        <v>593</v>
      </c>
      <c r="G27" s="0" t="s">
        <v>594</v>
      </c>
      <c r="H27" s="0" t="s">
        <v>595</v>
      </c>
      <c r="I27" s="0" t="s">
        <v>596</v>
      </c>
      <c r="J27" s="0" t="s">
        <v>597</v>
      </c>
      <c r="K27" s="3" t="s">
        <v>399</v>
      </c>
      <c r="L27" s="3" t="s">
        <v>216</v>
      </c>
      <c r="M27" s="3" t="s">
        <v>400</v>
      </c>
      <c r="N27" s="0" t="s">
        <v>598</v>
      </c>
      <c r="O27" s="3" t="s">
        <v>484</v>
      </c>
    </row>
    <row r="28" customFormat="false" ht="14.4" hidden="false" customHeight="false" outlineLevel="0" collapsed="false">
      <c r="A28" s="0" t="s">
        <v>585</v>
      </c>
      <c r="B28" s="0" t="s">
        <v>585</v>
      </c>
      <c r="C28" s="0" t="s">
        <v>478</v>
      </c>
      <c r="D28" s="0" t="s">
        <v>485</v>
      </c>
      <c r="E28" s="0" t="s">
        <v>593</v>
      </c>
      <c r="F28" s="0" t="s">
        <v>599</v>
      </c>
      <c r="G28" s="0" t="s">
        <v>595</v>
      </c>
      <c r="H28" s="0" t="s">
        <v>600</v>
      </c>
      <c r="I28" s="0" t="s">
        <v>597</v>
      </c>
      <c r="J28" s="0" t="s">
        <v>601</v>
      </c>
      <c r="K28" s="3" t="s">
        <v>399</v>
      </c>
      <c r="L28" s="3" t="s">
        <v>216</v>
      </c>
      <c r="M28" s="3" t="s">
        <v>400</v>
      </c>
      <c r="N28" s="0" t="s">
        <v>602</v>
      </c>
      <c r="O28" s="3" t="s">
        <v>484</v>
      </c>
    </row>
    <row r="29" customFormat="false" ht="14.4" hidden="false" customHeight="false" outlineLevel="0" collapsed="false">
      <c r="A29" s="0" t="s">
        <v>48</v>
      </c>
      <c r="B29" s="0" t="s">
        <v>48</v>
      </c>
      <c r="C29" s="0" t="s">
        <v>478</v>
      </c>
      <c r="D29" s="0" t="s">
        <v>479</v>
      </c>
      <c r="E29" s="0" t="n">
        <v>1157856</v>
      </c>
      <c r="F29" s="0" t="s">
        <v>603</v>
      </c>
      <c r="G29" s="0" t="s">
        <v>604</v>
      </c>
      <c r="H29" s="0" t="s">
        <v>605</v>
      </c>
      <c r="I29" s="0" t="s">
        <v>263</v>
      </c>
      <c r="J29" s="0" t="s">
        <v>606</v>
      </c>
      <c r="K29" s="3" t="s">
        <v>430</v>
      </c>
      <c r="L29" s="3" t="s">
        <v>216</v>
      </c>
      <c r="M29" s="3" t="s">
        <v>431</v>
      </c>
      <c r="N29" s="0" t="s">
        <v>607</v>
      </c>
      <c r="O29" s="3" t="s">
        <v>484</v>
      </c>
    </row>
    <row r="30" customFormat="false" ht="14.4" hidden="false" customHeight="false" outlineLevel="0" collapsed="false">
      <c r="A30" s="0" t="s">
        <v>48</v>
      </c>
      <c r="B30" s="0" t="s">
        <v>48</v>
      </c>
      <c r="C30" s="0" t="s">
        <v>478</v>
      </c>
      <c r="D30" s="0" t="s">
        <v>479</v>
      </c>
      <c r="E30" s="0" t="n">
        <v>3599163</v>
      </c>
      <c r="F30" s="0" t="s">
        <v>608</v>
      </c>
      <c r="G30" s="0" t="s">
        <v>609</v>
      </c>
      <c r="H30" s="0" t="s">
        <v>610</v>
      </c>
      <c r="I30" s="0" t="s">
        <v>611</v>
      </c>
      <c r="J30" s="0" t="s">
        <v>138</v>
      </c>
      <c r="K30" s="3" t="s">
        <v>430</v>
      </c>
      <c r="L30" s="3" t="s">
        <v>216</v>
      </c>
      <c r="M30" s="3" t="s">
        <v>431</v>
      </c>
      <c r="N30" s="0" t="s">
        <v>532</v>
      </c>
      <c r="O30" s="3" t="s">
        <v>499</v>
      </c>
    </row>
    <row r="31" customFormat="false" ht="14.4" hidden="false" customHeight="false" outlineLevel="0" collapsed="false">
      <c r="A31" s="0" t="s">
        <v>48</v>
      </c>
      <c r="B31" s="0" t="s">
        <v>48</v>
      </c>
      <c r="C31" s="0" t="s">
        <v>478</v>
      </c>
      <c r="D31" s="0" t="s">
        <v>479</v>
      </c>
      <c r="E31" s="0" t="s">
        <v>612</v>
      </c>
      <c r="F31" s="0" t="s">
        <v>613</v>
      </c>
      <c r="G31" s="0" t="s">
        <v>614</v>
      </c>
      <c r="H31" s="0" t="s">
        <v>615</v>
      </c>
      <c r="I31" s="0" t="s">
        <v>616</v>
      </c>
      <c r="J31" s="0" t="s">
        <v>617</v>
      </c>
      <c r="K31" s="3" t="s">
        <v>440</v>
      </c>
      <c r="L31" s="3" t="s">
        <v>216</v>
      </c>
      <c r="M31" s="3" t="s">
        <v>431</v>
      </c>
      <c r="N31" s="0" t="s">
        <v>618</v>
      </c>
      <c r="O31" s="3" t="s">
        <v>484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8" activeCellId="0" sqref="R18"/>
    </sheetView>
  </sheetViews>
  <sheetFormatPr defaultColWidth="10.78515625" defaultRowHeight="13.2" zeroHeight="false" outlineLevelRow="0" outlineLevelCol="0"/>
  <cols>
    <col collapsed="false" customWidth="true" hidden="false" outlineLevel="0" max="3" min="3" style="0" width="13.22"/>
    <col collapsed="false" customWidth="true" hidden="false" outlineLevel="0" max="9" min="9" style="0" width="20.56"/>
    <col collapsed="false" customWidth="true" hidden="false" outlineLevel="0" max="10" min="10" style="0" width="24.45"/>
    <col collapsed="false" customWidth="true" hidden="false" outlineLevel="0" max="17" min="17" style="0" width="15.97"/>
  </cols>
  <sheetData>
    <row r="1" customFormat="false" ht="13.2" hidden="false" customHeight="false" outlineLevel="0" collapsed="false">
      <c r="A1" s="4" t="s">
        <v>6</v>
      </c>
      <c r="B1" s="4" t="s">
        <v>619</v>
      </c>
      <c r="C1" s="4" t="s">
        <v>7</v>
      </c>
      <c r="D1" s="4" t="s">
        <v>620</v>
      </c>
      <c r="E1" s="4" t="s">
        <v>621</v>
      </c>
      <c r="F1" s="4" t="s">
        <v>622</v>
      </c>
      <c r="G1" s="4" t="s">
        <v>623</v>
      </c>
      <c r="H1" s="4" t="s">
        <v>624</v>
      </c>
      <c r="I1" s="0" t="s">
        <v>625</v>
      </c>
      <c r="J1" s="0" t="s">
        <v>626</v>
      </c>
      <c r="K1" s="0" t="s">
        <v>627</v>
      </c>
      <c r="L1" s="0" t="s">
        <v>628</v>
      </c>
      <c r="M1" s="0" t="s">
        <v>629</v>
      </c>
      <c r="N1" s="0" t="s">
        <v>630</v>
      </c>
      <c r="O1" s="0" t="s">
        <v>631</v>
      </c>
      <c r="P1" s="0" t="s">
        <v>632</v>
      </c>
      <c r="Q1" s="0" t="s">
        <v>633</v>
      </c>
    </row>
    <row r="2" customFormat="false" ht="12.8" hidden="false" customHeight="false" outlineLevel="0" collapsed="false">
      <c r="A2" s="0" t="s">
        <v>15</v>
      </c>
      <c r="B2" s="0" t="s">
        <v>17</v>
      </c>
      <c r="C2" s="0" t="s">
        <v>16</v>
      </c>
      <c r="D2" s="0" t="s">
        <v>634</v>
      </c>
      <c r="E2" s="0" t="n">
        <v>1</v>
      </c>
      <c r="F2" s="0" t="n">
        <v>0</v>
      </c>
      <c r="G2" s="0" t="n">
        <v>15</v>
      </c>
      <c r="H2" s="0" t="s">
        <v>499</v>
      </c>
      <c r="I2" s="0" t="n">
        <v>3</v>
      </c>
      <c r="J2" s="0" t="n">
        <v>5612601</v>
      </c>
      <c r="K2" s="0" t="n">
        <f aca="false">E2/(J2*I2)</f>
        <v>5.93901710335962E-008</v>
      </c>
      <c r="L2" s="0" t="n">
        <f aca="false">F2/(J2*I2)</f>
        <v>0</v>
      </c>
      <c r="M2" s="0" t="n">
        <f aca="false">E2/I2</f>
        <v>0.333333333333333</v>
      </c>
      <c r="N2" s="0" t="n">
        <f aca="false">F2/I2</f>
        <v>0</v>
      </c>
      <c r="O2" s="0" t="n">
        <f aca="false">(E2+F2)/I2</f>
        <v>0.333333333333333</v>
      </c>
      <c r="P2" s="0" t="n">
        <f aca="false">E2+F2</f>
        <v>1</v>
      </c>
      <c r="Q2" s="0" t="n">
        <v>0</v>
      </c>
      <c r="S2" s="0" t="s">
        <v>635</v>
      </c>
    </row>
    <row r="3" customFormat="false" ht="12.8" hidden="false" customHeight="false" outlineLevel="0" collapsed="false">
      <c r="A3" s="0" t="s">
        <v>636</v>
      </c>
      <c r="B3" s="0" t="s">
        <v>17</v>
      </c>
      <c r="C3" s="0" t="s">
        <v>16</v>
      </c>
      <c r="D3" s="0" t="s">
        <v>634</v>
      </c>
      <c r="E3" s="0" t="s">
        <v>637</v>
      </c>
      <c r="F3" s="0" t="n">
        <v>0</v>
      </c>
      <c r="G3" s="0" t="n">
        <v>15</v>
      </c>
      <c r="H3" s="0" t="s">
        <v>484</v>
      </c>
      <c r="I3" s="0" t="n">
        <v>27</v>
      </c>
      <c r="J3" s="0" t="n">
        <v>5612601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n">
        <v>0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16</v>
      </c>
      <c r="D4" s="0" t="s">
        <v>638</v>
      </c>
      <c r="E4" s="0" t="n">
        <v>6</v>
      </c>
      <c r="F4" s="0" t="n">
        <v>1</v>
      </c>
      <c r="G4" s="0" t="n">
        <v>12</v>
      </c>
      <c r="H4" s="0" t="s">
        <v>499</v>
      </c>
      <c r="I4" s="0" t="n">
        <v>30</v>
      </c>
      <c r="J4" s="0" t="n">
        <v>5227427</v>
      </c>
      <c r="K4" s="0" t="n">
        <f aca="false">E4/(J4*I4)</f>
        <v>3.82597404038354E-008</v>
      </c>
      <c r="L4" s="0" t="n">
        <f aca="false">F4/(J4*I4)</f>
        <v>6.37662340063923E-009</v>
      </c>
      <c r="M4" s="0" t="n">
        <f aca="false">E4/I4</f>
        <v>0.2</v>
      </c>
      <c r="N4" s="0" t="n">
        <f aca="false">F4/I4</f>
        <v>0.0333333333333333</v>
      </c>
      <c r="O4" s="0" t="n">
        <f aca="false">(E4+F4)/I4</f>
        <v>0.233333333333333</v>
      </c>
      <c r="P4" s="0" t="n">
        <f aca="false">E4+F4</f>
        <v>7</v>
      </c>
      <c r="Q4" s="0" t="n">
        <v>3</v>
      </c>
    </row>
    <row r="5" customFormat="false" ht="12.8" hidden="false" customHeight="false" outlineLevel="0" collapsed="false">
      <c r="A5" s="0" t="s">
        <v>56</v>
      </c>
      <c r="B5" s="0" t="s">
        <v>57</v>
      </c>
      <c r="C5" s="0" t="s">
        <v>16</v>
      </c>
      <c r="D5" s="0" t="s">
        <v>639</v>
      </c>
      <c r="E5" s="0" t="n">
        <v>6</v>
      </c>
      <c r="F5" s="0" t="n">
        <v>0</v>
      </c>
      <c r="G5" s="0" t="n">
        <v>20</v>
      </c>
      <c r="H5" s="0" t="s">
        <v>499</v>
      </c>
      <c r="I5" s="0" t="n">
        <v>7</v>
      </c>
      <c r="J5" s="0" t="n">
        <v>4998573</v>
      </c>
      <c r="K5" s="0" t="n">
        <f aca="false">E5/(J5*I5)</f>
        <v>1.71477511110242E-007</v>
      </c>
      <c r="L5" s="0" t="n">
        <f aca="false">F5/(J5*I5)</f>
        <v>0</v>
      </c>
      <c r="M5" s="0" t="n">
        <f aca="false">E5/I5</f>
        <v>0.857142857142857</v>
      </c>
      <c r="N5" s="0" t="n">
        <f aca="false">F5/I5</f>
        <v>0</v>
      </c>
      <c r="O5" s="0" t="n">
        <f aca="false">(E5+F5)/I5</f>
        <v>0.857142857142857</v>
      </c>
      <c r="P5" s="0" t="n">
        <f aca="false">E5+F5</f>
        <v>6</v>
      </c>
      <c r="Q5" s="0" t="n">
        <v>3</v>
      </c>
    </row>
    <row r="6" customFormat="false" ht="12.8" hidden="false" customHeight="false" outlineLevel="0" collapsed="false">
      <c r="A6" s="0" t="s">
        <v>82</v>
      </c>
      <c r="B6" s="0" t="s">
        <v>83</v>
      </c>
      <c r="C6" s="0" t="s">
        <v>16</v>
      </c>
      <c r="D6" s="0" t="s">
        <v>640</v>
      </c>
      <c r="E6" s="0" t="n">
        <v>5</v>
      </c>
      <c r="F6" s="0" t="n">
        <v>0</v>
      </c>
      <c r="G6" s="0" t="n">
        <v>28</v>
      </c>
      <c r="H6" s="0" t="s">
        <v>499</v>
      </c>
      <c r="I6" s="0" t="n">
        <v>8</v>
      </c>
      <c r="J6" s="0" t="n">
        <v>4956617</v>
      </c>
      <c r="K6" s="0" t="n">
        <f aca="false">E6/(J6*I6)</f>
        <v>1.26094067788574E-007</v>
      </c>
      <c r="L6" s="0" t="n">
        <f aca="false">F6/(J6*I6)</f>
        <v>0</v>
      </c>
      <c r="M6" s="0" t="n">
        <f aca="false">E6/I6</f>
        <v>0.625</v>
      </c>
      <c r="N6" s="0" t="n">
        <f aca="false">F6/I6</f>
        <v>0</v>
      </c>
      <c r="O6" s="0" t="n">
        <f aca="false">(E6+F6)/I6</f>
        <v>0.625</v>
      </c>
      <c r="P6" s="0" t="n">
        <f aca="false">E6+F6</f>
        <v>5</v>
      </c>
      <c r="Q6" s="0" t="n">
        <v>6</v>
      </c>
    </row>
    <row r="7" customFormat="false" ht="12.8" hidden="false" customHeight="false" outlineLevel="0" collapsed="false">
      <c r="A7" s="0" t="s">
        <v>104</v>
      </c>
      <c r="B7" s="0" t="s">
        <v>105</v>
      </c>
      <c r="C7" s="0" t="s">
        <v>16</v>
      </c>
      <c r="D7" s="0" t="s">
        <v>641</v>
      </c>
      <c r="E7" s="0" t="n">
        <v>3</v>
      </c>
      <c r="F7" s="0" t="n">
        <v>0</v>
      </c>
      <c r="G7" s="0" t="n">
        <v>9</v>
      </c>
      <c r="H7" s="0" t="s">
        <v>499</v>
      </c>
      <c r="I7" s="0" t="n">
        <v>4</v>
      </c>
      <c r="J7" s="0" t="n">
        <v>5346094</v>
      </c>
      <c r="K7" s="0" t="n">
        <f aca="false">E7/(J7*I7)</f>
        <v>1.40289340217362E-007</v>
      </c>
      <c r="L7" s="0" t="n">
        <f aca="false">F7/(J7*I7)</f>
        <v>0</v>
      </c>
      <c r="M7" s="0" t="n">
        <f aca="false">E7/I7</f>
        <v>0.75</v>
      </c>
      <c r="N7" s="0" t="n">
        <f aca="false">F7/I7</f>
        <v>0</v>
      </c>
      <c r="O7" s="0" t="n">
        <f aca="false">(E7+F7)/I7</f>
        <v>0.75</v>
      </c>
      <c r="P7" s="0" t="n">
        <f aca="false">E7+F7</f>
        <v>3</v>
      </c>
      <c r="Q7" s="0" t="n">
        <v>0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16</v>
      </c>
      <c r="D8" s="0" t="s">
        <v>642</v>
      </c>
      <c r="E8" s="0" t="n">
        <v>5</v>
      </c>
      <c r="F8" s="0" t="n">
        <v>0</v>
      </c>
      <c r="G8" s="0" t="n">
        <v>19</v>
      </c>
      <c r="H8" s="0" t="s">
        <v>499</v>
      </c>
      <c r="I8" s="0" t="n">
        <v>5</v>
      </c>
      <c r="J8" s="0" t="n">
        <v>5004996</v>
      </c>
      <c r="K8" s="0" t="n">
        <f aca="false">E8/(J8*I8)</f>
        <v>1.99800359480807E-007</v>
      </c>
      <c r="L8" s="0" t="n">
        <f aca="false">F8/(J8*I8)</f>
        <v>0</v>
      </c>
      <c r="M8" s="0" t="n">
        <f aca="false">E8/I8</f>
        <v>1</v>
      </c>
      <c r="N8" s="0" t="n">
        <f aca="false">F8/I8</f>
        <v>0</v>
      </c>
      <c r="O8" s="0" t="n">
        <f aca="false">(E8+F8)/I8</f>
        <v>1</v>
      </c>
      <c r="P8" s="0" t="n">
        <f aca="false">E8+F8</f>
        <v>5</v>
      </c>
      <c r="Q8" s="0" t="n">
        <v>1</v>
      </c>
    </row>
    <row r="9" customFormat="false" ht="12.8" hidden="false" customHeight="false" outlineLevel="0" collapsed="false">
      <c r="A9" s="0" t="s">
        <v>143</v>
      </c>
      <c r="B9" s="0" t="s">
        <v>144</v>
      </c>
      <c r="C9" s="0" t="s">
        <v>16</v>
      </c>
      <c r="D9" s="0" t="s">
        <v>643</v>
      </c>
      <c r="E9" s="0" t="n">
        <v>4</v>
      </c>
      <c r="F9" s="0" t="n">
        <v>1</v>
      </c>
      <c r="G9" s="0" t="n">
        <v>19</v>
      </c>
      <c r="H9" s="0" t="s">
        <v>499</v>
      </c>
      <c r="I9" s="0" t="n">
        <v>5</v>
      </c>
      <c r="J9" s="0" t="n">
        <v>4995102</v>
      </c>
      <c r="K9" s="0" t="n">
        <f aca="false">E9/(J9*I9)</f>
        <v>1.60156889689139E-007</v>
      </c>
      <c r="L9" s="0" t="n">
        <f aca="false">F9/(J9*I9)</f>
        <v>4.00392224222849E-008</v>
      </c>
      <c r="M9" s="0" t="n">
        <f aca="false">E9/I9</f>
        <v>0.8</v>
      </c>
      <c r="N9" s="0" t="n">
        <f aca="false">F9/I9</f>
        <v>0.2</v>
      </c>
      <c r="O9" s="0" t="n">
        <f aca="false">(E9+F9)/I9</f>
        <v>1</v>
      </c>
      <c r="P9" s="0" t="n">
        <f aca="false">E9+F9</f>
        <v>5</v>
      </c>
      <c r="Q9" s="0" t="n">
        <v>1</v>
      </c>
    </row>
    <row r="10" customFormat="false" ht="12.8" hidden="false" customHeight="false" outlineLevel="0" collapsed="false">
      <c r="A10" s="0" t="s">
        <v>162</v>
      </c>
      <c r="B10" s="0" t="s">
        <v>163</v>
      </c>
      <c r="C10" s="0" t="s">
        <v>16</v>
      </c>
      <c r="D10" s="0" t="s">
        <v>644</v>
      </c>
      <c r="E10" s="0" t="n">
        <v>1</v>
      </c>
      <c r="F10" s="0" t="n">
        <v>0</v>
      </c>
      <c r="G10" s="0" t="n">
        <v>16</v>
      </c>
      <c r="H10" s="0" t="s">
        <v>499</v>
      </c>
      <c r="I10" s="0" t="n">
        <v>3</v>
      </c>
      <c r="J10" s="0" t="n">
        <v>5216144</v>
      </c>
      <c r="K10" s="0" t="n">
        <f aca="false">E10/(J10*I10)</f>
        <v>6.39041662448992E-008</v>
      </c>
      <c r="L10" s="0" t="n">
        <f aca="false">F10/(J10*I10)</f>
        <v>0</v>
      </c>
      <c r="M10" s="0" t="n">
        <f aca="false">E10/I10</f>
        <v>0.333333333333333</v>
      </c>
      <c r="N10" s="0" t="n">
        <f aca="false">F10/I10</f>
        <v>0</v>
      </c>
      <c r="O10" s="0" t="n">
        <f aca="false">(E10+F10)/I10</f>
        <v>0.333333333333333</v>
      </c>
      <c r="P10" s="0" t="n">
        <f aca="false">E10+F10</f>
        <v>1</v>
      </c>
      <c r="Q10" s="0" t="n">
        <v>0</v>
      </c>
    </row>
    <row r="11" customFormat="false" ht="12.8" hidden="false" customHeight="false" outlineLevel="0" collapsed="false">
      <c r="A11" s="0" t="s">
        <v>169</v>
      </c>
      <c r="B11" s="0" t="s">
        <v>170</v>
      </c>
      <c r="C11" s="0" t="s">
        <v>16</v>
      </c>
      <c r="D11" s="0" t="s">
        <v>645</v>
      </c>
      <c r="E11" s="0" t="n">
        <v>4</v>
      </c>
      <c r="F11" s="0" t="n">
        <v>0</v>
      </c>
      <c r="G11" s="0" t="n">
        <v>10</v>
      </c>
      <c r="H11" s="0" t="s">
        <v>499</v>
      </c>
      <c r="I11" s="0" t="n">
        <v>11</v>
      </c>
      <c r="J11" s="0" t="n">
        <v>5151619</v>
      </c>
      <c r="K11" s="0" t="n">
        <f aca="false">E11/(J11*I11)</f>
        <v>7.0586812347024E-008</v>
      </c>
      <c r="L11" s="0" t="n">
        <f aca="false">F11/(J11*I11)</f>
        <v>0</v>
      </c>
      <c r="M11" s="0" t="n">
        <f aca="false">E11/I11</f>
        <v>0.363636363636364</v>
      </c>
      <c r="N11" s="0" t="n">
        <f aca="false">F11/I11</f>
        <v>0</v>
      </c>
      <c r="O11" s="0" t="n">
        <f aca="false">(E11+F11)/I11</f>
        <v>0.363636363636364</v>
      </c>
      <c r="P11" s="0" t="n">
        <f aca="false">E11+F11</f>
        <v>4</v>
      </c>
      <c r="Q11" s="0" t="n">
        <v>1</v>
      </c>
    </row>
    <row r="12" customFormat="false" ht="12.8" hidden="false" customHeight="false" outlineLevel="0" collapsed="false">
      <c r="A12" s="0" t="s">
        <v>187</v>
      </c>
      <c r="B12" s="0" t="s">
        <v>188</v>
      </c>
      <c r="C12" s="0" t="s">
        <v>16</v>
      </c>
      <c r="D12" s="0" t="s">
        <v>646</v>
      </c>
      <c r="E12" s="0" t="n">
        <v>2</v>
      </c>
      <c r="F12" s="0" t="n">
        <v>1</v>
      </c>
      <c r="G12" s="0" t="n">
        <v>6</v>
      </c>
      <c r="H12" s="0" t="s">
        <v>499</v>
      </c>
      <c r="I12" s="0" t="n">
        <v>1</v>
      </c>
      <c r="J12" s="0" t="n">
        <v>4869699</v>
      </c>
      <c r="K12" s="0" t="n">
        <f aca="false">E12/(J12*I12)</f>
        <v>4.10703002382694E-007</v>
      </c>
      <c r="L12" s="0" t="n">
        <f aca="false">F12/(J12*I12)</f>
        <v>2.05351501191347E-007</v>
      </c>
      <c r="M12" s="0" t="n">
        <f aca="false">E12/I12</f>
        <v>2</v>
      </c>
      <c r="N12" s="0" t="n">
        <f aca="false">F12/I12</f>
        <v>1</v>
      </c>
      <c r="O12" s="0" t="n">
        <f aca="false">(E12+F12)/I12</f>
        <v>3</v>
      </c>
      <c r="P12" s="0" t="n">
        <f aca="false">E12+F12</f>
        <v>3</v>
      </c>
      <c r="Q12" s="0" t="n">
        <v>1</v>
      </c>
    </row>
    <row r="13" customFormat="false" ht="12.8" hidden="false" customHeight="false" outlineLevel="0" collapsed="false">
      <c r="A13" s="0" t="s">
        <v>201</v>
      </c>
      <c r="B13" s="0" t="s">
        <v>203</v>
      </c>
      <c r="C13" s="0" t="s">
        <v>202</v>
      </c>
      <c r="D13" s="0" t="s">
        <v>645</v>
      </c>
      <c r="E13" s="0" t="n">
        <v>3</v>
      </c>
      <c r="F13" s="0" t="n">
        <v>1</v>
      </c>
      <c r="G13" s="0" t="n">
        <v>5</v>
      </c>
      <c r="H13" s="0" t="s">
        <v>499</v>
      </c>
      <c r="I13" s="0" t="n">
        <v>14</v>
      </c>
      <c r="J13" s="0" t="n">
        <v>5178605</v>
      </c>
      <c r="K13" s="0" t="n">
        <f aca="false">E13/(J13*I13)</f>
        <v>4.13790420944857E-008</v>
      </c>
      <c r="L13" s="0" t="n">
        <f aca="false">F13/(J13*I13)</f>
        <v>1.37930140314952E-008</v>
      </c>
      <c r="M13" s="0" t="n">
        <f aca="false">E13/I13</f>
        <v>0.214285714285714</v>
      </c>
      <c r="N13" s="0" t="n">
        <f aca="false">F13/I13</f>
        <v>0.0714285714285714</v>
      </c>
      <c r="O13" s="0" t="n">
        <f aca="false">(E13+F13)/I13</f>
        <v>0.285714285714286</v>
      </c>
      <c r="P13" s="0" t="n">
        <f aca="false">E13+F13</f>
        <v>4</v>
      </c>
      <c r="Q13" s="0" t="n">
        <v>0</v>
      </c>
    </row>
    <row r="14" customFormat="false" ht="12.8" hidden="false" customHeight="false" outlineLevel="0" collapsed="false">
      <c r="A14" s="0" t="s">
        <v>215</v>
      </c>
      <c r="B14" s="0" t="s">
        <v>217</v>
      </c>
      <c r="C14" s="0" t="s">
        <v>216</v>
      </c>
      <c r="D14" s="0" t="s">
        <v>647</v>
      </c>
      <c r="E14" s="0" t="n">
        <v>2</v>
      </c>
      <c r="F14" s="0" t="n">
        <v>1</v>
      </c>
      <c r="G14" s="0" t="n">
        <v>7</v>
      </c>
      <c r="H14" s="0" t="s">
        <v>499</v>
      </c>
      <c r="I14" s="0" t="n">
        <v>65</v>
      </c>
      <c r="J14" s="0" t="n">
        <v>5700636</v>
      </c>
      <c r="K14" s="0" t="n">
        <f aca="false">E14/(J14*I14)</f>
        <v>5.39750841296143E-009</v>
      </c>
      <c r="L14" s="0" t="n">
        <f aca="false">F14/(J14*I14)</f>
        <v>2.69875420648071E-009</v>
      </c>
      <c r="M14" s="0" t="n">
        <f aca="false">E14/I14</f>
        <v>0.0307692307692308</v>
      </c>
      <c r="N14" s="0" t="n">
        <f aca="false">F14/I14</f>
        <v>0.0153846153846154</v>
      </c>
      <c r="O14" s="0" t="n">
        <f aca="false">(E14+F14)/I14</f>
        <v>0.0461538461538462</v>
      </c>
      <c r="P14" s="0" t="n">
        <f aca="false">E14+F14</f>
        <v>3</v>
      </c>
      <c r="Q14" s="0" t="n">
        <v>1</v>
      </c>
    </row>
    <row r="15" customFormat="false" ht="12.8" hidden="false" customHeight="false" outlineLevel="0" collapsed="false">
      <c r="A15" s="0" t="s">
        <v>648</v>
      </c>
      <c r="B15" s="0" t="s">
        <v>649</v>
      </c>
      <c r="C15" s="0" t="s">
        <v>216</v>
      </c>
      <c r="D15" s="0" t="s">
        <v>650</v>
      </c>
      <c r="E15" s="0" t="n">
        <v>2</v>
      </c>
      <c r="F15" s="0" t="n">
        <v>0</v>
      </c>
      <c r="G15" s="0" t="n">
        <v>7</v>
      </c>
      <c r="H15" s="0" t="s">
        <v>499</v>
      </c>
      <c r="I15" s="0" t="n">
        <v>1</v>
      </c>
      <c r="J15" s="0" t="n">
        <v>5680252</v>
      </c>
      <c r="K15" s="0" t="n">
        <f aca="false">E15/(J15*I15)</f>
        <v>3.52097054848975E-007</v>
      </c>
      <c r="L15" s="0" t="n">
        <f aca="false">F15/(J15*I15)</f>
        <v>0</v>
      </c>
      <c r="M15" s="0" t="n">
        <f aca="false">E15/I15</f>
        <v>2</v>
      </c>
      <c r="N15" s="0" t="n">
        <f aca="false">F15/I15</f>
        <v>0</v>
      </c>
      <c r="O15" s="0" t="n">
        <f aca="false">(E15+F15)/I15</f>
        <v>2</v>
      </c>
      <c r="P15" s="0" t="n">
        <f aca="false">E15+F15</f>
        <v>2</v>
      </c>
      <c r="Q15" s="0" t="n">
        <v>1</v>
      </c>
    </row>
    <row r="16" customFormat="false" ht="12.8" hidden="false" customHeight="false" outlineLevel="0" collapsed="false">
      <c r="A16" s="0" t="s">
        <v>225</v>
      </c>
      <c r="B16" s="0" t="s">
        <v>226</v>
      </c>
      <c r="C16" s="0" t="s">
        <v>216</v>
      </c>
      <c r="D16" s="0" t="s">
        <v>651</v>
      </c>
      <c r="E16" s="0" t="n">
        <v>1</v>
      </c>
      <c r="F16" s="0" t="n">
        <v>0</v>
      </c>
      <c r="G16" s="0" t="n">
        <v>7</v>
      </c>
      <c r="H16" s="0" t="s">
        <v>499</v>
      </c>
      <c r="I16" s="0" t="n">
        <v>2</v>
      </c>
      <c r="J16" s="0" t="n">
        <v>5689350</v>
      </c>
      <c r="K16" s="0" t="n">
        <f aca="false">E16/(J16*I16)</f>
        <v>8.78835016302389E-008</v>
      </c>
      <c r="L16" s="0" t="n">
        <f aca="false">F16/(J16*I16)</f>
        <v>0</v>
      </c>
      <c r="M16" s="0" t="n">
        <f aca="false">E16/I16</f>
        <v>0.5</v>
      </c>
      <c r="N16" s="0" t="n">
        <f aca="false">F16/I16</f>
        <v>0</v>
      </c>
      <c r="O16" s="0" t="n">
        <f aca="false">(E16+F16)/I16</f>
        <v>0.5</v>
      </c>
      <c r="P16" s="0" t="n">
        <f aca="false">E16+F16</f>
        <v>1</v>
      </c>
      <c r="Q16" s="0" t="n">
        <v>1</v>
      </c>
    </row>
    <row r="17" customFormat="false" ht="12.8" hidden="false" customHeight="false" outlineLevel="0" collapsed="false">
      <c r="A17" s="0" t="s">
        <v>231</v>
      </c>
      <c r="B17" s="0" t="s">
        <v>232</v>
      </c>
      <c r="C17" s="0" t="s">
        <v>216</v>
      </c>
      <c r="D17" s="0" t="s">
        <v>652</v>
      </c>
      <c r="E17" s="0" t="n">
        <v>3</v>
      </c>
      <c r="F17" s="0" t="n">
        <v>2</v>
      </c>
      <c r="G17" s="0" t="n">
        <v>6</v>
      </c>
      <c r="H17" s="0" t="s">
        <v>499</v>
      </c>
      <c r="I17" s="0" t="n">
        <v>6</v>
      </c>
      <c r="J17" s="0" t="n">
        <v>5657981</v>
      </c>
      <c r="K17" s="0" t="n">
        <f aca="false">E17/(J17*I17)</f>
        <v>8.83707456776543E-008</v>
      </c>
      <c r="L17" s="0" t="n">
        <f aca="false">F17/(J17*I17)</f>
        <v>5.89138304517695E-008</v>
      </c>
      <c r="M17" s="0" t="n">
        <f aca="false">E17/I17</f>
        <v>0.5</v>
      </c>
      <c r="N17" s="0" t="n">
        <f aca="false">F17/I17</f>
        <v>0.333333333333333</v>
      </c>
      <c r="O17" s="0" t="n">
        <f aca="false">(E17+F17)/I17</f>
        <v>0.833333333333333</v>
      </c>
      <c r="P17" s="0" t="n">
        <f aca="false">E17+F17</f>
        <v>5</v>
      </c>
      <c r="Q17" s="0" t="n">
        <v>0</v>
      </c>
    </row>
    <row r="18" customFormat="false" ht="12.8" hidden="false" customHeight="false" outlineLevel="0" collapsed="false">
      <c r="A18" s="0" t="s">
        <v>233</v>
      </c>
      <c r="B18" s="0" t="s">
        <v>232</v>
      </c>
      <c r="C18" s="0" t="s">
        <v>216</v>
      </c>
      <c r="D18" s="0" t="s">
        <v>652</v>
      </c>
      <c r="E18" s="0" t="n">
        <v>3</v>
      </c>
      <c r="F18" s="0" t="n">
        <v>2</v>
      </c>
      <c r="G18" s="0" t="n">
        <v>6</v>
      </c>
      <c r="H18" s="0" t="s">
        <v>499</v>
      </c>
      <c r="I18" s="0" t="n">
        <v>23</v>
      </c>
      <c r="J18" s="0" t="n">
        <v>5657981</v>
      </c>
      <c r="K18" s="0" t="n">
        <f aca="false">E18/(J18*I18)</f>
        <v>2.30532380028663E-008</v>
      </c>
      <c r="L18" s="0" t="n">
        <f aca="false">F18/(J18*I18)</f>
        <v>1.53688253352442E-008</v>
      </c>
      <c r="M18" s="0" t="n">
        <f aca="false">E18/I18</f>
        <v>0.130434782608696</v>
      </c>
      <c r="N18" s="0" t="n">
        <f aca="false">F18/I18</f>
        <v>0.0869565217391304</v>
      </c>
      <c r="O18" s="0" t="n">
        <f aca="false">(E18+F18)/I18</f>
        <v>0.217391304347826</v>
      </c>
      <c r="P18" s="0" t="n">
        <f aca="false">E18+F18</f>
        <v>5</v>
      </c>
      <c r="Q18" s="0" t="n">
        <v>0</v>
      </c>
    </row>
    <row r="19" customFormat="false" ht="12.8" hidden="false" customHeight="false" outlineLevel="0" collapsed="false">
      <c r="A19" s="0" t="s">
        <v>246</v>
      </c>
      <c r="B19" s="0" t="s">
        <v>247</v>
      </c>
      <c r="C19" s="0" t="s">
        <v>216</v>
      </c>
      <c r="D19" s="0" t="s">
        <v>640</v>
      </c>
      <c r="E19" s="0" t="n">
        <v>1</v>
      </c>
      <c r="F19" s="0" t="n">
        <v>1</v>
      </c>
      <c r="G19" s="0" t="n">
        <v>10</v>
      </c>
      <c r="H19" s="0" t="s">
        <v>499</v>
      </c>
      <c r="I19" s="0" t="n">
        <v>8</v>
      </c>
      <c r="J19" s="0" t="n">
        <v>5659185</v>
      </c>
      <c r="K19" s="0" t="n">
        <f aca="false">E19/(J19*I19)</f>
        <v>2.20879861676195E-008</v>
      </c>
      <c r="L19" s="0" t="n">
        <f aca="false">F19/(J19*I19)</f>
        <v>2.20879861676195E-008</v>
      </c>
      <c r="M19" s="0" t="n">
        <f aca="false">E19/I19</f>
        <v>0.125</v>
      </c>
      <c r="N19" s="0" t="n">
        <f aca="false">F19/I19</f>
        <v>0.125</v>
      </c>
      <c r="O19" s="0" t="n">
        <f aca="false">(E19+F19)/I19</f>
        <v>0.25</v>
      </c>
      <c r="P19" s="0" t="n">
        <f aca="false">E19+F19</f>
        <v>2</v>
      </c>
      <c r="Q19" s="0" t="n">
        <v>1</v>
      </c>
    </row>
    <row r="20" customFormat="false" ht="12.8" hidden="false" customHeight="false" outlineLevel="0" collapsed="false">
      <c r="A20" s="0" t="s">
        <v>252</v>
      </c>
      <c r="B20" s="0" t="s">
        <v>253</v>
      </c>
      <c r="C20" s="0" t="s">
        <v>216</v>
      </c>
      <c r="D20" s="0" t="s">
        <v>653</v>
      </c>
      <c r="E20" s="0" t="n">
        <v>1</v>
      </c>
      <c r="F20" s="0" t="n">
        <v>0</v>
      </c>
      <c r="G20" s="0" t="n">
        <v>7</v>
      </c>
      <c r="H20" s="0" t="s">
        <v>499</v>
      </c>
      <c r="I20" s="0" t="n">
        <v>4</v>
      </c>
      <c r="J20" s="0" t="n">
        <v>5691684</v>
      </c>
      <c r="K20" s="0" t="n">
        <f aca="false">E20/(J20*I20)</f>
        <v>4.39237315353417E-008</v>
      </c>
      <c r="L20" s="0" t="n">
        <f aca="false">F20/(J20*I20)</f>
        <v>0</v>
      </c>
      <c r="M20" s="0" t="n">
        <f aca="false">E20/I20</f>
        <v>0.25</v>
      </c>
      <c r="N20" s="0" t="n">
        <f aca="false">F20/I20</f>
        <v>0</v>
      </c>
      <c r="O20" s="0" t="n">
        <f aca="false">(E20+F20)/I20</f>
        <v>0.25</v>
      </c>
      <c r="P20" s="0" t="n">
        <f aca="false">E20+F20</f>
        <v>1</v>
      </c>
      <c r="Q20" s="0" t="n">
        <v>1</v>
      </c>
    </row>
    <row r="21" customFormat="false" ht="12.8" hidden="false" customHeight="false" outlineLevel="0" collapsed="false">
      <c r="A21" s="0" t="s">
        <v>258</v>
      </c>
      <c r="B21" s="0" t="s">
        <v>259</v>
      </c>
      <c r="C21" s="0" t="s">
        <v>216</v>
      </c>
      <c r="D21" s="0" t="s">
        <v>654</v>
      </c>
      <c r="E21" s="0" t="n">
        <v>5</v>
      </c>
      <c r="F21" s="0" t="n">
        <v>0</v>
      </c>
      <c r="G21" s="0" t="n">
        <v>8</v>
      </c>
      <c r="H21" s="0" t="s">
        <v>499</v>
      </c>
      <c r="I21" s="0" t="n">
        <v>3</v>
      </c>
      <c r="J21" s="0" t="n">
        <v>5629879</v>
      </c>
      <c r="K21" s="0" t="n">
        <f aca="false">E21/(J21*I21)</f>
        <v>2.96039518196868E-007</v>
      </c>
      <c r="L21" s="0" t="n">
        <f aca="false">F21/(J21*I21)</f>
        <v>0</v>
      </c>
      <c r="M21" s="0" t="n">
        <f aca="false">E21/I21</f>
        <v>1.66666666666667</v>
      </c>
      <c r="N21" s="0" t="n">
        <f aca="false">F21/I21</f>
        <v>0</v>
      </c>
      <c r="O21" s="0" t="n">
        <f aca="false">(E21+F21)/I21</f>
        <v>1.66666666666667</v>
      </c>
      <c r="P21" s="0" t="n">
        <f aca="false">E21+F21</f>
        <v>5</v>
      </c>
      <c r="Q21" s="0" t="n">
        <v>3</v>
      </c>
    </row>
    <row r="22" customFormat="false" ht="12.8" hidden="false" customHeight="false" outlineLevel="0" collapsed="false">
      <c r="A22" s="0" t="s">
        <v>276</v>
      </c>
      <c r="B22" s="0" t="s">
        <v>259</v>
      </c>
      <c r="C22" s="0" t="s">
        <v>216</v>
      </c>
      <c r="D22" s="0" t="s">
        <v>654</v>
      </c>
      <c r="E22" s="0" t="n">
        <v>5</v>
      </c>
      <c r="F22" s="0" t="n">
        <v>1</v>
      </c>
      <c r="G22" s="0" t="n">
        <v>8</v>
      </c>
      <c r="H22" s="0" t="s">
        <v>499</v>
      </c>
      <c r="I22" s="0" t="n">
        <v>31</v>
      </c>
      <c r="J22" s="0" t="n">
        <v>5629879</v>
      </c>
      <c r="K22" s="0" t="n">
        <f aca="false">E22/(J22*I22)</f>
        <v>2.8648985631955E-008</v>
      </c>
      <c r="L22" s="0" t="n">
        <f aca="false">F22/(J22*I22)</f>
        <v>5.729797126391E-009</v>
      </c>
      <c r="M22" s="0" t="n">
        <f aca="false">E22/I22</f>
        <v>0.161290322580645</v>
      </c>
      <c r="N22" s="0" t="n">
        <f aca="false">F22/I22</f>
        <v>0.032258064516129</v>
      </c>
      <c r="O22" s="0" t="n">
        <f aca="false">(E22+F22)/I22</f>
        <v>0.193548387096774</v>
      </c>
      <c r="P22" s="0" t="n">
        <f aca="false">E22+F22</f>
        <v>6</v>
      </c>
      <c r="Q22" s="0" t="n">
        <v>3</v>
      </c>
    </row>
    <row r="23" customFormat="false" ht="12.8" hidden="false" customHeight="false" outlineLevel="0" collapsed="false">
      <c r="A23" s="0" t="s">
        <v>280</v>
      </c>
      <c r="B23" s="0" t="s">
        <v>281</v>
      </c>
      <c r="C23" s="0" t="s">
        <v>216</v>
      </c>
      <c r="D23" s="0" t="s">
        <v>655</v>
      </c>
      <c r="E23" s="0" t="n">
        <v>1</v>
      </c>
      <c r="F23" s="0" t="n">
        <v>0</v>
      </c>
      <c r="G23" s="0" t="n">
        <v>22</v>
      </c>
      <c r="H23" s="0" t="s">
        <v>499</v>
      </c>
      <c r="I23" s="0" t="n">
        <v>7</v>
      </c>
      <c r="J23" s="0" t="n">
        <v>5661034</v>
      </c>
      <c r="K23" s="0" t="n">
        <f aca="false">E23/(J23*I23)</f>
        <v>2.52351677903971E-008</v>
      </c>
      <c r="L23" s="0" t="n">
        <f aca="false">F23/(J23*I23)</f>
        <v>0</v>
      </c>
      <c r="M23" s="0" t="n">
        <f aca="false">E23/I23</f>
        <v>0.142857142857143</v>
      </c>
      <c r="N23" s="0" t="n">
        <f aca="false">F23/I23</f>
        <v>0</v>
      </c>
      <c r="O23" s="0" t="n">
        <f aca="false">(E23+F23)/I23</f>
        <v>0.142857142857143</v>
      </c>
      <c r="P23" s="0" t="n">
        <f aca="false">E23+F23</f>
        <v>1</v>
      </c>
      <c r="Q23" s="0" t="n">
        <v>5</v>
      </c>
    </row>
    <row r="24" customFormat="false" ht="12.8" hidden="false" customHeight="false" outlineLevel="0" collapsed="false">
      <c r="A24" s="0" t="s">
        <v>282</v>
      </c>
      <c r="B24" s="0" t="s">
        <v>281</v>
      </c>
      <c r="C24" s="0" t="s">
        <v>216</v>
      </c>
      <c r="D24" s="0" t="s">
        <v>655</v>
      </c>
      <c r="E24" s="0" t="n">
        <v>6</v>
      </c>
      <c r="F24" s="0" t="n">
        <v>1</v>
      </c>
      <c r="G24" s="0" t="n">
        <v>22</v>
      </c>
      <c r="H24" s="0" t="s">
        <v>499</v>
      </c>
      <c r="I24" s="0" t="n">
        <v>36</v>
      </c>
      <c r="J24" s="0" t="n">
        <v>5661034</v>
      </c>
      <c r="K24" s="0" t="n">
        <f aca="false">E24/(J24*I24)</f>
        <v>2.94410290887966E-008</v>
      </c>
      <c r="L24" s="0" t="n">
        <f aca="false">F24/(J24*I24)</f>
        <v>4.9068381814661E-009</v>
      </c>
      <c r="M24" s="0" t="n">
        <f aca="false">E24/I24</f>
        <v>0.166666666666667</v>
      </c>
      <c r="N24" s="0" t="n">
        <f aca="false">F24/I24</f>
        <v>0.0277777777777778</v>
      </c>
      <c r="O24" s="0" t="n">
        <f aca="false">(E24+F24)/I24</f>
        <v>0.194444444444444</v>
      </c>
      <c r="P24" s="0" t="n">
        <f aca="false">E24+F24</f>
        <v>7</v>
      </c>
      <c r="Q24" s="0" t="n">
        <v>5</v>
      </c>
    </row>
    <row r="25" customFormat="false" ht="12.8" hidden="false" customHeight="false" outlineLevel="0" collapsed="false">
      <c r="A25" s="0" t="s">
        <v>309</v>
      </c>
      <c r="B25" s="0" t="s">
        <v>310</v>
      </c>
      <c r="C25" s="0" t="s">
        <v>216</v>
      </c>
      <c r="D25" s="0" t="s">
        <v>656</v>
      </c>
      <c r="E25" s="0" t="n">
        <v>4</v>
      </c>
      <c r="F25" s="0" t="n">
        <v>0</v>
      </c>
      <c r="G25" s="0" t="n">
        <v>9</v>
      </c>
      <c r="H25" s="0" t="s">
        <v>499</v>
      </c>
      <c r="I25" s="0" t="n">
        <v>2</v>
      </c>
      <c r="J25" s="0" t="n">
        <v>5661003</v>
      </c>
      <c r="K25" s="0" t="n">
        <f aca="false">E25/(J25*I25)</f>
        <v>3.53294283716154E-007</v>
      </c>
      <c r="L25" s="0" t="n">
        <f aca="false">F25/(J25*I25)</f>
        <v>0</v>
      </c>
      <c r="M25" s="0" t="n">
        <f aca="false">E25/I25</f>
        <v>2</v>
      </c>
      <c r="N25" s="0" t="n">
        <f aca="false">F25/I25</f>
        <v>0</v>
      </c>
      <c r="O25" s="0" t="n">
        <f aca="false">(E25+F25)/I25</f>
        <v>2</v>
      </c>
      <c r="P25" s="0" t="n">
        <f aca="false">E25+F25</f>
        <v>4</v>
      </c>
      <c r="Q25" s="0" t="n">
        <v>0</v>
      </c>
    </row>
    <row r="26" customFormat="false" ht="12.8" hidden="false" customHeight="false" outlineLevel="0" collapsed="false">
      <c r="A26" s="0" t="s">
        <v>325</v>
      </c>
      <c r="B26" s="0" t="s">
        <v>310</v>
      </c>
      <c r="C26" s="0" t="s">
        <v>216</v>
      </c>
      <c r="D26" s="0" t="s">
        <v>656</v>
      </c>
      <c r="E26" s="0" t="n">
        <v>4</v>
      </c>
      <c r="F26" s="0" t="n">
        <v>3</v>
      </c>
      <c r="G26" s="0" t="n">
        <v>9</v>
      </c>
      <c r="H26" s="0" t="s">
        <v>499</v>
      </c>
      <c r="I26" s="0" t="n">
        <v>63</v>
      </c>
      <c r="J26" s="0" t="n">
        <v>5661003</v>
      </c>
      <c r="K26" s="0" t="n">
        <f aca="false">E26/(J26*I26)</f>
        <v>1.12156915465446E-008</v>
      </c>
      <c r="L26" s="0" t="n">
        <f aca="false">F26/(J26*I26)</f>
        <v>8.41176865990843E-009</v>
      </c>
      <c r="M26" s="0" t="n">
        <f aca="false">E26/I26</f>
        <v>0.0634920634920635</v>
      </c>
      <c r="N26" s="0" t="n">
        <f aca="false">F26/I26</f>
        <v>0.0476190476190476</v>
      </c>
      <c r="O26" s="0" t="n">
        <f aca="false">(E26+F26)/I26</f>
        <v>0.111111111111111</v>
      </c>
      <c r="P26" s="0" t="n">
        <f aca="false">E26+F26</f>
        <v>7</v>
      </c>
      <c r="Q26" s="0" t="n">
        <v>0</v>
      </c>
    </row>
    <row r="27" customFormat="false" ht="12.8" hidden="false" customHeight="false" outlineLevel="0" collapsed="false">
      <c r="A27" s="0" t="s">
        <v>334</v>
      </c>
      <c r="B27" s="0" t="s">
        <v>335</v>
      </c>
      <c r="C27" s="0" t="s">
        <v>216</v>
      </c>
      <c r="D27" s="0" t="s">
        <v>657</v>
      </c>
      <c r="E27" s="0" t="n">
        <v>5</v>
      </c>
      <c r="F27" s="0" t="n">
        <v>0</v>
      </c>
      <c r="G27" s="0" t="n">
        <v>11</v>
      </c>
      <c r="H27" s="0" t="s">
        <v>499</v>
      </c>
      <c r="I27" s="0" t="n">
        <v>3</v>
      </c>
      <c r="J27" s="0" t="n">
        <v>5660647</v>
      </c>
      <c r="K27" s="0" t="n">
        <f aca="false">E27/(J27*I27)</f>
        <v>2.94430418760729E-007</v>
      </c>
      <c r="L27" s="0" t="n">
        <f aca="false">F27/(J27*I27)</f>
        <v>0</v>
      </c>
      <c r="M27" s="0" t="n">
        <f aca="false">E27/I27</f>
        <v>1.66666666666667</v>
      </c>
      <c r="N27" s="0" t="n">
        <f aca="false">F27/I27</f>
        <v>0</v>
      </c>
      <c r="O27" s="0" t="n">
        <f aca="false">(E27+F27)/I27</f>
        <v>1.66666666666667</v>
      </c>
      <c r="P27" s="0" t="n">
        <f aca="false">E27+F27</f>
        <v>5</v>
      </c>
      <c r="Q27" s="0" t="n">
        <v>0</v>
      </c>
    </row>
    <row r="28" customFormat="false" ht="12.8" hidden="false" customHeight="false" outlineLevel="0" collapsed="false">
      <c r="A28" s="0" t="s">
        <v>658</v>
      </c>
      <c r="B28" s="0" t="s">
        <v>335</v>
      </c>
      <c r="C28" s="0" t="s">
        <v>216</v>
      </c>
      <c r="D28" s="0" t="s">
        <v>657</v>
      </c>
      <c r="E28" s="0" t="n">
        <v>0</v>
      </c>
      <c r="F28" s="0" t="n">
        <v>0</v>
      </c>
      <c r="G28" s="0" t="n">
        <v>11</v>
      </c>
      <c r="H28" s="0" t="s">
        <v>499</v>
      </c>
      <c r="I28" s="0" t="n">
        <v>21</v>
      </c>
      <c r="J28" s="0" t="n">
        <v>5660647</v>
      </c>
      <c r="K28" s="0" t="n">
        <f aca="false">E28/(J28*I28)</f>
        <v>0</v>
      </c>
      <c r="L28" s="0" t="n">
        <f aca="false">F28/(J28*I28)</f>
        <v>0</v>
      </c>
      <c r="M28" s="0" t="n">
        <f aca="false">E28/I28</f>
        <v>0</v>
      </c>
      <c r="N28" s="0" t="n">
        <f aca="false">F28/I28</f>
        <v>0</v>
      </c>
      <c r="O28" s="0" t="n">
        <f aca="false">(E28+F28)/I28</f>
        <v>0</v>
      </c>
      <c r="P28" s="0" t="n">
        <f aca="false">E28+F28</f>
        <v>0</v>
      </c>
      <c r="Q28" s="0" t="n">
        <v>0</v>
      </c>
    </row>
    <row r="29" customFormat="false" ht="12.8" hidden="false" customHeight="false" outlineLevel="0" collapsed="false">
      <c r="A29" s="0" t="s">
        <v>355</v>
      </c>
      <c r="B29" s="0" t="s">
        <v>356</v>
      </c>
      <c r="C29" s="0" t="s">
        <v>216</v>
      </c>
      <c r="D29" s="0" t="s">
        <v>641</v>
      </c>
      <c r="E29" s="0" t="n">
        <v>1</v>
      </c>
      <c r="F29" s="0" t="n">
        <v>0</v>
      </c>
      <c r="G29" s="0" t="n">
        <v>10</v>
      </c>
      <c r="H29" s="0" t="s">
        <v>499</v>
      </c>
      <c r="I29" s="0" t="n">
        <v>4</v>
      </c>
      <c r="J29" s="0" t="n">
        <v>5612476</v>
      </c>
      <c r="K29" s="0" t="n">
        <f aca="false">E29/(J29*I29)</f>
        <v>4.45436203201582E-008</v>
      </c>
      <c r="L29" s="0" t="n">
        <f aca="false">F29/(J29*I29)</f>
        <v>0</v>
      </c>
      <c r="M29" s="0" t="n">
        <f aca="false">E29/I29</f>
        <v>0.25</v>
      </c>
      <c r="N29" s="0" t="n">
        <f aca="false">F29/I29</f>
        <v>0</v>
      </c>
      <c r="O29" s="0" t="n">
        <f aca="false">(E29+F29)/I29</f>
        <v>0.25</v>
      </c>
      <c r="P29" s="0" t="n">
        <f aca="false">E29+F29</f>
        <v>1</v>
      </c>
      <c r="Q29" s="0" t="n">
        <v>0</v>
      </c>
    </row>
    <row r="30" customFormat="false" ht="12.8" hidden="false" customHeight="false" outlineLevel="0" collapsed="false">
      <c r="A30" s="0" t="s">
        <v>361</v>
      </c>
      <c r="B30" s="0" t="s">
        <v>362</v>
      </c>
      <c r="C30" s="0" t="s">
        <v>216</v>
      </c>
      <c r="D30" s="0" t="s">
        <v>659</v>
      </c>
      <c r="E30" s="0" t="n">
        <v>4</v>
      </c>
      <c r="F30" s="0" t="n">
        <v>0</v>
      </c>
      <c r="G30" s="0" t="n">
        <v>11</v>
      </c>
      <c r="H30" s="0" t="s">
        <v>499</v>
      </c>
      <c r="I30" s="0" t="n">
        <v>5</v>
      </c>
      <c r="J30" s="0" t="n">
        <v>5660533</v>
      </c>
      <c r="K30" s="0" t="n">
        <f aca="false">E30/(J30*I30)</f>
        <v>1.41329447244632E-007</v>
      </c>
      <c r="L30" s="0" t="n">
        <f aca="false">F30/(J30*I30)</f>
        <v>0</v>
      </c>
      <c r="M30" s="0" t="n">
        <f aca="false">E30/I30</f>
        <v>0.8</v>
      </c>
      <c r="N30" s="0" t="n">
        <f aca="false">F30/I30</f>
        <v>0</v>
      </c>
      <c r="O30" s="0" t="n">
        <f aca="false">(E30+F30)/I30</f>
        <v>0.8</v>
      </c>
      <c r="P30" s="0" t="n">
        <f aca="false">E30+F30</f>
        <v>4</v>
      </c>
      <c r="Q30" s="0" t="n">
        <v>0</v>
      </c>
    </row>
    <row r="31" customFormat="false" ht="12.8" hidden="false" customHeight="false" outlineLevel="0" collapsed="false">
      <c r="A31" s="0" t="s">
        <v>379</v>
      </c>
      <c r="B31" s="0" t="s">
        <v>380</v>
      </c>
      <c r="C31" s="0" t="s">
        <v>216</v>
      </c>
      <c r="D31" s="0" t="s">
        <v>643</v>
      </c>
      <c r="E31" s="0" t="n">
        <v>5</v>
      </c>
      <c r="F31" s="0" t="n">
        <v>0</v>
      </c>
      <c r="G31" s="0" t="n">
        <v>13</v>
      </c>
      <c r="H31" s="0" t="s">
        <v>499</v>
      </c>
      <c r="I31" s="0" t="n">
        <v>5</v>
      </c>
      <c r="J31" s="0" t="n">
        <v>5630148</v>
      </c>
      <c r="K31" s="0" t="n">
        <f aca="false">E31/(J31*I31)</f>
        <v>1.77615224324476E-007</v>
      </c>
      <c r="L31" s="0" t="n">
        <f aca="false">F31/(J31*I31)</f>
        <v>0</v>
      </c>
      <c r="M31" s="0" t="n">
        <f aca="false">E31/I31</f>
        <v>1</v>
      </c>
      <c r="N31" s="0" t="n">
        <f aca="false">F31/I31</f>
        <v>0</v>
      </c>
      <c r="O31" s="0" t="n">
        <f aca="false">(E31+F31)/I31</f>
        <v>1</v>
      </c>
      <c r="P31" s="0" t="n">
        <f aca="false">E31+F31</f>
        <v>5</v>
      </c>
      <c r="Q31" s="0" t="n">
        <v>5</v>
      </c>
    </row>
    <row r="32" customFormat="false" ht="12.8" hidden="false" customHeight="false" outlineLevel="0" collapsed="false">
      <c r="A32" s="0" t="s">
        <v>399</v>
      </c>
      <c r="B32" s="0" t="s">
        <v>400</v>
      </c>
      <c r="C32" s="0" t="s">
        <v>216</v>
      </c>
      <c r="D32" s="0" t="s">
        <v>660</v>
      </c>
      <c r="E32" s="0" t="n">
        <v>2</v>
      </c>
      <c r="F32" s="0" t="n">
        <v>1</v>
      </c>
      <c r="G32" s="0" t="n">
        <v>8</v>
      </c>
      <c r="H32" s="0" t="s">
        <v>499</v>
      </c>
      <c r="I32" s="0" t="n">
        <v>17</v>
      </c>
      <c r="J32" s="0" t="n">
        <v>5625664</v>
      </c>
      <c r="K32" s="0" t="n">
        <f aca="false">E32/(J32*I32)</f>
        <v>2.09125640677313E-008</v>
      </c>
      <c r="L32" s="0" t="n">
        <f aca="false">F32/(J32*I32)</f>
        <v>1.04562820338656E-008</v>
      </c>
      <c r="M32" s="0" t="n">
        <f aca="false">E32/I32</f>
        <v>0.117647058823529</v>
      </c>
      <c r="N32" s="0" t="n">
        <f aca="false">F32/I32</f>
        <v>0.0588235294117647</v>
      </c>
      <c r="O32" s="0" t="n">
        <f aca="false">(E32+F32)/I32</f>
        <v>0.176470588235294</v>
      </c>
      <c r="P32" s="0" t="n">
        <f aca="false">E32+F32</f>
        <v>3</v>
      </c>
      <c r="Q32" s="0" t="n">
        <v>0</v>
      </c>
    </row>
    <row r="33" customFormat="false" ht="12.8" hidden="false" customHeight="false" outlineLevel="0" collapsed="false">
      <c r="A33" s="0" t="s">
        <v>409</v>
      </c>
      <c r="B33" s="0" t="s">
        <v>410</v>
      </c>
      <c r="C33" s="0" t="s">
        <v>216</v>
      </c>
      <c r="D33" s="0" t="s">
        <v>661</v>
      </c>
      <c r="E33" s="0" t="n">
        <v>2</v>
      </c>
      <c r="F33" s="0" t="n">
        <v>0</v>
      </c>
      <c r="G33" s="0" t="n">
        <v>8</v>
      </c>
      <c r="H33" s="0" t="s">
        <v>499</v>
      </c>
      <c r="I33" s="0" t="n">
        <v>7</v>
      </c>
      <c r="J33" s="0" t="n">
        <v>5677164</v>
      </c>
      <c r="K33" s="0" t="n">
        <f aca="false">E33/(J33*I33)</f>
        <v>5.03269388931315E-008</v>
      </c>
      <c r="L33" s="0" t="n">
        <f aca="false">F33/(J33*I33)</f>
        <v>0</v>
      </c>
      <c r="M33" s="0" t="n">
        <f aca="false">E33/I33</f>
        <v>0.285714285714286</v>
      </c>
      <c r="N33" s="0" t="n">
        <f aca="false">F33/I33</f>
        <v>0</v>
      </c>
      <c r="O33" s="0" t="n">
        <f aca="false">(E33+F33)/I33</f>
        <v>0.285714285714286</v>
      </c>
      <c r="P33" s="0" t="n">
        <f aca="false">E33+F33</f>
        <v>2</v>
      </c>
      <c r="Q33" s="0" t="n">
        <v>1</v>
      </c>
    </row>
    <row r="34" customFormat="false" ht="12.8" hidden="false" customHeight="false" outlineLevel="0" collapsed="false">
      <c r="A34" s="0" t="s">
        <v>423</v>
      </c>
      <c r="B34" s="0" t="s">
        <v>410</v>
      </c>
      <c r="C34" s="0" t="s">
        <v>216</v>
      </c>
      <c r="D34" s="0" t="s">
        <v>661</v>
      </c>
      <c r="E34" s="0" t="n">
        <v>4</v>
      </c>
      <c r="F34" s="0" t="n">
        <v>0</v>
      </c>
      <c r="G34" s="0" t="n">
        <v>8</v>
      </c>
      <c r="H34" s="0" t="s">
        <v>499</v>
      </c>
      <c r="I34" s="0" t="n">
        <v>13</v>
      </c>
      <c r="J34" s="0" t="n">
        <v>5677164</v>
      </c>
      <c r="K34" s="0" t="n">
        <f aca="false">E34/(J34*I34)</f>
        <v>5.41982418849108E-008</v>
      </c>
      <c r="L34" s="0" t="n">
        <f aca="false">F34/(J34*I34)</f>
        <v>0</v>
      </c>
      <c r="M34" s="0" t="n">
        <f aca="false">E34/I34</f>
        <v>0.307692307692308</v>
      </c>
      <c r="N34" s="0" t="n">
        <f aca="false">F34/I34</f>
        <v>0</v>
      </c>
      <c r="O34" s="0" t="n">
        <f aca="false">(E34+F34)/I34</f>
        <v>0.307692307692308</v>
      </c>
      <c r="P34" s="0" t="n">
        <f aca="false">E34+F34</f>
        <v>4</v>
      </c>
      <c r="Q34" s="0" t="n">
        <v>1</v>
      </c>
    </row>
    <row r="35" customFormat="false" ht="12.8" hidden="false" customHeight="false" outlineLevel="0" collapsed="false">
      <c r="A35" s="0" t="s">
        <v>424</v>
      </c>
      <c r="B35" s="0" t="s">
        <v>410</v>
      </c>
      <c r="C35" s="0" t="s">
        <v>216</v>
      </c>
      <c r="D35" s="0" t="s">
        <v>661</v>
      </c>
      <c r="E35" s="0" t="n">
        <v>3</v>
      </c>
      <c r="F35" s="0" t="n">
        <v>0</v>
      </c>
      <c r="G35" s="0" t="n">
        <v>8</v>
      </c>
      <c r="H35" s="0" t="s">
        <v>499</v>
      </c>
      <c r="I35" s="0" t="n">
        <v>27</v>
      </c>
      <c r="J35" s="0" t="n">
        <v>5677164</v>
      </c>
      <c r="K35" s="0" t="n">
        <f aca="false">E35/(J35*I35)</f>
        <v>1.95715873473289E-008</v>
      </c>
      <c r="L35" s="0" t="n">
        <f aca="false">F35/(J35*I35)</f>
        <v>0</v>
      </c>
      <c r="M35" s="0" t="n">
        <f aca="false">E35/I35</f>
        <v>0.111111111111111</v>
      </c>
      <c r="N35" s="0" t="n">
        <f aca="false">F35/I35</f>
        <v>0</v>
      </c>
      <c r="O35" s="0" t="n">
        <f aca="false">(E35+F35)/I35</f>
        <v>0.111111111111111</v>
      </c>
      <c r="P35" s="0" t="n">
        <f aca="false">E35+F35</f>
        <v>3</v>
      </c>
      <c r="Q35" s="0" t="n">
        <v>1</v>
      </c>
    </row>
    <row r="36" customFormat="false" ht="12.8" hidden="false" customHeight="false" outlineLevel="0" collapsed="false">
      <c r="A36" s="0" t="s">
        <v>425</v>
      </c>
      <c r="B36" s="0" t="s">
        <v>410</v>
      </c>
      <c r="C36" s="0" t="s">
        <v>216</v>
      </c>
      <c r="D36" s="0" t="s">
        <v>661</v>
      </c>
      <c r="E36" s="0" t="n">
        <v>3</v>
      </c>
      <c r="F36" s="0" t="n">
        <v>0</v>
      </c>
      <c r="G36" s="0" t="n">
        <v>8</v>
      </c>
      <c r="H36" s="0" t="s">
        <v>499</v>
      </c>
      <c r="I36" s="0" t="n">
        <v>34</v>
      </c>
      <c r="J36" s="0" t="n">
        <v>5677164</v>
      </c>
      <c r="K36" s="0" t="n">
        <f aca="false">E36/(J36*I36)</f>
        <v>1.55421428934671E-008</v>
      </c>
      <c r="L36" s="0" t="n">
        <f aca="false">F36/(J36*I36)</f>
        <v>0</v>
      </c>
      <c r="M36" s="0" t="n">
        <f aca="false">E36/I36</f>
        <v>0.0882352941176471</v>
      </c>
      <c r="N36" s="0" t="n">
        <f aca="false">F36/I36</f>
        <v>0</v>
      </c>
      <c r="O36" s="0" t="n">
        <f aca="false">(E36+F36)/I36</f>
        <v>0.0882352941176471</v>
      </c>
      <c r="P36" s="0" t="n">
        <f aca="false">E36+F36</f>
        <v>3</v>
      </c>
      <c r="Q36" s="0" t="n">
        <v>1</v>
      </c>
    </row>
    <row r="37" customFormat="false" ht="12.8" hidden="false" customHeight="false" outlineLevel="0" collapsed="false">
      <c r="A37" s="0" t="s">
        <v>430</v>
      </c>
      <c r="B37" s="0" t="s">
        <v>431</v>
      </c>
      <c r="C37" s="0" t="s">
        <v>216</v>
      </c>
      <c r="D37" s="0" t="s">
        <v>662</v>
      </c>
      <c r="E37" s="0" t="n">
        <v>2</v>
      </c>
      <c r="F37" s="0" t="n">
        <v>1</v>
      </c>
      <c r="G37" s="0" t="n">
        <v>9</v>
      </c>
      <c r="H37" s="0" t="s">
        <v>499</v>
      </c>
      <c r="I37" s="0" t="n">
        <v>27</v>
      </c>
      <c r="J37" s="0" t="n">
        <v>5677664</v>
      </c>
      <c r="K37" s="0" t="n">
        <f aca="false">E37/(J37*I37)</f>
        <v>1.30465758583238E-008</v>
      </c>
      <c r="L37" s="0" t="n">
        <f aca="false">F37/(J37*I37)</f>
        <v>6.52328792916189E-009</v>
      </c>
      <c r="M37" s="0" t="n">
        <f aca="false">E37/I37</f>
        <v>0.0740740740740741</v>
      </c>
      <c r="N37" s="0" t="n">
        <f aca="false">F37/I37</f>
        <v>0.037037037037037</v>
      </c>
      <c r="O37" s="0" t="n">
        <f aca="false">(E37+F37)/I37</f>
        <v>0.111111111111111</v>
      </c>
      <c r="P37" s="0" t="n">
        <f aca="false">E37+F37</f>
        <v>3</v>
      </c>
      <c r="Q37" s="0" t="n">
        <v>1</v>
      </c>
    </row>
    <row r="38" customFormat="false" ht="12.8" hidden="false" customHeight="false" outlineLevel="0" collapsed="false">
      <c r="A38" s="0" t="s">
        <v>440</v>
      </c>
      <c r="B38" s="0" t="s">
        <v>431</v>
      </c>
      <c r="C38" s="0" t="s">
        <v>216</v>
      </c>
      <c r="D38" s="0" t="s">
        <v>662</v>
      </c>
      <c r="E38" s="0" t="n">
        <v>1</v>
      </c>
      <c r="F38" s="0" t="n">
        <v>1</v>
      </c>
      <c r="G38" s="0" t="n">
        <v>9</v>
      </c>
      <c r="H38" s="0" t="s">
        <v>499</v>
      </c>
      <c r="I38" s="0" t="n">
        <v>62</v>
      </c>
      <c r="J38" s="0" t="n">
        <v>5677664</v>
      </c>
      <c r="K38" s="0" t="n">
        <f aca="false">E38/(J38*I38)</f>
        <v>2.84078667882857E-009</v>
      </c>
      <c r="L38" s="0" t="n">
        <f aca="false">F38/(J38*I38)</f>
        <v>2.84078667882857E-009</v>
      </c>
      <c r="M38" s="0" t="n">
        <f aca="false">E38/I38</f>
        <v>0.0161290322580645</v>
      </c>
      <c r="N38" s="0" t="n">
        <f aca="false">F38/I38</f>
        <v>0.0161290322580645</v>
      </c>
      <c r="O38" s="0" t="n">
        <f aca="false">(E38+F38)/I38</f>
        <v>0.032258064516129</v>
      </c>
      <c r="P38" s="0" t="n">
        <f aca="false">E38+F38</f>
        <v>2</v>
      </c>
      <c r="Q38" s="0" t="n">
        <v>1</v>
      </c>
    </row>
    <row r="39" customFormat="false" ht="12.8" hidden="false" customHeight="false" outlineLevel="0" collapsed="false">
      <c r="A39" s="0" t="s">
        <v>663</v>
      </c>
      <c r="B39" s="0" t="s">
        <v>664</v>
      </c>
      <c r="C39" s="0" t="s">
        <v>216</v>
      </c>
      <c r="D39" s="0" t="s">
        <v>665</v>
      </c>
      <c r="E39" s="0" t="s">
        <v>637</v>
      </c>
      <c r="F39" s="0" t="n">
        <v>0</v>
      </c>
      <c r="G39" s="0" t="n">
        <v>8</v>
      </c>
      <c r="H39" s="0" t="s">
        <v>484</v>
      </c>
      <c r="I39" s="0" t="n">
        <v>14</v>
      </c>
      <c r="J39" s="0" t="n">
        <v>5626016</v>
      </c>
      <c r="K39" s="0" t="s">
        <v>49</v>
      </c>
      <c r="L39" s="0" t="n">
        <f aca="false">-N36</f>
        <v>-0</v>
      </c>
      <c r="M39" s="0" t="s">
        <v>49</v>
      </c>
      <c r="N39" s="0" t="s">
        <v>49</v>
      </c>
      <c r="O39" s="0" t="s">
        <v>49</v>
      </c>
      <c r="P39" s="0" t="s">
        <v>49</v>
      </c>
      <c r="Q39" s="0" t="n">
        <v>1</v>
      </c>
    </row>
    <row r="40" customFormat="false" ht="12.8" hidden="false" customHeight="false" outlineLevel="0" collapsed="false">
      <c r="A40" s="0" t="s">
        <v>447</v>
      </c>
      <c r="B40" s="0" t="s">
        <v>448</v>
      </c>
      <c r="C40" s="0" t="s">
        <v>216</v>
      </c>
      <c r="D40" s="0" t="s">
        <v>666</v>
      </c>
      <c r="E40" s="0" t="n">
        <v>1</v>
      </c>
      <c r="F40" s="0" t="n">
        <v>0</v>
      </c>
      <c r="G40" s="0" t="n">
        <v>8</v>
      </c>
      <c r="H40" s="0" t="s">
        <v>499</v>
      </c>
      <c r="I40" s="0" t="n">
        <v>4</v>
      </c>
      <c r="J40" s="0" t="n">
        <v>5700272</v>
      </c>
      <c r="K40" s="0" t="n">
        <f aca="false">E40/(J40*I40)</f>
        <v>4.3857556270999E-008</v>
      </c>
      <c r="L40" s="0" t="n">
        <f aca="false">F40/(J40*I40)</f>
        <v>0</v>
      </c>
      <c r="M40" s="0" t="n">
        <f aca="false">E40/I40</f>
        <v>0.25</v>
      </c>
      <c r="N40" s="0" t="n">
        <f aca="false">F40/I40</f>
        <v>0</v>
      </c>
      <c r="O40" s="0" t="n">
        <f aca="false">(E40+F40)/I40</f>
        <v>0.25</v>
      </c>
      <c r="P40" s="0" t="n">
        <f aca="false">E40+F40</f>
        <v>1</v>
      </c>
      <c r="Q40" s="0" t="n">
        <v>2</v>
      </c>
    </row>
    <row r="41" customFormat="false" ht="12.8" hidden="false" customHeight="false" outlineLevel="0" collapsed="false">
      <c r="A41" s="0" t="s">
        <v>453</v>
      </c>
      <c r="B41" s="0" t="s">
        <v>454</v>
      </c>
      <c r="C41" s="0" t="s">
        <v>216</v>
      </c>
      <c r="D41" s="0" t="s">
        <v>667</v>
      </c>
      <c r="E41" s="0" t="n">
        <v>1</v>
      </c>
      <c r="F41" s="0" t="n">
        <v>1</v>
      </c>
      <c r="G41" s="0" t="n">
        <v>10</v>
      </c>
      <c r="H41" s="0" t="s">
        <v>499</v>
      </c>
      <c r="I41" s="0" t="n">
        <v>7</v>
      </c>
      <c r="J41" s="0" t="n">
        <v>5631418</v>
      </c>
      <c r="K41" s="0" t="n">
        <f aca="false">E41/(J41*I41)</f>
        <v>2.53678812080976E-008</v>
      </c>
      <c r="L41" s="0" t="n">
        <f aca="false">F41/(J41*I41)</f>
        <v>2.53678812080976E-008</v>
      </c>
      <c r="M41" s="0" t="n">
        <f aca="false">E41/I41</f>
        <v>0.142857142857143</v>
      </c>
      <c r="N41" s="0" t="n">
        <f aca="false">F41/I41</f>
        <v>0.142857142857143</v>
      </c>
      <c r="O41" s="0" t="n">
        <f aca="false">(E41+F41)/I41</f>
        <v>0.285714285714286</v>
      </c>
      <c r="P41" s="0" t="n">
        <f aca="false">E41+F41</f>
        <v>2</v>
      </c>
      <c r="Q41" s="0" t="n">
        <v>4</v>
      </c>
    </row>
    <row r="42" customFormat="false" ht="12.8" hidden="false" customHeight="false" outlineLevel="0" collapsed="false">
      <c r="A42" s="0" t="s">
        <v>462</v>
      </c>
      <c r="B42" s="0" t="s">
        <v>463</v>
      </c>
      <c r="C42" s="0" t="s">
        <v>216</v>
      </c>
      <c r="D42" s="0" t="s">
        <v>668</v>
      </c>
      <c r="E42" s="0" t="n">
        <v>2</v>
      </c>
      <c r="F42" s="0" t="n">
        <v>0</v>
      </c>
      <c r="G42" s="0" t="n">
        <v>6</v>
      </c>
      <c r="H42" s="0" t="s">
        <v>499</v>
      </c>
      <c r="I42" s="0" t="n">
        <v>6</v>
      </c>
      <c r="J42" s="0" t="n">
        <v>5595602</v>
      </c>
      <c r="K42" s="0" t="n">
        <f aca="false">E42/(J42*I42)</f>
        <v>5.95705937150879E-008</v>
      </c>
      <c r="L42" s="0" t="n">
        <f aca="false">F42/(J42*I42)</f>
        <v>0</v>
      </c>
      <c r="M42" s="0" t="n">
        <f aca="false">E42/I42</f>
        <v>0.333333333333333</v>
      </c>
      <c r="N42" s="0" t="n">
        <f aca="false">F42/I42</f>
        <v>0</v>
      </c>
      <c r="O42" s="0" t="n">
        <f aca="false">(E42+F42)/I42</f>
        <v>0.333333333333333</v>
      </c>
      <c r="P42" s="0" t="n">
        <f aca="false">E42+F42</f>
        <v>2</v>
      </c>
      <c r="Q42" s="0" t="n">
        <v>1</v>
      </c>
    </row>
  </sheetData>
  <autoFilter ref="A1:H4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2023-11-28T15:57:49Z</dcterms:created>
  <dc:creator/>
  <dc:description/>
  <dc:language>en-US</dc:language>
  <cp:lastModifiedBy/>
  <dcterms:modified xsi:type="dcterms:W3CDTF">2024-01-31T16:24:51Z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