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fonsosantos/Desktop/PBE/HCS/HCS/output/"/>
    </mc:Choice>
  </mc:AlternateContent>
  <xr:revisionPtr revIDLastSave="0" documentId="13_ncr:1_{B1F20C4B-1F62-B541-B5B7-F12DF3C6E4C2}" xr6:coauthVersionLast="47" xr6:coauthVersionMax="47" xr10:uidLastSave="{00000000-0000-0000-0000-000000000000}"/>
  <bookViews>
    <workbookView xWindow="10780" yWindow="500" windowWidth="15560" windowHeight="16020" xr2:uid="{2FC610F1-CB0D-B74C-8240-88F719698E45}"/>
  </bookViews>
  <sheets>
    <sheet name="Hoja1" sheetId="1" r:id="rId1"/>
    <sheet name="Hoja2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4" i="1" l="1"/>
  <c r="AE45" i="1"/>
  <c r="AE44" i="1"/>
  <c r="W57" i="1" l="1"/>
  <c r="V65" i="1"/>
  <c r="L14" i="3" l="1"/>
  <c r="J13" i="3"/>
  <c r="K22" i="3"/>
  <c r="H22" i="3"/>
  <c r="K12" i="3"/>
  <c r="L12" i="3"/>
  <c r="K6" i="3"/>
  <c r="X48" i="1"/>
  <c r="T26" i="1"/>
</calcChain>
</file>

<file path=xl/sharedStrings.xml><?xml version="1.0" encoding="utf-8"?>
<sst xmlns="http://schemas.openxmlformats.org/spreadsheetml/2006/main" count="445" uniqueCount="105">
  <si>
    <t>Placa 1</t>
  </si>
  <si>
    <t>A</t>
  </si>
  <si>
    <t>B</t>
  </si>
  <si>
    <t>C</t>
  </si>
  <si>
    <t>D</t>
  </si>
  <si>
    <t>E</t>
  </si>
  <si>
    <t>F</t>
  </si>
  <si>
    <t>G</t>
  </si>
  <si>
    <t>H</t>
  </si>
  <si>
    <t>Placa7</t>
  </si>
  <si>
    <t>Placa 6</t>
  </si>
  <si>
    <t>Placa 5</t>
  </si>
  <si>
    <t>Placa 4</t>
  </si>
  <si>
    <t>Placa 3</t>
  </si>
  <si>
    <t>Placa 2</t>
  </si>
  <si>
    <t>Piso 3</t>
  </si>
  <si>
    <t xml:space="preserve">6 eventos </t>
  </si>
  <si>
    <t>Piso 2</t>
  </si>
  <si>
    <t>0 eventos piso 1</t>
  </si>
  <si>
    <t>3, 4</t>
  </si>
  <si>
    <t>2, 10</t>
  </si>
  <si>
    <t>10, 12</t>
  </si>
  <si>
    <t>16 eventos</t>
  </si>
  <si>
    <t>13 eventos</t>
  </si>
  <si>
    <t xml:space="preserve">11 eventos </t>
  </si>
  <si>
    <t>8 eventos piso 2</t>
  </si>
  <si>
    <t>C021p</t>
  </si>
  <si>
    <t>C021</t>
  </si>
  <si>
    <t>C021Ab</t>
  </si>
  <si>
    <t>C324p</t>
  </si>
  <si>
    <t>C324</t>
  </si>
  <si>
    <t>C286p</t>
  </si>
  <si>
    <t>C286</t>
  </si>
  <si>
    <t>C324ab</t>
  </si>
  <si>
    <t>C286ab</t>
  </si>
  <si>
    <t>c309p</t>
  </si>
  <si>
    <t>c309</t>
  </si>
  <si>
    <t>C309Ab</t>
  </si>
  <si>
    <t>K091</t>
  </si>
  <si>
    <t>K091p</t>
  </si>
  <si>
    <t>K091Ab</t>
  </si>
  <si>
    <t>K112p</t>
  </si>
  <si>
    <t>K112</t>
  </si>
  <si>
    <t>K112Ab</t>
  </si>
  <si>
    <t>K131p</t>
  </si>
  <si>
    <t>K131</t>
  </si>
  <si>
    <t>K131Ab</t>
  </si>
  <si>
    <t>K209p</t>
  </si>
  <si>
    <t>K209</t>
  </si>
  <si>
    <t>K209Ab</t>
  </si>
  <si>
    <t>H53p</t>
  </si>
  <si>
    <t>H53</t>
  </si>
  <si>
    <t>(solo día 1)</t>
  </si>
  <si>
    <t>K147p</t>
  </si>
  <si>
    <t>K147</t>
  </si>
  <si>
    <t>H53Ab</t>
  </si>
  <si>
    <t>K147Ab</t>
  </si>
  <si>
    <t>Delta6</t>
  </si>
  <si>
    <t>Mg1656</t>
  </si>
  <si>
    <t>C011p</t>
  </si>
  <si>
    <t>C011</t>
  </si>
  <si>
    <t>C011Ab</t>
  </si>
  <si>
    <t>C232p</t>
  </si>
  <si>
    <t>C232</t>
  </si>
  <si>
    <t>C232Ab</t>
  </si>
  <si>
    <t>K25wt</t>
  </si>
  <si>
    <t>K25wtAb</t>
  </si>
  <si>
    <t>K25c</t>
  </si>
  <si>
    <t>K153wt</t>
  </si>
  <si>
    <t>K153wtAb</t>
  </si>
  <si>
    <t>K163wtAb</t>
  </si>
  <si>
    <t>K153c</t>
  </si>
  <si>
    <t>K163wt</t>
  </si>
  <si>
    <t>K163c</t>
  </si>
  <si>
    <t>CF12</t>
  </si>
  <si>
    <t>CF12c</t>
  </si>
  <si>
    <t>CF13</t>
  </si>
  <si>
    <t>CF13c</t>
  </si>
  <si>
    <t>&lt;</t>
  </si>
  <si>
    <t>nombre</t>
  </si>
  <si>
    <t>AMX250</t>
  </si>
  <si>
    <t>Puede ser que no resista 250</t>
  </si>
  <si>
    <t>Cagar</t>
  </si>
  <si>
    <t>Proyecto</t>
  </si>
  <si>
    <t>RIBO</t>
  </si>
  <si>
    <t>MG1655</t>
  </si>
  <si>
    <t>Citrobacter</t>
  </si>
  <si>
    <t>CF12Ab</t>
  </si>
  <si>
    <t>CF13Ab</t>
  </si>
  <si>
    <t>Pacientes Javi</t>
  </si>
  <si>
    <t>K25</t>
  </si>
  <si>
    <t>K25AB</t>
  </si>
  <si>
    <t>K153</t>
  </si>
  <si>
    <t>K153Ab</t>
  </si>
  <si>
    <t>K163</t>
  </si>
  <si>
    <t>K163Ab</t>
  </si>
  <si>
    <t>OXA-48</t>
  </si>
  <si>
    <t>Descartar por pcr</t>
  </si>
  <si>
    <t>mam</t>
  </si>
  <si>
    <t>competiciones</t>
  </si>
  <si>
    <t>verde</t>
  </si>
  <si>
    <t>negro</t>
  </si>
  <si>
    <t>mando de nuevo E1</t>
  </si>
  <si>
    <t>mando de nuevo D3</t>
  </si>
  <si>
    <t>mando E7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</si>
</sst>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0" fillId="0" borderId="2" xfId="0" applyBorder="1"/>
    <xf numFmtId="0" fontId="0" fillId="3" borderId="3" xfId="0" applyFill="1" applyBorder="1"/>
    <xf numFmtId="0" fontId="0" fillId="0" borderId="4" xfId="0" applyBorder="1"/>
    <xf numFmtId="0" fontId="0" fillId="2" borderId="0" xfId="0" applyFill="1" applyBorder="1"/>
    <xf numFmtId="0" fontId="0" fillId="0" borderId="0" xfId="0" applyBorder="1"/>
    <xf numFmtId="0" fontId="0" fillId="3" borderId="0" xfId="0" applyFill="1" applyBorder="1"/>
    <xf numFmtId="0" fontId="0" fillId="5" borderId="0" xfId="0" applyFill="1" applyBorder="1"/>
    <xf numFmtId="0" fontId="0" fillId="0" borderId="5" xfId="0" applyBorder="1"/>
    <xf numFmtId="0" fontId="0" fillId="4" borderId="0" xfId="0" applyFill="1" applyBorder="1"/>
    <xf numFmtId="0" fontId="0" fillId="3" borderId="5" xfId="0" applyFill="1" applyBorder="1"/>
    <xf numFmtId="0" fontId="0" fillId="0" borderId="6" xfId="0" applyBorder="1"/>
    <xf numFmtId="0" fontId="0" fillId="2" borderId="7" xfId="0" applyFill="1" applyBorder="1"/>
    <xf numFmtId="0" fontId="0" fillId="3" borderId="7" xfId="0" applyFill="1" applyBorder="1"/>
    <xf numFmtId="0" fontId="0" fillId="0" borderId="7" xfId="0" applyBorder="1"/>
    <xf numFmtId="0" fontId="0" fillId="2" borderId="8" xfId="0" applyFill="1" applyBorder="1"/>
    <xf numFmtId="0" fontId="0" fillId="0" borderId="1" xfId="0" applyBorder="1"/>
    <xf numFmtId="0" fontId="0" fillId="0" borderId="3" xfId="0" applyBorder="1"/>
    <xf numFmtId="0" fontId="1" fillId="2" borderId="2" xfId="0" applyFont="1" applyFill="1" applyBorder="1"/>
    <xf numFmtId="0" fontId="1" fillId="2" borderId="0" xfId="0" applyFont="1" applyFill="1"/>
    <xf numFmtId="0" fontId="1" fillId="0" borderId="0" xfId="0" applyFont="1"/>
    <xf numFmtId="0" fontId="1" fillId="6" borderId="0" xfId="0" applyFont="1" applyFill="1"/>
    <xf numFmtId="0" fontId="0" fillId="6" borderId="0" xfId="0" applyFill="1"/>
    <xf numFmtId="0" fontId="0" fillId="7" borderId="0" xfId="0" applyFill="1"/>
    <xf numFmtId="0" fontId="0" fillId="7" borderId="5" xfId="0" applyFill="1" applyBorder="1"/>
    <xf numFmtId="0" fontId="0" fillId="8" borderId="4" xfId="0" applyFill="1" applyBorder="1"/>
    <xf numFmtId="0" fontId="0" fillId="8" borderId="0" xfId="0" applyFill="1" applyBorder="1"/>
    <xf numFmtId="0" fontId="0" fillId="7" borderId="0" xfId="0" applyFill="1" applyBorder="1"/>
    <xf numFmtId="0" fontId="0" fillId="9" borderId="0" xfId="0" applyFill="1" applyBorder="1"/>
    <xf numFmtId="0" fontId="0" fillId="10" borderId="0" xfId="0" applyFill="1" applyBorder="1"/>
    <xf numFmtId="0" fontId="0" fillId="11" borderId="0" xfId="0" applyFill="1" applyBorder="1"/>
    <xf numFmtId="0" fontId="0" fillId="10" borderId="2" xfId="0" applyFill="1" applyBorder="1"/>
    <xf numFmtId="0" fontId="0" fillId="12" borderId="2" xfId="0" applyFill="1" applyBorder="1"/>
    <xf numFmtId="0" fontId="0" fillId="12" borderId="1" xfId="0" applyFill="1" applyBorder="1"/>
    <xf numFmtId="0" fontId="1" fillId="7" borderId="0" xfId="0" applyFont="1" applyFill="1" applyBorder="1"/>
    <xf numFmtId="0" fontId="0" fillId="10" borderId="5" xfId="0" applyFill="1" applyBorder="1"/>
    <xf numFmtId="0" fontId="0" fillId="10" borderId="7" xfId="0" applyFill="1" applyBorder="1"/>
    <xf numFmtId="0" fontId="0" fillId="10" borderId="0" xfId="0" applyFill="1"/>
    <xf numFmtId="0" fontId="0" fillId="10" borderId="4" xfId="0" applyFill="1" applyBorder="1"/>
    <xf numFmtId="0" fontId="0" fillId="11" borderId="0" xfId="0" applyFill="1"/>
    <xf numFmtId="0" fontId="0" fillId="11" borderId="4" xfId="0" applyFill="1" applyBorder="1"/>
    <xf numFmtId="0" fontId="0" fillId="8" borderId="0" xfId="0" applyFill="1"/>
    <xf numFmtId="0" fontId="1" fillId="8" borderId="0" xfId="0" applyFont="1" applyFill="1"/>
    <xf numFmtId="0" fontId="0" fillId="13" borderId="0" xfId="0" applyFont="1" applyFill="1"/>
    <xf numFmtId="0" fontId="0" fillId="13" borderId="0" xfId="0" applyFill="1" applyBorder="1"/>
    <xf numFmtId="0" fontId="1" fillId="13" borderId="0" xfId="0" applyFont="1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BBA23-1EEA-B443-80BF-2CA2C2BDCF0E}">
  <dimension ref="A1:AG72"/>
  <sheetViews>
    <sheetView tabSelected="1" topLeftCell="A27" zoomScale="120" zoomScaleNormal="120" workbookViewId="0">
      <selection activeCell="I27" sqref="I27"/>
    </sheetView>
  </sheetViews>
  <sheetFormatPr baseColWidth="10" defaultColWidth="5.83203125" defaultRowHeight="16" x14ac:dyDescent="0.2"/>
  <cols>
    <col min="1" max="1" width="7.6640625" customWidth="1"/>
    <col min="15" max="15" width="5.83203125" customWidth="1"/>
    <col min="23" max="23" width="6.33203125" bestFit="1" customWidth="1"/>
    <col min="31" max="31" width="8.1640625" bestFit="1" customWidth="1"/>
  </cols>
  <sheetData>
    <row r="1" spans="1:32" x14ac:dyDescent="0.2">
      <c r="A1" s="22" t="s">
        <v>0</v>
      </c>
      <c r="B1" s="7">
        <v>1</v>
      </c>
      <c r="C1" s="7">
        <v>2</v>
      </c>
      <c r="D1" s="7">
        <v>3</v>
      </c>
      <c r="E1" s="7">
        <v>4</v>
      </c>
      <c r="F1" s="7">
        <v>5</v>
      </c>
      <c r="G1" s="7">
        <v>6</v>
      </c>
      <c r="H1" s="7">
        <v>7</v>
      </c>
      <c r="I1" s="7">
        <v>8</v>
      </c>
      <c r="J1" s="7">
        <v>9</v>
      </c>
      <c r="K1" s="7">
        <v>10</v>
      </c>
      <c r="L1" s="7">
        <v>11</v>
      </c>
      <c r="M1" s="23">
        <v>12</v>
      </c>
    </row>
    <row r="2" spans="1:32" x14ac:dyDescent="0.2">
      <c r="A2" s="9" t="s">
        <v>1</v>
      </c>
      <c r="B2" s="39" t="s">
        <v>26</v>
      </c>
      <c r="C2" s="7"/>
      <c r="D2" s="37" t="s">
        <v>26</v>
      </c>
      <c r="E2" s="7"/>
      <c r="F2" s="24" t="s">
        <v>26</v>
      </c>
      <c r="G2" s="7"/>
      <c r="H2" s="37" t="s">
        <v>26</v>
      </c>
      <c r="I2" s="7"/>
      <c r="J2" s="38" t="s">
        <v>26</v>
      </c>
      <c r="K2" s="7"/>
      <c r="L2" s="37" t="s">
        <v>26</v>
      </c>
      <c r="M2" s="8">
        <v>5</v>
      </c>
      <c r="T2" s="26" t="s">
        <v>79</v>
      </c>
      <c r="V2" t="s">
        <v>80</v>
      </c>
      <c r="Y2" t="s">
        <v>83</v>
      </c>
    </row>
    <row r="3" spans="1:32" x14ac:dyDescent="0.2">
      <c r="A3" s="9" t="s">
        <v>2</v>
      </c>
      <c r="B3" s="9"/>
      <c r="C3" s="35" t="s">
        <v>27</v>
      </c>
      <c r="D3" s="11"/>
      <c r="E3" s="10" t="s">
        <v>27</v>
      </c>
      <c r="F3" s="11"/>
      <c r="G3" s="35" t="s">
        <v>27</v>
      </c>
      <c r="H3" s="12">
        <v>9</v>
      </c>
      <c r="I3" s="35" t="s">
        <v>27</v>
      </c>
      <c r="J3" s="11"/>
      <c r="K3" s="10" t="s">
        <v>27</v>
      </c>
      <c r="L3" s="11"/>
      <c r="M3" s="30" t="s">
        <v>27</v>
      </c>
      <c r="O3" t="s">
        <v>22</v>
      </c>
      <c r="R3" t="s">
        <v>15</v>
      </c>
      <c r="T3" s="28"/>
      <c r="V3" t="s">
        <v>82</v>
      </c>
    </row>
    <row r="4" spans="1:32" x14ac:dyDescent="0.2">
      <c r="A4" s="9" t="s">
        <v>3</v>
      </c>
      <c r="B4" s="31" t="s">
        <v>29</v>
      </c>
      <c r="C4" s="13"/>
      <c r="D4" s="35" t="s">
        <v>29</v>
      </c>
      <c r="E4" s="12">
        <v>11</v>
      </c>
      <c r="F4" s="10" t="s">
        <v>29</v>
      </c>
      <c r="G4" s="11"/>
      <c r="H4" s="34" t="s">
        <v>29</v>
      </c>
      <c r="I4" s="12">
        <v>3</v>
      </c>
      <c r="J4" s="32" t="s">
        <v>29</v>
      </c>
      <c r="K4" s="11"/>
      <c r="L4" s="10" t="s">
        <v>29</v>
      </c>
      <c r="M4" s="14"/>
      <c r="T4" s="29"/>
      <c r="V4" t="s">
        <v>97</v>
      </c>
      <c r="Y4" t="s">
        <v>84</v>
      </c>
      <c r="Z4" t="s">
        <v>57</v>
      </c>
      <c r="AA4" s="28">
        <v>1</v>
      </c>
      <c r="AB4" s="28">
        <v>2</v>
      </c>
      <c r="AD4">
        <v>4</v>
      </c>
      <c r="AE4">
        <v>5</v>
      </c>
      <c r="AF4">
        <v>6</v>
      </c>
    </row>
    <row r="5" spans="1:32" x14ac:dyDescent="0.2">
      <c r="A5" s="9" t="s">
        <v>4</v>
      </c>
      <c r="B5" s="9"/>
      <c r="C5" s="35" t="s">
        <v>30</v>
      </c>
      <c r="D5" s="11"/>
      <c r="E5" s="35" t="s">
        <v>30</v>
      </c>
      <c r="F5" s="13"/>
      <c r="G5" s="36" t="s">
        <v>30</v>
      </c>
      <c r="H5" s="11"/>
      <c r="I5" s="33" t="s">
        <v>30</v>
      </c>
      <c r="J5" s="12">
        <v>1</v>
      </c>
      <c r="K5" s="35" t="s">
        <v>30</v>
      </c>
      <c r="L5" s="15" t="s">
        <v>21</v>
      </c>
      <c r="M5" s="30" t="s">
        <v>30</v>
      </c>
      <c r="Z5" t="s">
        <v>85</v>
      </c>
      <c r="AA5" s="28">
        <v>1</v>
      </c>
      <c r="AB5" s="28">
        <v>2</v>
      </c>
      <c r="AD5">
        <v>4</v>
      </c>
      <c r="AE5">
        <v>5</v>
      </c>
      <c r="AF5">
        <v>6</v>
      </c>
    </row>
    <row r="6" spans="1:32" x14ac:dyDescent="0.2">
      <c r="A6" s="9" t="s">
        <v>5</v>
      </c>
      <c r="B6" s="46" t="s">
        <v>31</v>
      </c>
      <c r="C6" s="12">
        <v>13</v>
      </c>
      <c r="D6" s="33" t="s">
        <v>31</v>
      </c>
      <c r="E6" s="12">
        <v>11</v>
      </c>
      <c r="F6" s="35" t="s">
        <v>31</v>
      </c>
      <c r="G6" s="11"/>
      <c r="H6" s="50" t="s">
        <v>31</v>
      </c>
      <c r="I6" s="11"/>
      <c r="J6" s="33" t="s">
        <v>31</v>
      </c>
      <c r="K6" s="12">
        <v>12</v>
      </c>
      <c r="L6" s="35" t="s">
        <v>31</v>
      </c>
      <c r="M6" s="14"/>
      <c r="O6" t="s">
        <v>102</v>
      </c>
    </row>
    <row r="7" spans="1:32" x14ac:dyDescent="0.2">
      <c r="A7" s="9" t="s">
        <v>6</v>
      </c>
      <c r="B7" s="9"/>
      <c r="C7" s="10" t="s">
        <v>32</v>
      </c>
      <c r="D7" s="11"/>
      <c r="E7" s="33" t="s">
        <v>32</v>
      </c>
      <c r="F7" s="11"/>
      <c r="G7" s="35" t="s">
        <v>32</v>
      </c>
      <c r="H7" s="11"/>
      <c r="I7" s="35" t="s">
        <v>32</v>
      </c>
      <c r="J7" s="11"/>
      <c r="K7" s="40" t="s">
        <v>32</v>
      </c>
      <c r="L7" s="11"/>
      <c r="M7" s="41" t="s">
        <v>32</v>
      </c>
      <c r="P7">
        <v>24</v>
      </c>
      <c r="Y7" t="s">
        <v>86</v>
      </c>
      <c r="Z7" t="s">
        <v>74</v>
      </c>
      <c r="AA7">
        <v>1</v>
      </c>
      <c r="AB7">
        <v>2</v>
      </c>
      <c r="AC7">
        <v>3</v>
      </c>
      <c r="AD7">
        <v>4</v>
      </c>
      <c r="AF7">
        <v>6</v>
      </c>
    </row>
    <row r="8" spans="1:32" x14ac:dyDescent="0.2">
      <c r="A8" s="9" t="s">
        <v>7</v>
      </c>
      <c r="B8" s="44" t="s">
        <v>35</v>
      </c>
      <c r="C8" s="12">
        <v>5</v>
      </c>
      <c r="D8" s="10" t="s">
        <v>35</v>
      </c>
      <c r="E8" s="12">
        <v>11</v>
      </c>
      <c r="F8" s="35" t="s">
        <v>35</v>
      </c>
      <c r="G8" s="11"/>
      <c r="H8" s="34" t="s">
        <v>35</v>
      </c>
      <c r="I8" s="11"/>
      <c r="J8" s="35" t="s">
        <v>35</v>
      </c>
      <c r="K8" s="11"/>
      <c r="L8" s="10" t="s">
        <v>35</v>
      </c>
      <c r="M8" s="16">
        <v>1</v>
      </c>
      <c r="Z8" t="s">
        <v>75</v>
      </c>
      <c r="AA8">
        <v>1</v>
      </c>
      <c r="AB8">
        <v>2</v>
      </c>
      <c r="AC8">
        <v>3</v>
      </c>
      <c r="AD8">
        <v>4</v>
      </c>
      <c r="AE8">
        <v>5</v>
      </c>
    </row>
    <row r="9" spans="1:32" x14ac:dyDescent="0.2">
      <c r="A9" s="17" t="s">
        <v>8</v>
      </c>
      <c r="B9" s="17"/>
      <c r="C9" s="18" t="s">
        <v>36</v>
      </c>
      <c r="D9" s="19">
        <v>13</v>
      </c>
      <c r="E9" s="42" t="s">
        <v>36</v>
      </c>
      <c r="F9" s="20"/>
      <c r="G9" s="42" t="s">
        <v>36</v>
      </c>
      <c r="H9" s="19">
        <v>2</v>
      </c>
      <c r="I9" s="42" t="s">
        <v>36</v>
      </c>
      <c r="J9" s="19">
        <v>2</v>
      </c>
      <c r="K9" s="18" t="s">
        <v>36</v>
      </c>
      <c r="L9" s="20"/>
      <c r="M9" s="21" t="s">
        <v>36</v>
      </c>
      <c r="Q9" s="4"/>
      <c r="Z9" t="s">
        <v>87</v>
      </c>
      <c r="AA9">
        <v>1</v>
      </c>
      <c r="AB9">
        <v>2</v>
      </c>
      <c r="AC9">
        <v>3</v>
      </c>
      <c r="AD9">
        <v>4</v>
      </c>
      <c r="AE9">
        <v>5</v>
      </c>
      <c r="AF9">
        <v>6</v>
      </c>
    </row>
    <row r="10" spans="1:32" x14ac:dyDescent="0.2">
      <c r="Z10" t="s">
        <v>76</v>
      </c>
      <c r="AA10">
        <v>1</v>
      </c>
      <c r="AB10">
        <v>2</v>
      </c>
      <c r="AC10">
        <v>3</v>
      </c>
      <c r="AD10">
        <v>4</v>
      </c>
      <c r="AE10">
        <v>5</v>
      </c>
    </row>
    <row r="11" spans="1:32" x14ac:dyDescent="0.2">
      <c r="A11" t="s">
        <v>14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  <c r="M11">
        <v>12</v>
      </c>
      <c r="Z11" t="s">
        <v>77</v>
      </c>
      <c r="AA11">
        <v>1</v>
      </c>
      <c r="AB11">
        <v>2</v>
      </c>
      <c r="AC11">
        <v>3</v>
      </c>
      <c r="AE11">
        <v>5</v>
      </c>
      <c r="AF11">
        <v>6</v>
      </c>
    </row>
    <row r="12" spans="1:32" x14ac:dyDescent="0.2">
      <c r="A12" t="s">
        <v>1</v>
      </c>
      <c r="B12" s="1" t="s">
        <v>39</v>
      </c>
      <c r="D12" s="43" t="s">
        <v>39</v>
      </c>
      <c r="F12" s="1" t="s">
        <v>39</v>
      </c>
      <c r="H12" s="1" t="s">
        <v>39</v>
      </c>
      <c r="J12" s="43" t="s">
        <v>39</v>
      </c>
      <c r="L12" s="43" t="s">
        <v>39</v>
      </c>
      <c r="O12" t="s">
        <v>23</v>
      </c>
      <c r="Q12" t="s">
        <v>15</v>
      </c>
      <c r="Z12" t="s">
        <v>88</v>
      </c>
      <c r="AA12">
        <v>1</v>
      </c>
      <c r="AB12">
        <v>2</v>
      </c>
      <c r="AC12">
        <v>3</v>
      </c>
      <c r="AD12">
        <v>4</v>
      </c>
      <c r="AE12">
        <v>5</v>
      </c>
      <c r="AF12">
        <v>6</v>
      </c>
    </row>
    <row r="13" spans="1:32" x14ac:dyDescent="0.2">
      <c r="A13" t="s">
        <v>2</v>
      </c>
      <c r="C13" s="25" t="s">
        <v>38</v>
      </c>
      <c r="E13" s="43" t="s">
        <v>38</v>
      </c>
      <c r="F13" s="2">
        <v>15</v>
      </c>
      <c r="G13" s="1" t="s">
        <v>38</v>
      </c>
      <c r="H13" s="2">
        <v>5</v>
      </c>
      <c r="I13" s="25" t="s">
        <v>38</v>
      </c>
      <c r="J13" s="2">
        <v>10</v>
      </c>
      <c r="K13" s="47" t="s">
        <v>38</v>
      </c>
      <c r="L13" s="2">
        <v>2</v>
      </c>
      <c r="M13" s="43" t="s">
        <v>38</v>
      </c>
    </row>
    <row r="14" spans="1:32" x14ac:dyDescent="0.2">
      <c r="A14" t="s">
        <v>3</v>
      </c>
      <c r="B14" s="47" t="s">
        <v>41</v>
      </c>
      <c r="C14" s="2">
        <v>7</v>
      </c>
      <c r="D14" s="1" t="s">
        <v>41</v>
      </c>
      <c r="F14" s="1" t="s">
        <v>41</v>
      </c>
      <c r="H14" s="47" t="s">
        <v>41</v>
      </c>
      <c r="I14" s="3" t="s">
        <v>20</v>
      </c>
      <c r="J14" s="1" t="s">
        <v>41</v>
      </c>
      <c r="L14" s="47" t="s">
        <v>41</v>
      </c>
      <c r="P14">
        <v>18</v>
      </c>
      <c r="Y14" t="s">
        <v>89</v>
      </c>
    </row>
    <row r="15" spans="1:32" x14ac:dyDescent="0.2">
      <c r="A15" t="s">
        <v>4</v>
      </c>
      <c r="C15" s="47" t="s">
        <v>42</v>
      </c>
      <c r="E15" s="47" t="s">
        <v>42</v>
      </c>
      <c r="F15" s="2">
        <v>8</v>
      </c>
      <c r="G15" s="47" t="s">
        <v>42</v>
      </c>
      <c r="H15" s="2">
        <v>3</v>
      </c>
      <c r="I15" s="1" t="s">
        <v>42</v>
      </c>
      <c r="K15" s="1" t="s">
        <v>42</v>
      </c>
      <c r="M15" s="1" t="s">
        <v>42</v>
      </c>
      <c r="Z15" t="s">
        <v>90</v>
      </c>
      <c r="AA15">
        <v>1</v>
      </c>
      <c r="AB15">
        <v>2</v>
      </c>
      <c r="AC15">
        <v>3</v>
      </c>
      <c r="AD15">
        <v>4</v>
      </c>
      <c r="AE15">
        <v>5</v>
      </c>
    </row>
    <row r="16" spans="1:32" x14ac:dyDescent="0.2">
      <c r="A16" t="s">
        <v>5</v>
      </c>
      <c r="B16" s="25" t="s">
        <v>44</v>
      </c>
      <c r="D16" s="25" t="s">
        <v>44</v>
      </c>
      <c r="F16" s="27" t="s">
        <v>44</v>
      </c>
      <c r="H16" s="27" t="s">
        <v>44</v>
      </c>
      <c r="J16" s="27" t="s">
        <v>44</v>
      </c>
      <c r="L16" s="27" t="s">
        <v>44</v>
      </c>
      <c r="Z16" t="s">
        <v>67</v>
      </c>
      <c r="AA16">
        <v>1</v>
      </c>
      <c r="AB16">
        <v>2</v>
      </c>
      <c r="AC16">
        <v>3</v>
      </c>
      <c r="AE16">
        <v>5</v>
      </c>
      <c r="AF16">
        <v>6</v>
      </c>
    </row>
    <row r="17" spans="1:32" x14ac:dyDescent="0.2">
      <c r="A17" t="s">
        <v>6</v>
      </c>
      <c r="C17" s="25" t="s">
        <v>45</v>
      </c>
      <c r="D17" s="2">
        <v>7</v>
      </c>
      <c r="E17" s="25" t="s">
        <v>45</v>
      </c>
      <c r="G17" s="1" t="s">
        <v>45</v>
      </c>
      <c r="I17" s="1" t="s">
        <v>45</v>
      </c>
      <c r="K17" s="1" t="s">
        <v>45</v>
      </c>
      <c r="M17" s="1" t="s">
        <v>45</v>
      </c>
      <c r="Z17" t="s">
        <v>91</v>
      </c>
      <c r="AA17">
        <v>1</v>
      </c>
      <c r="AB17">
        <v>2</v>
      </c>
      <c r="AC17">
        <v>3</v>
      </c>
      <c r="AD17">
        <v>4</v>
      </c>
      <c r="AF17">
        <v>6</v>
      </c>
    </row>
    <row r="18" spans="1:32" x14ac:dyDescent="0.2">
      <c r="A18" t="s">
        <v>7</v>
      </c>
      <c r="B18" s="1" t="s">
        <v>47</v>
      </c>
      <c r="C18" s="2">
        <v>11</v>
      </c>
      <c r="D18" s="47" t="s">
        <v>47</v>
      </c>
      <c r="F18" s="47" t="s">
        <v>47</v>
      </c>
      <c r="H18" s="47" t="s">
        <v>47</v>
      </c>
      <c r="J18" s="1" t="s">
        <v>47</v>
      </c>
      <c r="L18" s="1" t="s">
        <v>47</v>
      </c>
      <c r="Z18" t="s">
        <v>92</v>
      </c>
      <c r="AA18">
        <v>1</v>
      </c>
      <c r="AB18">
        <v>2</v>
      </c>
      <c r="AC18">
        <v>3</v>
      </c>
      <c r="AD18">
        <v>4</v>
      </c>
      <c r="AE18">
        <v>5</v>
      </c>
      <c r="AF18">
        <v>6</v>
      </c>
    </row>
    <row r="19" spans="1:32" x14ac:dyDescent="0.2">
      <c r="A19" t="s">
        <v>8</v>
      </c>
      <c r="B19" s="2">
        <v>11</v>
      </c>
      <c r="C19" s="25" t="s">
        <v>48</v>
      </c>
      <c r="D19" s="2">
        <v>4</v>
      </c>
      <c r="E19" s="1" t="s">
        <v>48</v>
      </c>
      <c r="G19" s="47" t="s">
        <v>48</v>
      </c>
      <c r="I19" s="47" t="s">
        <v>48</v>
      </c>
      <c r="K19" s="47" t="s">
        <v>48</v>
      </c>
      <c r="M19" s="1" t="s">
        <v>48</v>
      </c>
      <c r="Z19" t="s">
        <v>71</v>
      </c>
      <c r="AA19">
        <v>1</v>
      </c>
      <c r="AB19">
        <v>2</v>
      </c>
      <c r="AC19">
        <v>3</v>
      </c>
      <c r="AD19">
        <v>4</v>
      </c>
      <c r="AE19">
        <v>5</v>
      </c>
      <c r="AF19">
        <v>6</v>
      </c>
    </row>
    <row r="20" spans="1:32" x14ac:dyDescent="0.2">
      <c r="Z20" t="s">
        <v>93</v>
      </c>
      <c r="AA20">
        <v>1</v>
      </c>
      <c r="AB20">
        <v>2</v>
      </c>
      <c r="AC20">
        <v>3</v>
      </c>
      <c r="AD20">
        <v>4</v>
      </c>
      <c r="AE20">
        <v>5</v>
      </c>
      <c r="AF20">
        <v>6</v>
      </c>
    </row>
    <row r="21" spans="1:32" x14ac:dyDescent="0.2">
      <c r="A21" t="s">
        <v>13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  <c r="M21">
        <v>12</v>
      </c>
      <c r="Z21" t="s">
        <v>94</v>
      </c>
      <c r="AA21">
        <v>1</v>
      </c>
      <c r="AB21">
        <v>2</v>
      </c>
      <c r="AC21">
        <v>3</v>
      </c>
      <c r="AD21">
        <v>4</v>
      </c>
      <c r="AE21">
        <v>5</v>
      </c>
      <c r="AF21">
        <v>6</v>
      </c>
    </row>
    <row r="22" spans="1:32" x14ac:dyDescent="0.2">
      <c r="A22" t="s">
        <v>1</v>
      </c>
      <c r="B22" s="1" t="s">
        <v>50</v>
      </c>
      <c r="D22" s="25" t="s">
        <v>50</v>
      </c>
      <c r="F22" s="47" t="s">
        <v>50</v>
      </c>
      <c r="H22" s="47" t="s">
        <v>50</v>
      </c>
      <c r="J22" s="47" t="s">
        <v>50</v>
      </c>
      <c r="L22" s="1" t="s">
        <v>50</v>
      </c>
      <c r="O22" t="s">
        <v>24</v>
      </c>
      <c r="P22" t="s">
        <v>15</v>
      </c>
      <c r="Z22" t="s">
        <v>73</v>
      </c>
      <c r="AA22">
        <v>1</v>
      </c>
      <c r="AC22">
        <v>3</v>
      </c>
      <c r="AD22">
        <v>4</v>
      </c>
      <c r="AE22">
        <v>5</v>
      </c>
      <c r="AF22">
        <v>6</v>
      </c>
    </row>
    <row r="23" spans="1:32" x14ac:dyDescent="0.2">
      <c r="A23" t="s">
        <v>2</v>
      </c>
      <c r="B23" s="6"/>
      <c r="C23" s="1" t="s">
        <v>51</v>
      </c>
      <c r="D23" s="2">
        <v>5</v>
      </c>
      <c r="E23" s="1" t="s">
        <v>51</v>
      </c>
      <c r="G23" s="47" t="s">
        <v>51</v>
      </c>
      <c r="H23" s="3">
        <v>9</v>
      </c>
      <c r="I23" s="47" t="s">
        <v>51</v>
      </c>
      <c r="K23" s="47" t="s">
        <v>51</v>
      </c>
      <c r="L23" s="2">
        <v>4</v>
      </c>
      <c r="M23" s="1" t="s">
        <v>51</v>
      </c>
      <c r="Z23" t="s">
        <v>95</v>
      </c>
      <c r="AA23">
        <v>1</v>
      </c>
      <c r="AB23">
        <v>2</v>
      </c>
      <c r="AC23">
        <v>3</v>
      </c>
      <c r="AD23">
        <v>4</v>
      </c>
      <c r="AE23">
        <v>5</v>
      </c>
      <c r="AF23">
        <v>6</v>
      </c>
    </row>
    <row r="24" spans="1:32" x14ac:dyDescent="0.2">
      <c r="A24" t="s">
        <v>3</v>
      </c>
      <c r="B24" s="1" t="s">
        <v>53</v>
      </c>
      <c r="D24" s="1" t="s">
        <v>53</v>
      </c>
      <c r="E24" s="6"/>
      <c r="F24" s="47" t="s">
        <v>53</v>
      </c>
      <c r="H24" s="47" t="s">
        <v>53</v>
      </c>
      <c r="J24" s="47" t="s">
        <v>53</v>
      </c>
      <c r="K24" s="2">
        <v>8</v>
      </c>
      <c r="L24" s="1" t="s">
        <v>53</v>
      </c>
      <c r="M24" s="2">
        <v>7</v>
      </c>
      <c r="P24">
        <v>18</v>
      </c>
    </row>
    <row r="25" spans="1:32" x14ac:dyDescent="0.2">
      <c r="A25" t="s">
        <v>4</v>
      </c>
      <c r="B25" s="2">
        <v>13</v>
      </c>
      <c r="C25" s="28" t="s">
        <v>54</v>
      </c>
      <c r="E25" s="28" t="s">
        <v>54</v>
      </c>
      <c r="F25" s="2">
        <v>1</v>
      </c>
      <c r="G25" s="47" t="s">
        <v>54</v>
      </c>
      <c r="I25" s="47" t="s">
        <v>54</v>
      </c>
      <c r="J25" s="2">
        <v>13</v>
      </c>
      <c r="K25" s="47" t="s">
        <v>54</v>
      </c>
      <c r="L25" s="2">
        <v>4</v>
      </c>
      <c r="M25" s="1" t="s">
        <v>54</v>
      </c>
      <c r="Y25" t="s">
        <v>96</v>
      </c>
    </row>
    <row r="26" spans="1:32" x14ac:dyDescent="0.2">
      <c r="A26" t="s">
        <v>5</v>
      </c>
      <c r="B26" s="43" t="s">
        <v>57</v>
      </c>
      <c r="D26" s="1" t="s">
        <v>57</v>
      </c>
      <c r="F26" s="28" t="s">
        <v>57</v>
      </c>
      <c r="H26" s="1" t="s">
        <v>57</v>
      </c>
      <c r="J26" s="1" t="s">
        <v>57</v>
      </c>
      <c r="L26" s="43" t="s">
        <v>57</v>
      </c>
      <c r="T26">
        <f>16*3</f>
        <v>48</v>
      </c>
    </row>
    <row r="27" spans="1:32" x14ac:dyDescent="0.2">
      <c r="A27" t="s">
        <v>6</v>
      </c>
      <c r="C27" s="1" t="s">
        <v>58</v>
      </c>
      <c r="D27" s="2">
        <v>1</v>
      </c>
      <c r="E27" s="43" t="s">
        <v>58</v>
      </c>
      <c r="G27" s="28" t="s">
        <v>58</v>
      </c>
      <c r="I27" s="43" t="s">
        <v>58</v>
      </c>
      <c r="K27" s="1" t="s">
        <v>58</v>
      </c>
      <c r="M27" s="1" t="s">
        <v>58</v>
      </c>
      <c r="T27" t="s">
        <v>98</v>
      </c>
    </row>
    <row r="28" spans="1:32" x14ac:dyDescent="0.2">
      <c r="A28" t="s">
        <v>7</v>
      </c>
      <c r="B28" s="1" t="s">
        <v>55</v>
      </c>
      <c r="D28" s="1" t="s">
        <v>55</v>
      </c>
      <c r="F28" s="1" t="s">
        <v>55</v>
      </c>
      <c r="H28" s="1" t="s">
        <v>55</v>
      </c>
      <c r="J28" s="1" t="s">
        <v>55</v>
      </c>
      <c r="L28" s="1" t="s">
        <v>55</v>
      </c>
      <c r="N28" t="s">
        <v>52</v>
      </c>
    </row>
    <row r="29" spans="1:32" x14ac:dyDescent="0.2">
      <c r="A29" t="s">
        <v>8</v>
      </c>
      <c r="C29" s="1" t="s">
        <v>56</v>
      </c>
      <c r="E29" s="1" t="s">
        <v>56</v>
      </c>
      <c r="G29" s="1" t="s">
        <v>56</v>
      </c>
      <c r="I29" s="1" t="s">
        <v>56</v>
      </c>
      <c r="K29" s="1" t="s">
        <v>56</v>
      </c>
      <c r="M29" s="1" t="s">
        <v>56</v>
      </c>
    </row>
    <row r="31" spans="1:32" x14ac:dyDescent="0.2">
      <c r="A31" t="s">
        <v>12</v>
      </c>
      <c r="B31">
        <v>1</v>
      </c>
      <c r="C31">
        <v>2</v>
      </c>
      <c r="D3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  <c r="M31">
        <v>12</v>
      </c>
      <c r="O31" t="s">
        <v>16</v>
      </c>
      <c r="P31" t="s">
        <v>17</v>
      </c>
    </row>
    <row r="32" spans="1:32" x14ac:dyDescent="0.2">
      <c r="A32" t="s">
        <v>1</v>
      </c>
      <c r="B32" s="1" t="s">
        <v>28</v>
      </c>
      <c r="D32" s="43" t="s">
        <v>28</v>
      </c>
      <c r="F32" s="1" t="s">
        <v>28</v>
      </c>
      <c r="H32" s="43" t="s">
        <v>28</v>
      </c>
      <c r="J32" s="29" t="s">
        <v>28</v>
      </c>
      <c r="K32" s="2">
        <v>4</v>
      </c>
      <c r="L32" s="43" t="s">
        <v>28</v>
      </c>
    </row>
    <row r="33" spans="1:31" x14ac:dyDescent="0.2">
      <c r="A33" t="s">
        <v>2</v>
      </c>
      <c r="C33" s="43" t="s">
        <v>33</v>
      </c>
      <c r="E33" s="43" t="s">
        <v>33</v>
      </c>
      <c r="G33" s="1" t="s">
        <v>33</v>
      </c>
      <c r="I33" s="1" t="s">
        <v>33</v>
      </c>
      <c r="J33" s="2">
        <v>4</v>
      </c>
      <c r="K33" s="43" t="s">
        <v>33</v>
      </c>
      <c r="M33" s="1" t="s">
        <v>33</v>
      </c>
    </row>
    <row r="34" spans="1:31" x14ac:dyDescent="0.2">
      <c r="A34" t="s">
        <v>3</v>
      </c>
      <c r="B34" s="45" t="s">
        <v>34</v>
      </c>
      <c r="D34" s="1" t="s">
        <v>34</v>
      </c>
      <c r="F34" s="43" t="s">
        <v>34</v>
      </c>
      <c r="H34" s="43" t="s">
        <v>34</v>
      </c>
      <c r="J34" s="29" t="s">
        <v>34</v>
      </c>
      <c r="L34" s="43" t="s">
        <v>34</v>
      </c>
      <c r="M34" s="2">
        <v>6</v>
      </c>
    </row>
    <row r="35" spans="1:31" x14ac:dyDescent="0.2">
      <c r="A35" t="s">
        <v>4</v>
      </c>
      <c r="C35" s="43" t="s">
        <v>37</v>
      </c>
      <c r="E35" s="1" t="s">
        <v>37</v>
      </c>
      <c r="G35" s="43" t="s">
        <v>37</v>
      </c>
      <c r="I35" s="29" t="s">
        <v>37</v>
      </c>
      <c r="K35" s="49" t="s">
        <v>37</v>
      </c>
      <c r="L35" s="2">
        <v>2</v>
      </c>
      <c r="M35" s="29" t="s">
        <v>37</v>
      </c>
      <c r="O35" t="s">
        <v>103</v>
      </c>
      <c r="P35">
        <v>21</v>
      </c>
    </row>
    <row r="36" spans="1:31" x14ac:dyDescent="0.2">
      <c r="A36" t="s">
        <v>5</v>
      </c>
      <c r="B36" s="1" t="s">
        <v>40</v>
      </c>
      <c r="D36" s="47" t="s">
        <v>40</v>
      </c>
      <c r="F36" s="28" t="s">
        <v>40</v>
      </c>
      <c r="H36" s="1" t="s">
        <v>40</v>
      </c>
      <c r="J36" s="47" t="s">
        <v>40</v>
      </c>
      <c r="L36" s="52" t="s">
        <v>40</v>
      </c>
      <c r="O36" t="s">
        <v>104</v>
      </c>
    </row>
    <row r="37" spans="1:31" x14ac:dyDescent="0.2">
      <c r="A37" t="s">
        <v>6</v>
      </c>
      <c r="C37" s="47" t="s">
        <v>43</v>
      </c>
      <c r="E37" s="1" t="s">
        <v>43</v>
      </c>
      <c r="G37" s="1" t="s">
        <v>43</v>
      </c>
      <c r="I37" s="47" t="s">
        <v>43</v>
      </c>
      <c r="K37" s="1" t="s">
        <v>43</v>
      </c>
      <c r="M37" s="47" t="s">
        <v>43</v>
      </c>
    </row>
    <row r="38" spans="1:31" x14ac:dyDescent="0.2">
      <c r="A38" t="s">
        <v>7</v>
      </c>
      <c r="B38" s="28" t="s">
        <v>46</v>
      </c>
      <c r="D38" s="28" t="s">
        <v>46</v>
      </c>
      <c r="F38" s="28" t="s">
        <v>46</v>
      </c>
      <c r="H38" s="28" t="s">
        <v>46</v>
      </c>
      <c r="J38" s="28" t="s">
        <v>46</v>
      </c>
      <c r="K38" s="2">
        <v>14</v>
      </c>
      <c r="L38" s="28" t="s">
        <v>46</v>
      </c>
    </row>
    <row r="39" spans="1:31" x14ac:dyDescent="0.2">
      <c r="A39" t="s">
        <v>8</v>
      </c>
      <c r="C39" s="1" t="s">
        <v>49</v>
      </c>
      <c r="E39" s="47" t="s">
        <v>49</v>
      </c>
      <c r="F39" s="2">
        <v>7</v>
      </c>
      <c r="G39" s="47" t="s">
        <v>49</v>
      </c>
      <c r="I39" s="47" t="s">
        <v>49</v>
      </c>
      <c r="K39" s="1" t="s">
        <v>49</v>
      </c>
      <c r="M39" s="1" t="s">
        <v>49</v>
      </c>
    </row>
    <row r="41" spans="1:31" x14ac:dyDescent="0.2">
      <c r="A41" t="s">
        <v>11</v>
      </c>
      <c r="B41">
        <v>1</v>
      </c>
      <c r="C41">
        <v>2</v>
      </c>
      <c r="D4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  <c r="M41">
        <v>12</v>
      </c>
      <c r="O41" t="s">
        <v>25</v>
      </c>
    </row>
    <row r="42" spans="1:31" x14ac:dyDescent="0.2">
      <c r="A42" t="s">
        <v>1</v>
      </c>
      <c r="B42" s="25" t="s">
        <v>59</v>
      </c>
      <c r="C42" s="26"/>
      <c r="D42" s="48" t="s">
        <v>59</v>
      </c>
      <c r="E42" s="26"/>
      <c r="F42" s="48" t="s">
        <v>59</v>
      </c>
      <c r="G42" s="26"/>
      <c r="H42" s="48" t="s">
        <v>59</v>
      </c>
      <c r="I42" s="26"/>
      <c r="J42" s="25" t="s">
        <v>59</v>
      </c>
      <c r="K42" s="26"/>
      <c r="L42" s="25" t="s">
        <v>59</v>
      </c>
      <c r="M42" s="26"/>
      <c r="N42" t="s">
        <v>81</v>
      </c>
    </row>
    <row r="43" spans="1:31" x14ac:dyDescent="0.2">
      <c r="A43" t="s">
        <v>2</v>
      </c>
      <c r="C43" s="1" t="s">
        <v>60</v>
      </c>
      <c r="E43" s="47" t="s">
        <v>60</v>
      </c>
      <c r="G43" s="47" t="s">
        <v>60</v>
      </c>
      <c r="I43" s="47" t="s">
        <v>60</v>
      </c>
      <c r="K43" s="1" t="s">
        <v>60</v>
      </c>
      <c r="L43" s="2">
        <v>7</v>
      </c>
      <c r="M43" s="1" t="s">
        <v>60</v>
      </c>
    </row>
    <row r="44" spans="1:31" x14ac:dyDescent="0.2">
      <c r="A44" t="s">
        <v>3</v>
      </c>
      <c r="B44" s="1" t="s">
        <v>62</v>
      </c>
      <c r="D44" s="1" t="s">
        <v>62</v>
      </c>
      <c r="F44" s="47" t="s">
        <v>62</v>
      </c>
      <c r="H44" s="47" t="s">
        <v>62</v>
      </c>
      <c r="J44" s="47" t="s">
        <v>62</v>
      </c>
      <c r="L44" s="1" t="s">
        <v>62</v>
      </c>
      <c r="AE44">
        <f>44000/12</f>
        <v>3666.6666666666665</v>
      </c>
    </row>
    <row r="45" spans="1:31" x14ac:dyDescent="0.2">
      <c r="A45" t="s">
        <v>4</v>
      </c>
      <c r="B45" s="2">
        <v>15</v>
      </c>
      <c r="C45" s="1" t="s">
        <v>63</v>
      </c>
      <c r="D45" s="2">
        <v>2</v>
      </c>
      <c r="E45" s="47" t="s">
        <v>63</v>
      </c>
      <c r="G45" s="47" t="s">
        <v>63</v>
      </c>
      <c r="I45" s="47" t="s">
        <v>63</v>
      </c>
      <c r="K45" s="1" t="s">
        <v>63</v>
      </c>
      <c r="M45" s="1" t="s">
        <v>63</v>
      </c>
      <c r="AE45">
        <f>AE44*0.21</f>
        <v>769.99999999999989</v>
      </c>
    </row>
    <row r="46" spans="1:31" x14ac:dyDescent="0.2">
      <c r="A46" t="s">
        <v>5</v>
      </c>
      <c r="B46" s="1" t="s">
        <v>65</v>
      </c>
      <c r="D46" s="1" t="s">
        <v>65</v>
      </c>
      <c r="F46" s="1" t="s">
        <v>65</v>
      </c>
      <c r="H46" s="1" t="s">
        <v>65</v>
      </c>
      <c r="J46" s="1" t="s">
        <v>65</v>
      </c>
      <c r="K46" s="2">
        <v>14</v>
      </c>
      <c r="L46" s="28" t="s">
        <v>65</v>
      </c>
      <c r="P46">
        <v>18</v>
      </c>
    </row>
    <row r="47" spans="1:31" x14ac:dyDescent="0.2">
      <c r="A47" t="s">
        <v>6</v>
      </c>
      <c r="C47" s="1" t="s">
        <v>67</v>
      </c>
      <c r="E47" s="1" t="s">
        <v>67</v>
      </c>
      <c r="G47" s="1" t="s">
        <v>67</v>
      </c>
      <c r="I47" s="28" t="s">
        <v>67</v>
      </c>
      <c r="K47" s="1" t="s">
        <v>67</v>
      </c>
      <c r="M47" s="1" t="s">
        <v>67</v>
      </c>
    </row>
    <row r="48" spans="1:31" x14ac:dyDescent="0.2">
      <c r="A48" t="s">
        <v>7</v>
      </c>
      <c r="B48" s="1" t="s">
        <v>68</v>
      </c>
      <c r="C48" s="5" t="s">
        <v>19</v>
      </c>
      <c r="D48" s="1" t="s">
        <v>68</v>
      </c>
      <c r="F48" s="47" t="s">
        <v>68</v>
      </c>
      <c r="G48" s="2">
        <v>14</v>
      </c>
      <c r="H48" s="47" t="s">
        <v>68</v>
      </c>
      <c r="J48" s="1" t="s">
        <v>68</v>
      </c>
      <c r="L48" s="47" t="s">
        <v>68</v>
      </c>
      <c r="X48">
        <f>1000/60</f>
        <v>16.666666666666668</v>
      </c>
    </row>
    <row r="49" spans="1:33" x14ac:dyDescent="0.2">
      <c r="A49" t="s">
        <v>8</v>
      </c>
      <c r="B49" s="2">
        <v>1</v>
      </c>
      <c r="C49" s="1" t="s">
        <v>71</v>
      </c>
      <c r="E49" s="47" t="s">
        <v>71</v>
      </c>
      <c r="G49" s="1" t="s">
        <v>71</v>
      </c>
      <c r="I49" s="47" t="s">
        <v>71</v>
      </c>
      <c r="J49" s="4"/>
      <c r="K49" s="47" t="s">
        <v>71</v>
      </c>
      <c r="M49" s="1" t="s">
        <v>71</v>
      </c>
    </row>
    <row r="51" spans="1:33" x14ac:dyDescent="0.2">
      <c r="A51" t="s">
        <v>10</v>
      </c>
      <c r="B51">
        <v>1</v>
      </c>
      <c r="C51">
        <v>2</v>
      </c>
      <c r="D5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  <c r="M51">
        <v>12</v>
      </c>
    </row>
    <row r="52" spans="1:33" x14ac:dyDescent="0.2">
      <c r="A52" t="s">
        <v>1</v>
      </c>
      <c r="B52" s="1" t="s">
        <v>72</v>
      </c>
      <c r="D52" s="47" t="s">
        <v>72</v>
      </c>
      <c r="F52" s="47" t="s">
        <v>72</v>
      </c>
      <c r="G52" s="2">
        <v>3</v>
      </c>
      <c r="H52" s="47" t="s">
        <v>72</v>
      </c>
      <c r="J52" s="1" t="s">
        <v>72</v>
      </c>
      <c r="L52" s="1" t="s">
        <v>72</v>
      </c>
      <c r="O52" t="s">
        <v>25</v>
      </c>
    </row>
    <row r="53" spans="1:33" x14ac:dyDescent="0.2">
      <c r="A53" t="s">
        <v>2</v>
      </c>
      <c r="C53" s="1" t="s">
        <v>73</v>
      </c>
      <c r="E53" s="25" t="s">
        <v>73</v>
      </c>
      <c r="G53" s="47" t="s">
        <v>73</v>
      </c>
      <c r="I53" s="47" t="s">
        <v>73</v>
      </c>
      <c r="K53" s="1" t="s">
        <v>73</v>
      </c>
      <c r="L53" s="3">
        <v>8</v>
      </c>
      <c r="M53" s="47" t="s">
        <v>73</v>
      </c>
    </row>
    <row r="54" spans="1:33" x14ac:dyDescent="0.2">
      <c r="A54" t="s">
        <v>3</v>
      </c>
      <c r="B54" s="1" t="s">
        <v>74</v>
      </c>
      <c r="D54" s="47" t="s">
        <v>74</v>
      </c>
      <c r="F54" s="47" t="s">
        <v>74</v>
      </c>
      <c r="H54" s="47" t="s">
        <v>74</v>
      </c>
      <c r="J54" s="25" t="s">
        <v>74</v>
      </c>
      <c r="L54" s="1" t="s">
        <v>74</v>
      </c>
      <c r="AG54">
        <f>15*115</f>
        <v>1725</v>
      </c>
    </row>
    <row r="55" spans="1:33" x14ac:dyDescent="0.2">
      <c r="A55" t="s">
        <v>4</v>
      </c>
      <c r="C55" s="1" t="s">
        <v>75</v>
      </c>
      <c r="E55" s="47" t="s">
        <v>75</v>
      </c>
      <c r="F55" s="2">
        <v>12</v>
      </c>
      <c r="G55" s="47" t="s">
        <v>75</v>
      </c>
      <c r="I55" s="47" t="s">
        <v>75</v>
      </c>
      <c r="K55" s="1" t="s">
        <v>75</v>
      </c>
      <c r="L55" s="2">
        <v>5</v>
      </c>
      <c r="M55" s="1" t="s">
        <v>75</v>
      </c>
    </row>
    <row r="56" spans="1:33" x14ac:dyDescent="0.2">
      <c r="A56" t="s">
        <v>5</v>
      </c>
      <c r="B56" s="1" t="s">
        <v>76</v>
      </c>
      <c r="D56" s="1" t="s">
        <v>76</v>
      </c>
      <c r="F56" s="47" t="s">
        <v>76</v>
      </c>
      <c r="H56" s="47" t="s">
        <v>76</v>
      </c>
      <c r="J56" s="47" t="s">
        <v>76</v>
      </c>
      <c r="L56" s="28" t="s">
        <v>76</v>
      </c>
      <c r="P56">
        <v>24</v>
      </c>
    </row>
    <row r="57" spans="1:33" x14ac:dyDescent="0.2">
      <c r="A57" t="s">
        <v>6</v>
      </c>
      <c r="C57" s="1" t="s">
        <v>77</v>
      </c>
      <c r="E57" s="47" t="s">
        <v>77</v>
      </c>
      <c r="G57" s="47" t="s">
        <v>77</v>
      </c>
      <c r="I57" s="51" t="s">
        <v>77</v>
      </c>
      <c r="J57" s="2">
        <v>11</v>
      </c>
      <c r="K57" s="47" t="s">
        <v>77</v>
      </c>
      <c r="M57" s="1" t="s">
        <v>77</v>
      </c>
      <c r="W57">
        <f>135*140</f>
        <v>18900</v>
      </c>
    </row>
    <row r="58" spans="1:33" x14ac:dyDescent="0.2">
      <c r="A58" t="s">
        <v>7</v>
      </c>
      <c r="B58" s="1" t="s">
        <v>55</v>
      </c>
      <c r="D58" s="1" t="s">
        <v>55</v>
      </c>
      <c r="F58" s="47" t="s">
        <v>55</v>
      </c>
      <c r="H58" s="47" t="s">
        <v>55</v>
      </c>
      <c r="I58" s="2">
        <v>4</v>
      </c>
      <c r="J58" s="47" t="s">
        <v>55</v>
      </c>
      <c r="L58" s="1" t="s">
        <v>55</v>
      </c>
    </row>
    <row r="59" spans="1:33" x14ac:dyDescent="0.2">
      <c r="A59" t="s">
        <v>8</v>
      </c>
      <c r="C59" s="1" t="s">
        <v>56</v>
      </c>
      <c r="E59" s="1" t="s">
        <v>56</v>
      </c>
      <c r="G59" s="47" t="s">
        <v>56</v>
      </c>
      <c r="H59" s="2">
        <v>10</v>
      </c>
      <c r="I59" s="47" t="s">
        <v>56</v>
      </c>
      <c r="K59" s="47" t="s">
        <v>56</v>
      </c>
      <c r="M59" s="1" t="s">
        <v>56</v>
      </c>
    </row>
    <row r="61" spans="1:33" x14ac:dyDescent="0.2">
      <c r="A61" t="s">
        <v>9</v>
      </c>
      <c r="B61">
        <v>1</v>
      </c>
      <c r="C61">
        <v>2</v>
      </c>
      <c r="D6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  <c r="M61">
        <v>12</v>
      </c>
      <c r="O61" t="s">
        <v>18</v>
      </c>
    </row>
    <row r="62" spans="1:33" x14ac:dyDescent="0.2">
      <c r="A62" t="s">
        <v>1</v>
      </c>
      <c r="B62" s="1" t="s">
        <v>61</v>
      </c>
      <c r="D62" s="47" t="s">
        <v>61</v>
      </c>
      <c r="F62" s="47" t="s">
        <v>61</v>
      </c>
      <c r="H62" s="47" t="s">
        <v>61</v>
      </c>
      <c r="J62" s="1" t="s">
        <v>61</v>
      </c>
      <c r="L62" s="1" t="s">
        <v>61</v>
      </c>
    </row>
    <row r="63" spans="1:33" x14ac:dyDescent="0.2">
      <c r="A63" t="s">
        <v>2</v>
      </c>
      <c r="C63" s="28" t="s">
        <v>64</v>
      </c>
      <c r="E63" s="28" t="s">
        <v>64</v>
      </c>
      <c r="G63" s="47" t="s">
        <v>64</v>
      </c>
      <c r="I63" s="47" t="s">
        <v>64</v>
      </c>
      <c r="K63" s="47" t="s">
        <v>64</v>
      </c>
      <c r="M63" s="1" t="s">
        <v>64</v>
      </c>
    </row>
    <row r="64" spans="1:33" x14ac:dyDescent="0.2">
      <c r="A64" t="s">
        <v>3</v>
      </c>
      <c r="B64" s="1" t="s">
        <v>66</v>
      </c>
      <c r="D64" s="1" t="s">
        <v>66</v>
      </c>
      <c r="F64" s="1" t="s">
        <v>66</v>
      </c>
      <c r="H64" s="1" t="s">
        <v>66</v>
      </c>
      <c r="J64" s="28" t="s">
        <v>66</v>
      </c>
      <c r="L64" s="1" t="s">
        <v>66</v>
      </c>
    </row>
    <row r="65" spans="1:22" x14ac:dyDescent="0.2">
      <c r="A65" t="s">
        <v>4</v>
      </c>
      <c r="C65" s="1" t="s">
        <v>69</v>
      </c>
      <c r="E65" s="1" t="s">
        <v>69</v>
      </c>
      <c r="G65" s="47" t="s">
        <v>69</v>
      </c>
      <c r="I65" s="47" t="s">
        <v>69</v>
      </c>
      <c r="K65" s="1" t="s">
        <v>69</v>
      </c>
      <c r="M65" s="47" t="s">
        <v>69</v>
      </c>
      <c r="V65">
        <f>SUM(P66+P56+P46+P35+P24+P14)</f>
        <v>117</v>
      </c>
    </row>
    <row r="66" spans="1:22" x14ac:dyDescent="0.2">
      <c r="A66" t="s">
        <v>5</v>
      </c>
      <c r="B66" s="1" t="s">
        <v>70</v>
      </c>
      <c r="D66" s="47" t="s">
        <v>70</v>
      </c>
      <c r="F66" s="47" t="s">
        <v>70</v>
      </c>
      <c r="H66" s="47" t="s">
        <v>70</v>
      </c>
      <c r="J66" s="1" t="s">
        <v>70</v>
      </c>
      <c r="L66" s="1" t="s">
        <v>70</v>
      </c>
      <c r="P66">
        <v>18</v>
      </c>
    </row>
    <row r="67" spans="1:22" x14ac:dyDescent="0.2">
      <c r="A67" t="s">
        <v>6</v>
      </c>
      <c r="C67" s="1" t="s">
        <v>74</v>
      </c>
      <c r="E67" s="47" t="s">
        <v>74</v>
      </c>
      <c r="G67" s="47" t="s">
        <v>74</v>
      </c>
      <c r="I67" s="47" t="s">
        <v>74</v>
      </c>
      <c r="K67" s="1" t="s">
        <v>74</v>
      </c>
      <c r="M67" s="1" t="s">
        <v>74</v>
      </c>
    </row>
    <row r="68" spans="1:22" x14ac:dyDescent="0.2">
      <c r="A68" t="s">
        <v>7</v>
      </c>
      <c r="B68" s="1" t="s">
        <v>76</v>
      </c>
      <c r="D68" s="1" t="s">
        <v>76</v>
      </c>
      <c r="F68" s="47" t="s">
        <v>76</v>
      </c>
      <c r="H68" s="47" t="s">
        <v>76</v>
      </c>
      <c r="J68" s="47" t="s">
        <v>76</v>
      </c>
      <c r="L68" s="1" t="s">
        <v>76</v>
      </c>
    </row>
    <row r="69" spans="1:22" x14ac:dyDescent="0.2">
      <c r="A69" t="s">
        <v>8</v>
      </c>
      <c r="C69" s="1"/>
      <c r="E69" s="1"/>
      <c r="G69" s="1"/>
      <c r="I69" s="1"/>
      <c r="K69" s="1"/>
      <c r="M69" s="1"/>
    </row>
    <row r="72" spans="1:22" x14ac:dyDescent="0.2">
      <c r="J7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50968-F502-5544-84E6-784E06813EB5}">
  <dimension ref="A1:F2"/>
  <sheetViews>
    <sheetView workbookViewId="0">
      <selection activeCell="B2" sqref="B2"/>
    </sheetView>
  </sheetViews>
  <sheetFormatPr baseColWidth="10" defaultRowHeight="16" x14ac:dyDescent="0.2"/>
  <sheetData>
    <row r="1" spans="1:6" x14ac:dyDescent="0.2">
      <c r="A1" t="s">
        <v>99</v>
      </c>
      <c r="B1" t="s">
        <v>26</v>
      </c>
      <c r="C1">
        <v>1</v>
      </c>
      <c r="D1">
        <v>2</v>
      </c>
      <c r="E1">
        <v>4</v>
      </c>
      <c r="F1">
        <v>6</v>
      </c>
    </row>
    <row r="2" spans="1:6" x14ac:dyDescent="0.2">
      <c r="B2" t="s">
        <v>27</v>
      </c>
      <c r="C2">
        <v>1</v>
      </c>
      <c r="D2">
        <v>2</v>
      </c>
      <c r="E2">
        <v>3</v>
      </c>
      <c r="F2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D262D-3BE2-A049-9212-D96D99E7CA5D}">
  <dimension ref="E5:L31"/>
  <sheetViews>
    <sheetView topLeftCell="C1" workbookViewId="0">
      <selection activeCell="L15" sqref="L15"/>
    </sheetView>
  </sheetViews>
  <sheetFormatPr baseColWidth="10" defaultRowHeight="16" x14ac:dyDescent="0.2"/>
  <sheetData>
    <row r="5" spans="5:12" x14ac:dyDescent="0.2">
      <c r="E5" t="s">
        <v>100</v>
      </c>
      <c r="F5" t="s">
        <v>101</v>
      </c>
    </row>
    <row r="6" spans="5:12" x14ac:dyDescent="0.2">
      <c r="E6">
        <v>70</v>
      </c>
      <c r="F6">
        <v>30</v>
      </c>
      <c r="H6">
        <v>210</v>
      </c>
      <c r="I6">
        <v>30</v>
      </c>
      <c r="K6">
        <f>H6*3</f>
        <v>630</v>
      </c>
      <c r="L6">
        <v>30</v>
      </c>
    </row>
    <row r="8" spans="5:12" x14ac:dyDescent="0.2">
      <c r="E8">
        <v>1</v>
      </c>
      <c r="F8">
        <v>3</v>
      </c>
      <c r="H8">
        <v>1</v>
      </c>
      <c r="I8">
        <v>1</v>
      </c>
      <c r="K8">
        <v>3</v>
      </c>
      <c r="L8">
        <v>1</v>
      </c>
    </row>
    <row r="12" spans="5:12" x14ac:dyDescent="0.2">
      <c r="K12">
        <f>K6/10</f>
        <v>63</v>
      </c>
      <c r="L12">
        <f>L6/10</f>
        <v>3</v>
      </c>
    </row>
    <row r="13" spans="5:12" x14ac:dyDescent="0.2">
      <c r="J13">
        <f>50/63</f>
        <v>0.79365079365079361</v>
      </c>
    </row>
    <row r="14" spans="5:12" x14ac:dyDescent="0.2">
      <c r="K14">
        <v>50</v>
      </c>
      <c r="L14">
        <f>L12*J13</f>
        <v>2.3809523809523809</v>
      </c>
    </row>
    <row r="22" spans="5:12" x14ac:dyDescent="0.2">
      <c r="E22">
        <v>80</v>
      </c>
      <c r="F22">
        <v>20</v>
      </c>
      <c r="H22">
        <f>E22*F23</f>
        <v>148</v>
      </c>
      <c r="I22">
        <v>20</v>
      </c>
      <c r="K22">
        <f>H22*3</f>
        <v>444</v>
      </c>
      <c r="L22">
        <v>20</v>
      </c>
    </row>
    <row r="23" spans="5:12" x14ac:dyDescent="0.2">
      <c r="E23">
        <v>1</v>
      </c>
      <c r="F23">
        <v>1.85</v>
      </c>
      <c r="H23">
        <v>1</v>
      </c>
      <c r="I23">
        <v>1</v>
      </c>
      <c r="K23">
        <v>3</v>
      </c>
      <c r="L23">
        <v>1</v>
      </c>
    </row>
    <row r="31" spans="5:12" x14ac:dyDescent="0.2">
      <c r="K31">
        <v>50</v>
      </c>
      <c r="L31">
        <v>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Santos Lopez, Alfonso</dc:creator>
  <cp:lastModifiedBy>Santos Lopez, Alfonso</cp:lastModifiedBy>
  <dcterms:created xsi:type="dcterms:W3CDTF">2021-04-09T09:07:22Z</dcterms:created>
  <dcterms:modified xsi:type="dcterms:W3CDTF">2021-09-10T13:48:04Z</dcterms:modified>
</cp:coreProperties>
</file>