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full'!$A$1:$AB$125</definedName>
    <definedName function="false" hidden="true" localSheetId="1" name="_xlnm._FilterDatabase" vbProcedure="false">mutations!$A$1:$S$497</definedName>
    <definedName function="false" hidden="true" localSheetId="5" name="_xlnm._FilterDatabase" vbProcedure="false">'new junctions'!$A$1:$U$54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<sst xmlns="http://schemas.openxmlformats.org/spreadsheetml/2006/main" count="7869" uniqueCount="2516">
  <si>
    <t xml:space="preserve">Seq ID</t>
  </si>
  <si>
    <t xml:space="preserve">Length</t>
  </si>
  <si>
    <t xml:space="preserve">1</t>
  </si>
  <si>
    <t xml:space="preserve">5033604</t>
  </si>
  <si>
    <t xml:space="preserve">2</t>
  </si>
  <si>
    <t xml:space="preserve">63589</t>
  </si>
  <si>
    <t xml:space="preserve">3</t>
  </si>
  <si>
    <t xml:space="preserve">43704</t>
  </si>
  <si>
    <t xml:space="preserve">4</t>
  </si>
  <si>
    <t xml:space="preserve">41037</t>
  </si>
  <si>
    <t xml:space="preserve">5</t>
  </si>
  <si>
    <t xml:space="preserve">9547</t>
  </si>
  <si>
    <t xml:space="preserve">6</t>
  </si>
  <si>
    <t xml:space="preserve">6036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</si>
  <si>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</si>
  <si>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</si>
  <si>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</si>
  <si>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</si>
  <si>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</si>
  <si>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</si>
  <si>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6_C</t>
  </si>
  <si>
    <t xml:space="preserve">6_C2</t>
  </si>
  <si>
    <t xml:space="preserve">6_C3</t>
  </si>
  <si>
    <t xml:space="preserve">6_C4</t>
  </si>
  <si>
    <t xml:space="preserve">6_D</t>
  </si>
  <si>
    <t xml:space="preserve">6_D2</t>
  </si>
  <si>
    <t xml:space="preserve">6_D3</t>
  </si>
  <si>
    <t xml:space="preserve">6_D4</t>
  </si>
  <si>
    <t xml:space="preserve">7_F2</t>
  </si>
  <si>
    <t xml:space="preserve">7_F3</t>
  </si>
  <si>
    <t xml:space="preserve">7_F4</t>
  </si>
  <si>
    <t xml:space="preserve">RA</t>
  </si>
  <si>
    <t xml:space="preserve">962,664</t>
  </si>
  <si>
    <t xml:space="preserve">C→T</t>
  </si>
  <si>
    <t xml:space="preserve">intergenic (+3/‑53)</t>
  </si>
  <si>
    <t xml:space="preserve">rrf→ / →pgaptmp_000922</t>
  </si>
  <si>
    <t xml:space="preserve">5S ribosomal RNA/tRNA‑Asp</t>
  </si>
  <si>
    <t xml:space="preserve">3,299,091</t>
  </si>
  <si>
    <t xml:space="preserve">A→C</t>
  </si>
  <si>
    <t xml:space="preserve">V114V(GTT→GTG)</t>
  </si>
  <si>
    <t xml:space="preserve">pgaptmp_003218←</t>
  </si>
  <si>
    <t xml:space="preserve">RusA family crossover junction endodeoxyribonuclease</t>
  </si>
  <si>
    <t xml:space="preserve">32,647</t>
  </si>
  <si>
    <t xml:space="preserve">T→C</t>
  </si>
  <si>
    <t xml:space="preserve">F36F(TTT→TTC)</t>
  </si>
  <si>
    <t xml:space="preserve">uhpT→</t>
  </si>
  <si>
    <t xml:space="preserve">hexose‑6‑phosphate:phosphate antiporter</t>
  </si>
  <si>
    <t xml:space="preserve">32,680</t>
  </si>
  <si>
    <t xml:space="preserve">A→G</t>
  </si>
  <si>
    <t xml:space="preserve">K47K(AAA→AAG)</t>
  </si>
  <si>
    <t xml:space="preserve">32,686</t>
  </si>
  <si>
    <t xml:space="preserve">F49F(TTC→TTT)</t>
  </si>
  <si>
    <t xml:space="preserve">32,737</t>
  </si>
  <si>
    <t xml:space="preserve">Q66Q(CAA→CAG)</t>
  </si>
  <si>
    <t xml:space="preserve">230,666</t>
  </si>
  <si>
    <t xml:space="preserve">G397G(GGT→GGC)</t>
  </si>
  <si>
    <t xml:space="preserve">pitA←</t>
  </si>
  <si>
    <t xml:space="preserve">inorganic phosphate transporter PitA</t>
  </si>
  <si>
    <t xml:space="preserve">230,669</t>
  </si>
  <si>
    <t xml:space="preserve">I396I(ATT→ATC)</t>
  </si>
  <si>
    <t xml:space="preserve">230,672</t>
  </si>
  <si>
    <t xml:space="preserve">G→A</t>
  </si>
  <si>
    <t xml:space="preserve">G395G(GGC→GGT)</t>
  </si>
  <si>
    <t xml:space="preserve">231,170</t>
  </si>
  <si>
    <t xml:space="preserve">D229D(GAC→GAT)</t>
  </si>
  <si>
    <t xml:space="preserve">254,379</t>
  </si>
  <si>
    <t xml:space="preserve">A39A(GCG→GCA)</t>
  </si>
  <si>
    <t xml:space="preserve">ftsE→</t>
  </si>
  <si>
    <t xml:space="preserve">cell division ATP‑binding protein FtsE</t>
  </si>
  <si>
    <t xml:space="preserve">263,288</t>
  </si>
  <si>
    <t xml:space="preserve">G→C</t>
  </si>
  <si>
    <t xml:space="preserve">A151A(GCG→GCC)</t>
  </si>
  <si>
    <t xml:space="preserve">livG→</t>
  </si>
  <si>
    <t xml:space="preserve">high‑affinity branched‑chain amino acid ABC transporter ATP‑binding protein LivG</t>
  </si>
  <si>
    <t xml:space="preserve">263,291</t>
  </si>
  <si>
    <t xml:space="preserve">S152S(AGT→AGC)</t>
  </si>
  <si>
    <t xml:space="preserve">263,309</t>
  </si>
  <si>
    <t xml:space="preserve">D158D(GAT→GAC)</t>
  </si>
  <si>
    <t xml:space="preserve">263,318</t>
  </si>
  <si>
    <t xml:space="preserve">T→G</t>
  </si>
  <si>
    <t xml:space="preserve">R161R(CGT→CGG)</t>
  </si>
  <si>
    <t xml:space="preserve">263,357</t>
  </si>
  <si>
    <t xml:space="preserve">I174I(ATC→ATT)</t>
  </si>
  <si>
    <t xml:space="preserve">263,369</t>
  </si>
  <si>
    <t xml:space="preserve">D178D(GAC→GAT)</t>
  </si>
  <si>
    <t xml:space="preserve">263,375</t>
  </si>
  <si>
    <t xml:space="preserve">C→G</t>
  </si>
  <si>
    <t xml:space="preserve">P180P(CCC→CCG)</t>
  </si>
  <si>
    <t xml:space="preserve">303,722</t>
  </si>
  <si>
    <t xml:space="preserve">R17G(CGT→GGT)</t>
  </si>
  <si>
    <t xml:space="preserve">malP→</t>
  </si>
  <si>
    <t xml:space="preserve">maltodextrin phosphorylase</t>
  </si>
  <si>
    <t xml:space="preserve">412,973:1</t>
  </si>
  <si>
    <t xml:space="preserve">+A</t>
  </si>
  <si>
    <t xml:space="preserve">intergenic (+50/‑22)</t>
  </si>
  <si>
    <t xml:space="preserve">pgaptmp_000412→ / →pgaptmp_000413</t>
  </si>
  <si>
    <t xml:space="preserve">16S ribosomal RNA/tRNA‑Ile</t>
  </si>
  <si>
    <t xml:space="preserve">412,974</t>
  </si>
  <si>
    <t xml:space="preserve">intergenic (+51/‑21)</t>
  </si>
  <si>
    <t xml:space="preserve">412,985</t>
  </si>
  <si>
    <t xml:space="preserve">A→T</t>
  </si>
  <si>
    <t xml:space="preserve">intergenic (+62/‑10)</t>
  </si>
  <si>
    <t xml:space="preserve">416,767</t>
  </si>
  <si>
    <t xml:space="preserve">T→A</t>
  </si>
  <si>
    <t xml:space="preserve">intergenic (+193/‑272)</t>
  </si>
  <si>
    <t xml:space="preserve">rrf→ / →pgaptmp_000417</t>
  </si>
  <si>
    <t xml:space="preserve">5S ribosomal RNA/SulP family inorganic anion transporter</t>
  </si>
  <si>
    <t xml:space="preserve">416,789</t>
  </si>
  <si>
    <t xml:space="preserve">intergenic (+215/‑250)</t>
  </si>
  <si>
    <t xml:space="preserve">603,942</t>
  </si>
  <si>
    <t xml:space="preserve">V405V(GTA→GTG)</t>
  </si>
  <si>
    <t xml:space="preserve">pgaptmp_000602←</t>
  </si>
  <si>
    <t xml:space="preserve">valine‑‑tRNA ligase</t>
  </si>
  <si>
    <t xml:space="preserve">603,969</t>
  </si>
  <si>
    <t xml:space="preserve">A396A(GCG→GCC)</t>
  </si>
  <si>
    <t xml:space="preserve">603,975</t>
  </si>
  <si>
    <t xml:space="preserve">V394V(GTT→GTC)</t>
  </si>
  <si>
    <t xml:space="preserve">603,978</t>
  </si>
  <si>
    <t xml:space="preserve">A393A(GCG→GCA)</t>
  </si>
  <si>
    <t xml:space="preserve">647,049</t>
  </si>
  <si>
    <t xml:space="preserve">E80D(GAA→GAT)</t>
  </si>
  <si>
    <t xml:space="preserve">pgaptmp_000640→</t>
  </si>
  <si>
    <t xml:space="preserve">lactate utilization protein C</t>
  </si>
  <si>
    <t xml:space="preserve">669,512</t>
  </si>
  <si>
    <t xml:space="preserve">F119F(TTT→TTC)</t>
  </si>
  <si>
    <t xml:space="preserve">pgaptmp_000662→</t>
  </si>
  <si>
    <t xml:space="preserve">DUF2955 domain‑containing protein</t>
  </si>
  <si>
    <t xml:space="preserve">669,577</t>
  </si>
  <si>
    <t xml:space="preserve">T141S(ACC→AGC)</t>
  </si>
  <si>
    <t xml:space="preserve">669,587</t>
  </si>
  <si>
    <t xml:space="preserve">H144H(CAT→CAC)</t>
  </si>
  <si>
    <t xml:space="preserve">669,590</t>
  </si>
  <si>
    <t xml:space="preserve">T145T(ACG→ACC)</t>
  </si>
  <si>
    <t xml:space="preserve">712,828</t>
  </si>
  <si>
    <t xml:space="preserve">V358V(GTG→GTC)</t>
  </si>
  <si>
    <t xml:space="preserve">radA→</t>
  </si>
  <si>
    <t xml:space="preserve">DNA repair protein RadA</t>
  </si>
  <si>
    <t xml:space="preserve">712,834</t>
  </si>
  <si>
    <t xml:space="preserve">V360V(GTT→GTC)</t>
  </si>
  <si>
    <t xml:space="preserve">712,837</t>
  </si>
  <si>
    <t xml:space="preserve">N361N(AAC→AAT)</t>
  </si>
  <si>
    <t xml:space="preserve">712,840</t>
  </si>
  <si>
    <t xml:space="preserve">V362V(GTA→GTG)</t>
  </si>
  <si>
    <t xml:space="preserve">712,849</t>
  </si>
  <si>
    <t xml:space="preserve">G365G(GGC→GGG)</t>
  </si>
  <si>
    <t xml:space="preserve">712,852</t>
  </si>
  <si>
    <t xml:space="preserve">V366V(GTA→GTG)</t>
  </si>
  <si>
    <t xml:space="preserve">712,855</t>
  </si>
  <si>
    <t xml:space="preserve">K367K(AAA→AAG)</t>
  </si>
  <si>
    <t xml:space="preserve">712,861</t>
  </si>
  <si>
    <t xml:space="preserve">T369T(ACC→ACG)</t>
  </si>
  <si>
    <t xml:space="preserve">712,883</t>
  </si>
  <si>
    <t xml:space="preserve">L377L(TTG→CTG)</t>
  </si>
  <si>
    <t xml:space="preserve">712,894</t>
  </si>
  <si>
    <t xml:space="preserve">A380A(GCA→GCG)</t>
  </si>
  <si>
    <t xml:space="preserve">712,907</t>
  </si>
  <si>
    <t xml:space="preserve">L385L(TTG→CTG)</t>
  </si>
  <si>
    <t xml:space="preserve">712,916</t>
  </si>
  <si>
    <t xml:space="preserve">R388R(AGG→CGG) ‡</t>
  </si>
  <si>
    <t xml:space="preserve">712,918</t>
  </si>
  <si>
    <t xml:space="preserve">G→T</t>
  </si>
  <si>
    <t xml:space="preserve">R388S(AGG→AGT) ‡</t>
  </si>
  <si>
    <t xml:space="preserve">712,921</t>
  </si>
  <si>
    <t xml:space="preserve">P389P(CCA→CCT)</t>
  </si>
  <si>
    <t xml:space="preserve">712,927</t>
  </si>
  <si>
    <t xml:space="preserve">P391P(CCA→CCG)</t>
  </si>
  <si>
    <t xml:space="preserve">712,933</t>
  </si>
  <si>
    <t xml:space="preserve">D393D(GAC→GAT)</t>
  </si>
  <si>
    <t xml:space="preserve">712,934</t>
  </si>
  <si>
    <t xml:space="preserve">L394L(TTA→CTA) ‡</t>
  </si>
  <si>
    <t xml:space="preserve">712,936</t>
  </si>
  <si>
    <t xml:space="preserve">L394L(TTA→TTG) ‡</t>
  </si>
  <si>
    <t xml:space="preserve">857,780</t>
  </si>
  <si>
    <t xml:space="preserve">C→A</t>
  </si>
  <si>
    <t xml:space="preserve">intergenic (+37/+56)</t>
  </si>
  <si>
    <t xml:space="preserve">ampE→ / ←pgaptmp_000832</t>
  </si>
  <si>
    <t xml:space="preserve">beta‑lactamase regulator AmpE/family 43 glycosylhydrolase</t>
  </si>
  <si>
    <t xml:space="preserve">919,875</t>
  </si>
  <si>
    <t xml:space="preserve">E82E(GAA→GAG)</t>
  </si>
  <si>
    <t xml:space="preserve">pgaptmp_000882←</t>
  </si>
  <si>
    <t xml:space="preserve">DUF3461 family protein</t>
  </si>
  <si>
    <t xml:space="preserve">919,884</t>
  </si>
  <si>
    <t xml:space="preserve">V79V(GTG→GTT)</t>
  </si>
  <si>
    <t xml:space="preserve">919,887</t>
  </si>
  <si>
    <t xml:space="preserve">Y78Y(TAT→TAC)</t>
  </si>
  <si>
    <t xml:space="preserve">919,896</t>
  </si>
  <si>
    <t xml:space="preserve">N75N(AAC→AAT)</t>
  </si>
  <si>
    <t xml:space="preserve">919,941</t>
  </si>
  <si>
    <t xml:space="preserve">D60D(GAT→GAC)</t>
  </si>
  <si>
    <t xml:space="preserve">919,950</t>
  </si>
  <si>
    <t xml:space="preserve">V57V(GTT→GTC)</t>
  </si>
  <si>
    <t xml:space="preserve">919,953</t>
  </si>
  <si>
    <t xml:space="preserve">T56T(ACG→ACC)</t>
  </si>
  <si>
    <t xml:space="preserve">919,968</t>
  </si>
  <si>
    <t xml:space="preserve">P51P(CCC→CCG)</t>
  </si>
  <si>
    <t xml:space="preserve">925,171</t>
  </si>
  <si>
    <t xml:space="preserve">S61A(TCT→GCT)</t>
  </si>
  <si>
    <t xml:space="preserve">rpsB→</t>
  </si>
  <si>
    <t xml:space="preserve">30S ribosomal protein S2</t>
  </si>
  <si>
    <t xml:space="preserve">925,209</t>
  </si>
  <si>
    <t xml:space="preserve">K73K(AAA→AAG)</t>
  </si>
  <si>
    <t xml:space="preserve">926,467</t>
  </si>
  <si>
    <t xml:space="preserve">S205S(TCT→TCC)</t>
  </si>
  <si>
    <t xml:space="preserve">tsf→</t>
  </si>
  <si>
    <t xml:space="preserve">elongation factor Ts</t>
  </si>
  <si>
    <t xml:space="preserve">926,470</t>
  </si>
  <si>
    <t xml:space="preserve">G206G(GGC→GGT)</t>
  </si>
  <si>
    <t xml:space="preserve">927,957</t>
  </si>
  <si>
    <t xml:space="preserve">A81A(GCC→GCG)</t>
  </si>
  <si>
    <t xml:space="preserve">frr→</t>
  </si>
  <si>
    <t xml:space="preserve">ribosome recycling factor</t>
  </si>
  <si>
    <t xml:space="preserve">937,075</t>
  </si>
  <si>
    <t xml:space="preserve">V41V(GTG→GTA)</t>
  </si>
  <si>
    <t xml:space="preserve">fabZ→</t>
  </si>
  <si>
    <t xml:space="preserve">3‑hydroxyacyl‑ACP dehydratase FabZ</t>
  </si>
  <si>
    <t xml:space="preserve">943,478</t>
  </si>
  <si>
    <t xml:space="preserve">L6L(CTT→CTA)</t>
  </si>
  <si>
    <t xml:space="preserve">accA→</t>
  </si>
  <si>
    <t xml:space="preserve">acetyl‑CoA carboxylase carboxyl transferase subunit alpha</t>
  </si>
  <si>
    <t xml:space="preserve">943,511</t>
  </si>
  <si>
    <t xml:space="preserve">A17A(GCA→GCG)</t>
  </si>
  <si>
    <t xml:space="preserve">943,523</t>
  </si>
  <si>
    <t xml:space="preserve">S21S(TCT→TCC)</t>
  </si>
  <si>
    <t xml:space="preserve">943,524</t>
  </si>
  <si>
    <t xml:space="preserve">L22L(TTG→CTG)</t>
  </si>
  <si>
    <t xml:space="preserve">943,535</t>
  </si>
  <si>
    <t xml:space="preserve">V25V(GTT→GTA)</t>
  </si>
  <si>
    <t xml:space="preserve">1,036,053</t>
  </si>
  <si>
    <t xml:space="preserve">E238D(GAA→GAT)</t>
  </si>
  <si>
    <t xml:space="preserve">puuD←</t>
  </si>
  <si>
    <t xml:space="preserve">gamma‑glutamyl‑gamma‑aminobutyrate hydrolase</t>
  </si>
  <si>
    <t xml:space="preserve">1,036,067</t>
  </si>
  <si>
    <t xml:space="preserve">R234G(CGT→GGT)</t>
  </si>
  <si>
    <t xml:space="preserve">1,113,508</t>
  </si>
  <si>
    <t xml:space="preserve">Q166H(CAG→CAC)</t>
  </si>
  <si>
    <t xml:space="preserve">pgaptmp_001054←</t>
  </si>
  <si>
    <t xml:space="preserve">MASE1 domain‑containing protein</t>
  </si>
  <si>
    <t xml:space="preserve">1,118,724</t>
  </si>
  <si>
    <t xml:space="preserve">S233T(TCG→ACG)</t>
  </si>
  <si>
    <t xml:space="preserve">hemB←</t>
  </si>
  <si>
    <t xml:space="preserve">porphobilinogen synthase</t>
  </si>
  <si>
    <t xml:space="preserve">1,185,132</t>
  </si>
  <si>
    <t xml:space="preserve">A467A(GCA→GCG)</t>
  </si>
  <si>
    <t xml:space="preserve">cyoB←</t>
  </si>
  <si>
    <t xml:space="preserve">cytochrome o ubiquinol oxidase subunit I</t>
  </si>
  <si>
    <t xml:space="preserve">1,185,165</t>
  </si>
  <si>
    <t xml:space="preserve">A456A(GCA→GCT)</t>
  </si>
  <si>
    <t xml:space="preserve">1,185,174</t>
  </si>
  <si>
    <t xml:space="preserve">G453G(GGT→GGC)</t>
  </si>
  <si>
    <t xml:space="preserve">1,234,996</t>
  </si>
  <si>
    <t xml:space="preserve">P103P(CCT→CCA)</t>
  </si>
  <si>
    <t xml:space="preserve">pgaptmp_001171→</t>
  </si>
  <si>
    <t xml:space="preserve">YbaB/EbfC family nucleoid‑associated protein</t>
  </si>
  <si>
    <t xml:space="preserve">1,235,002</t>
  </si>
  <si>
    <t xml:space="preserve">F105F(TTT→TTC)</t>
  </si>
  <si>
    <t xml:space="preserve">1,237,953</t>
  </si>
  <si>
    <t xml:space="preserve">A38A(GCC→GCG)</t>
  </si>
  <si>
    <t xml:space="preserve">adk→</t>
  </si>
  <si>
    <t xml:space="preserve">adenylate kinase</t>
  </si>
  <si>
    <t xml:space="preserve">1,248,739</t>
  </si>
  <si>
    <t xml:space="preserve">intergenic (‑89/+12)</t>
  </si>
  <si>
    <t xml:space="preserve">pgaptmp_001182← / ←copA</t>
  </si>
  <si>
    <t xml:space="preserve">TraB/GumN family protein/copper‑exporting P‑type ATPase CopA</t>
  </si>
  <si>
    <t xml:space="preserve">1,439,085</t>
  </si>
  <si>
    <t xml:space="preserve">S154S(TCT→TCC)</t>
  </si>
  <si>
    <t xml:space="preserve">leuS←</t>
  </si>
  <si>
    <t xml:space="preserve">leucine‑‑tRNA ligase</t>
  </si>
  <si>
    <t xml:space="preserve">1,439,088</t>
  </si>
  <si>
    <t xml:space="preserve">T153T(ACG→ACC)</t>
  </si>
  <si>
    <t xml:space="preserve">1,463,016</t>
  </si>
  <si>
    <t xml:space="preserve">H227H(CAT→CAC)</t>
  </si>
  <si>
    <t xml:space="preserve">glnS→</t>
  </si>
  <si>
    <t xml:space="preserve">glutamine‑‑tRNA ligase</t>
  </si>
  <si>
    <t xml:space="preserve">1,463,019</t>
  </si>
  <si>
    <t xml:space="preserve">S228S(TCA→TCG)</t>
  </si>
  <si>
    <t xml:space="preserve">1,463,043</t>
  </si>
  <si>
    <t xml:space="preserve">D236D(GAT→GAC)</t>
  </si>
  <si>
    <t xml:space="preserve">1,500,726</t>
  </si>
  <si>
    <t xml:space="preserve">F380F(TTC→TTT)</t>
  </si>
  <si>
    <t xml:space="preserve">pgaptmp_001416←</t>
  </si>
  <si>
    <t xml:space="preserve">citrate synthase</t>
  </si>
  <si>
    <t xml:space="preserve">1,503,314</t>
  </si>
  <si>
    <t xml:space="preserve">L3L(CTG→TTG)</t>
  </si>
  <si>
    <t xml:space="preserve">sdhA→</t>
  </si>
  <si>
    <t xml:space="preserve">succinate dehydrogenase flavoprotein subunit</t>
  </si>
  <si>
    <t xml:space="preserve">1,503,328</t>
  </si>
  <si>
    <t xml:space="preserve">E7E(GAA→GAG)</t>
  </si>
  <si>
    <t xml:space="preserve">1,503,346</t>
  </si>
  <si>
    <t xml:space="preserve">I13I(ATT→ATC)</t>
  </si>
  <si>
    <t xml:space="preserve">1,503,397</t>
  </si>
  <si>
    <t xml:space="preserve">G30G(GGG→GGA)</t>
  </si>
  <si>
    <t xml:space="preserve">1,503,403</t>
  </si>
  <si>
    <t xml:space="preserve">T32T(ACT→ACC)</t>
  </si>
  <si>
    <t xml:space="preserve">1,503,409</t>
  </si>
  <si>
    <t xml:space="preserve">A34A(GCG→GCA)</t>
  </si>
  <si>
    <t xml:space="preserve">1,503,418</t>
  </si>
  <si>
    <t xml:space="preserve">S37S(TCT→TCC)</t>
  </si>
  <si>
    <t xml:space="preserve">1,503,430</t>
  </si>
  <si>
    <t xml:space="preserve">P41P(CCA→CCT)</t>
  </si>
  <si>
    <t xml:space="preserve">1,503,472</t>
  </si>
  <si>
    <t xml:space="preserve">V55V(GTT→GTC)</t>
  </si>
  <si>
    <t xml:space="preserve">1,684,730</t>
  </si>
  <si>
    <t xml:space="preserve">A64A(GCC→GCG)</t>
  </si>
  <si>
    <t xml:space="preserve">cydC←</t>
  </si>
  <si>
    <t xml:space="preserve">cysteine/glutathione ABC transporter ATP‑binding protein/permease CydC</t>
  </si>
  <si>
    <t xml:space="preserve">1,717,038</t>
  </si>
  <si>
    <t xml:space="preserve">T281T(ACT→ACC)</t>
  </si>
  <si>
    <t xml:space="preserve">rpsA→</t>
  </si>
  <si>
    <t xml:space="preserve">30S ribosomal protein S1</t>
  </si>
  <si>
    <t xml:space="preserve">1,768,689</t>
  </si>
  <si>
    <t xml:space="preserve">T186P(ACG→CCG)</t>
  </si>
  <si>
    <t xml:space="preserve">pgaptmp_001663→</t>
  </si>
  <si>
    <t xml:space="preserve">TfoX/Sxy family DNA transformation protein</t>
  </si>
  <si>
    <t xml:space="preserve">1,768,694</t>
  </si>
  <si>
    <t xml:space="preserve">R187R(CGT→CGG)</t>
  </si>
  <si>
    <t xml:space="preserve">1,975,312</t>
  </si>
  <si>
    <t xml:space="preserve">K201K(AAA→AAG)</t>
  </si>
  <si>
    <t xml:space="preserve">potD←</t>
  </si>
  <si>
    <t xml:space="preserve">spermidine/putrescine ABC transporter substrate‑binding protein PotD</t>
  </si>
  <si>
    <t xml:space="preserve">1,975,369</t>
  </si>
  <si>
    <t xml:space="preserve">Y182Y(TAC→TAT)</t>
  </si>
  <si>
    <t xml:space="preserve">2,065,673</t>
  </si>
  <si>
    <t xml:space="preserve">K333N(AAG→AAC)</t>
  </si>
  <si>
    <t xml:space="preserve">pgaptmp_001990→</t>
  </si>
  <si>
    <t xml:space="preserve">class I SAM‑dependent methyltransferase</t>
  </si>
  <si>
    <t xml:space="preserve">2,073,021</t>
  </si>
  <si>
    <t xml:space="preserve">D122D(GAT→GAC)</t>
  </si>
  <si>
    <t xml:space="preserve">mnmA←</t>
  </si>
  <si>
    <t xml:space="preserve">tRNA 2‑thiouridine(34) synthase MnmA</t>
  </si>
  <si>
    <t xml:space="preserve">2,073,027</t>
  </si>
  <si>
    <t xml:space="preserve">G120G(GGT→GGC)</t>
  </si>
  <si>
    <t xml:space="preserve">2,073,030</t>
  </si>
  <si>
    <t xml:space="preserve">L119F(TTA→TTC) ‡</t>
  </si>
  <si>
    <t xml:space="preserve">2,073,032</t>
  </si>
  <si>
    <t xml:space="preserve">L119L(TTA→CTA) ‡</t>
  </si>
  <si>
    <t xml:space="preserve">2,073,033</t>
  </si>
  <si>
    <t xml:space="preserve">D118D(GAT→GAC)</t>
  </si>
  <si>
    <t xml:space="preserve">2,073,042</t>
  </si>
  <si>
    <t xml:space="preserve">A115A(GCC→GCT)</t>
  </si>
  <si>
    <t xml:space="preserve">2,073,051</t>
  </si>
  <si>
    <t xml:space="preserve">L112L(CTT→CTC)</t>
  </si>
  <si>
    <t xml:space="preserve">2,073,066</t>
  </si>
  <si>
    <t xml:space="preserve">K107K(AAG→AAA)</t>
  </si>
  <si>
    <t xml:space="preserve">2,073,069</t>
  </si>
  <si>
    <t xml:space="preserve">I106I(ATT→ATC)</t>
  </si>
  <si>
    <t xml:space="preserve">2,073,072</t>
  </si>
  <si>
    <t xml:space="preserve">E105E(GAA→GAG)</t>
  </si>
  <si>
    <t xml:space="preserve">2,073,105</t>
  </si>
  <si>
    <t xml:space="preserve">R94R(CGT→CGC)</t>
  </si>
  <si>
    <t xml:space="preserve">2,073,108</t>
  </si>
  <si>
    <t xml:space="preserve">G93G(GGT→GGC)</t>
  </si>
  <si>
    <t xml:space="preserve">2,073,111</t>
  </si>
  <si>
    <t xml:space="preserve">A92A(GCG→GCC)</t>
  </si>
  <si>
    <t xml:space="preserve">2,073,126</t>
  </si>
  <si>
    <t xml:space="preserve">L87L(CTT→CTG)</t>
  </si>
  <si>
    <t xml:space="preserve">2,228,150</t>
  </si>
  <si>
    <t xml:space="preserve">A316A(GCA→GCG)</t>
  </si>
  <si>
    <t xml:space="preserve">pykF←</t>
  </si>
  <si>
    <t xml:space="preserve">pyruvate kinase PykF</t>
  </si>
  <si>
    <t xml:space="preserve">2,228,153</t>
  </si>
  <si>
    <t xml:space="preserve">S315S(TCA→TCC)</t>
  </si>
  <si>
    <t xml:space="preserve">2,228,159</t>
  </si>
  <si>
    <t xml:space="preserve">G313G(GGC→GGT)</t>
  </si>
  <si>
    <t xml:space="preserve">2,228,162</t>
  </si>
  <si>
    <t xml:space="preserve">S312S(TCT→TCC)</t>
  </si>
  <si>
    <t xml:space="preserve">2,228,237</t>
  </si>
  <si>
    <t xml:space="preserve">N287N(AAC→AAT)</t>
  </si>
  <si>
    <t xml:space="preserve">2,228,240</t>
  </si>
  <si>
    <t xml:space="preserve">K286K(AAA→AAG)</t>
  </si>
  <si>
    <t xml:space="preserve">2,228,267</t>
  </si>
  <si>
    <t xml:space="preserve">A277A(GCG→GCC)</t>
  </si>
  <si>
    <t xml:space="preserve">2,228,270</t>
  </si>
  <si>
    <t xml:space="preserve">T276T(ACT→ACC)</t>
  </si>
  <si>
    <t xml:space="preserve">2,228,279</t>
  </si>
  <si>
    <t xml:space="preserve">V273V(GTC→GTG)</t>
  </si>
  <si>
    <t xml:space="preserve">2,228,288</t>
  </si>
  <si>
    <t xml:space="preserve">A270A(GCA→GCG)</t>
  </si>
  <si>
    <t xml:space="preserve">2,228,321</t>
  </si>
  <si>
    <t xml:space="preserve">A259A(GCG→GCC)</t>
  </si>
  <si>
    <t xml:space="preserve">2,228,351</t>
  </si>
  <si>
    <t xml:space="preserve">V249V(GTT→GTG)</t>
  </si>
  <si>
    <t xml:space="preserve">2,228,360</t>
  </si>
  <si>
    <t xml:space="preserve">D246D(GAT→GAC)</t>
  </si>
  <si>
    <t xml:space="preserve">2,369,644</t>
  </si>
  <si>
    <t xml:space="preserve">T115T(ACG→ACA)</t>
  </si>
  <si>
    <t xml:space="preserve">pgaptmp_002296←</t>
  </si>
  <si>
    <t xml:space="preserve">MFS transporter</t>
  </si>
  <si>
    <t xml:space="preserve">2,392,165</t>
  </si>
  <si>
    <t xml:space="preserve">intergenic (+210/+74)</t>
  </si>
  <si>
    <t xml:space="preserve">pgaptmp_002318→ / ←mgtS</t>
  </si>
  <si>
    <t xml:space="preserve">diguanylate cyclase/protein MgtS</t>
  </si>
  <si>
    <t xml:space="preserve">2,392,172</t>
  </si>
  <si>
    <t xml:space="preserve">intergenic (+217/+67)</t>
  </si>
  <si>
    <t xml:space="preserve">2,473,045</t>
  </si>
  <si>
    <t xml:space="preserve">V10V(GTT→GTG)</t>
  </si>
  <si>
    <t xml:space="preserve">narH→</t>
  </si>
  <si>
    <t xml:space="preserve">nitrate reductase subunit beta</t>
  </si>
  <si>
    <t xml:space="preserve">2,473,048</t>
  </si>
  <si>
    <t xml:space="preserve">L11L(CTT→CTG)</t>
  </si>
  <si>
    <t xml:space="preserve">2,473,057</t>
  </si>
  <si>
    <t xml:space="preserve">D14D(GAT→GAC)</t>
  </si>
  <si>
    <t xml:space="preserve">2,473,060</t>
  </si>
  <si>
    <t xml:space="preserve">K15K(AAG→AAA)</t>
  </si>
  <si>
    <t xml:space="preserve">2,473,072</t>
  </si>
  <si>
    <t xml:space="preserve">C19C(TGC→TGT)</t>
  </si>
  <si>
    <t xml:space="preserve">2,473,084</t>
  </si>
  <si>
    <t xml:space="preserve">S23S(TCC→TCG)</t>
  </si>
  <si>
    <t xml:space="preserve">2,473,107</t>
  </si>
  <si>
    <t xml:space="preserve">T31S(ACC→AGC)</t>
  </si>
  <si>
    <t xml:space="preserve">2,473,109</t>
  </si>
  <si>
    <t xml:space="preserve">G32R(GGG→AGG) ‡</t>
  </si>
  <si>
    <t xml:space="preserve">2,473,111</t>
  </si>
  <si>
    <t xml:space="preserve">G32G(GGG→GGC) ‡</t>
  </si>
  <si>
    <t xml:space="preserve">2,473,114</t>
  </si>
  <si>
    <t xml:space="preserve">R33R(CGT→CGC)</t>
  </si>
  <si>
    <t xml:space="preserve">2,473,120</t>
  </si>
  <si>
    <t xml:space="preserve">G35G(GGG→GGC)</t>
  </si>
  <si>
    <t xml:space="preserve">2,473,126</t>
  </si>
  <si>
    <t xml:space="preserve">E37E(GAA→GAG)</t>
  </si>
  <si>
    <t xml:space="preserve">2,473,129</t>
  </si>
  <si>
    <t xml:space="preserve">Y38Y(TAT→TAC)</t>
  </si>
  <si>
    <t xml:space="preserve">2,473,138</t>
  </si>
  <si>
    <t xml:space="preserve">F41F(TTT→TTC)</t>
  </si>
  <si>
    <t xml:space="preserve">2,473,141</t>
  </si>
  <si>
    <t xml:space="preserve">N42N(AAC→AAT)</t>
  </si>
  <si>
    <t xml:space="preserve">2,473,147</t>
  </si>
  <si>
    <t xml:space="preserve">V44V(GTC→GTG)</t>
  </si>
  <si>
    <t xml:space="preserve">2,473,153</t>
  </si>
  <si>
    <t xml:space="preserve">T46T(ACT→ACC)</t>
  </si>
  <si>
    <t xml:space="preserve">2,473,162</t>
  </si>
  <si>
    <t xml:space="preserve">G49G(GGG→GGC)</t>
  </si>
  <si>
    <t xml:space="preserve">2,687,175</t>
  </si>
  <si>
    <t xml:space="preserve">V244V(GTA→GTG)</t>
  </si>
  <si>
    <t xml:space="preserve">adhE→</t>
  </si>
  <si>
    <t xml:space="preserve">bifunctional acetaldehyde‑CoA/alcohol dehydrogenase</t>
  </si>
  <si>
    <t xml:space="preserve">2,687,196</t>
  </si>
  <si>
    <t xml:space="preserve">S251S(TCT→TCC)</t>
  </si>
  <si>
    <t xml:space="preserve">2,687,199</t>
  </si>
  <si>
    <t xml:space="preserve">V252V(GTC→GTT)</t>
  </si>
  <si>
    <t xml:space="preserve">2,687,202</t>
  </si>
  <si>
    <t xml:space="preserve">V253V(GTC→GTG)</t>
  </si>
  <si>
    <t xml:space="preserve">2,687,211</t>
  </si>
  <si>
    <t xml:space="preserve">D256D(GAC→GAT)</t>
  </si>
  <si>
    <t xml:space="preserve">2,687,214</t>
  </si>
  <si>
    <t xml:space="preserve">S257S(TCT→TCA)</t>
  </si>
  <si>
    <t xml:space="preserve">2,687,241</t>
  </si>
  <si>
    <t xml:space="preserve">F266F(TTT→TTC)</t>
  </si>
  <si>
    <t xml:space="preserve">2,687,244</t>
  </si>
  <si>
    <t xml:space="preserve">A267A(GCG→GCC)</t>
  </si>
  <si>
    <t xml:space="preserve">2,687,247</t>
  </si>
  <si>
    <t xml:space="preserve">T268T(ACT→ACC)</t>
  </si>
  <si>
    <t xml:space="preserve">2,690,609</t>
  </si>
  <si>
    <t xml:space="preserve">L8L(CTG→TTG)</t>
  </si>
  <si>
    <t xml:space="preserve">hns→</t>
  </si>
  <si>
    <t xml:space="preserve">DNA‑binding transcriptional regulator H‑NS</t>
  </si>
  <si>
    <t xml:space="preserve">2,690,653</t>
  </si>
  <si>
    <t xml:space="preserve">T22T(ACT→ACC)</t>
  </si>
  <si>
    <t xml:space="preserve">2,690,665</t>
  </si>
  <si>
    <t xml:space="preserve">L26L(CTT→CTC)</t>
  </si>
  <si>
    <t xml:space="preserve">2,690,668</t>
  </si>
  <si>
    <t xml:space="preserve">E27E(GAG→GAA)</t>
  </si>
  <si>
    <t xml:space="preserve">2,690,692</t>
  </si>
  <si>
    <t xml:space="preserve">V35V(GTT→GTC)</t>
  </si>
  <si>
    <t xml:space="preserve">2,690,695</t>
  </si>
  <si>
    <t xml:space="preserve">V36V(GTA→GTC)</t>
  </si>
  <si>
    <t xml:space="preserve">2,690,700</t>
  </si>
  <si>
    <t xml:space="preserve">S38N(AGC→AAC)</t>
  </si>
  <si>
    <t xml:space="preserve">2,690,707</t>
  </si>
  <si>
    <t xml:space="preserve">R40R(CGT→CGC)</t>
  </si>
  <si>
    <t xml:space="preserve">2,690,710</t>
  </si>
  <si>
    <t xml:space="preserve">R41R(CGC→CGT)</t>
  </si>
  <si>
    <t xml:space="preserve">2,698,999</t>
  </si>
  <si>
    <t xml:space="preserve">Y202Y(TAC→TAT)</t>
  </si>
  <si>
    <t xml:space="preserve">narH←</t>
  </si>
  <si>
    <t xml:space="preserve">2,699,002</t>
  </si>
  <si>
    <t xml:space="preserve">I201I(ATT→ATC)</t>
  </si>
  <si>
    <t xml:space="preserve">2,699,008</t>
  </si>
  <si>
    <t xml:space="preserve">G199G(GGT→GGC)</t>
  </si>
  <si>
    <t xml:space="preserve">2,699,020</t>
  </si>
  <si>
    <t xml:space="preserve">T195T(ACT→ACC)</t>
  </si>
  <si>
    <t xml:space="preserve">2,699,026</t>
  </si>
  <si>
    <t xml:space="preserve">V193V(GTG→GTT)</t>
  </si>
  <si>
    <t xml:space="preserve">2,699,032</t>
  </si>
  <si>
    <t xml:space="preserve">A191A(GCG→GCC)</t>
  </si>
  <si>
    <t xml:space="preserve">2,699,059</t>
  </si>
  <si>
    <t xml:space="preserve">R182R(CGT→CGC)</t>
  </si>
  <si>
    <t xml:space="preserve">2,699,095</t>
  </si>
  <si>
    <t xml:space="preserve">G170G(GGT→GGC)</t>
  </si>
  <si>
    <t xml:space="preserve">2,699,119</t>
  </si>
  <si>
    <t xml:space="preserve">E162D(GAG→GAC)</t>
  </si>
  <si>
    <t xml:space="preserve">2,703,159</t>
  </si>
  <si>
    <t xml:space="preserve">I62I(ATC→ATT)</t>
  </si>
  <si>
    <t xml:space="preserve">pgaptmp_002608←</t>
  </si>
  <si>
    <t xml:space="preserve">nitrate reductase subunit alpha</t>
  </si>
  <si>
    <t xml:space="preserve">2,703,162</t>
  </si>
  <si>
    <t xml:space="preserve">K61K(AAA→AAG)</t>
  </si>
  <si>
    <t xml:space="preserve">2,713,433</t>
  </si>
  <si>
    <t xml:space="preserve">E83E(GAA→GAG)</t>
  </si>
  <si>
    <t xml:space="preserve">kdsA←</t>
  </si>
  <si>
    <t xml:space="preserve">3‑deoxy‑8‑phosphooctulonate synthase</t>
  </si>
  <si>
    <t xml:space="preserve">2,747,966</t>
  </si>
  <si>
    <t xml:space="preserve">M201I(ATG→ATT)</t>
  </si>
  <si>
    <t xml:space="preserve">dhaL→</t>
  </si>
  <si>
    <t xml:space="preserve">dihydroxyacetone kinase ADP‑binding subunit DhaL</t>
  </si>
  <si>
    <t xml:space="preserve">2,747,976:1</t>
  </si>
  <si>
    <t xml:space="preserve">+C</t>
  </si>
  <si>
    <t xml:space="preserve">coding (613/633 nt)</t>
  </si>
  <si>
    <t xml:space="preserve">2,767,326</t>
  </si>
  <si>
    <t xml:space="preserve">A153T(GCA→ACA)</t>
  </si>
  <si>
    <t xml:space="preserve">fadR←</t>
  </si>
  <si>
    <t xml:space="preserve">fatty acid metabolism transcriptional regulator FadR</t>
  </si>
  <si>
    <t xml:space="preserve">2,792,784</t>
  </si>
  <si>
    <t xml:space="preserve">D17D(GAC→GAT)</t>
  </si>
  <si>
    <t xml:space="preserve">pgaptmp_002692→</t>
  </si>
  <si>
    <t xml:space="preserve">PTS mannose transporter subunit IID</t>
  </si>
  <si>
    <t xml:space="preserve">2,798,342</t>
  </si>
  <si>
    <t xml:space="preserve">intergenic (‑39/+598)</t>
  </si>
  <si>
    <t xml:space="preserve">pgaptmp_002698← / ←pgaptmp_002699</t>
  </si>
  <si>
    <t xml:space="preserve">YobF family protein/YebO family protein</t>
  </si>
  <si>
    <t xml:space="preserve">2,800,654</t>
  </si>
  <si>
    <t xml:space="preserve">G33G(GGT→GGC)</t>
  </si>
  <si>
    <t xml:space="preserve">kdgR←</t>
  </si>
  <si>
    <t xml:space="preserve">DNA‑binding transcriptional regulator KdgR</t>
  </si>
  <si>
    <t xml:space="preserve">2,885,577</t>
  </si>
  <si>
    <t xml:space="preserve">P26P(CCA→CCC)</t>
  </si>
  <si>
    <t xml:space="preserve">argS→</t>
  </si>
  <si>
    <t xml:space="preserve">arginine‑‑tRNA ligase</t>
  </si>
  <si>
    <t xml:space="preserve">2,885,583</t>
  </si>
  <si>
    <t xml:space="preserve">V28V(GTT→GTC)</t>
  </si>
  <si>
    <t xml:space="preserve">2,885,586</t>
  </si>
  <si>
    <t xml:space="preserve">R29R(CGT→CGC)</t>
  </si>
  <si>
    <t xml:space="preserve">2,885,601</t>
  </si>
  <si>
    <t xml:space="preserve">V34V(GTA→GTT)</t>
  </si>
  <si>
    <t xml:space="preserve">2,885,619</t>
  </si>
  <si>
    <t xml:space="preserve">Q40Q(CAA→CAG)</t>
  </si>
  <si>
    <t xml:space="preserve">2,885,622</t>
  </si>
  <si>
    <t xml:space="preserve">A41A(GCT→GCC)</t>
  </si>
  <si>
    <t xml:space="preserve">2,885,629</t>
  </si>
  <si>
    <t xml:space="preserve">M44V(ATG→GTG)</t>
  </si>
  <si>
    <t xml:space="preserve">2,885,643</t>
  </si>
  <si>
    <t xml:space="preserve">A48A(GCT→GCC)</t>
  </si>
  <si>
    <t xml:space="preserve">2,885,649</t>
  </si>
  <si>
    <t xml:space="preserve">K50K(AAA→AAG)</t>
  </si>
  <si>
    <t xml:space="preserve">2,885,673</t>
  </si>
  <si>
    <t xml:space="preserve">L58L(CTG→CTT)</t>
  </si>
  <si>
    <t xml:space="preserve">2,885,676</t>
  </si>
  <si>
    <t xml:space="preserve">A59A(GCT→GCA)</t>
  </si>
  <si>
    <t xml:space="preserve">2,885,685</t>
  </si>
  <si>
    <t xml:space="preserve">V62V(GTG→GTA)</t>
  </si>
  <si>
    <t xml:space="preserve">2,885,689</t>
  </si>
  <si>
    <t xml:space="preserve">T64S(ACT→TCT)</t>
  </si>
  <si>
    <t xml:space="preserve">3,023,208</t>
  </si>
  <si>
    <t xml:space="preserve">G344G(GGG→GGC)</t>
  </si>
  <si>
    <t xml:space="preserve">plaP←</t>
  </si>
  <si>
    <t xml:space="preserve">putrescine/proton symporter PlaP</t>
  </si>
  <si>
    <t xml:space="preserve">3,023,217</t>
  </si>
  <si>
    <t xml:space="preserve">I341I(ATT→ATC)</t>
  </si>
  <si>
    <t xml:space="preserve">3,023,229</t>
  </si>
  <si>
    <t xml:space="preserve">S337S(TCC→TCG) ‡</t>
  </si>
  <si>
    <t xml:space="preserve">3,023,231</t>
  </si>
  <si>
    <t xml:space="preserve">S337A(TCC→GCC) ‡</t>
  </si>
  <si>
    <t xml:space="preserve">3,023,253</t>
  </si>
  <si>
    <t xml:space="preserve">V329V(GTA→GTG)</t>
  </si>
  <si>
    <t xml:space="preserve">3,023,256</t>
  </si>
  <si>
    <t xml:space="preserve">Y328Y(TAT→TAC)</t>
  </si>
  <si>
    <t xml:space="preserve">3,023,259</t>
  </si>
  <si>
    <t xml:space="preserve">G327G(GGT→GGC)</t>
  </si>
  <si>
    <t xml:space="preserve">3,143,640</t>
  </si>
  <si>
    <t xml:space="preserve">L218L(CTG→CTC)</t>
  </si>
  <si>
    <t xml:space="preserve">hcp→</t>
  </si>
  <si>
    <t xml:space="preserve">hydroxylamine reductase</t>
  </si>
  <si>
    <t xml:space="preserve">3,143,670</t>
  </si>
  <si>
    <t xml:space="preserve">H228H(CAC→CAT)</t>
  </si>
  <si>
    <t xml:space="preserve">3,143,676</t>
  </si>
  <si>
    <t xml:space="preserve">T230T(ACC→ACG)</t>
  </si>
  <si>
    <t xml:space="preserve">3,175,527</t>
  </si>
  <si>
    <t xml:space="preserve">A181A(GCG→GCT)</t>
  </si>
  <si>
    <t xml:space="preserve">metG→</t>
  </si>
  <si>
    <t xml:space="preserve">methionine‑‑tRNA ligase</t>
  </si>
  <si>
    <t xml:space="preserve">3,312,837</t>
  </si>
  <si>
    <t xml:space="preserve">intergenic (‑366/+194)</t>
  </si>
  <si>
    <t xml:space="preserve">pgaptmp_003237← / ←pgaptmp_003238</t>
  </si>
  <si>
    <t xml:space="preserve">helix‑turn‑helix transcriptional regulator/DNA polymerase V</t>
  </si>
  <si>
    <t xml:space="preserve">3,312,839</t>
  </si>
  <si>
    <t xml:space="preserve">intergenic (‑368/+192)</t>
  </si>
  <si>
    <t xml:space="preserve">3,312,842</t>
  </si>
  <si>
    <t xml:space="preserve">intergenic (‑371/+189)</t>
  </si>
  <si>
    <t xml:space="preserve">3,312,845</t>
  </si>
  <si>
    <t xml:space="preserve">intergenic (‑374/+186)</t>
  </si>
  <si>
    <t xml:space="preserve">3,312,860:1</t>
  </si>
  <si>
    <t xml:space="preserve">+G</t>
  </si>
  <si>
    <t xml:space="preserve">intergenic (‑389/+171)</t>
  </si>
  <si>
    <t xml:space="preserve">3,312,872</t>
  </si>
  <si>
    <t xml:space="preserve">intergenic (‑401/+159)</t>
  </si>
  <si>
    <t xml:space="preserve">3,344,534</t>
  </si>
  <si>
    <t xml:space="preserve">K21K(AAA→AAG)</t>
  </si>
  <si>
    <t xml:space="preserve">rcsB→</t>
  </si>
  <si>
    <t xml:space="preserve">transcriptional regulator RcsB</t>
  </si>
  <si>
    <t xml:space="preserve">3,344,549</t>
  </si>
  <si>
    <t xml:space="preserve">I26I(ATC→ATT)</t>
  </si>
  <si>
    <t xml:space="preserve">3,344,558</t>
  </si>
  <si>
    <t xml:space="preserve">V29V(GTA→GTG)</t>
  </si>
  <si>
    <t xml:space="preserve">3,344,561</t>
  </si>
  <si>
    <t xml:space="preserve">N30N(AAT→AAC)</t>
  </si>
  <si>
    <t xml:space="preserve">3,344,564</t>
  </si>
  <si>
    <t xml:space="preserve">V31V(GTT→GTC)</t>
  </si>
  <si>
    <t xml:space="preserve">3,344,567</t>
  </si>
  <si>
    <t xml:space="preserve">V32V(GTC→GTT)</t>
  </si>
  <si>
    <t xml:space="preserve">3,344,573</t>
  </si>
  <si>
    <t xml:space="preserve">E34E(GAA→GAG)</t>
  </si>
  <si>
    <t xml:space="preserve">3,388,850</t>
  </si>
  <si>
    <t xml:space="preserve">Y119Y(TAC→TAT)</t>
  </si>
  <si>
    <t xml:space="preserve">nuoL←</t>
  </si>
  <si>
    <t xml:space="preserve">NADH‑quinone oxidoreductase subunit L</t>
  </si>
  <si>
    <t xml:space="preserve">3,388,919</t>
  </si>
  <si>
    <t xml:space="preserve">G96G(GGT→GGC)</t>
  </si>
  <si>
    <t xml:space="preserve">3,390,997</t>
  </si>
  <si>
    <t xml:space="preserve">A202A(GCG→GCC)</t>
  </si>
  <si>
    <t xml:space="preserve">nuoH←</t>
  </si>
  <si>
    <t xml:space="preserve">NADH‑quinone oxidoreductase subunit NuoH</t>
  </si>
  <si>
    <t xml:space="preserve">3,532,765</t>
  </si>
  <si>
    <t xml:space="preserve">S715S(TCT→TCG)</t>
  </si>
  <si>
    <t xml:space="preserve">maeB←</t>
  </si>
  <si>
    <t xml:space="preserve">NADP‑dependent oxaloacetate‑decarboxylating malate dehydrogenase</t>
  </si>
  <si>
    <t xml:space="preserve">3,532,774</t>
  </si>
  <si>
    <t xml:space="preserve">V712V(GTT→GTC)</t>
  </si>
  <si>
    <t xml:space="preserve">3,532,780</t>
  </si>
  <si>
    <t xml:space="preserve">L710L(CTA→CTG)</t>
  </si>
  <si>
    <t xml:space="preserve">3,532,783</t>
  </si>
  <si>
    <t xml:space="preserve">L709L(TTA→TTG) ‡</t>
  </si>
  <si>
    <t xml:space="preserve">3,532,785</t>
  </si>
  <si>
    <t xml:space="preserve">L709L(TTA→CTA) ‡</t>
  </si>
  <si>
    <t xml:space="preserve">3,532,789</t>
  </si>
  <si>
    <t xml:space="preserve">Y707Y(TAC→TAT)</t>
  </si>
  <si>
    <t xml:space="preserve">3,532,792</t>
  </si>
  <si>
    <t xml:space="preserve">S706S(AGT→AGC)</t>
  </si>
  <si>
    <t xml:space="preserve">3,532,795</t>
  </si>
  <si>
    <t xml:space="preserve">I705I(ATT→ATC)</t>
  </si>
  <si>
    <t xml:space="preserve">3,532,798</t>
  </si>
  <si>
    <t xml:space="preserve">R704R(CGT→CGG)</t>
  </si>
  <si>
    <t xml:space="preserve">3,532,804</t>
  </si>
  <si>
    <t xml:space="preserve">A702A(GCG→GCC)</t>
  </si>
  <si>
    <t xml:space="preserve">3,532,834</t>
  </si>
  <si>
    <t xml:space="preserve">A692A(GCG→GCC)</t>
  </si>
  <si>
    <t xml:space="preserve">3,532,837</t>
  </si>
  <si>
    <t xml:space="preserve">S691S(TCA→TCG) ‡</t>
  </si>
  <si>
    <t xml:space="preserve">3,532,839</t>
  </si>
  <si>
    <t xml:space="preserve">S691A(TCA→GCA) ‡</t>
  </si>
  <si>
    <t xml:space="preserve">3,532,840</t>
  </si>
  <si>
    <t xml:space="preserve">G690G(GGC→GGG)</t>
  </si>
  <si>
    <t xml:space="preserve">3,532,843</t>
  </si>
  <si>
    <t xml:space="preserve">K689K(AAA→AAG)</t>
  </si>
  <si>
    <t xml:space="preserve">3,532,852</t>
  </si>
  <si>
    <t xml:space="preserve">S686S(AGT→AGC)</t>
  </si>
  <si>
    <t xml:space="preserve">3,532,867</t>
  </si>
  <si>
    <t xml:space="preserve">D681D(GAC→GAT)</t>
  </si>
  <si>
    <t xml:space="preserve">3,532,870</t>
  </si>
  <si>
    <t xml:space="preserve">N680N(AAT→AAC)</t>
  </si>
  <si>
    <t xml:space="preserve">3,532,873</t>
  </si>
  <si>
    <t xml:space="preserve">R679R(CGT→CGC)</t>
  </si>
  <si>
    <t xml:space="preserve">3,532,879</t>
  </si>
  <si>
    <t xml:space="preserve">S677S(AGT→AGC)</t>
  </si>
  <si>
    <t xml:space="preserve">3,668,548</t>
  </si>
  <si>
    <t xml:space="preserve">G110G(GGG→GGC)</t>
  </si>
  <si>
    <t xml:space="preserve">lepB←</t>
  </si>
  <si>
    <t xml:space="preserve">signal peptidase I</t>
  </si>
  <si>
    <t xml:space="preserve">3,668,557</t>
  </si>
  <si>
    <t xml:space="preserve">F107F(TTC→TTT)</t>
  </si>
  <si>
    <t xml:space="preserve">3,668,572</t>
  </si>
  <si>
    <t xml:space="preserve">I102I(ATC→ATT)</t>
  </si>
  <si>
    <t xml:space="preserve">3,668,578</t>
  </si>
  <si>
    <t xml:space="preserve">D100D(GAC→GAT)</t>
  </si>
  <si>
    <t xml:space="preserve">3,668,581</t>
  </si>
  <si>
    <t xml:space="preserve">G99G(GGT→GGC)</t>
  </si>
  <si>
    <t xml:space="preserve">3,668,587</t>
  </si>
  <si>
    <t xml:space="preserve">L97L(CTT→CTC)</t>
  </si>
  <si>
    <t xml:space="preserve">3,668,596</t>
  </si>
  <si>
    <t xml:space="preserve">P94P(CCG→CCA)</t>
  </si>
  <si>
    <t xml:space="preserve">3,668,614</t>
  </si>
  <si>
    <t xml:space="preserve">P88P(CCG→CCT)</t>
  </si>
  <si>
    <t xml:space="preserve">3,668,626</t>
  </si>
  <si>
    <t xml:space="preserve">P84P(CCG→CCT)</t>
  </si>
  <si>
    <t xml:space="preserve">3,668,656</t>
  </si>
  <si>
    <t xml:space="preserve">V74V(GTG→GTT)</t>
  </si>
  <si>
    <t xml:space="preserve">3,668,659</t>
  </si>
  <si>
    <t xml:space="preserve">I73I(ATT→ATC)</t>
  </si>
  <si>
    <t xml:space="preserve">3,668,668</t>
  </si>
  <si>
    <t xml:space="preserve">V70V(GTA→GTG)</t>
  </si>
  <si>
    <t xml:space="preserve">3,669,634</t>
  </si>
  <si>
    <t xml:space="preserve">E353E(GAA→GAG)</t>
  </si>
  <si>
    <t xml:space="preserve">lepA←</t>
  </si>
  <si>
    <t xml:space="preserve">elongation factor 4</t>
  </si>
  <si>
    <t xml:space="preserve">3,707,708</t>
  </si>
  <si>
    <t xml:space="preserve">L236L(TTG→CTG)</t>
  </si>
  <si>
    <t xml:space="preserve">trmD←</t>
  </si>
  <si>
    <t xml:space="preserve">tRNA (guanosine(37)‑N1)‑methyltransferase TrmD</t>
  </si>
  <si>
    <t xml:space="preserve">3,707,710</t>
  </si>
  <si>
    <t xml:space="preserve">R235K(AGG→AAG)</t>
  </si>
  <si>
    <t xml:space="preserve">3,707,769</t>
  </si>
  <si>
    <t xml:space="preserve">R215R(CGG→CGC)</t>
  </si>
  <si>
    <t xml:space="preserve">3,707,784</t>
  </si>
  <si>
    <t xml:space="preserve">K210K(AAA→AAG)</t>
  </si>
  <si>
    <t xml:space="preserve">3,816,291</t>
  </si>
  <si>
    <t xml:space="preserve">intergenic (‑43/+299)</t>
  </si>
  <si>
    <t xml:space="preserve">pgaptmp_003695← / ←csrA</t>
  </si>
  <si>
    <t xml:space="preserve">tRNA‑Ser/carbon storage regulator CsrA</t>
  </si>
  <si>
    <t xml:space="preserve">3,816,302:1</t>
  </si>
  <si>
    <t xml:space="preserve">intergenic (‑54/+288)</t>
  </si>
  <si>
    <t xml:space="preserve">3,841,466</t>
  </si>
  <si>
    <t xml:space="preserve">G36G(GGT→GGC)</t>
  </si>
  <si>
    <t xml:space="preserve">pgaptmp_003719←</t>
  </si>
  <si>
    <t xml:space="preserve">formate hydrogenlyase maturation HycH family protein</t>
  </si>
  <si>
    <t xml:space="preserve">3,895,419</t>
  </si>
  <si>
    <t xml:space="preserve">L234L(TTG→CTG)</t>
  </si>
  <si>
    <t xml:space="preserve">rpoS←</t>
  </si>
  <si>
    <t xml:space="preserve">RNA polymerase sigma factor RpoS</t>
  </si>
  <si>
    <t xml:space="preserve">3,895,429</t>
  </si>
  <si>
    <t xml:space="preserve">S230S(TCC→TCA)</t>
  </si>
  <si>
    <t xml:space="preserve">3,895,516</t>
  </si>
  <si>
    <t xml:space="preserve">Q201Q(CAA→CAG)</t>
  </si>
  <si>
    <t xml:space="preserve">3,895,522</t>
  </si>
  <si>
    <t xml:space="preserve">A199A(GCT→GCC)</t>
  </si>
  <si>
    <t xml:space="preserve">3,895,525</t>
  </si>
  <si>
    <t xml:space="preserve">I198I(ATT→ATC)</t>
  </si>
  <si>
    <t xml:space="preserve">3,895,534</t>
  </si>
  <si>
    <t xml:space="preserve">A195A(GCA→GCG)</t>
  </si>
  <si>
    <t xml:space="preserve">3,895,540</t>
  </si>
  <si>
    <t xml:space="preserve">P193P(CCG→CCT)</t>
  </si>
  <si>
    <t xml:space="preserve">3,895,543</t>
  </si>
  <si>
    <t xml:space="preserve">E192E(GAA→GAG)</t>
  </si>
  <si>
    <t xml:space="preserve">3,895,555</t>
  </si>
  <si>
    <t xml:space="preserve">K188K(AAA→AAG)</t>
  </si>
  <si>
    <t xml:space="preserve">3,895,561</t>
  </si>
  <si>
    <t xml:space="preserve">S186S(TCG→TCC)</t>
  </si>
  <si>
    <t xml:space="preserve">3,895,570</t>
  </si>
  <si>
    <t xml:space="preserve">R183R(CGT→CGC)</t>
  </si>
  <si>
    <t xml:space="preserve">3,895,603</t>
  </si>
  <si>
    <t xml:space="preserve">V172V(GTA→GTT)</t>
  </si>
  <si>
    <t xml:space="preserve">3,895,645</t>
  </si>
  <si>
    <t xml:space="preserve">I158I(ATT→ATC)</t>
  </si>
  <si>
    <t xml:space="preserve">3,904,411</t>
  </si>
  <si>
    <t xml:space="preserve">I181I(ATT→ATC)</t>
  </si>
  <si>
    <t xml:space="preserve">cysD←</t>
  </si>
  <si>
    <t xml:space="preserve">sulfate adenylyltransferase subunit CysD</t>
  </si>
  <si>
    <t xml:space="preserve">3,904,414</t>
  </si>
  <si>
    <t xml:space="preserve">S180S(AGT→AGC)</t>
  </si>
  <si>
    <t xml:space="preserve">3,904,420</t>
  </si>
  <si>
    <t xml:space="preserve">G178G(GGC→GGG)</t>
  </si>
  <si>
    <t xml:space="preserve">3,937,433</t>
  </si>
  <si>
    <t xml:space="preserve">T8T(ACT→ACC)</t>
  </si>
  <si>
    <t xml:space="preserve">pgaptmp_003804→</t>
  </si>
  <si>
    <t xml:space="preserve">HAAAP family serine/threonine permease</t>
  </si>
  <si>
    <t xml:space="preserve">3,937,440</t>
  </si>
  <si>
    <t xml:space="preserve">T11S(ACG→TCG)</t>
  </si>
  <si>
    <t xml:space="preserve">3,937,446</t>
  </si>
  <si>
    <t xml:space="preserve">Q13E(CAG→GAG) ‡</t>
  </si>
  <si>
    <t xml:space="preserve">3,937,448</t>
  </si>
  <si>
    <t xml:space="preserve">Q13Q(CAG→CAA) ‡</t>
  </si>
  <si>
    <t xml:space="preserve">3,937,459</t>
  </si>
  <si>
    <t xml:space="preserve">A17G(GCA→GGA)</t>
  </si>
  <si>
    <t xml:space="preserve">3,937,466</t>
  </si>
  <si>
    <t xml:space="preserve">R19R(CGC→CGT)</t>
  </si>
  <si>
    <t xml:space="preserve">3,937,469</t>
  </si>
  <si>
    <t xml:space="preserve">K20K(AAG→AAA)</t>
  </si>
  <si>
    <t xml:space="preserve">3,937,472</t>
  </si>
  <si>
    <t xml:space="preserve">T21T(ACA→ACC)</t>
  </si>
  <si>
    <t xml:space="preserve">3,937,496</t>
  </si>
  <si>
    <t xml:space="preserve">L29L(CTT→CTG)</t>
  </si>
  <si>
    <t xml:space="preserve">3,937,520</t>
  </si>
  <si>
    <t xml:space="preserve">G37G(GGT→GGC)</t>
  </si>
  <si>
    <t xml:space="preserve">3,937,523</t>
  </si>
  <si>
    <t xml:space="preserve">V38V(GTA→GTC)</t>
  </si>
  <si>
    <t xml:space="preserve">3,937,544</t>
  </si>
  <si>
    <t xml:space="preserve">A45A(GCA→GCC)</t>
  </si>
  <si>
    <t xml:space="preserve">3,937,550</t>
  </si>
  <si>
    <t xml:space="preserve">V47V(GTA→GTT)</t>
  </si>
  <si>
    <t xml:space="preserve">3,937,556</t>
  </si>
  <si>
    <t xml:space="preserve">G49G(GGT→GGC)</t>
  </si>
  <si>
    <t xml:space="preserve">4,103,246</t>
  </si>
  <si>
    <t xml:space="preserve">V236L(GTC→CTC)</t>
  </si>
  <si>
    <t xml:space="preserve">bglA→</t>
  </si>
  <si>
    <t xml:space="preserve">6‑phospho‑beta‑glucosidase BglA</t>
  </si>
  <si>
    <t xml:space="preserve">4,292,454</t>
  </si>
  <si>
    <t xml:space="preserve">T208T(ACG→ACC)</t>
  </si>
  <si>
    <t xml:space="preserve">pgaptmp_004169←</t>
  </si>
  <si>
    <t xml:space="preserve">propanediol/glycerol family dehydratase large subunit</t>
  </si>
  <si>
    <t xml:space="preserve">4,294,298</t>
  </si>
  <si>
    <t xml:space="preserve">G126G(GGG→GGA)</t>
  </si>
  <si>
    <t xml:space="preserve">dhaT→</t>
  </si>
  <si>
    <t xml:space="preserve">1,3‑propanediol dehydrogenase</t>
  </si>
  <si>
    <t xml:space="preserve">4,294,301</t>
  </si>
  <si>
    <t xml:space="preserve">I127I(ATT→ATC)</t>
  </si>
  <si>
    <t xml:space="preserve">4,294,304</t>
  </si>
  <si>
    <t xml:space="preserve">E128E(GAA→GAG)</t>
  </si>
  <si>
    <t xml:space="preserve">4,294,328</t>
  </si>
  <si>
    <t xml:space="preserve">P136P(CCG→CCT)</t>
  </si>
  <si>
    <t xml:space="preserve">4,294,334</t>
  </si>
  <si>
    <t xml:space="preserve">V138V(GTT→GTC)</t>
  </si>
  <si>
    <t xml:space="preserve">4,294,340</t>
  </si>
  <si>
    <t xml:space="preserve">V140V(GTA→GTC)</t>
  </si>
  <si>
    <t xml:space="preserve">4,398,656</t>
  </si>
  <si>
    <t xml:space="preserve">A17A(GCT→GCA)</t>
  </si>
  <si>
    <t xml:space="preserve">nlpI←</t>
  </si>
  <si>
    <t xml:space="preserve">lipoprotein NlpI</t>
  </si>
  <si>
    <t xml:space="preserve">4,398,668</t>
  </si>
  <si>
    <t xml:space="preserve">A13A(GCA→GCT)</t>
  </si>
  <si>
    <t xml:space="preserve">4,398,677</t>
  </si>
  <si>
    <t xml:space="preserve">4,398,732</t>
  </si>
  <si>
    <t xml:space="preserve">intergenic (‑26/+84)</t>
  </si>
  <si>
    <t xml:space="preserve">nlpI← / ←pnp</t>
  </si>
  <si>
    <t xml:space="preserve">lipoprotein NlpI/polyribonucleotide nucleotidyltransferase</t>
  </si>
  <si>
    <t xml:space="preserve">4,418,350</t>
  </si>
  <si>
    <t xml:space="preserve">L78L(CTT→CTC)</t>
  </si>
  <si>
    <t xml:space="preserve">ftsH←</t>
  </si>
  <si>
    <t xml:space="preserve">ATP‑dependent zinc metalloprotease FtsH</t>
  </si>
  <si>
    <t xml:space="preserve">4,418,374</t>
  </si>
  <si>
    <t xml:space="preserve">I70I(ATC→ATT)</t>
  </si>
  <si>
    <t xml:space="preserve">4,418,380</t>
  </si>
  <si>
    <t xml:space="preserve">T68T(ACC→ACT)</t>
  </si>
  <si>
    <t xml:space="preserve">4,439,437</t>
  </si>
  <si>
    <t xml:space="preserve">V255V(GTG→GTT)</t>
  </si>
  <si>
    <t xml:space="preserve">rapZ→</t>
  </si>
  <si>
    <t xml:space="preserve">RNase adapter RapZ</t>
  </si>
  <si>
    <t xml:space="preserve">4,439,458</t>
  </si>
  <si>
    <t xml:space="preserve">A262A(GCA→GCT)</t>
  </si>
  <si>
    <t xml:space="preserve">4,562,896</t>
  </si>
  <si>
    <t xml:space="preserve">F27V(TTT→GTT)</t>
  </si>
  <si>
    <t xml:space="preserve">pgaptmp_004419→</t>
  </si>
  <si>
    <t xml:space="preserve">D‑lyxose/D‑mannose family sugar isomerase</t>
  </si>
  <si>
    <t xml:space="preserve">4,649,420</t>
  </si>
  <si>
    <t xml:space="preserve">E65D(GAA→GAT)</t>
  </si>
  <si>
    <t xml:space="preserve">rluF←</t>
  </si>
  <si>
    <t xml:space="preserve">23S rRNA pseudouridine(2604) synthase RluF</t>
  </si>
  <si>
    <t xml:space="preserve">4,649,445</t>
  </si>
  <si>
    <t xml:space="preserve">R57Q(CGG→CAG)</t>
  </si>
  <si>
    <t xml:space="preserve">4,649,447</t>
  </si>
  <si>
    <t xml:space="preserve">G56G(GGT→GGA)</t>
  </si>
  <si>
    <t xml:space="preserve">4,649,450</t>
  </si>
  <si>
    <t xml:space="preserve">N55N(AAT→AAC)</t>
  </si>
  <si>
    <t xml:space="preserve">4,649,453</t>
  </si>
  <si>
    <t xml:space="preserve">V54V(GTG→GTT)</t>
  </si>
  <si>
    <t xml:space="preserve">4,649,459</t>
  </si>
  <si>
    <t xml:space="preserve">V52V(GTA→GTC)</t>
  </si>
  <si>
    <t xml:space="preserve">4,649,462</t>
  </si>
  <si>
    <t xml:space="preserve">V51V(GTC→GTA) ‡</t>
  </si>
  <si>
    <t xml:space="preserve">4,649,464</t>
  </si>
  <si>
    <t xml:space="preserve">V51F(GTC→TTC) ‡</t>
  </si>
  <si>
    <t xml:space="preserve">4,649,465</t>
  </si>
  <si>
    <t xml:space="preserve">D50D(GAC→GAT)</t>
  </si>
  <si>
    <t xml:space="preserve">4,678,050</t>
  </si>
  <si>
    <t xml:space="preserve">Δ1 bp</t>
  </si>
  <si>
    <t xml:space="preserve">intergenic (‑41/‑582)</t>
  </si>
  <si>
    <t xml:space="preserve">pgaptmp_004520← / →purH</t>
  </si>
  <si>
    <t xml:space="preserve">16S ribosomal RNA/bifunctional phosphoribosylaminoimidazolecarboxamide formyltransferase/IMP cyclohydrolase</t>
  </si>
  <si>
    <t xml:space="preserve">4,678,051</t>
  </si>
  <si>
    <t xml:space="preserve">intergenic (‑42/‑581)</t>
  </si>
  <si>
    <t xml:space="preserve">4,678,061</t>
  </si>
  <si>
    <t xml:space="preserve">intergenic (‑52/‑571)</t>
  </si>
  <si>
    <t xml:space="preserve">4,678,062</t>
  </si>
  <si>
    <t xml:space="preserve">intergenic (‑53/‑570)</t>
  </si>
  <si>
    <t xml:space="preserve">4,678,087</t>
  </si>
  <si>
    <t xml:space="preserve">intergenic (‑78/‑545)</t>
  </si>
  <si>
    <t xml:space="preserve">4,678,088</t>
  </si>
  <si>
    <t xml:space="preserve">intergenic (‑79/‑544)</t>
  </si>
  <si>
    <t xml:space="preserve">4,678,089</t>
  </si>
  <si>
    <t xml:space="preserve">intergenic (‑80/‑543)</t>
  </si>
  <si>
    <t xml:space="preserve">4,678,090</t>
  </si>
  <si>
    <t xml:space="preserve">intergenic (‑81/‑542)</t>
  </si>
  <si>
    <t xml:space="preserve">4,678,104:1</t>
  </si>
  <si>
    <t xml:space="preserve">intergenic (‑95/‑528)</t>
  </si>
  <si>
    <t xml:space="preserve">4,678,104:2</t>
  </si>
  <si>
    <t xml:space="preserve">+T</t>
  </si>
  <si>
    <t xml:space="preserve">4,678,107</t>
  </si>
  <si>
    <t xml:space="preserve">intergenic (‑98/‑525)</t>
  </si>
  <si>
    <t xml:space="preserve">4,678,108</t>
  </si>
  <si>
    <t xml:space="preserve">intergenic (‑99/‑524)</t>
  </si>
  <si>
    <t xml:space="preserve">4,678,112</t>
  </si>
  <si>
    <t xml:space="preserve">intergenic (‑103/‑520)</t>
  </si>
  <si>
    <t xml:space="preserve">4,703,106</t>
  </si>
  <si>
    <t xml:space="preserve">E1024E(GAA→GAG)</t>
  </si>
  <si>
    <t xml:space="preserve">rpoB←</t>
  </si>
  <si>
    <t xml:space="preserve">DNA‑directed RNA polymerase subunit beta</t>
  </si>
  <si>
    <t xml:space="preserve">4,707,056</t>
  </si>
  <si>
    <t xml:space="preserve">D124D(GAT→GAC)</t>
  </si>
  <si>
    <t xml:space="preserve">rplJ←</t>
  </si>
  <si>
    <t xml:space="preserve">50S ribosomal protein L10</t>
  </si>
  <si>
    <t xml:space="preserve">4,707,062</t>
  </si>
  <si>
    <t xml:space="preserve">Q122Q(CAA→CAG)</t>
  </si>
  <si>
    <t xml:space="preserve">4,707,068</t>
  </si>
  <si>
    <t xml:space="preserve">A120A(GCA→GCG)</t>
  </si>
  <si>
    <t xml:space="preserve">4,817,969</t>
  </si>
  <si>
    <t xml:space="preserve">F125F(TTT→TTC)</t>
  </si>
  <si>
    <t xml:space="preserve">sodA←</t>
  </si>
  <si>
    <t xml:space="preserve">superoxide dismutase [Mn]</t>
  </si>
  <si>
    <t xml:space="preserve">4,817,972</t>
  </si>
  <si>
    <t xml:space="preserve">R124R(CGC→CGT)</t>
  </si>
  <si>
    <t xml:space="preserve">4,817,978</t>
  </si>
  <si>
    <t xml:space="preserve">A122A(GCA→GCT)</t>
  </si>
  <si>
    <t xml:space="preserve">4,817,981</t>
  </si>
  <si>
    <t xml:space="preserve">A121A(GCG→GCT)</t>
  </si>
  <si>
    <t xml:space="preserve">4,837,489</t>
  </si>
  <si>
    <t xml:space="preserve">N450N(AAC→AAT)</t>
  </si>
  <si>
    <t xml:space="preserve">fdnG→</t>
  </si>
  <si>
    <t xml:space="preserve">formate dehydrogenase‑N subunit alpha</t>
  </si>
  <si>
    <t xml:space="preserve">4,837,492</t>
  </si>
  <si>
    <t xml:space="preserve">I451I(ATT→ATC)</t>
  </si>
  <si>
    <t xml:space="preserve">4,837,508</t>
  </si>
  <si>
    <t xml:space="preserve">L457L(TTA→CTA) ‡</t>
  </si>
  <si>
    <t xml:space="preserve">4,837,510</t>
  </si>
  <si>
    <t xml:space="preserve">L457F(TTA→TTC) ‡</t>
  </si>
  <si>
    <t xml:space="preserve">4,837,519</t>
  </si>
  <si>
    <t xml:space="preserve">L460L(CTG→CTC)</t>
  </si>
  <si>
    <t xml:space="preserve">4,837,522</t>
  </si>
  <si>
    <t xml:space="preserve">coding (1383/3051 nt)</t>
  </si>
  <si>
    <t xml:space="preserve">4,837,524:1</t>
  </si>
  <si>
    <t xml:space="preserve">coding (1385/3051 nt)</t>
  </si>
  <si>
    <t xml:space="preserve">4,837,525</t>
  </si>
  <si>
    <t xml:space="preserve">Q462H(CAA→CAC)</t>
  </si>
  <si>
    <t xml:space="preserve">4,837,534</t>
  </si>
  <si>
    <t xml:space="preserve">P465P(CCT→CCA)</t>
  </si>
  <si>
    <t xml:space="preserve">4,837,540</t>
  </si>
  <si>
    <t xml:space="preserve">Y467Y(TAT→TAC)</t>
  </si>
  <si>
    <t xml:space="preserve">4,837,544</t>
  </si>
  <si>
    <t xml:space="preserve">T469S(ACG→TCG)</t>
  </si>
  <si>
    <t xml:space="preserve">4,905,043</t>
  </si>
  <si>
    <t xml:space="preserve">G154G(GGG→GGC)</t>
  </si>
  <si>
    <t xml:space="preserve">metE←</t>
  </si>
  <si>
    <t xml:space="preserve">5‑methyltetrahydropteroyltriglutamate‑‑ homocysteine S‑methyltransferase</t>
  </si>
  <si>
    <t xml:space="preserve">362,588</t>
  </si>
  <si>
    <t xml:space="preserve">intergenic (+40/+56)</t>
  </si>
  <si>
    <t xml:space="preserve">pgaptmp_000341→ / ←pgaptmp_000342</t>
  </si>
  <si>
    <t xml:space="preserve">aspartate aminotransferase family protein/FUSC family protein</t>
  </si>
  <si>
    <t xml:space="preserve">362,617</t>
  </si>
  <si>
    <t xml:space="preserve">intergenic (+69/+27)</t>
  </si>
  <si>
    <t xml:space="preserve">416,736</t>
  </si>
  <si>
    <t xml:space="preserve">intergenic (+162/‑303)</t>
  </si>
  <si>
    <t xml:space="preserve">951,444</t>
  </si>
  <si>
    <t xml:space="preserve">D394A(GAC→GCC)</t>
  </si>
  <si>
    <t xml:space="preserve">proS←</t>
  </si>
  <si>
    <t xml:space="preserve">proline‑‑tRNA ligase</t>
  </si>
  <si>
    <t xml:space="preserve">1,543,815</t>
  </si>
  <si>
    <t xml:space="preserve">intergenic (‑206/+28)</t>
  </si>
  <si>
    <t xml:space="preserve">gpmA← / ←galM</t>
  </si>
  <si>
    <t xml:space="preserve">2,3‑diphosphoglycerate‑dependent phosphoglycerate mutase/galactose‑1‑epimerase</t>
  </si>
  <si>
    <t xml:space="preserve">1,608,493</t>
  </si>
  <si>
    <t xml:space="preserve">R308P(CGC→CCC)</t>
  </si>
  <si>
    <t xml:space="preserve">rlmF→</t>
  </si>
  <si>
    <t xml:space="preserve">23S rRNA (adenine(1618)‑N(6))‑methyltransferase RlmF</t>
  </si>
  <si>
    <t xml:space="preserve">2,764,711</t>
  </si>
  <si>
    <t xml:space="preserve">G132A(GGA→GCA)</t>
  </si>
  <si>
    <t xml:space="preserve">pgaptmp_002664←</t>
  </si>
  <si>
    <t xml:space="preserve">D‑amino acid dehydrogenase</t>
  </si>
  <si>
    <t xml:space="preserve">2,800,425</t>
  </si>
  <si>
    <t xml:space="preserve">L110V(CTT→GTT)</t>
  </si>
  <si>
    <t xml:space="preserve">3,364,526</t>
  </si>
  <si>
    <t xml:space="preserve">R55G(CGT→GGT)</t>
  </si>
  <si>
    <t xml:space="preserve">pgaptmp_003282←</t>
  </si>
  <si>
    <t xml:space="preserve">nicotinamide mononucleotide deamidase‑related protein YfaY</t>
  </si>
  <si>
    <t xml:space="preserve">4,017,149</t>
  </si>
  <si>
    <t xml:space="preserve">S427R(AGC→CGC)</t>
  </si>
  <si>
    <t xml:space="preserve">pgaptmp_003875←</t>
  </si>
  <si>
    <t xml:space="preserve">xanthine permease</t>
  </si>
  <si>
    <t xml:space="preserve">4,286,000</t>
  </si>
  <si>
    <t xml:space="preserve">S209C(AGT→TGT)</t>
  </si>
  <si>
    <t xml:space="preserve">pgaptmp_004162→</t>
  </si>
  <si>
    <t xml:space="preserve">tyrosine‑type recombinase/integrase</t>
  </si>
  <si>
    <t xml:space="preserve">4,562,895</t>
  </si>
  <si>
    <t xml:space="preserve">P26P(CCT→CCG)</t>
  </si>
  <si>
    <t xml:space="preserve">4,665,589</t>
  </si>
  <si>
    <t xml:space="preserve">S58T(TCC→ACC)</t>
  </si>
  <si>
    <t xml:space="preserve">iclR→</t>
  </si>
  <si>
    <t xml:space="preserve">glyoxylate bypass operon transcriptional repressor IclR</t>
  </si>
  <si>
    <t xml:space="preserve">4,672,926</t>
  </si>
  <si>
    <t xml:space="preserve">intergenic (+82/+193)</t>
  </si>
  <si>
    <t xml:space="preserve">pgaptmp_004517→ / ←rrf</t>
  </si>
  <si>
    <t xml:space="preserve">acetyltransferase/5S ribosomal RNA</t>
  </si>
  <si>
    <t xml:space="preserve">4,930,800</t>
  </si>
  <si>
    <t xml:space="preserve">intergenic (+90/+366)</t>
  </si>
  <si>
    <t xml:space="preserve">hemY→ / ←pgaptmp_004767</t>
  </si>
  <si>
    <t xml:space="preserve">protoheme IX biogenesis protein HemY/tRNA‑Pro</t>
  </si>
  <si>
    <t xml:space="preserve">92,269</t>
  </si>
  <si>
    <t xml:space="preserve">K150N(AAG→AAT)</t>
  </si>
  <si>
    <t xml:space="preserve">mutM→</t>
  </si>
  <si>
    <t xml:space="preserve">bifunctional DNA‑formamidopyrimidine glycosylase/DNA‑(apurinic or apyrimidinic site) lyase</t>
  </si>
  <si>
    <t xml:space="preserve">313,997</t>
  </si>
  <si>
    <t xml:space="preserve">S531C(AGT→TGT)</t>
  </si>
  <si>
    <t xml:space="preserve">feoB←</t>
  </si>
  <si>
    <t xml:space="preserve">Fe(2+) transporter permease subunit FeoB</t>
  </si>
  <si>
    <t xml:space="preserve">347,222</t>
  </si>
  <si>
    <t xml:space="preserve">A137S(GCG→TCG)</t>
  </si>
  <si>
    <t xml:space="preserve">pgaptmp_000326→</t>
  </si>
  <si>
    <t xml:space="preserve">phosphopentomutase</t>
  </si>
  <si>
    <t xml:space="preserve">416,746</t>
  </si>
  <si>
    <t xml:space="preserve">intergenic (+172/‑293)</t>
  </si>
  <si>
    <t xml:space="preserve">416,781</t>
  </si>
  <si>
    <t xml:space="preserve">intergenic (+207/‑258)</t>
  </si>
  <si>
    <t xml:space="preserve">857,784</t>
  </si>
  <si>
    <t xml:space="preserve">intergenic (+41/+52)</t>
  </si>
  <si>
    <t xml:space="preserve">1,036,019</t>
  </si>
  <si>
    <t xml:space="preserve">E250K(GAA→AAA)</t>
  </si>
  <si>
    <t xml:space="preserve">1,118,732</t>
  </si>
  <si>
    <t xml:space="preserve">I230S(ATT→AGT)</t>
  </si>
  <si>
    <t xml:space="preserve">1,964,762</t>
  </si>
  <si>
    <t xml:space="preserve">intergenic (‑10/+140)</t>
  </si>
  <si>
    <t xml:space="preserve">pgaptmp_001867← / ←mfd</t>
  </si>
  <si>
    <t xml:space="preserve">L,D‑transpeptidase family protein/transcription‑repair coupling factor</t>
  </si>
  <si>
    <t xml:space="preserve">1,964,790</t>
  </si>
  <si>
    <t xml:space="preserve">intergenic (‑38/+112)</t>
  </si>
  <si>
    <t xml:space="preserve">2,392,141</t>
  </si>
  <si>
    <t xml:space="preserve">intergenic (+186/+98)</t>
  </si>
  <si>
    <t xml:space="preserve">2,976,273</t>
  </si>
  <si>
    <t xml:space="preserve">S41T(TCT→ACT)</t>
  </si>
  <si>
    <t xml:space="preserve">cobT←</t>
  </si>
  <si>
    <t xml:space="preserve">nicotinate‑nucleotide‑‑dimethylbenzimidazole phosphoribosyltransferase</t>
  </si>
  <si>
    <t xml:space="preserve">3,364,543</t>
  </si>
  <si>
    <t xml:space="preserve">D49V(GAT→GTT)</t>
  </si>
  <si>
    <t xml:space="preserve">797,918</t>
  </si>
  <si>
    <t xml:space="preserve">E337V(GAG→GTG)</t>
  </si>
  <si>
    <t xml:space="preserve">polB←</t>
  </si>
  <si>
    <t xml:space="preserve">DNA polymerase II</t>
  </si>
  <si>
    <t xml:space="preserve">857,785</t>
  </si>
  <si>
    <t xml:space="preserve">intergenic (+42/+51)</t>
  </si>
  <si>
    <t xml:space="preserve">1,151,337</t>
  </si>
  <si>
    <t xml:space="preserve">intergenic (+82/‑57)</t>
  </si>
  <si>
    <t xml:space="preserve">proY→ / →malZ</t>
  </si>
  <si>
    <t xml:space="preserve">proline‑specific permease ProY/maltodextrin glucosidase</t>
  </si>
  <si>
    <t xml:space="preserve">2,365,538</t>
  </si>
  <si>
    <t xml:space="preserve">intergenic (‑66/‑124)</t>
  </si>
  <si>
    <t xml:space="preserve">msrP← / →pgaptmp_002293</t>
  </si>
  <si>
    <t xml:space="preserve">protein‑methionine‑sulfoxide reductase catalytic subunit MsrP/response regulator transcription factor</t>
  </si>
  <si>
    <t xml:space="preserve">2,375,058</t>
  </si>
  <si>
    <t xml:space="preserve">E29A(GAA→GCA)</t>
  </si>
  <si>
    <t xml:space="preserve">dmsD←</t>
  </si>
  <si>
    <t xml:space="preserve">Tat proofreading chaperone DmsD</t>
  </si>
  <si>
    <t xml:space="preserve">2,392,133</t>
  </si>
  <si>
    <t xml:space="preserve">intergenic (+178/+106)</t>
  </si>
  <si>
    <t xml:space="preserve">3,895,817</t>
  </si>
  <si>
    <t xml:space="preserve">coding (302/993 nt)</t>
  </si>
  <si>
    <t xml:space="preserve">3,895,818</t>
  </si>
  <si>
    <t xml:space="preserve">coding (301/993 nt)</t>
  </si>
  <si>
    <t xml:space="preserve">2,013,313</t>
  </si>
  <si>
    <t xml:space="preserve">G78S(GGT→AGT)</t>
  </si>
  <si>
    <t xml:space="preserve">pgaptmp_001924→</t>
  </si>
  <si>
    <t xml:space="preserve">phage major capsid protein</t>
  </si>
  <si>
    <t xml:space="preserve">2,641,037</t>
  </si>
  <si>
    <t xml:space="preserve">coding (1911/1992 nt)</t>
  </si>
  <si>
    <t xml:space="preserve">pdeR→</t>
  </si>
  <si>
    <t xml:space="preserve">cyclic di‑GMP phosphodiesterase</t>
  </si>
  <si>
    <t xml:space="preserve">3,358,819</t>
  </si>
  <si>
    <t xml:space="preserve">intergenic (‑221/‑50)</t>
  </si>
  <si>
    <t xml:space="preserve">glpT← / →glpA</t>
  </si>
  <si>
    <t xml:space="preserve">glycerol‑3‑phosphate transporter/anaerobic glycerol‑3‑phosphate dehydrogenase subunit A</t>
  </si>
  <si>
    <t xml:space="preserve">JC</t>
  </si>
  <si>
    <t xml:space="preserve">55,862</t>
  </si>
  <si>
    <t xml:space="preserve">Δ3 bp</t>
  </si>
  <si>
    <t xml:space="preserve">coding (369‑371/618 nt)</t>
  </si>
  <si>
    <t xml:space="preserve">pgaptmp_000056→</t>
  </si>
  <si>
    <t xml:space="preserve">helix‑turn‑helix transcriptional regulator</t>
  </si>
  <si>
    <t xml:space="preserve">201,524</t>
  </si>
  <si>
    <t xml:space="preserve">T276T(ACC→ACG)</t>
  </si>
  <si>
    <t xml:space="preserve">pgaptmp_000194←</t>
  </si>
  <si>
    <t xml:space="preserve">sugar kinase</t>
  </si>
  <si>
    <t xml:space="preserve">519,072</t>
  </si>
  <si>
    <t xml:space="preserve">Q53L(CAG→CTG)</t>
  </si>
  <si>
    <t xml:space="preserve">ulaC→</t>
  </si>
  <si>
    <t xml:space="preserve">PTS ascorbate transporter subunit IIA</t>
  </si>
  <si>
    <t xml:space="preserve">991,995</t>
  </si>
  <si>
    <t xml:space="preserve">pseudogene (627/1704 nt)</t>
  </si>
  <si>
    <t xml:space="preserve">pgaptmp_000952←</t>
  </si>
  <si>
    <t xml:space="preserve">flagellar biosynthesis protein FlhA</t>
  </si>
  <si>
    <t xml:space="preserve">1,248,718</t>
  </si>
  <si>
    <t xml:space="preserve">intergenic (‑68/+33)</t>
  </si>
  <si>
    <t xml:space="preserve">2,165,202</t>
  </si>
  <si>
    <t xml:space="preserve">Q230L(CAG→CTG)</t>
  </si>
  <si>
    <t xml:space="preserve">katE←</t>
  </si>
  <si>
    <t xml:space="preserve">catalase HPII</t>
  </si>
  <si>
    <t xml:space="preserve">3,101,394</t>
  </si>
  <si>
    <t xml:space="preserve">A446V(GCG→GTG)</t>
  </si>
  <si>
    <t xml:space="preserve">pgaptmp_003021←</t>
  </si>
  <si>
    <t xml:space="preserve">phage tail tape measure protein</t>
  </si>
  <si>
    <t xml:space="preserve">3,254,484</t>
  </si>
  <si>
    <t xml:space="preserve">intergenic (+100/‑72)</t>
  </si>
  <si>
    <t xml:space="preserve">mepS→ / →pgaptmp_003170</t>
  </si>
  <si>
    <t xml:space="preserve">bifunctional murein DD‑endopeptidase/murein LD‑carboxypeptidase/cyclic di‑GMP phosphodiesterase</t>
  </si>
  <si>
    <t xml:space="preserve">3,761,923</t>
  </si>
  <si>
    <t xml:space="preserve">V45I(GTC→ATC)</t>
  </si>
  <si>
    <t xml:space="preserve">pgaptmp_003639←</t>
  </si>
  <si>
    <t xml:space="preserve">polysaccharide export protein</t>
  </si>
  <si>
    <t xml:space="preserve">4,928,712</t>
  </si>
  <si>
    <t xml:space="preserve">G127D(GGC→GAC)</t>
  </si>
  <si>
    <t xml:space="preserve">hemX→</t>
  </si>
  <si>
    <t xml:space="preserve">uroporphyrinogen‑III C‑methyltransferase</t>
  </si>
  <si>
    <t xml:space="preserve">110,818</t>
  </si>
  <si>
    <t xml:space="preserve">Q415*(CAG→TAG)</t>
  </si>
  <si>
    <t xml:space="preserve">envC←</t>
  </si>
  <si>
    <t xml:space="preserve">murein hydrolase activator EnvC</t>
  </si>
  <si>
    <t xml:space="preserve">271,204</t>
  </si>
  <si>
    <t xml:space="preserve">A242G(GCG→GGG)</t>
  </si>
  <si>
    <t xml:space="preserve">ggt→</t>
  </si>
  <si>
    <t xml:space="preserve">gamma‑glutamyltransferase</t>
  </si>
  <si>
    <t xml:space="preserve">362,631</t>
  </si>
  <si>
    <t xml:space="preserve">intergenic (+83/+13)</t>
  </si>
  <si>
    <t xml:space="preserve">1,036,045</t>
  </si>
  <si>
    <t xml:space="preserve">I241N(ATC→AAC)</t>
  </si>
  <si>
    <t xml:space="preserve">2,777,071</t>
  </si>
  <si>
    <t xml:space="preserve">S169R(AGC→AGG)</t>
  </si>
  <si>
    <t xml:space="preserve">rnd←</t>
  </si>
  <si>
    <t xml:space="preserve">ribonuclease D</t>
  </si>
  <si>
    <t xml:space="preserve">3,895,545</t>
  </si>
  <si>
    <t xml:space="preserve">E192*(GAA→TAA)</t>
  </si>
  <si>
    <t xml:space="preserve">3,895,650</t>
  </si>
  <si>
    <t xml:space="preserve">Δ12 bp</t>
  </si>
  <si>
    <t xml:space="preserve">coding (458‑469/993 nt)</t>
  </si>
  <si>
    <t xml:space="preserve">4,684,830</t>
  </si>
  <si>
    <t xml:space="preserve">+CGCGATGT</t>
  </si>
  <si>
    <t xml:space="preserve">coding (327/444 nt)</t>
  </si>
  <si>
    <t xml:space="preserve">zraP→</t>
  </si>
  <si>
    <t xml:space="preserve">zinc resistance sensor/chaperone ZraP</t>
  </si>
  <si>
    <t xml:space="preserve">92,262</t>
  </si>
  <si>
    <t xml:space="preserve">A148E(GCA→GAA)</t>
  </si>
  <si>
    <t xml:space="preserve">1,303,876</t>
  </si>
  <si>
    <t xml:space="preserve">intergenic (‑302/‑270)</t>
  </si>
  <si>
    <t xml:space="preserve">folD← / →fimA</t>
  </si>
  <si>
    <t xml:space="preserve">bifunctional methylenetetrahydrofolate dehydrogenase/methenyltetrahydrofolate cyclohydrolase FolD/type 1 fimbrial major subunit FimA</t>
  </si>
  <si>
    <t xml:space="preserve">2,818,921</t>
  </si>
  <si>
    <t xml:space="preserve">D176V(GAT→GTT)</t>
  </si>
  <si>
    <t xml:space="preserve">ptrB←</t>
  </si>
  <si>
    <t xml:space="preserve">oligopeptidase B</t>
  </si>
  <si>
    <t xml:space="preserve">2,976,271</t>
  </si>
  <si>
    <t xml:space="preserve">S41S(TCT→TCA) ‡</t>
  </si>
  <si>
    <t xml:space="preserve">S41T(TCT→ACT) ‡</t>
  </si>
  <si>
    <t xml:space="preserve">3,421,352</t>
  </si>
  <si>
    <t xml:space="preserve">I103F(ATT→TTT)</t>
  </si>
  <si>
    <t xml:space="preserve">argT←</t>
  </si>
  <si>
    <t xml:space="preserve">lysine/arginine/ornithine ABC transporter substrate‑binding protein ArgT</t>
  </si>
  <si>
    <t xml:space="preserve">3,895,209</t>
  </si>
  <si>
    <t xml:space="preserve">Q304*(CAG→TAG)</t>
  </si>
  <si>
    <t xml:space="preserve">3,895,311</t>
  </si>
  <si>
    <t xml:space="preserve">Q270*(CAG→TAG)</t>
  </si>
  <si>
    <t xml:space="preserve">3,895,371</t>
  </si>
  <si>
    <t xml:space="preserve">Δ75 bp</t>
  </si>
  <si>
    <t xml:space="preserve">coding (674‑748/993 nt)</t>
  </si>
  <si>
    <t xml:space="preserve">3,895,617</t>
  </si>
  <si>
    <t xml:space="preserve">P168T(CCA→ACA)</t>
  </si>
  <si>
    <t xml:space="preserve">3,895,676</t>
  </si>
  <si>
    <t xml:space="preserve">W148*(TGG→TAG)</t>
  </si>
  <si>
    <t xml:space="preserve">3,895,736</t>
  </si>
  <si>
    <t xml:space="preserve">I128N(ATC→AAC)</t>
  </si>
  <si>
    <t xml:space="preserve">3,895,845</t>
  </si>
  <si>
    <t xml:space="preserve">coding (274/993 nt)</t>
  </si>
  <si>
    <t xml:space="preserve">3,896,201</t>
  </si>
  <si>
    <t xml:space="preserve">R370S(CGT→AGT)</t>
  </si>
  <si>
    <t xml:space="preserve">nlpD←</t>
  </si>
  <si>
    <t xml:space="preserve">murein hydrolase activator NlpD</t>
  </si>
  <si>
    <t xml:space="preserve">4,562,919</t>
  </si>
  <si>
    <t xml:space="preserve">Q34H(CAA→CAC)</t>
  </si>
  <si>
    <t xml:space="preserve">4,672,931</t>
  </si>
  <si>
    <t xml:space="preserve">intergenic (+87/+188)</t>
  </si>
  <si>
    <t xml:space="preserve">4,682,322</t>
  </si>
  <si>
    <t xml:space="preserve">E176V(GAG→GTG)</t>
  </si>
  <si>
    <t xml:space="preserve">zraR←</t>
  </si>
  <si>
    <t xml:space="preserve">sigma‑54‑dependent response regulator transcription factor ZraR</t>
  </si>
  <si>
    <t xml:space="preserve">111,869</t>
  </si>
  <si>
    <t xml:space="preserve">coding (192/1284 nt)</t>
  </si>
  <si>
    <t xml:space="preserve">2,319,600</t>
  </si>
  <si>
    <t xml:space="preserve">A45V(GCG→GTG)</t>
  </si>
  <si>
    <t xml:space="preserve">gstA←</t>
  </si>
  <si>
    <t xml:space="preserve">glutathione transferase GstA</t>
  </si>
  <si>
    <t xml:space="preserve">3,895,451</t>
  </si>
  <si>
    <t xml:space="preserve">coding (668/993 nt)</t>
  </si>
  <si>
    <t xml:space="preserve">4,882,323</t>
  </si>
  <si>
    <t xml:space="preserve">R358R(CGT→CGA)</t>
  </si>
  <si>
    <t xml:space="preserve">trkH←</t>
  </si>
  <si>
    <t xml:space="preserve">Trk system potassium transporter TrkH</t>
  </si>
  <si>
    <t xml:space="preserve">416,762</t>
  </si>
  <si>
    <t xml:space="preserve">intergenic (+188/‑277)</t>
  </si>
  <si>
    <t xml:space="preserve">797,837</t>
  </si>
  <si>
    <t xml:space="preserve">D364A(GAC→GCC)</t>
  </si>
  <si>
    <t xml:space="preserve">1,338,997</t>
  </si>
  <si>
    <t xml:space="preserve">S117T(AGC→ACC)</t>
  </si>
  <si>
    <t xml:space="preserve">pgaptmp_001263←</t>
  </si>
  <si>
    <t xml:space="preserve">AraC family transcriptional regulator</t>
  </si>
  <si>
    <t xml:space="preserve">3,297,035</t>
  </si>
  <si>
    <t xml:space="preserve">intergenic (‑11/+11)</t>
  </si>
  <si>
    <t xml:space="preserve">pgaptmp_003215← / ←pgaptmp_003216</t>
  </si>
  <si>
    <t xml:space="preserve">antitermination protein/DUF968 domain‑containing protein</t>
  </si>
  <si>
    <t xml:space="preserve">4,344,675</t>
  </si>
  <si>
    <t xml:space="preserve">V260F(GTT→TTT)</t>
  </si>
  <si>
    <t xml:space="preserve">tdcG←</t>
  </si>
  <si>
    <t xml:space="preserve">L‑serine ammonia‑lyase</t>
  </si>
  <si>
    <t xml:space="preserve">4,665,609</t>
  </si>
  <si>
    <t xml:space="preserve">L64F(TTG→TTT)</t>
  </si>
  <si>
    <t xml:space="preserve">959,478</t>
  </si>
  <si>
    <t xml:space="preserve">2 bp→GC</t>
  </si>
  <si>
    <t xml:space="preserve">intergenic (+152/‑69)</t>
  </si>
  <si>
    <t xml:space="preserve">pgaptmp_000919→ / →pgaptmp_000920</t>
  </si>
  <si>
    <t xml:space="preserve">tRNA‑Glu/23S ribosomal RNA</t>
  </si>
  <si>
    <t xml:space="preserve">1,303,858</t>
  </si>
  <si>
    <t xml:space="preserve">intergenic (‑284/‑288)</t>
  </si>
  <si>
    <t xml:space="preserve">1,595,342</t>
  </si>
  <si>
    <t xml:space="preserve">intergenic (‑108/‑95)</t>
  </si>
  <si>
    <t xml:space="preserve">pgaptmp_001508← / →pgaptmp_001509</t>
  </si>
  <si>
    <t xml:space="preserve">GntR family transcriptional regulator/adenylosuccinate lyase family protein</t>
  </si>
  <si>
    <t xml:space="preserve">2,392,135</t>
  </si>
  <si>
    <t xml:space="preserve">intergenic (+180/+104)</t>
  </si>
  <si>
    <t xml:space="preserve">2,974,218</t>
  </si>
  <si>
    <t xml:space="preserve">Q219K(CAA→AAA)</t>
  </si>
  <si>
    <t xml:space="preserve">pgaptmp_002900→</t>
  </si>
  <si>
    <t xml:space="preserve">ABC transporter ATP‑binding protein</t>
  </si>
  <si>
    <t xml:space="preserve">563,245</t>
  </si>
  <si>
    <t xml:space="preserve">T21T(ACG→ACC)</t>
  </si>
  <si>
    <t xml:space="preserve">pgaptmp_000565→</t>
  </si>
  <si>
    <t xml:space="preserve">DgaE family pyridoxal phosphate‑dependent ammonia lyase</t>
  </si>
  <si>
    <t xml:space="preserve">852,079</t>
  </si>
  <si>
    <t xml:space="preserve">intergenic (+53/+4)</t>
  </si>
  <si>
    <t xml:space="preserve">pgaptmp_000825→ / ←hofC</t>
  </si>
  <si>
    <t xml:space="preserve">GMP reductase/protein transport protein HofC</t>
  </si>
  <si>
    <t xml:space="preserve">1,473,743</t>
  </si>
  <si>
    <t xml:space="preserve">P60P(CCT→CCG)</t>
  </si>
  <si>
    <t xml:space="preserve">ybfF←</t>
  </si>
  <si>
    <t xml:space="preserve">esterase</t>
  </si>
  <si>
    <t xml:space="preserve">1,900,831</t>
  </si>
  <si>
    <t xml:space="preserve">A261V(GCT→GTT)</t>
  </si>
  <si>
    <t xml:space="preserve">pgaptmp_001805←</t>
  </si>
  <si>
    <t xml:space="preserve">2,070,106</t>
  </si>
  <si>
    <t xml:space="preserve">intergenic (‑313/+124)</t>
  </si>
  <si>
    <t xml:space="preserve">pgaptmp_001996← / ←purB</t>
  </si>
  <si>
    <t xml:space="preserve">SOS response‑associated peptidase/adenylosuccinate lyase</t>
  </si>
  <si>
    <t xml:space="preserve">2,208,588</t>
  </si>
  <si>
    <t xml:space="preserve">F267C(TTC→TGC)</t>
  </si>
  <si>
    <t xml:space="preserve">ydiB←</t>
  </si>
  <si>
    <t xml:space="preserve">quinate/shikimate dehydrogenase</t>
  </si>
  <si>
    <t xml:space="preserve">2,695,829</t>
  </si>
  <si>
    <t xml:space="preserve">intergenic (+98/‑59)</t>
  </si>
  <si>
    <t xml:space="preserve">purU→ / →pgaptmp_002601</t>
  </si>
  <si>
    <t xml:space="preserve">formyltetrahydrofolate deformylase/tRNA‑Tyr</t>
  </si>
  <si>
    <t xml:space="preserve">2,938,215</t>
  </si>
  <si>
    <t xml:space="preserve">A323V(GCC→GTC)</t>
  </si>
  <si>
    <t xml:space="preserve">dcyD←</t>
  </si>
  <si>
    <t xml:space="preserve">D‑cysteine desulfhydrase</t>
  </si>
  <si>
    <t xml:space="preserve">3,892,725</t>
  </si>
  <si>
    <t xml:space="preserve">A368A(GCA→GCG)</t>
  </si>
  <si>
    <t xml:space="preserve">pgaptmp_003764←</t>
  </si>
  <si>
    <t xml:space="preserve">UbiD family decarboxylase</t>
  </si>
  <si>
    <t xml:space="preserve">3,892,728</t>
  </si>
  <si>
    <t xml:space="preserve">R367R(CGC→CGG)</t>
  </si>
  <si>
    <t xml:space="preserve">3,892,734</t>
  </si>
  <si>
    <t xml:space="preserve">G365G(GGG→GGC)</t>
  </si>
  <si>
    <t xml:space="preserve">3,892,752</t>
  </si>
  <si>
    <t xml:space="preserve">G359G(GGC→GGT)</t>
  </si>
  <si>
    <t xml:space="preserve">3,892,779</t>
  </si>
  <si>
    <t xml:space="preserve">I350I(ATT→ATC)</t>
  </si>
  <si>
    <t xml:space="preserve">3,895,326</t>
  </si>
  <si>
    <t xml:space="preserve">E265*(GAA→TAA)</t>
  </si>
  <si>
    <t xml:space="preserve">25,180</t>
  </si>
  <si>
    <t xml:space="preserve">A298A(GCA→GCG)</t>
  </si>
  <si>
    <t xml:space="preserve">pgaptmp_005039→</t>
  </si>
  <si>
    <t xml:space="preserve">IS5‑like element IS903 family transposase</t>
  </si>
  <si>
    <t xml:space="preserve">33,874</t>
  </si>
  <si>
    <t xml:space="preserve">pseudogene (351/426 nt)</t>
  </si>
  <si>
    <t xml:space="preserve">pgaptmp_005046←</t>
  </si>
  <si>
    <t xml:space="preserve">1,302</t>
  </si>
  <si>
    <t xml:space="preserve">intergenic (‑542/+306)</t>
  </si>
  <si>
    <t xml:space="preserve">pgaptmp_005010← / ←pgaptmp_005011</t>
  </si>
  <si>
    <t xml:space="preserve">IS5 family transposase/replication initiation protein</t>
  </si>
  <si>
    <t xml:space="preserve">1,317</t>
  </si>
  <si>
    <t xml:space="preserve">intergenic (‑557/+291)</t>
  </si>
  <si>
    <t xml:space="preserve">1,324</t>
  </si>
  <si>
    <t xml:space="preserve">intergenic (‑564/+284)</t>
  </si>
  <si>
    <t xml:space="preserve">1,339</t>
  </si>
  <si>
    <t xml:space="preserve">intergenic (‑579/+269)</t>
  </si>
  <si>
    <t xml:space="preserve">1,343</t>
  </si>
  <si>
    <t xml:space="preserve">intergenic (‑583/+265)</t>
  </si>
  <si>
    <t xml:space="preserve">1,354</t>
  </si>
  <si>
    <t xml:space="preserve">intergenic (‑594/+254)</t>
  </si>
  <si>
    <t xml:space="preserve">1,361</t>
  </si>
  <si>
    <t xml:space="preserve">intergenic (‑601/+247)</t>
  </si>
  <si>
    <t xml:space="preserve">1,372</t>
  </si>
  <si>
    <t xml:space="preserve">intergenic (‑612/+236)</t>
  </si>
  <si>
    <t xml:space="preserve">1,380</t>
  </si>
  <si>
    <t xml:space="preserve">intergenic (‑620/+228)</t>
  </si>
  <si>
    <t xml:space="preserve">1,450</t>
  </si>
  <si>
    <t xml:space="preserve">intergenic (‑690/+158)</t>
  </si>
  <si>
    <t xml:space="preserve">1,483</t>
  </si>
  <si>
    <t xml:space="preserve">intergenic (‑723/+125)</t>
  </si>
  <si>
    <t xml:space="preserve">1,487</t>
  </si>
  <si>
    <t xml:space="preserve">intergenic (‑727/+121)</t>
  </si>
  <si>
    <t xml:space="preserve">1,524</t>
  </si>
  <si>
    <t xml:space="preserve">intergenic (‑764/+84)</t>
  </si>
  <si>
    <t xml:space="preserve">1,528</t>
  </si>
  <si>
    <t xml:space="preserve">intergenic (‑768/+80)</t>
  </si>
  <si>
    <t xml:space="preserve">1,539</t>
  </si>
  <si>
    <t xml:space="preserve">intergenic (‑779/+69)</t>
  </si>
  <si>
    <t xml:space="preserve">19,597</t>
  </si>
  <si>
    <t xml:space="preserve">pseudogene (1/1209 nt)</t>
  </si>
  <si>
    <t xml:space="preserve">pgaptmp_005033→</t>
  </si>
  <si>
    <t xml:space="preserve">IS4‑like element ISVsa5 family transposase</t>
  </si>
  <si>
    <t xml:space="preserve">33,374</t>
  </si>
  <si>
    <t xml:space="preserve">intergenic (‑236/‑284)</t>
  </si>
  <si>
    <t xml:space="preserve">pgaptmp_005044← / →pgaptmp_005045</t>
  </si>
  <si>
    <t xml:space="preserve">Tn3 family transposase/SOS response‑associated peptidase</t>
  </si>
  <si>
    <t xml:space="preserve">1,454</t>
  </si>
  <si>
    <t xml:space="preserve">intergenic (‑694/+154)</t>
  </si>
  <si>
    <t xml:space="preserve">1,292</t>
  </si>
  <si>
    <t xml:space="preserve">intergenic (‑532/+316)</t>
  </si>
  <si>
    <t xml:space="preserve">1,306</t>
  </si>
  <si>
    <t xml:space="preserve">intergenic (‑546/+302)</t>
  </si>
  <si>
    <t xml:space="preserve">1,376</t>
  </si>
  <si>
    <t xml:space="preserve">intergenic (‑616/+232)</t>
  </si>
  <si>
    <t xml:space="preserve">1,413</t>
  </si>
  <si>
    <t xml:space="preserve">intergenic (‑653/+195)</t>
  </si>
  <si>
    <t xml:space="preserve">1,546</t>
  </si>
  <si>
    <t xml:space="preserve">intergenic (‑786/+62)</t>
  </si>
  <si>
    <t xml:space="preserve">1,557</t>
  </si>
  <si>
    <t xml:space="preserve">intergenic (‑797/+51)</t>
  </si>
  <si>
    <t xml:space="preserve">1,435</t>
  </si>
  <si>
    <t xml:space="preserve">intergenic (‑675/+173)</t>
  </si>
  <si>
    <t xml:space="preserve">1,465</t>
  </si>
  <si>
    <t xml:space="preserve">intergenic (‑705/+143)</t>
  </si>
  <si>
    <t xml:space="preserve">1,472</t>
  </si>
  <si>
    <t xml:space="preserve">intergenic (‑712/+136)</t>
  </si>
  <si>
    <t xml:space="preserve">1,491</t>
  </si>
  <si>
    <t xml:space="preserve">intergenic (‑731/+117)</t>
  </si>
  <si>
    <t xml:space="preserve">MC</t>
  </si>
  <si>
    <t xml:space="preserve">Δ63,589 bp</t>
  </si>
  <si>
    <t xml:space="preserve">[pgaptmp_004869]–[pgaptmp_004869]</t>
  </si>
  <si>
    <t xml:space="preserve">83 genes: [pgaptmp_004869],pgaptmp_004870,pgaptmp_004871,pgaptmp_004872,pgaptmp_004873,pgaptmp_004874,pgaptmp_004875,pgaptmp_004876,pgaptmp_004877,pgaptmp_004878,pgaptmp_004879,pgaptmp_004880,pgaptmp_004881,pemI,pemK,umuD,umuC,pgaptmp_004886,pgaptmp_004887,pgaptmp_004888,pgaptmp_004889,pgaptmp_004890,pgaptmp_004891,pgaptmp_004892,pgaptmp_004893,pgaptmp_004894,pgaptmp_004895,pgaptmp_004896,pgaptmp_004897,pgaptmp_004898,pgaptmp_004899,pgaptmp_004900,pgaptmp_004901,pgaptmp_004902,pgaptmp_004903,pgaptmp_004904,pgaptmp_004905,pgaptmp_004906,pgaptmp_004907,pgaptmp_004908,pgaptmp_004909,pgaptmp_004910,pgaptmp_004911,pgaptmp_004912,pgaptmp_004913,pgaptmp_004914,pgaptmp_004915,pgaptmp_004916,pgaptmp_004917,pgaptmp_004918,pgaptmp_004919,pgaptmp_004920,pgaptmp_004921,pgaptmp_004922,pgaptmp_004923,ssb,pgaptmp_004925,pgaptmp_004926,pgaptmp_004927,pgaptmp_004928,pgaptmp_004929,pgaptmp_004930,pgaptmp_004931,traJ,icmT,pgaptmp_004934,pgaptmp_004935,pgaptmp_004936,pgaptmp_004937,pgaptmp_004938,pgaptmp_004939,traO,traP,traQ,pgaptmp_004943,pgaptmp_004944,pgaptmp_004945,traW,pgaptmp_004947,pgaptmp_004948,pgaptmp_004949,pgaptmp_004950,[pgaptmp_004869][pgaptmp_004869],pgaptmp_004870,pgaptmp_004871,pgaptmp_004872,pgaptmp_004873,pgaptmp_004874,pgaptmp_004875,pgaptmp_004876,pgaptmp_004877,pgaptmp_004878,pgaptmp_004879,pgaptmp_004880,pgaptmp_004881,pemI,pemK,umuD,umuC,pgaptmp_004886,pgaptmp_004887,pgaptmp_004888,pgaptmp_004889,pgaptmp_004890,pgaptmp_004891,pgaptmp_004892,pgaptmp_004893,pgaptmp_004894,pgaptmp_004895,pgaptmp_004896,pgaptmp_004897,pgaptmp_004898,pgaptmp_004899,pgaptmp_004900,pgaptmp_004901,pgaptmp_004902,pgaptmp_004903,pgaptmp_004904,pgaptmp_004905,pgaptmp_004906,pgaptmp_004907,pgaptmp_004908,pgaptmp_004909,pgaptmp_004910,pgaptmp_004911,pgaptmp_004912,pgaptmp_004913,pgaptmp_004914,pgaptmp_004915,pgaptmp_004916,pgaptmp_004917,pgaptmp_004918,pgaptmp_004919,pgaptmp_004920,pgaptmp_004921,pgaptmp_004922,pgaptmp_004923,ssb,pgaptmp_004925,pgaptmp_004926,pgaptmp_004927,pgaptmp_004928,pgaptmp_004929,pgaptmp_004930,pgaptmp_004931,traJ,icmT,pgaptmp_004934,pgaptmp_004935,pgaptmp_004936,pgaptmp_004937,pgaptmp_004938,pgaptmp_004939,traO,traP,traQ,pgaptmp_004943,pgaptmp_004944,pgaptmp_004945,traW,pgaptmp_004947,pgaptmp_004948,pgaptmp_004949,pgaptmp_004950,[pgaptmp_004869]</t>
  </si>
  <si>
    <t xml:space="preserve">29,822</t>
  </si>
  <si>
    <t xml:space="preserve">intergenic (+12/‑33)</t>
  </si>
  <si>
    <t xml:space="preserve">pgaptmp_004909→ / →pgaptmp_004910</t>
  </si>
  <si>
    <t xml:space="preserve">Mov34/MPN/PAD‑1 family protein/helix‑turn‑helix transcriptional regulator</t>
  </si>
  <si>
    <t xml:space="preserve">22,057</t>
  </si>
  <si>
    <t xml:space="preserve">A4P(GCA→CCA)</t>
  </si>
  <si>
    <t xml:space="preserve">virB11→</t>
  </si>
  <si>
    <t xml:space="preserve">P‑type DNA transfer ATPase VirB11</t>
  </si>
  <si>
    <t xml:space="preserve">Δ9,547 bp</t>
  </si>
  <si>
    <t xml:space="preserve">[pgaptmp_005052]–[pgaptmp_005052]</t>
  </si>
  <si>
    <t xml:space="preserve">[pgaptmp_005052],pgaptmp_005053,mobA,traD,pgaptmp_005056,pgaptmp_005057,[pgaptmp_005052]</t>
  </si>
  <si>
    <t xml:space="preserve">4,682</t>
  </si>
  <si>
    <t xml:space="preserve">intergenic (+641/+93)</t>
  </si>
  <si>
    <t xml:space="preserve">pgaptmp_005062→ / ←pgaptmp_005063</t>
  </si>
  <si>
    <t xml:space="preserve">entry exclusion protein 1/hypothetical protein</t>
  </si>
  <si>
    <t xml:space="preserve">Ref</t>
  </si>
  <si>
    <t xml:space="preserve">Alt</t>
  </si>
  <si>
    <t xml:space="preserve">Allele Depth 6_C</t>
  </si>
  <si>
    <t xml:space="preserve">Total Depth 6_C</t>
  </si>
  <si>
    <t xml:space="preserve">Allele Depth 6_C2</t>
  </si>
  <si>
    <t xml:space="preserve">Total Depth 6_C2</t>
  </si>
  <si>
    <t xml:space="preserve">Allele Depth 6_C3</t>
  </si>
  <si>
    <t xml:space="preserve">Total Depth 6_C3</t>
  </si>
  <si>
    <t xml:space="preserve">Allele Depth 6_C4</t>
  </si>
  <si>
    <t xml:space="preserve">Total Depth 6_C4</t>
  </si>
  <si>
    <t xml:space="preserve">Allele Depth 6_D</t>
  </si>
  <si>
    <t xml:space="preserve">Total Depth 6_D</t>
  </si>
  <si>
    <t xml:space="preserve">Allele Depth 6_D2</t>
  </si>
  <si>
    <t xml:space="preserve">Total Depth 6_D2</t>
  </si>
  <si>
    <t xml:space="preserve">Allele Depth 6_D3</t>
  </si>
  <si>
    <t xml:space="preserve">Total Depth 6_D3</t>
  </si>
  <si>
    <t xml:space="preserve">Allele Depth 6_D4</t>
  </si>
  <si>
    <t xml:space="preserve">Total Depth 6_D4</t>
  </si>
  <si>
    <t xml:space="preserve">Allele Depth 7_F2</t>
  </si>
  <si>
    <t xml:space="preserve">Total Depth 7_F2</t>
  </si>
  <si>
    <t xml:space="preserve">Allele Depth 7_F3</t>
  </si>
  <si>
    <t xml:space="preserve">Total Depth 7_F3</t>
  </si>
  <si>
    <t xml:space="preserve">Allele Depth 7_F4</t>
  </si>
  <si>
    <t xml:space="preserve">Total Depth 7_F4</t>
  </si>
  <si>
    <t xml:space="preserve">32647</t>
  </si>
  <si>
    <t xml:space="preserve">T</t>
  </si>
  <si>
    <t xml:space="preserve">C</t>
  </si>
  <si>
    <t xml:space="preserve">32680</t>
  </si>
  <si>
    <t xml:space="preserve">A</t>
  </si>
  <si>
    <t xml:space="preserve">G</t>
  </si>
  <si>
    <t xml:space="preserve">32686</t>
  </si>
  <si>
    <t xml:space="preserve">32737</t>
  </si>
  <si>
    <t xml:space="preserve">230666</t>
  </si>
  <si>
    <t xml:space="preserve">230669</t>
  </si>
  <si>
    <t xml:space="preserve">230672</t>
  </si>
  <si>
    <t xml:space="preserve">231170</t>
  </si>
  <si>
    <t xml:space="preserve">254379</t>
  </si>
  <si>
    <t xml:space="preserve">263288</t>
  </si>
  <si>
    <t xml:space="preserve">263291</t>
  </si>
  <si>
    <t xml:space="preserve">263309</t>
  </si>
  <si>
    <t xml:space="preserve">263318</t>
  </si>
  <si>
    <t xml:space="preserve">263357</t>
  </si>
  <si>
    <t xml:space="preserve">263369</t>
  </si>
  <si>
    <t xml:space="preserve">263375</t>
  </si>
  <si>
    <t xml:space="preserve">303722</t>
  </si>
  <si>
    <t xml:space="preserve">412973</t>
  </si>
  <si>
    <t xml:space="preserve">TA</t>
  </si>
  <si>
    <t xml:space="preserve">412974</t>
  </si>
  <si>
    <t xml:space="preserve">412985</t>
  </si>
  <si>
    <t xml:space="preserve">416767</t>
  </si>
  <si>
    <t xml:space="preserve">416789</t>
  </si>
  <si>
    <t xml:space="preserve">603942</t>
  </si>
  <si>
    <t xml:space="preserve">603969</t>
  </si>
  <si>
    <t xml:space="preserve">603975</t>
  </si>
  <si>
    <t xml:space="preserve">603978</t>
  </si>
  <si>
    <t xml:space="preserve">647049</t>
  </si>
  <si>
    <t xml:space="preserve">669512</t>
  </si>
  <si>
    <t xml:space="preserve">669577</t>
  </si>
  <si>
    <t xml:space="preserve">669587</t>
  </si>
  <si>
    <t xml:space="preserve">669590</t>
  </si>
  <si>
    <t xml:space="preserve">712828</t>
  </si>
  <si>
    <t xml:space="preserve">712834</t>
  </si>
  <si>
    <t xml:space="preserve">712837</t>
  </si>
  <si>
    <t xml:space="preserve">712840</t>
  </si>
  <si>
    <t xml:space="preserve">712849</t>
  </si>
  <si>
    <t xml:space="preserve">712852</t>
  </si>
  <si>
    <t xml:space="preserve">712855</t>
  </si>
  <si>
    <t xml:space="preserve">712861</t>
  </si>
  <si>
    <t xml:space="preserve">712883</t>
  </si>
  <si>
    <t xml:space="preserve">712894</t>
  </si>
  <si>
    <t xml:space="preserve">712907</t>
  </si>
  <si>
    <t xml:space="preserve">712916</t>
  </si>
  <si>
    <t xml:space="preserve">712918</t>
  </si>
  <si>
    <t xml:space="preserve">712921</t>
  </si>
  <si>
    <t xml:space="preserve">712927</t>
  </si>
  <si>
    <t xml:space="preserve">712933</t>
  </si>
  <si>
    <t xml:space="preserve">712934</t>
  </si>
  <si>
    <t xml:space="preserve">712936</t>
  </si>
  <si>
    <t xml:space="preserve">857780</t>
  </si>
  <si>
    <t xml:space="preserve">919875</t>
  </si>
  <si>
    <t xml:space="preserve">919884</t>
  </si>
  <si>
    <t xml:space="preserve">919887</t>
  </si>
  <si>
    <t xml:space="preserve">919896</t>
  </si>
  <si>
    <t xml:space="preserve">919941</t>
  </si>
  <si>
    <t xml:space="preserve">919950</t>
  </si>
  <si>
    <t xml:space="preserve">919953</t>
  </si>
  <si>
    <t xml:space="preserve">919968</t>
  </si>
  <si>
    <t xml:space="preserve">925171</t>
  </si>
  <si>
    <t xml:space="preserve">925209</t>
  </si>
  <si>
    <t xml:space="preserve">926467</t>
  </si>
  <si>
    <t xml:space="preserve">926470</t>
  </si>
  <si>
    <t xml:space="preserve">927957</t>
  </si>
  <si>
    <t xml:space="preserve">937075</t>
  </si>
  <si>
    <t xml:space="preserve">943478</t>
  </si>
  <si>
    <t xml:space="preserve">943511</t>
  </si>
  <si>
    <t xml:space="preserve">943523</t>
  </si>
  <si>
    <t xml:space="preserve">943524</t>
  </si>
  <si>
    <t xml:space="preserve">943535</t>
  </si>
  <si>
    <t xml:space="preserve">962664</t>
  </si>
  <si>
    <t xml:space="preserve">1036053</t>
  </si>
  <si>
    <t xml:space="preserve">1036067</t>
  </si>
  <si>
    <t xml:space="preserve">1113508</t>
  </si>
  <si>
    <t xml:space="preserve">1118724</t>
  </si>
  <si>
    <t xml:space="preserve">1185132</t>
  </si>
  <si>
    <t xml:space="preserve">1185165</t>
  </si>
  <si>
    <t xml:space="preserve">1185174</t>
  </si>
  <si>
    <t xml:space="preserve">1234996</t>
  </si>
  <si>
    <t xml:space="preserve">1235002</t>
  </si>
  <si>
    <t xml:space="preserve">1237953</t>
  </si>
  <si>
    <t xml:space="preserve">1248739</t>
  </si>
  <si>
    <t xml:space="preserve">1439085</t>
  </si>
  <si>
    <t xml:space="preserve">1439088</t>
  </si>
  <si>
    <t xml:space="preserve">1463016</t>
  </si>
  <si>
    <t xml:space="preserve">1463019</t>
  </si>
  <si>
    <t xml:space="preserve">1463043</t>
  </si>
  <si>
    <t xml:space="preserve">1500726</t>
  </si>
  <si>
    <t xml:space="preserve">1503314</t>
  </si>
  <si>
    <t xml:space="preserve">1503328</t>
  </si>
  <si>
    <t xml:space="preserve">1503346</t>
  </si>
  <si>
    <t xml:space="preserve">1503397</t>
  </si>
  <si>
    <t xml:space="preserve">1503403</t>
  </si>
  <si>
    <t xml:space="preserve">1503409</t>
  </si>
  <si>
    <t xml:space="preserve">1503418</t>
  </si>
  <si>
    <t xml:space="preserve">1503430</t>
  </si>
  <si>
    <t xml:space="preserve">1503472</t>
  </si>
  <si>
    <t xml:space="preserve">1684730</t>
  </si>
  <si>
    <t xml:space="preserve">1717038</t>
  </si>
  <si>
    <t xml:space="preserve">1768689</t>
  </si>
  <si>
    <t xml:space="preserve">1768694</t>
  </si>
  <si>
    <t xml:space="preserve">1975312</t>
  </si>
  <si>
    <t xml:space="preserve">1975369</t>
  </si>
  <si>
    <t xml:space="preserve">2065673</t>
  </si>
  <si>
    <t xml:space="preserve">2073021</t>
  </si>
  <si>
    <t xml:space="preserve">2073027</t>
  </si>
  <si>
    <t xml:space="preserve">2073030</t>
  </si>
  <si>
    <t xml:space="preserve">2073032</t>
  </si>
  <si>
    <t xml:space="preserve">2073033</t>
  </si>
  <si>
    <t xml:space="preserve">2073042</t>
  </si>
  <si>
    <t xml:space="preserve">2073051</t>
  </si>
  <si>
    <t xml:space="preserve">2073066</t>
  </si>
  <si>
    <t xml:space="preserve">2073069</t>
  </si>
  <si>
    <t xml:space="preserve">2073072</t>
  </si>
  <si>
    <t xml:space="preserve">2073105</t>
  </si>
  <si>
    <t xml:space="preserve">2073108</t>
  </si>
  <si>
    <t xml:space="preserve">2073111</t>
  </si>
  <si>
    <t xml:space="preserve">2073126</t>
  </si>
  <si>
    <t xml:space="preserve">2228150</t>
  </si>
  <si>
    <t xml:space="preserve">2228153</t>
  </si>
  <si>
    <t xml:space="preserve">2228159</t>
  </si>
  <si>
    <t xml:space="preserve">2228162</t>
  </si>
  <si>
    <t xml:space="preserve">2228237</t>
  </si>
  <si>
    <t xml:space="preserve">2228240</t>
  </si>
  <si>
    <t xml:space="preserve">2228267</t>
  </si>
  <si>
    <t xml:space="preserve">2228270</t>
  </si>
  <si>
    <t xml:space="preserve">2228279</t>
  </si>
  <si>
    <t xml:space="preserve">2228288</t>
  </si>
  <si>
    <t xml:space="preserve">2228321</t>
  </si>
  <si>
    <t xml:space="preserve">2228351</t>
  </si>
  <si>
    <t xml:space="preserve">2228360</t>
  </si>
  <si>
    <t xml:space="preserve">2369644</t>
  </si>
  <si>
    <t xml:space="preserve">2392165</t>
  </si>
  <si>
    <t xml:space="preserve">2392172</t>
  </si>
  <si>
    <t xml:space="preserve">2473045</t>
  </si>
  <si>
    <t xml:space="preserve">2473048</t>
  </si>
  <si>
    <t xml:space="preserve">2473057</t>
  </si>
  <si>
    <t xml:space="preserve">2473060</t>
  </si>
  <si>
    <t xml:space="preserve">2473072</t>
  </si>
  <si>
    <t xml:space="preserve">2473084</t>
  </si>
  <si>
    <t xml:space="preserve">2473107</t>
  </si>
  <si>
    <t xml:space="preserve">2473109</t>
  </si>
  <si>
    <t xml:space="preserve">2473111</t>
  </si>
  <si>
    <t xml:space="preserve">2473114</t>
  </si>
  <si>
    <t xml:space="preserve">2473120</t>
  </si>
  <si>
    <t xml:space="preserve">2473126</t>
  </si>
  <si>
    <t xml:space="preserve">2473129</t>
  </si>
  <si>
    <t xml:space="preserve">2473138</t>
  </si>
  <si>
    <t xml:space="preserve">2473141</t>
  </si>
  <si>
    <t xml:space="preserve">2473147</t>
  </si>
  <si>
    <t xml:space="preserve">2473153</t>
  </si>
  <si>
    <t xml:space="preserve">2473162</t>
  </si>
  <si>
    <t xml:space="preserve">2687175</t>
  </si>
  <si>
    <t xml:space="preserve">2687196</t>
  </si>
  <si>
    <t xml:space="preserve">2687199</t>
  </si>
  <si>
    <t xml:space="preserve">2687202</t>
  </si>
  <si>
    <t xml:space="preserve">2687211</t>
  </si>
  <si>
    <t xml:space="preserve">2687214</t>
  </si>
  <si>
    <t xml:space="preserve">2687241</t>
  </si>
  <si>
    <t xml:space="preserve">2687244</t>
  </si>
  <si>
    <t xml:space="preserve">2687247</t>
  </si>
  <si>
    <t xml:space="preserve">2690609</t>
  </si>
  <si>
    <t xml:space="preserve">2690653</t>
  </si>
  <si>
    <t xml:space="preserve">2690665</t>
  </si>
  <si>
    <t xml:space="preserve">2690668</t>
  </si>
  <si>
    <t xml:space="preserve">2690692</t>
  </si>
  <si>
    <t xml:space="preserve">2690695</t>
  </si>
  <si>
    <t xml:space="preserve">2690700</t>
  </si>
  <si>
    <t xml:space="preserve">2690707</t>
  </si>
  <si>
    <t xml:space="preserve">2690710</t>
  </si>
  <si>
    <t xml:space="preserve">2698999</t>
  </si>
  <si>
    <t xml:space="preserve">2699002</t>
  </si>
  <si>
    <t xml:space="preserve">2699008</t>
  </si>
  <si>
    <t xml:space="preserve">2699020</t>
  </si>
  <si>
    <t xml:space="preserve">2699026</t>
  </si>
  <si>
    <t xml:space="preserve">2699032</t>
  </si>
  <si>
    <t xml:space="preserve">2699059</t>
  </si>
  <si>
    <t xml:space="preserve">2699095</t>
  </si>
  <si>
    <t xml:space="preserve">2699119</t>
  </si>
  <si>
    <t xml:space="preserve">2703159</t>
  </si>
  <si>
    <t xml:space="preserve">2703162</t>
  </si>
  <si>
    <t xml:space="preserve">2713433</t>
  </si>
  <si>
    <t xml:space="preserve">2747966</t>
  </si>
  <si>
    <t xml:space="preserve">2747976</t>
  </si>
  <si>
    <t xml:space="preserve">GC</t>
  </si>
  <si>
    <t xml:space="preserve">2767326</t>
  </si>
  <si>
    <t xml:space="preserve">2792784</t>
  </si>
  <si>
    <t xml:space="preserve">2798342</t>
  </si>
  <si>
    <t xml:space="preserve">2800654</t>
  </si>
  <si>
    <t xml:space="preserve">2885577</t>
  </si>
  <si>
    <t xml:space="preserve">2885583</t>
  </si>
  <si>
    <t xml:space="preserve">2885586</t>
  </si>
  <si>
    <t xml:space="preserve">2885601</t>
  </si>
  <si>
    <t xml:space="preserve">2885619</t>
  </si>
  <si>
    <t xml:space="preserve">2885622</t>
  </si>
  <si>
    <t xml:space="preserve">2885629</t>
  </si>
  <si>
    <t xml:space="preserve">2885643</t>
  </si>
  <si>
    <t xml:space="preserve">2885649</t>
  </si>
  <si>
    <t xml:space="preserve">2885673</t>
  </si>
  <si>
    <t xml:space="preserve">2885676</t>
  </si>
  <si>
    <t xml:space="preserve">2885685</t>
  </si>
  <si>
    <t xml:space="preserve">2885689</t>
  </si>
  <si>
    <t xml:space="preserve">3023208</t>
  </si>
  <si>
    <t xml:space="preserve">3023217</t>
  </si>
  <si>
    <t xml:space="preserve">3023229</t>
  </si>
  <si>
    <t xml:space="preserve">3023231</t>
  </si>
  <si>
    <t xml:space="preserve">3023253</t>
  </si>
  <si>
    <t xml:space="preserve">3023256</t>
  </si>
  <si>
    <t xml:space="preserve">3023259</t>
  </si>
  <si>
    <t xml:space="preserve">3143640</t>
  </si>
  <si>
    <t xml:space="preserve">3143670</t>
  </si>
  <si>
    <t xml:space="preserve">3143676</t>
  </si>
  <si>
    <t xml:space="preserve">3175527</t>
  </si>
  <si>
    <t xml:space="preserve">3299091</t>
  </si>
  <si>
    <t xml:space="preserve">3312837</t>
  </si>
  <si>
    <t xml:space="preserve">3312839</t>
  </si>
  <si>
    <t xml:space="preserve">3312842</t>
  </si>
  <si>
    <t xml:space="preserve">3312845</t>
  </si>
  <si>
    <t xml:space="preserve">3312860</t>
  </si>
  <si>
    <t xml:space="preserve">TG</t>
  </si>
  <si>
    <t xml:space="preserve">3312872</t>
  </si>
  <si>
    <t xml:space="preserve">3344534</t>
  </si>
  <si>
    <t xml:space="preserve">3344549</t>
  </si>
  <si>
    <t xml:space="preserve">3344558</t>
  </si>
  <si>
    <t xml:space="preserve">3344561</t>
  </si>
  <si>
    <t xml:space="preserve">3344564</t>
  </si>
  <si>
    <t xml:space="preserve">3344567</t>
  </si>
  <si>
    <t xml:space="preserve">3344573</t>
  </si>
  <si>
    <t xml:space="preserve">3388850</t>
  </si>
  <si>
    <t xml:space="preserve">3388919</t>
  </si>
  <si>
    <t xml:space="preserve">3390997</t>
  </si>
  <si>
    <t xml:space="preserve">3532765</t>
  </si>
  <si>
    <t xml:space="preserve">3532774</t>
  </si>
  <si>
    <t xml:space="preserve">3532780</t>
  </si>
  <si>
    <t xml:space="preserve">3532783</t>
  </si>
  <si>
    <t xml:space="preserve">3532785</t>
  </si>
  <si>
    <t xml:space="preserve">3532789</t>
  </si>
  <si>
    <t xml:space="preserve">3532792</t>
  </si>
  <si>
    <t xml:space="preserve">3532795</t>
  </si>
  <si>
    <t xml:space="preserve">3532798</t>
  </si>
  <si>
    <t xml:space="preserve">3532804</t>
  </si>
  <si>
    <t xml:space="preserve">3532834</t>
  </si>
  <si>
    <t xml:space="preserve">3532837</t>
  </si>
  <si>
    <t xml:space="preserve">3532839</t>
  </si>
  <si>
    <t xml:space="preserve">3532840</t>
  </si>
  <si>
    <t xml:space="preserve">3532843</t>
  </si>
  <si>
    <t xml:space="preserve">3532852</t>
  </si>
  <si>
    <t xml:space="preserve">3532867</t>
  </si>
  <si>
    <t xml:space="preserve">3532870</t>
  </si>
  <si>
    <t xml:space="preserve">3532873</t>
  </si>
  <si>
    <t xml:space="preserve">3532879</t>
  </si>
  <si>
    <t xml:space="preserve">3668548</t>
  </si>
  <si>
    <t xml:space="preserve">3668557</t>
  </si>
  <si>
    <t xml:space="preserve">3668572</t>
  </si>
  <si>
    <t xml:space="preserve">3668578</t>
  </si>
  <si>
    <t xml:space="preserve">3668581</t>
  </si>
  <si>
    <t xml:space="preserve">3668587</t>
  </si>
  <si>
    <t xml:space="preserve">3668596</t>
  </si>
  <si>
    <t xml:space="preserve">3668614</t>
  </si>
  <si>
    <t xml:space="preserve">3668626</t>
  </si>
  <si>
    <t xml:space="preserve">3668656</t>
  </si>
  <si>
    <t xml:space="preserve">3668659</t>
  </si>
  <si>
    <t xml:space="preserve">3668668</t>
  </si>
  <si>
    <t xml:space="preserve">3669634</t>
  </si>
  <si>
    <t xml:space="preserve">3707708</t>
  </si>
  <si>
    <t xml:space="preserve">3707710</t>
  </si>
  <si>
    <t xml:space="preserve">3707769</t>
  </si>
  <si>
    <t xml:space="preserve">3707784</t>
  </si>
  <si>
    <t xml:space="preserve">3816291</t>
  </si>
  <si>
    <t xml:space="preserve">3816302</t>
  </si>
  <si>
    <t xml:space="preserve">GA</t>
  </si>
  <si>
    <t xml:space="preserve">3841466</t>
  </si>
  <si>
    <t xml:space="preserve">3895419</t>
  </si>
  <si>
    <t xml:space="preserve">3895429</t>
  </si>
  <si>
    <t xml:space="preserve">3895516</t>
  </si>
  <si>
    <t xml:space="preserve">3895522</t>
  </si>
  <si>
    <t xml:space="preserve">3895525</t>
  </si>
  <si>
    <t xml:space="preserve">3895534</t>
  </si>
  <si>
    <t xml:space="preserve">3895540</t>
  </si>
  <si>
    <t xml:space="preserve">3895543</t>
  </si>
  <si>
    <t xml:space="preserve">3895555</t>
  </si>
  <si>
    <t xml:space="preserve">3895561</t>
  </si>
  <si>
    <t xml:space="preserve">3895570</t>
  </si>
  <si>
    <t xml:space="preserve">3895603</t>
  </si>
  <si>
    <t xml:space="preserve">3895645</t>
  </si>
  <si>
    <t xml:space="preserve">3904411</t>
  </si>
  <si>
    <t xml:space="preserve">3904414</t>
  </si>
  <si>
    <t xml:space="preserve">3904420</t>
  </si>
  <si>
    <t xml:space="preserve">3937433</t>
  </si>
  <si>
    <t xml:space="preserve">3937440</t>
  </si>
  <si>
    <t xml:space="preserve">3937446</t>
  </si>
  <si>
    <t xml:space="preserve">3937448</t>
  </si>
  <si>
    <t xml:space="preserve">3937459</t>
  </si>
  <si>
    <t xml:space="preserve">3937466</t>
  </si>
  <si>
    <t xml:space="preserve">3937469</t>
  </si>
  <si>
    <t xml:space="preserve">3937472</t>
  </si>
  <si>
    <t xml:space="preserve">3937496</t>
  </si>
  <si>
    <t xml:space="preserve">3937520</t>
  </si>
  <si>
    <t xml:space="preserve">3937523</t>
  </si>
  <si>
    <t xml:space="preserve">3937544</t>
  </si>
  <si>
    <t xml:space="preserve">3937550</t>
  </si>
  <si>
    <t xml:space="preserve">3937556</t>
  </si>
  <si>
    <t xml:space="preserve">4103246</t>
  </si>
  <si>
    <t xml:space="preserve">4292454</t>
  </si>
  <si>
    <t xml:space="preserve">4294298</t>
  </si>
  <si>
    <t xml:space="preserve">4294301</t>
  </si>
  <si>
    <t xml:space="preserve">4294304</t>
  </si>
  <si>
    <t xml:space="preserve">4294328</t>
  </si>
  <si>
    <t xml:space="preserve">4294334</t>
  </si>
  <si>
    <t xml:space="preserve">4294340</t>
  </si>
  <si>
    <t xml:space="preserve">4398656</t>
  </si>
  <si>
    <t xml:space="preserve">4398668</t>
  </si>
  <si>
    <t xml:space="preserve">4398677</t>
  </si>
  <si>
    <t xml:space="preserve">4398732</t>
  </si>
  <si>
    <t xml:space="preserve">4418350</t>
  </si>
  <si>
    <t xml:space="preserve">4418374</t>
  </si>
  <si>
    <t xml:space="preserve">4418380</t>
  </si>
  <si>
    <t xml:space="preserve">4439437</t>
  </si>
  <si>
    <t xml:space="preserve">4439458</t>
  </si>
  <si>
    <t xml:space="preserve">4562896</t>
  </si>
  <si>
    <t xml:space="preserve">4649420</t>
  </si>
  <si>
    <t xml:space="preserve">4649445</t>
  </si>
  <si>
    <t xml:space="preserve">4649447</t>
  </si>
  <si>
    <t xml:space="preserve">4649450</t>
  </si>
  <si>
    <t xml:space="preserve">4649453</t>
  </si>
  <si>
    <t xml:space="preserve">4649459</t>
  </si>
  <si>
    <t xml:space="preserve">4649462</t>
  </si>
  <si>
    <t xml:space="preserve">4649464</t>
  </si>
  <si>
    <t xml:space="preserve">4649465</t>
  </si>
  <si>
    <t xml:space="preserve">4678049</t>
  </si>
  <si>
    <t xml:space="preserve">GT</t>
  </si>
  <si>
    <t xml:space="preserve">4678050</t>
  </si>
  <si>
    <t xml:space="preserve">4678061</t>
  </si>
  <si>
    <t xml:space="preserve">4678062</t>
  </si>
  <si>
    <t xml:space="preserve">4678087</t>
  </si>
  <si>
    <t xml:space="preserve">4678088</t>
  </si>
  <si>
    <t xml:space="preserve">4678089</t>
  </si>
  <si>
    <t xml:space="preserve">4678090</t>
  </si>
  <si>
    <t xml:space="preserve">4678104</t>
  </si>
  <si>
    <t xml:space="preserve">CA</t>
  </si>
  <si>
    <t xml:space="preserve">CT</t>
  </si>
  <si>
    <t xml:space="preserve">4678107</t>
  </si>
  <si>
    <t xml:space="preserve">4678108</t>
  </si>
  <si>
    <t xml:space="preserve">4678112</t>
  </si>
  <si>
    <t xml:space="preserve">4703106</t>
  </si>
  <si>
    <t xml:space="preserve">4707056</t>
  </si>
  <si>
    <t xml:space="preserve">4707062</t>
  </si>
  <si>
    <t xml:space="preserve">4707068</t>
  </si>
  <si>
    <t xml:space="preserve">4817969</t>
  </si>
  <si>
    <t xml:space="preserve">4817972</t>
  </si>
  <si>
    <t xml:space="preserve">4817978</t>
  </si>
  <si>
    <t xml:space="preserve">4817981</t>
  </si>
  <si>
    <t xml:space="preserve">4837489</t>
  </si>
  <si>
    <t xml:space="preserve">4837492</t>
  </si>
  <si>
    <t xml:space="preserve">4837508</t>
  </si>
  <si>
    <t xml:space="preserve">4837510</t>
  </si>
  <si>
    <t xml:space="preserve">4837519</t>
  </si>
  <si>
    <t xml:space="preserve">4837521</t>
  </si>
  <si>
    <t xml:space="preserve">4837524</t>
  </si>
  <si>
    <t xml:space="preserve">AC</t>
  </si>
  <si>
    <t xml:space="preserve">4837525</t>
  </si>
  <si>
    <t xml:space="preserve">4837534</t>
  </si>
  <si>
    <t xml:space="preserve">4837540</t>
  </si>
  <si>
    <t xml:space="preserve">4837544</t>
  </si>
  <si>
    <t xml:space="preserve">4905043</t>
  </si>
  <si>
    <t xml:space="preserve">1302</t>
  </si>
  <si>
    <t xml:space="preserve">1317</t>
  </si>
  <si>
    <t xml:space="preserve">1324</t>
  </si>
  <si>
    <t xml:space="preserve">1339</t>
  </si>
  <si>
    <t xml:space="preserve">1343</t>
  </si>
  <si>
    <t xml:space="preserve">1354</t>
  </si>
  <si>
    <t xml:space="preserve">1361</t>
  </si>
  <si>
    <t xml:space="preserve">1372</t>
  </si>
  <si>
    <t xml:space="preserve">1380</t>
  </si>
  <si>
    <t xml:space="preserve">1450</t>
  </si>
  <si>
    <t xml:space="preserve">1483</t>
  </si>
  <si>
    <t xml:space="preserve">1487</t>
  </si>
  <si>
    <t xml:space="preserve">1524</t>
  </si>
  <si>
    <t xml:space="preserve">1528</t>
  </si>
  <si>
    <t xml:space="preserve">1539</t>
  </si>
  <si>
    <t xml:space="preserve">25180</t>
  </si>
  <si>
    <t xml:space="preserve">33874</t>
  </si>
  <si>
    <t xml:space="preserve">362588</t>
  </si>
  <si>
    <t xml:space="preserve">362617</t>
  </si>
  <si>
    <t xml:space="preserve">416736</t>
  </si>
  <si>
    <t xml:space="preserve">951444</t>
  </si>
  <si>
    <t xml:space="preserve">1543815</t>
  </si>
  <si>
    <t xml:space="preserve">1608493</t>
  </si>
  <si>
    <t xml:space="preserve">2764711</t>
  </si>
  <si>
    <t xml:space="preserve">2800425</t>
  </si>
  <si>
    <t xml:space="preserve">3364526</t>
  </si>
  <si>
    <t xml:space="preserve">4017149</t>
  </si>
  <si>
    <t xml:space="preserve">4286000</t>
  </si>
  <si>
    <t xml:space="preserve">4562895</t>
  </si>
  <si>
    <t xml:space="preserve">4665589</t>
  </si>
  <si>
    <t xml:space="preserve">4672926</t>
  </si>
  <si>
    <t xml:space="preserve">4930800</t>
  </si>
  <si>
    <t xml:space="preserve">19597</t>
  </si>
  <si>
    <t xml:space="preserve">33374</t>
  </si>
  <si>
    <t xml:space="preserve">92269</t>
  </si>
  <si>
    <t xml:space="preserve">313997</t>
  </si>
  <si>
    <t xml:space="preserve">347222</t>
  </si>
  <si>
    <t xml:space="preserve">416746</t>
  </si>
  <si>
    <t xml:space="preserve">416781</t>
  </si>
  <si>
    <t xml:space="preserve">857784</t>
  </si>
  <si>
    <t xml:space="preserve">1036019</t>
  </si>
  <si>
    <t xml:space="preserve">1118732</t>
  </si>
  <si>
    <t xml:space="preserve">1964762</t>
  </si>
  <si>
    <t xml:space="preserve">1964790</t>
  </si>
  <si>
    <t xml:space="preserve">2392141</t>
  </si>
  <si>
    <t xml:space="preserve">2976273</t>
  </si>
  <si>
    <t xml:space="preserve">3364543</t>
  </si>
  <si>
    <t xml:space="preserve">1454</t>
  </si>
  <si>
    <t xml:space="preserve">797918</t>
  </si>
  <si>
    <t xml:space="preserve">857785</t>
  </si>
  <si>
    <t xml:space="preserve">1151337</t>
  </si>
  <si>
    <t xml:space="preserve">2365538</t>
  </si>
  <si>
    <t xml:space="preserve">2375058</t>
  </si>
  <si>
    <t xml:space="preserve">2392133</t>
  </si>
  <si>
    <t xml:space="preserve">3895816</t>
  </si>
  <si>
    <t xml:space="preserve">3895817</t>
  </si>
  <si>
    <t xml:space="preserve">AG</t>
  </si>
  <si>
    <t xml:space="preserve">1292</t>
  </si>
  <si>
    <t xml:space="preserve">1306</t>
  </si>
  <si>
    <t xml:space="preserve">1376</t>
  </si>
  <si>
    <t xml:space="preserve">1413</t>
  </si>
  <si>
    <t xml:space="preserve">1546</t>
  </si>
  <si>
    <t xml:space="preserve">1557</t>
  </si>
  <si>
    <t xml:space="preserve">55861</t>
  </si>
  <si>
    <t xml:space="preserve">CTGA</t>
  </si>
  <si>
    <t xml:space="preserve">201524</t>
  </si>
  <si>
    <t xml:space="preserve">519072</t>
  </si>
  <si>
    <t xml:space="preserve">991995</t>
  </si>
  <si>
    <t xml:space="preserve">1248718</t>
  </si>
  <si>
    <t xml:space="preserve">2013313</t>
  </si>
  <si>
    <t xml:space="preserve">2165202</t>
  </si>
  <si>
    <t xml:space="preserve">2641036</t>
  </si>
  <si>
    <t xml:space="preserve">3101394</t>
  </si>
  <si>
    <t xml:space="preserve">3254484</t>
  </si>
  <si>
    <t xml:space="preserve">3358819</t>
  </si>
  <si>
    <t xml:space="preserve">3761923</t>
  </si>
  <si>
    <t xml:space="preserve">4928712</t>
  </si>
  <si>
    <t xml:space="preserve">1435</t>
  </si>
  <si>
    <t xml:space="preserve">1465</t>
  </si>
  <si>
    <t xml:space="preserve">1472</t>
  </si>
  <si>
    <t xml:space="preserve">110818</t>
  </si>
  <si>
    <t xml:space="preserve">271204</t>
  </si>
  <si>
    <t xml:space="preserve">362631</t>
  </si>
  <si>
    <t xml:space="preserve">1036045</t>
  </si>
  <si>
    <t xml:space="preserve">2777071</t>
  </si>
  <si>
    <t xml:space="preserve">3895545</t>
  </si>
  <si>
    <t xml:space="preserve">3895649</t>
  </si>
  <si>
    <t xml:space="preserve">GCCCGTTCGATCG</t>
  </si>
  <si>
    <t xml:space="preserve">4684830</t>
  </si>
  <si>
    <t xml:space="preserve">ACGCGATGT</t>
  </si>
  <si>
    <t xml:space="preserve">293.5</t>
  </si>
  <si>
    <t xml:space="preserve">92262</t>
  </si>
  <si>
    <t xml:space="preserve">1303876</t>
  </si>
  <si>
    <t xml:space="preserve">2818921</t>
  </si>
  <si>
    <t xml:space="preserve">2976271</t>
  </si>
  <si>
    <t xml:space="preserve">3421352</t>
  </si>
  <si>
    <t xml:space="preserve">3895209</t>
  </si>
  <si>
    <t xml:space="preserve">3895311</t>
  </si>
  <si>
    <t xml:space="preserve">3895370</t>
  </si>
  <si>
    <t xml:space="preserve">GTGGTGTCTTCCGGGCCGTTTTCCTTTTCATCGGCCAGAATATCCAGCAACGCTTTTTCGGAATCGCCACCCAGCG</t>
  </si>
  <si>
    <t xml:space="preserve">285.5</t>
  </si>
  <si>
    <t xml:space="preserve">3895617</t>
  </si>
  <si>
    <t xml:space="preserve">3895676</t>
  </si>
  <si>
    <t xml:space="preserve">3895736</t>
  </si>
  <si>
    <t xml:space="preserve">3895844</t>
  </si>
  <si>
    <t xml:space="preserve">CG</t>
  </si>
  <si>
    <t xml:space="preserve">3896201</t>
  </si>
  <si>
    <t xml:space="preserve">4562919</t>
  </si>
  <si>
    <t xml:space="preserve">4672931</t>
  </si>
  <si>
    <t xml:space="preserve">4682322</t>
  </si>
  <si>
    <t xml:space="preserve">22057</t>
  </si>
  <si>
    <t xml:space="preserve">111868</t>
  </si>
  <si>
    <t xml:space="preserve">2319600</t>
  </si>
  <si>
    <t xml:space="preserve">3895450</t>
  </si>
  <si>
    <t xml:space="preserve">4882323</t>
  </si>
  <si>
    <t xml:space="preserve">1491</t>
  </si>
  <si>
    <t xml:space="preserve">4682</t>
  </si>
  <si>
    <t xml:space="preserve">416762</t>
  </si>
  <si>
    <t xml:space="preserve">797837</t>
  </si>
  <si>
    <t xml:space="preserve">1338997</t>
  </si>
  <si>
    <t xml:space="preserve">3297035</t>
  </si>
  <si>
    <t xml:space="preserve">4344675</t>
  </si>
  <si>
    <t xml:space="preserve">4665609</t>
  </si>
  <si>
    <t xml:space="preserve">959478</t>
  </si>
  <si>
    <t xml:space="preserve">AT</t>
  </si>
  <si>
    <t xml:space="preserve">1303857</t>
  </si>
  <si>
    <t xml:space="preserve">1595342</t>
  </si>
  <si>
    <t xml:space="preserve">2392135</t>
  </si>
  <si>
    <t xml:space="preserve">2974218</t>
  </si>
  <si>
    <t xml:space="preserve">29822</t>
  </si>
  <si>
    <t xml:space="preserve">563245</t>
  </si>
  <si>
    <t xml:space="preserve">852079</t>
  </si>
  <si>
    <t xml:space="preserve">1473743</t>
  </si>
  <si>
    <t xml:space="preserve">1900831</t>
  </si>
  <si>
    <t xml:space="preserve">2070106</t>
  </si>
  <si>
    <t xml:space="preserve">2208588</t>
  </si>
  <si>
    <t xml:space="preserve">2695829</t>
  </si>
  <si>
    <t xml:space="preserve">2938215</t>
  </si>
  <si>
    <t xml:space="preserve">3892725</t>
  </si>
  <si>
    <t xml:space="preserve">3892728</t>
  </si>
  <si>
    <t xml:space="preserve">3892734</t>
  </si>
  <si>
    <t xml:space="preserve">3892752</t>
  </si>
  <si>
    <t xml:space="preserve">3892779</t>
  </si>
  <si>
    <t xml:space="preserve">3895326</t>
  </si>
  <si>
    <t xml:space="preserve">0</t>
  </si>
  <si>
    <t xml:space="preserve">pgaptmp_005009</t>
  </si>
  <si>
    <t xml:space="preserve">[pgaptmp_005009]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</si>
  <si>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</si>
  <si>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</si>
  <si>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</si>
  <si>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</si>
  <si>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</si>
  <si>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42933–43703</t>
  </si>
  <si>
    <t xml:space="preserve">2–772</t>
  </si>
  <si>
    <t xml:space="preserve">323 [306]</t>
  </si>
  <si>
    <t xml:space="preserve">[0] NA</t>
  </si>
  <si>
    <t xml:space="preserve">265 [242]</t>
  </si>
  <si>
    <t xml:space="preserve">42965–43703</t>
  </si>
  <si>
    <t xml:space="preserve">2–740</t>
  </si>
  <si>
    <t xml:space="preserve">129 [116]</t>
  </si>
  <si>
    <t xml:space="preserve">42972–43702</t>
  </si>
  <si>
    <t xml:space="preserve">3–733</t>
  </si>
  <si>
    <t xml:space="preserve">154 [144]</t>
  </si>
  <si>
    <t xml:space="preserve">42965–43702</t>
  </si>
  <si>
    <t xml:space="preserve">3–740</t>
  </si>
  <si>
    <t xml:space="preserve">220 [187]</t>
  </si>
  <si>
    <t xml:space="preserve">42968–43702</t>
  </si>
  <si>
    <t xml:space="preserve">3–737</t>
  </si>
  <si>
    <t xml:space="preserve">460 [339]</t>
  </si>
  <si>
    <t xml:space="preserve">42950–43703</t>
  </si>
  <si>
    <t xml:space="preserve">2–755</t>
  </si>
  <si>
    <t xml:space="preserve">274 [272]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</si>
  <si>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</si>
  <si>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</si>
  <si>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</si>
  <si>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</si>
  <si>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</si>
  <si>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</si>
  <si>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</si>
  <si>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</si>
  <si>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</si>
  <si>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</si>
  <si>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(+34/‑57)</t>
  </si>
  <si>
    <t xml:space="preserve">pgaptmp_000920/rrf</t>
  </si>
  <si>
    <t xml:space="preserve">23S ribosomal RNA/5S ribosomal RNA</t>
  </si>
  <si>
    <t xml:space="preserve">intergenic (‑56/+35)</t>
  </si>
  <si>
    <t xml:space="preserve">rrf/pgaptmp_003583</t>
  </si>
  <si>
    <t xml:space="preserve">5S ribosomal RNA/23S ribosomal RNA</t>
  </si>
  <si>
    <t xml:space="preserve">noncoding (67/85 nt)</t>
  </si>
  <si>
    <t xml:space="preserve">pgaptmp_002601</t>
  </si>
  <si>
    <t xml:space="preserve">tRNA‑Tyr</t>
  </si>
  <si>
    <t xml:space="preserve">noncoding (113/132 nt)</t>
  </si>
  <si>
    <t xml:space="preserve">pgaptmp_002602</t>
  </si>
  <si>
    <t xml:space="preserve">RtT sRNA</t>
  </si>
  <si>
    <t xml:space="preserve">intergenic (+82/‑272)</t>
  </si>
  <si>
    <t xml:space="preserve">pgaptmp_002741/pgaptmp_002742</t>
  </si>
  <si>
    <t xml:space="preserve">hydrolase/DinI family protein</t>
  </si>
  <si>
    <t xml:space="preserve">coding (40/774 nt)</t>
  </si>
  <si>
    <t xml:space="preserve">pgaptmp_002800</t>
  </si>
  <si>
    <t xml:space="preserve">DUF72 domain‑containing protein</t>
  </si>
  <si>
    <t xml:space="preserve">intergenic (–/+340)</t>
  </si>
  <si>
    <t xml:space="preserve">–/pgaptmp_004951</t>
  </si>
  <si>
    <t xml:space="preserve">–/DNA polymerase V</t>
  </si>
  <si>
    <t xml:space="preserve">intergenic (‑453/+52)</t>
  </si>
  <si>
    <t xml:space="preserve">pgaptmp_005004/pgaptmp_005005</t>
  </si>
  <si>
    <t xml:space="preserve">quinolone resistance pentapeptide repeat protein QnrS1/IS6‑like element IS26 family transposase</t>
  </si>
  <si>
    <t xml:space="preserve">intergenic (‑533/+315)</t>
  </si>
  <si>
    <t xml:space="preserve">pgaptmp_005010/pgaptmp_005011</t>
  </si>
  <si>
    <t xml:space="preserve">intergenic (‑785/+63)</t>
  </si>
  <si>
    <t xml:space="preserve">intergenic (‑791/+57)</t>
  </si>
  <si>
    <t xml:space="preserve">intergenic (‑20/+202)</t>
  </si>
  <si>
    <t xml:space="preserve">pgaptmp_003583/pgaptmp_003584</t>
  </si>
  <si>
    <t xml:space="preserve">23S ribosomal RNA/tRNA‑Glu</t>
  </si>
  <si>
    <t xml:space="preserve">intergenic (‑39/+183)</t>
  </si>
  <si>
    <t xml:space="preserve">intergenic (‑558/+290)</t>
  </si>
  <si>
    <t xml:space="preserve">intergenic (‑42/+32)</t>
  </si>
  <si>
    <t xml:space="preserve">phoP/pgaptmp_001883</t>
  </si>
  <si>
    <t xml:space="preserve">two‑component system response regulator PhoP/DUF3596 domain‑containing protein</t>
  </si>
  <si>
    <t xml:space="preserve">pgaptmp_001996/purB</t>
  </si>
  <si>
    <t xml:space="preserve">intergenic (+45/‑1)</t>
  </si>
  <si>
    <t xml:space="preserve">pgaptmp_001452/pgaptmp_001453</t>
  </si>
  <si>
    <t xml:space="preserve">tRNA‑Lys/tRNA‑Lys</t>
  </si>
  <si>
    <t xml:space="preserve">noncoding (76/76 nt)</t>
  </si>
  <si>
    <t xml:space="preserve">pgaptmp_003401</t>
  </si>
  <si>
    <t xml:space="preserve">tRNA‑Val</t>
  </si>
  <si>
    <t xml:space="preserve">intergenic (+137/+5)</t>
  </si>
  <si>
    <t xml:space="preserve">rlmC/pgaptmp_001592</t>
  </si>
  <si>
    <t xml:space="preserve">23S rRNA (uracil(747)‑C(5))‑methyltransferase RlmC/tRNA‑Ser</t>
  </si>
  <si>
    <t xml:space="preserve">intergenic (‑107/+6)</t>
  </si>
  <si>
    <t xml:space="preserve">pgaptmp_001751/pgaptmp_001752</t>
  </si>
  <si>
    <t xml:space="preserve">hypothetical protein/RtT sRNA</t>
  </si>
  <si>
    <t xml:space="preserve">intergenic (+57/+53)</t>
  </si>
  <si>
    <t xml:space="preserve">mutS/pgaptmp_003762</t>
  </si>
  <si>
    <t xml:space="preserve">DNA mismatch repair protein MutS/type I toxin‑antitoxin system Hok family toxin</t>
  </si>
  <si>
    <t xml:space="preserve">coding (782/993 nt)</t>
  </si>
  <si>
    <t xml:space="preserve">rpoS</t>
  </si>
  <si>
    <t xml:space="preserve">coding (1855/2415 nt)</t>
  </si>
  <si>
    <t xml:space="preserve">pgaptmp_001202</t>
  </si>
  <si>
    <t xml:space="preserve">ABC transporter permease</t>
  </si>
  <si>
    <t xml:space="preserve">coding (469/582 nt)</t>
  </si>
  <si>
    <t xml:space="preserve">pgaptmp_001268</t>
  </si>
  <si>
    <t xml:space="preserve">intergenic (‑20/+189)</t>
  </si>
  <si>
    <t xml:space="preserve">pgaptmp_004717/pgaptmp_004718</t>
  </si>
  <si>
    <t xml:space="preserve">23S ribosomal RNA/tRNA‑Ala</t>
  </si>
  <si>
    <t xml:space="preserve">pgaptmp_004804/pgaptmp_004805</t>
  </si>
  <si>
    <t xml:space="preserve">coding (155/936 nt)</t>
  </si>
  <si>
    <t xml:space="preserve">pgaptmp_000109</t>
  </si>
  <si>
    <t xml:space="preserve">divergent polysaccharide deacetylase family protein</t>
  </si>
  <si>
    <t xml:space="preserve">coding (250/1284 nt)</t>
  </si>
  <si>
    <t xml:space="preserve">envC</t>
  </si>
  <si>
    <t xml:space="preserve">intergenic (+4/‑253)</t>
  </si>
  <si>
    <t xml:space="preserve">pgaptmp_001143/glnK</t>
  </si>
  <si>
    <t xml:space="preserve">SmdB family multidrug efflux ABC transporter permease/ATP‑binding protein/P‑II family nitrogen regulator</t>
  </si>
  <si>
    <t xml:space="preserve">coding (119/1017 nt)</t>
  </si>
  <si>
    <t xml:space="preserve">galE</t>
  </si>
  <si>
    <t xml:space="preserve">UDP‑glucose 4‑epimerase GalE</t>
  </si>
  <si>
    <t xml:space="preserve">intergenic (+4/‑102)</t>
  </si>
  <si>
    <t xml:space="preserve">pgaptmp_000413/pgaptmp_000414</t>
  </si>
  <si>
    <t xml:space="preserve">tRNA‑Ile/tRNA‑Ala</t>
  </si>
  <si>
    <t xml:space="preserve">intergenic (+101/‑5)</t>
  </si>
  <si>
    <t xml:space="preserve">intergenic (‑63/+5)</t>
  </si>
  <si>
    <t xml:space="preserve">pgaptmp_000443/pgaptmp_000444</t>
  </si>
  <si>
    <t xml:space="preserve">IS6‑like element IS26 family transposase/hypothetical protein</t>
  </si>
  <si>
    <t xml:space="preserve">coding (2455/3006 nt)</t>
  </si>
  <si>
    <t xml:space="preserve">pgaptmp_002439</t>
  </si>
  <si>
    <t xml:space="preserve">Tn3‑like element Tn3 family transposase</t>
  </si>
  <si>
    <t xml:space="preserve">coding (395/3006 nt)</t>
  </si>
  <si>
    <t xml:space="preserve">intergenic (+183/‑39)</t>
  </si>
  <si>
    <t xml:space="preserve">pgaptmp_000919/pgaptmp_000920</t>
  </si>
  <si>
    <t xml:space="preserve">intergenic (+202/‑20)</t>
  </si>
  <si>
    <t xml:space="preserve">noncoding (1504/2908 nt)</t>
  </si>
  <si>
    <t xml:space="preserve">pgaptmp_000920</t>
  </si>
  <si>
    <t xml:space="preserve">23S ribosomal RNA</t>
  </si>
  <si>
    <t xml:space="preserve">noncoding (1510/2908 nt)</t>
  </si>
  <si>
    <t xml:space="preserve">pgaptmp_003583</t>
  </si>
  <si>
    <t xml:space="preserve">intergenic (‑36/+38)</t>
  </si>
  <si>
    <t xml:space="preserve">intergenic (‑307/+130)</t>
  </si>
  <si>
    <t xml:space="preserve">intergenic (‑102/+120)</t>
  </si>
  <si>
    <t xml:space="preserve">pgaptmp_004560/pgaptmp_004561</t>
  </si>
  <si>
    <t xml:space="preserve">intergenic (‑102/+107)</t>
  </si>
  <si>
    <t xml:space="preserve">intergenic (‑104/‑183)</t>
  </si>
  <si>
    <t xml:space="preserve">fieF/pgaptmp_004614</t>
  </si>
  <si>
    <t xml:space="preserve">CDF family cation‑efflux transporter FieF/hypothetical protein</t>
  </si>
  <si>
    <t xml:space="preserve">intergenic (+122/+45)</t>
  </si>
  <si>
    <t xml:space="preserve">pgaptmp_004653/cpxP</t>
  </si>
  <si>
    <t xml:space="preserve">tyrosine‑type recombinase/integrase/cell‑envelope stress modulator CpxP</t>
  </si>
  <si>
    <t xml:space="preserve">intergenic (+182/‑40)</t>
  </si>
  <si>
    <t xml:space="preserve">intergenic (‑20/+216)</t>
  </si>
  <si>
    <t xml:space="preserve">pgaptmp_004519/pgaptmp_004520</t>
  </si>
  <si>
    <t xml:space="preserve">23S ribosomal RNA/16S ribosomal RNA</t>
  </si>
  <si>
    <t xml:space="preserve">coding (175/1668 nt)</t>
  </si>
  <si>
    <t xml:space="preserve">pgaptmp_001222</t>
  </si>
  <si>
    <t xml:space="preserve">acyl‑CoA synthetase FdrA</t>
  </si>
  <si>
    <t xml:space="preserve">pseudogene (303/303 nt)</t>
  </si>
  <si>
    <t xml:space="preserve">pgaptmp_004911</t>
  </si>
  <si>
    <t xml:space="preserve">DGQHR domain‑containing protein</t>
  </si>
  <si>
    <t xml:space="preserve">coding (286/723 nt)</t>
  </si>
  <si>
    <t xml:space="preserve">pgaptmp_001241</t>
  </si>
  <si>
    <t xml:space="preserve">fimbriae Y protein</t>
  </si>
  <si>
    <t xml:space="preserve">intergenic (‑55/‑164)</t>
  </si>
  <si>
    <t xml:space="preserve">pgaptmp_004877/pgaptmp_004878</t>
  </si>
  <si>
    <t xml:space="preserve">IS1 family transposase/carbapenem‑hydrolyzing class D beta‑lactamase OXA‑48</t>
  </si>
  <si>
    <t xml:space="preserve">intergenic (‑275/‑129)</t>
  </si>
  <si>
    <t xml:space="preserve">pgaptmp_001000/pgaptmp_001001</t>
  </si>
  <si>
    <t xml:space="preserve">agmatine deiminase family protein/DJ‑1/PfpI family protein</t>
  </si>
  <si>
    <t xml:space="preserve">intergenic (+44/‑43)</t>
  </si>
  <si>
    <t xml:space="preserve">pgaptmp_001035/pgaptmp_001036</t>
  </si>
  <si>
    <t xml:space="preserve">YmjA family protein/cold shock domain‑containing protein</t>
  </si>
  <si>
    <t xml:space="preserve">intergenic (+30/+51)</t>
  </si>
  <si>
    <t xml:space="preserve">glxK/allE</t>
  </si>
  <si>
    <t xml:space="preserve">glycerate 3‑kinase/(S)‑ureidoglycine aminohydrolase</t>
  </si>
  <si>
    <t xml:space="preserve">coding (53/348 nt)</t>
  </si>
  <si>
    <t xml:space="preserve">cusF</t>
  </si>
  <si>
    <t xml:space="preserve">cation efflux system protein CusF</t>
  </si>
  <si>
    <t xml:space="preserve">intergenic (‑55/‑1)</t>
  </si>
  <si>
    <t xml:space="preserve">pgaptmp_004912/pgaptmp_004913</t>
  </si>
  <si>
    <t xml:space="preserve">IS1 family transposase/DGQHR domain‑containing protein</t>
  </si>
  <si>
    <t xml:space="preserve">coding (257/555 nt)</t>
  </si>
  <si>
    <t xml:space="preserve">pgaptmp_001313</t>
  </si>
  <si>
    <t xml:space="preserve">molecular chaperone TorD family protein</t>
  </si>
  <si>
    <t xml:space="preserve">coding (211/993 nt)</t>
  </si>
  <si>
    <t xml:space="preserve">coding (203/993 nt)</t>
  </si>
  <si>
    <t xml:space="preserve">coding (280/1299 nt)</t>
  </si>
  <si>
    <t xml:space="preserve">pgaptmp_001217</t>
  </si>
  <si>
    <t xml:space="preserve">uracil/xanthine transporter</t>
  </si>
  <si>
    <t xml:space="preserve">intergenic (‑54/‑2)</t>
  </si>
  <si>
    <t xml:space="preserve">coding (755/1134 nt)</t>
  </si>
  <si>
    <t xml:space="preserve">fepE</t>
  </si>
  <si>
    <t xml:space="preserve">LPS O‑antigen length regulator</t>
  </si>
  <si>
    <t xml:space="preserve">coding (1564/2583 nt)</t>
  </si>
  <si>
    <t xml:space="preserve">leuS</t>
  </si>
  <si>
    <t xml:space="preserve">coding (1107/1128 nt)</t>
  </si>
  <si>
    <t xml:space="preserve">nlpD</t>
  </si>
  <si>
    <t xml:space="preserve">coding (1100/1128 nt)</t>
  </si>
  <si>
    <t xml:space="preserve">coding (1063/1128 nt)</t>
  </si>
  <si>
    <t xml:space="preserve">coding (19/1206 nt)</t>
  </si>
  <si>
    <t xml:space="preserve">pgaptmp_004876</t>
  </si>
  <si>
    <t xml:space="preserve">IS4‑like element IS10A family transposase</t>
  </si>
  <si>
    <t xml:space="preserve">coding (1055/1128 nt)</t>
  </si>
  <si>
    <t xml:space="preserve">coding (102/238 nt)</t>
  </si>
  <si>
    <t xml:space="preserve">pgaptmp_000418</t>
  </si>
  <si>
    <t xml:space="preserve">IS3 family transposase</t>
  </si>
  <si>
    <t xml:space="preserve">coding (637/3150 nt)</t>
  </si>
  <si>
    <t xml:space="preserve">pgaptmp_001162</t>
  </si>
  <si>
    <t xml:space="preserve">multidrug efflux RND transporter permease subunit</t>
  </si>
  <si>
    <t xml:space="preserve">coding (49/1224 nt)</t>
  </si>
  <si>
    <t xml:space="preserve">pgaptmp_001308</t>
  </si>
  <si>
    <t xml:space="preserve">phosphoadenosine phosphosulfate reductase</t>
  </si>
  <si>
    <t xml:space="preserve">intergenic (‑143/‑323)</t>
  </si>
  <si>
    <t xml:space="preserve">dcuC/pagP</t>
  </si>
  <si>
    <t xml:space="preserve">anaerobic C4‑dicarboxylate transporter DcuC/lipid IV(A) palmitoyltransferase PagP</t>
  </si>
  <si>
    <t xml:space="preserve">coding (61/1386 nt)</t>
  </si>
  <si>
    <t xml:space="preserve">pgaptmp_002628</t>
  </si>
  <si>
    <t xml:space="preserve">diaminobutyrate‑‑2‑oxoglutarate transaminase</t>
  </si>
  <si>
    <t xml:space="preserve">coding (52/1386 nt)</t>
  </si>
  <si>
    <t xml:space="preserve">coding (135/993 nt)</t>
  </si>
  <si>
    <t xml:space="preserve">coding (127/993 nt)</t>
  </si>
  <si>
    <t xml:space="preserve">intergenic (‑763/+85)</t>
  </si>
  <si>
    <t xml:space="preserve">intergenic (‑565/+283)</t>
  </si>
  <si>
    <t xml:space="preserve">intergenic (‑778/+70)</t>
  </si>
  <si>
    <t xml:space="preserve">intergenic (‑539/+309)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</si>
  <si>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</si>
  <si>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</si>
  <si>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</si>
  <si>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</si>
  <si>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</si>
  <si>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</si>
  <si>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</si>
  <si>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274 (1,000)</t>
  </si>
  <si>
    <t xml:space="preserve">111811 =</t>
  </si>
  <si>
    <t xml:space="preserve">273 (1,070)</t>
  </si>
  <si>
    <t xml:space="preserve">25 (0,100)</t>
  </si>
  <si>
    <t xml:space="preserve">14/256</t>
  </si>
  <si>
    <t xml:space="preserve">NT</t>
  </si>
  <si>
    <t xml:space="preserve">0 (0,000)</t>
  </si>
  <si>
    <t xml:space="preserve">413172 =</t>
  </si>
  <si>
    <t xml:space="preserve">NA (NA)</t>
  </si>
  <si>
    <t xml:space="preserve">12 (0,070)+27 bp</t>
  </si>
  <si>
    <t xml:space="preserve">8/216</t>
  </si>
  <si>
    <t xml:space="preserve">2525087 =</t>
  </si>
  <si>
    <t xml:space="preserve">3 (0,010)</t>
  </si>
  <si>
    <t xml:space="preserve">3/270</t>
  </si>
  <si>
    <t xml:space="preserve">7 (0,030)</t>
  </si>
  <si>
    <t xml:space="preserve">4/270</t>
  </si>
  <si>
    <t xml:space="preserve">274 (1,100)+ATCAGAAGT</t>
  </si>
  <si>
    <t xml:space="preserve">63/254</t>
  </si>
  <si>
    <t xml:space="preserve">959528 =</t>
  </si>
  <si>
    <t xml:space="preserve">205 (1,000)+TCAGAAGT</t>
  </si>
  <si>
    <t xml:space="preserve">67/254</t>
  </si>
  <si>
    <t xml:space="preserve">NA</t>
  </si>
  <si>
    <t xml:space="preserve">245 (0,980)+TCAGAAGT</t>
  </si>
  <si>
    <t xml:space="preserve">63/256</t>
  </si>
  <si>
    <t xml:space="preserve">220 (1,130)+TCAGAAGT</t>
  </si>
  <si>
    <t xml:space="preserve">262 (1,080)+TCAGAAGT</t>
  </si>
  <si>
    <t xml:space="preserve">70/258</t>
  </si>
  <si>
    <t xml:space="preserve">253 (0,980)+TCAGAAGT</t>
  </si>
  <si>
    <t xml:space="preserve">72/258</t>
  </si>
  <si>
    <t xml:space="preserve">305 (1,360)+TCAGAAGT</t>
  </si>
  <si>
    <t xml:space="preserve">73/256</t>
  </si>
  <si>
    <t xml:space="preserve">28 (0,130)+C</t>
  </si>
  <si>
    <t xml:space="preserve">14/268</t>
  </si>
  <si>
    <t xml:space="preserve">3692284 =</t>
  </si>
  <si>
    <t xml:space="preserve">6 (0,040)+44 bp</t>
  </si>
  <si>
    <t xml:space="preserve">3/182</t>
  </si>
  <si>
    <t xml:space="preserve">3692221 =</t>
  </si>
  <si>
    <t xml:space="preserve">276 (0,970)+ACTTCTGA</t>
  </si>
  <si>
    <t xml:space="preserve">64/256</t>
  </si>
  <si>
    <t xml:space="preserve">298 (1,190)+ACTTCTGA</t>
  </si>
  <si>
    <t xml:space="preserve">68/258</t>
  </si>
  <si>
    <t xml:space="preserve">15 (0,060)</t>
  </si>
  <si>
    <t xml:space="preserve">3895337 =</t>
  </si>
  <si>
    <t xml:space="preserve">11 (0,040)</t>
  </si>
  <si>
    <t xml:space="preserve">294 (1,110)</t>
  </si>
  <si>
    <t xml:space="preserve">81/272</t>
  </si>
  <si>
    <t xml:space="preserve">4719010 =</t>
  </si>
  <si>
    <t xml:space="preserve">20 (0,140)+44 bp</t>
  </si>
  <si>
    <t xml:space="preserve">11/182</t>
  </si>
  <si>
    <t xml:space="preserve">4969161 =</t>
  </si>
  <si>
    <t xml:space="preserve">284 (0,980)+ACTTCTGA</t>
  </si>
  <si>
    <t xml:space="preserve">67/258</t>
  </si>
  <si>
    <t xml:space="preserve">281 (1,040)+ACTTCTGA</t>
  </si>
  <si>
    <t xml:space="preserve">61/258</t>
  </si>
  <si>
    <t xml:space="preserve">1209548 =</t>
  </si>
  <si>
    <t xml:space="preserve">335 (1,170)</t>
  </si>
  <si>
    <t xml:space="preserve">248 (0,930)</t>
  </si>
  <si>
    <t xml:space="preserve">8/254</t>
  </si>
  <si>
    <t xml:space="preserve">1270087 =</t>
  </si>
  <si>
    <t xml:space="preserve">301 (0,970)</t>
  </si>
  <si>
    <t xml:space="preserve">316 (1,020)</t>
  </si>
  <si>
    <t xml:space="preserve">563 (1,820)</t>
  </si>
  <si>
    <t xml:space="preserve">102/274</t>
  </si>
  <si>
    <t xml:space="preserve">1537492 =</t>
  </si>
  <si>
    <t xml:space="preserve">212 (0,800)</t>
  </si>
  <si>
    <t xml:space="preserve">211 (0,790)</t>
  </si>
  <si>
    <t xml:space="preserve">12 (0,050)+AAG</t>
  </si>
  <si>
    <t xml:space="preserve">7/268</t>
  </si>
  <si>
    <t xml:space="preserve">1679051 =</t>
  </si>
  <si>
    <t xml:space="preserve">254 (0,950)</t>
  </si>
  <si>
    <t xml:space="preserve">211 (0,960)</t>
  </si>
  <si>
    <t xml:space="preserve">12 (0,050)</t>
  </si>
  <si>
    <t xml:space="preserve">10/226</t>
  </si>
  <si>
    <t xml:space="preserve">1983659 =</t>
  </si>
  <si>
    <t xml:space="preserve">212 (0,980)</t>
  </si>
  <si>
    <t xml:space="preserve">138 (0,660)</t>
  </si>
  <si>
    <t xml:space="preserve">16 (0,080)</t>
  </si>
  <si>
    <t xml:space="preserve">9/260</t>
  </si>
  <si>
    <t xml:space="preserve">194 (0,940)</t>
  </si>
  <si>
    <t xml:space="preserve">173 (0,870)</t>
  </si>
  <si>
    <t xml:space="preserve">10 (0,050)</t>
  </si>
  <si>
    <t xml:space="preserve">203 (0,790)</t>
  </si>
  <si>
    <t xml:space="preserve">208 (0,840)</t>
  </si>
  <si>
    <t xml:space="preserve">14 (0,060)</t>
  </si>
  <si>
    <t xml:space="preserve">12/264</t>
  </si>
  <si>
    <t xml:space="preserve">220 (0,770)</t>
  </si>
  <si>
    <t xml:space="preserve">228 (0,830)</t>
  </si>
  <si>
    <t xml:space="preserve">17 (0,060)</t>
  </si>
  <si>
    <t xml:space="preserve">10/264</t>
  </si>
  <si>
    <t xml:space="preserve">1983665 =</t>
  </si>
  <si>
    <t xml:space="preserve">225 (0,820)</t>
  </si>
  <si>
    <t xml:space="preserve">223 (0,890)</t>
  </si>
  <si>
    <t xml:space="preserve">14/252</t>
  </si>
  <si>
    <t xml:space="preserve">203 (0,760)</t>
  </si>
  <si>
    <t xml:space="preserve">216 (0,880)</t>
  </si>
  <si>
    <t xml:space="preserve">24 (0,100)</t>
  </si>
  <si>
    <t xml:space="preserve">16/252</t>
  </si>
  <si>
    <t xml:space="preserve">2695954 =</t>
  </si>
  <si>
    <t xml:space="preserve">145 (0,670)</t>
  </si>
  <si>
    <t xml:space="preserve">143 (0,770)</t>
  </si>
  <si>
    <t xml:space="preserve">117 (0,630)</t>
  </si>
  <si>
    <t xml:space="preserve">41/232</t>
  </si>
  <si>
    <t xml:space="preserve">266 (0,860)</t>
  </si>
  <si>
    <t xml:space="preserve">147 (0,550)</t>
  </si>
  <si>
    <t xml:space="preserve">200 (0,750)</t>
  </si>
  <si>
    <t xml:space="preserve">57/236</t>
  </si>
  <si>
    <t xml:space="preserve">242 (0,800)</t>
  </si>
  <si>
    <t xml:space="preserve">210 (0,810)</t>
  </si>
  <si>
    <t xml:space="preserve">203 (0,780)</t>
  </si>
  <si>
    <t xml:space="preserve">58/234</t>
  </si>
  <si>
    <t xml:space="preserve">186 (0,700)</t>
  </si>
  <si>
    <t xml:space="preserve">165 (0,720)</t>
  </si>
  <si>
    <t xml:space="preserve">166 (0,730)</t>
  </si>
  <si>
    <t xml:space="preserve">55/234</t>
  </si>
  <si>
    <t xml:space="preserve">146 (0,820)</t>
  </si>
  <si>
    <t xml:space="preserve">134 (0,750)</t>
  </si>
  <si>
    <t xml:space="preserve">47/232</t>
  </si>
  <si>
    <t xml:space="preserve">200 (0,780)</t>
  </si>
  <si>
    <t xml:space="preserve">151 (0,680)</t>
  </si>
  <si>
    <t xml:space="preserve">150 (0,680)</t>
  </si>
  <si>
    <t xml:space="preserve">56/236</t>
  </si>
  <si>
    <t xml:space="preserve">200 (0,730)</t>
  </si>
  <si>
    <t xml:space="preserve">155 (0,660)</t>
  </si>
  <si>
    <t xml:space="preserve">174 (0,740)</t>
  </si>
  <si>
    <t xml:space="preserve">52/236</t>
  </si>
  <si>
    <t xml:space="preserve">229 (0,800)</t>
  </si>
  <si>
    <t xml:space="preserve">200 (0,810)</t>
  </si>
  <si>
    <t xml:space="preserve">140 (0,570)</t>
  </si>
  <si>
    <t xml:space="preserve">47/236</t>
  </si>
  <si>
    <t xml:space="preserve">159 (0,670)</t>
  </si>
  <si>
    <t xml:space="preserve">145 (0,710)</t>
  </si>
  <si>
    <t xml:space="preserve">128 (0,620)</t>
  </si>
  <si>
    <t xml:space="preserve">45/234</t>
  </si>
  <si>
    <t xml:space="preserve">222 (0,830)</t>
  </si>
  <si>
    <t xml:space="preserve">180 (0,790)</t>
  </si>
  <si>
    <t xml:space="preserve">163 (0,710)</t>
  </si>
  <si>
    <t xml:space="preserve">44/236</t>
  </si>
  <si>
    <t xml:space="preserve">199 (0,750)</t>
  </si>
  <si>
    <t xml:space="preserve">173 (0,760)</t>
  </si>
  <si>
    <t xml:space="preserve">134 (0,590)</t>
  </si>
  <si>
    <t xml:space="preserve">2840728 =</t>
  </si>
  <si>
    <t xml:space="preserve">162 (0,750)</t>
  </si>
  <si>
    <t xml:space="preserve">213 (1,070)</t>
  </si>
  <si>
    <t xml:space="preserve">247 (1,240)</t>
  </si>
  <si>
    <t xml:space="preserve">68/248</t>
  </si>
  <si>
    <t xml:space="preserve">248 (0,820)</t>
  </si>
  <si>
    <t xml:space="preserve">235 (0,850)</t>
  </si>
  <si>
    <t xml:space="preserve">81 (0,290)</t>
  </si>
  <si>
    <t xml:space="preserve">39/250</t>
  </si>
  <si>
    <t xml:space="preserve">231 (0,870)</t>
  </si>
  <si>
    <t xml:space="preserve">218 (0,890)</t>
  </si>
  <si>
    <t xml:space="preserve">45 (0,180)</t>
  </si>
  <si>
    <t xml:space="preserve">28/250</t>
  </si>
  <si>
    <t xml:space="preserve">141 (0,680)</t>
  </si>
  <si>
    <t xml:space="preserve">160 (0,840)</t>
  </si>
  <si>
    <t xml:space="preserve">133 (0,700)</t>
  </si>
  <si>
    <t xml:space="preserve">46/248</t>
  </si>
  <si>
    <t xml:space="preserve">199 (0,770)</t>
  </si>
  <si>
    <t xml:space="preserve">224 (0,940)</t>
  </si>
  <si>
    <t xml:space="preserve">102 (0,430)</t>
  </si>
  <si>
    <t xml:space="preserve">44/252</t>
  </si>
  <si>
    <t xml:space="preserve">210 (0,770)</t>
  </si>
  <si>
    <t xml:space="preserve">224 (0,890)</t>
  </si>
  <si>
    <t xml:space="preserve">119 (0,470)</t>
  </si>
  <si>
    <t xml:space="preserve">47/252</t>
  </si>
  <si>
    <t xml:space="preserve">214 (0,810)</t>
  </si>
  <si>
    <t xml:space="preserve">119 (0,450)</t>
  </si>
  <si>
    <t xml:space="preserve">40/252</t>
  </si>
  <si>
    <t xml:space="preserve">144 (0,600)</t>
  </si>
  <si>
    <t xml:space="preserve">175 (0,800)</t>
  </si>
  <si>
    <t xml:space="preserve">78 (0,360)</t>
  </si>
  <si>
    <t xml:space="preserve">31/250</t>
  </si>
  <si>
    <t xml:space="preserve">188 (0,710)</t>
  </si>
  <si>
    <t xml:space="preserve">207 (0,850)</t>
  </si>
  <si>
    <t xml:space="preserve">12/252</t>
  </si>
  <si>
    <t xml:space="preserve">170 (0,640)</t>
  </si>
  <si>
    <t xml:space="preserve">195 (0,800)</t>
  </si>
  <si>
    <t xml:space="preserve">86 (0,350)</t>
  </si>
  <si>
    <t xml:space="preserve">30/252</t>
  </si>
  <si>
    <t xml:space="preserve">4780182 =</t>
  </si>
  <si>
    <t xml:space="preserve">240 (1,100)</t>
  </si>
  <si>
    <t xml:space="preserve">200 (1,080)</t>
  </si>
  <si>
    <t xml:space="preserve">19 (0,100)</t>
  </si>
  <si>
    <t xml:space="preserve">13/230</t>
  </si>
  <si>
    <t xml:space="preserve">210 (1,010)</t>
  </si>
  <si>
    <t xml:space="preserve">168 (0,950)</t>
  </si>
  <si>
    <t xml:space="preserve">13 (0,070)</t>
  </si>
  <si>
    <t xml:space="preserve">11/230</t>
  </si>
  <si>
    <t xml:space="preserve">344 (1,200)</t>
  </si>
  <si>
    <t xml:space="preserve">263 (1,080)</t>
  </si>
  <si>
    <t xml:space="preserve">33 (0,140)</t>
  </si>
  <si>
    <t xml:space="preserve">16/234</t>
  </si>
  <si>
    <t xml:space="preserve">265 (1,110)</t>
  </si>
  <si>
    <t xml:space="preserve">152 (0,750)</t>
  </si>
  <si>
    <t xml:space="preserve">12 (0,060)</t>
  </si>
  <si>
    <t xml:space="preserve">8/232</t>
  </si>
  <si>
    <t xml:space="preserve">962489 =</t>
  </si>
  <si>
    <t xml:space="preserve">3689240 =</t>
  </si>
  <si>
    <t xml:space="preserve">256 (1,200)+ATG</t>
  </si>
  <si>
    <t xml:space="preserve">55/264</t>
  </si>
  <si>
    <t xml:space="preserve">336 (1,110)+ATG</t>
  </si>
  <si>
    <t xml:space="preserve">71/268</t>
  </si>
  <si>
    <t xml:space="preserve">311 (1,050)+ATG</t>
  </si>
  <si>
    <t xml:space="preserve">60/266</t>
  </si>
  <si>
    <t xml:space="preserve">275 (1,060)+ATG</t>
  </si>
  <si>
    <t xml:space="preserve">74/266</t>
  </si>
  <si>
    <t xml:space="preserve">259 (1,280)+ATG</t>
  </si>
  <si>
    <t xml:space="preserve">65/264</t>
  </si>
  <si>
    <t xml:space="preserve">271 (1,070)+ATG</t>
  </si>
  <si>
    <t xml:space="preserve">66/268</t>
  </si>
  <si>
    <t xml:space="preserve">339 (1,270)+ATG</t>
  </si>
  <si>
    <t xml:space="preserve">302 (1,080)+ATG</t>
  </si>
  <si>
    <t xml:space="preserve">58/268</t>
  </si>
  <si>
    <t xml:space="preserve">297 (1,270)+ATG</t>
  </si>
  <si>
    <t xml:space="preserve">71/266</t>
  </si>
  <si>
    <t xml:space="preserve">316 (1,210)+ATG</t>
  </si>
  <si>
    <t xml:space="preserve">63/268</t>
  </si>
  <si>
    <t xml:space="preserve">304 (1,170)+ATG</t>
  </si>
  <si>
    <t xml:space="preserve">64/268</t>
  </si>
  <si>
    <t xml:space="preserve">270 (0,870)</t>
  </si>
  <si>
    <t xml:space="preserve">30487 =</t>
  </si>
  <si>
    <t xml:space="preserve">15 (0,040)</t>
  </si>
  <si>
    <t xml:space="preserve">10/274</t>
  </si>
  <si>
    <t xml:space="preserve">295 (1,110)</t>
  </si>
  <si>
    <t xml:space="preserve">193 (0,280)</t>
  </si>
  <si>
    <t xml:space="preserve">61/274</t>
  </si>
  <si>
    <t xml:space="preserve">516 (1,710)</t>
  </si>
  <si>
    <t xml:space="preserve">31 (0,100)</t>
  </si>
  <si>
    <t xml:space="preserve">20/272</t>
  </si>
  <si>
    <t xml:space="preserve">227 (0,750)</t>
  </si>
  <si>
    <t xml:space="preserve">67/272</t>
  </si>
  <si>
    <t xml:space="preserve">259 (1,090)</t>
  </si>
  <si>
    <t xml:space="preserve">184 (0,430)</t>
  </si>
  <si>
    <t xml:space="preserve">61/272</t>
  </si>
  <si>
    <t xml:space="preserve">307 (1,020)</t>
  </si>
  <si>
    <t xml:space="preserve">306 (0,970)</t>
  </si>
  <si>
    <t xml:space="preserve">80/272</t>
  </si>
  <si>
    <t xml:space="preserve">195 (0,820)</t>
  </si>
  <si>
    <t xml:space="preserve">33 (0,080)</t>
  </si>
  <si>
    <t xml:space="preserve">19/272</t>
  </si>
  <si>
    <t xml:space="preserve">257 (0,970)</t>
  </si>
  <si>
    <t xml:space="preserve">14 (0,050)</t>
  </si>
  <si>
    <t xml:space="preserve">10/272</t>
  </si>
  <si>
    <t xml:space="preserve">133 (0,560)</t>
  </si>
  <si>
    <t xml:space="preserve">37 (0,090)</t>
  </si>
  <si>
    <t xml:space="preserve">20/270</t>
  </si>
  <si>
    <t xml:space="preserve">290 (0,960)</t>
  </si>
  <si>
    <t xml:space="preserve">67 (0,210)</t>
  </si>
  <si>
    <t xml:space="preserve">34/272</t>
  </si>
  <si>
    <t xml:space="preserve">229 (0,860)</t>
  </si>
  <si>
    <t xml:space="preserve">73 (0,170)</t>
  </si>
  <si>
    <t xml:space="preserve">30/274</t>
  </si>
  <si>
    <t xml:space="preserve">189 (0,710)</t>
  </si>
  <si>
    <t xml:space="preserve">16 (0,050)</t>
  </si>
  <si>
    <t xml:space="preserve">12/272</t>
  </si>
  <si>
    <t xml:space="preserve">37 (0,120)</t>
  </si>
  <si>
    <t xml:space="preserve">24/272</t>
  </si>
  <si>
    <t xml:space="preserve">1093312 =</t>
  </si>
  <si>
    <t xml:space="preserve">262 (0,870)</t>
  </si>
  <si>
    <t xml:space="preserve">13/272</t>
  </si>
  <si>
    <t xml:space="preserve">1224381 =</t>
  </si>
  <si>
    <t xml:space="preserve">359 (1,500)</t>
  </si>
  <si>
    <t xml:space="preserve">280 (0,660)</t>
  </si>
  <si>
    <t xml:space="preserve">74/272</t>
  </si>
  <si>
    <t xml:space="preserve">1286782 =</t>
  </si>
  <si>
    <t xml:space="preserve">245 (0,920)</t>
  </si>
  <si>
    <t xml:space="preserve">197 (0,660)</t>
  </si>
  <si>
    <t xml:space="preserve">63/270</t>
  </si>
  <si>
    <t xml:space="preserve">1289001 =</t>
  </si>
  <si>
    <t xml:space="preserve">354 (1,170)</t>
  </si>
  <si>
    <t xml:space="preserve">430 (1,360)</t>
  </si>
  <si>
    <t xml:space="preserve">89/272</t>
  </si>
  <si>
    <t xml:space="preserve">1292645 =</t>
  </si>
  <si>
    <t xml:space="preserve">202 (0,290)</t>
  </si>
  <si>
    <t xml:space="preserve">69/274</t>
  </si>
  <si>
    <t xml:space="preserve">2725760 =</t>
  </si>
  <si>
    <t xml:space="preserve">136 (0,570)</t>
  </si>
  <si>
    <t xml:space="preserve">20 (0,050)</t>
  </si>
  <si>
    <t xml:space="preserve">3895908 =</t>
  </si>
  <si>
    <t xml:space="preserve">252 (0,830)</t>
  </si>
  <si>
    <t xml:space="preserve">42 (0,130)</t>
  </si>
  <si>
    <t xml:space="preserve">18/272</t>
  </si>
  <si>
    <t xml:space="preserve">3895984 =</t>
  </si>
  <si>
    <t xml:space="preserve">214 (0,800)</t>
  </si>
  <si>
    <t xml:space="preserve">53 (0,120)</t>
  </si>
  <si>
    <t xml:space="preserve">24/274</t>
  </si>
  <si>
    <t xml:space="preserve">3896202 =</t>
  </si>
  <si>
    <t xml:space="preserve">183 (0,690)</t>
  </si>
  <si>
    <t xml:space="preserve">16/272</t>
  </si>
  <si>
    <t xml:space="preserve">3896246 =</t>
  </si>
  <si>
    <t xml:space="preserve">205 (0,770)</t>
  </si>
  <si>
    <t xml:space="preserve">9392 =</t>
  </si>
  <si>
    <t xml:space="preserve">25 (0,080)</t>
  </si>
  <si>
    <t xml:space="preserve">16/270</t>
  </si>
  <si>
    <t xml:space="preserve">418601 =</t>
  </si>
  <si>
    <t xml:space="preserve">43 (0,100)</t>
  </si>
  <si>
    <t xml:space="preserve">27/272</t>
  </si>
  <si>
    <t xml:space="preserve">1 =</t>
  </si>
  <si>
    <t xml:space="preserve">39968 =</t>
  </si>
  <si>
    <t xml:space="preserve">307 (1,140)</t>
  </si>
  <si>
    <t xml:space="preserve">68/270</t>
  </si>
  <si>
    <t xml:space="preserve">427 (1,030)</t>
  </si>
  <si>
    <t xml:space="preserve">88/274</t>
  </si>
  <si>
    <t xml:space="preserve">345 (0,960)</t>
  </si>
  <si>
    <t xml:space="preserve">87/272</t>
  </si>
  <si>
    <t xml:space="preserve">314 (0,940)</t>
  </si>
  <si>
    <t xml:space="preserve">75/272</t>
  </si>
  <si>
    <t xml:space="preserve">225 (1,050)</t>
  </si>
  <si>
    <t xml:space="preserve">67/270</t>
  </si>
  <si>
    <t xml:space="preserve">306 (1,120)</t>
  </si>
  <si>
    <t xml:space="preserve">70/274</t>
  </si>
  <si>
    <t xml:space="preserve">322 (1,140)</t>
  </si>
  <si>
    <t xml:space="preserve">67/274</t>
  </si>
  <si>
    <t xml:space="preserve">376 (1,100)</t>
  </si>
  <si>
    <t xml:space="preserve">76/274</t>
  </si>
  <si>
    <t xml:space="preserve">668 (0,970)</t>
  </si>
  <si>
    <t xml:space="preserve">99/272</t>
  </si>
  <si>
    <t xml:space="preserve">420 (1,020)</t>
  </si>
  <si>
    <t xml:space="preserve">77/274</t>
  </si>
  <si>
    <t xml:space="preserve">1317 (1,020)</t>
  </si>
  <si>
    <t xml:space="preserve">123/274</t>
  </si>
  <si>
    <t xml:space="preserve">1293 =</t>
  </si>
  <si>
    <t xml:space="preserve">355 (1,170)</t>
  </si>
  <si>
    <t xml:space="preserve">376 (1,240)</t>
  </si>
  <si>
    <t xml:space="preserve">382 (1,320)+GGATTC</t>
  </si>
  <si>
    <t xml:space="preserve">79/258</t>
  </si>
  <si>
    <t xml:space="preserve">384 (1,320)</t>
  </si>
  <si>
    <t xml:space="preserve">205 (0,700)</t>
  </si>
  <si>
    <t xml:space="preserve">44/260</t>
  </si>
  <si>
    <t xml:space="preserve">394 (0,990)</t>
  </si>
  <si>
    <t xml:space="preserve">400 (1,000)</t>
  </si>
  <si>
    <t xml:space="preserve">307 (0,800)+GGATTC</t>
  </si>
  <si>
    <t xml:space="preserve">65/262</t>
  </si>
  <si>
    <t xml:space="preserve">402 (1,040)</t>
  </si>
  <si>
    <t xml:space="preserve">185 (0,480)</t>
  </si>
  <si>
    <t xml:space="preserve">35/264</t>
  </si>
  <si>
    <t xml:space="preserve">323 (0,900)</t>
  </si>
  <si>
    <t xml:space="preserve">348 (0,970)</t>
  </si>
  <si>
    <t xml:space="preserve">318 (0,930)+GGATTC</t>
  </si>
  <si>
    <t xml:space="preserve">72/260</t>
  </si>
  <si>
    <t xml:space="preserve">361 (1,050)</t>
  </si>
  <si>
    <t xml:space="preserve">175 (0,510)</t>
  </si>
  <si>
    <t xml:space="preserve">34/262</t>
  </si>
  <si>
    <t xml:space="preserve">249 (1,140)</t>
  </si>
  <si>
    <t xml:space="preserve">239 (1,090)</t>
  </si>
  <si>
    <t xml:space="preserve">153 (0,730)+GGATTC</t>
  </si>
  <si>
    <t xml:space="preserve">44/258</t>
  </si>
  <si>
    <t xml:space="preserve">197 (0,710)</t>
  </si>
  <si>
    <t xml:space="preserve">309 (1,150)</t>
  </si>
  <si>
    <t xml:space="preserve">348 (1,290)</t>
  </si>
  <si>
    <t xml:space="preserve">76/264</t>
  </si>
  <si>
    <t xml:space="preserve">238 (0,850)</t>
  </si>
  <si>
    <t xml:space="preserve">298 (1,110)</t>
  </si>
  <si>
    <t xml:space="preserve">327 (1,210)</t>
  </si>
  <si>
    <t xml:space="preserve">67/264</t>
  </si>
  <si>
    <t xml:space="preserve">311 (0,950)</t>
  </si>
  <si>
    <t xml:space="preserve">319 (0,970)</t>
  </si>
  <si>
    <t xml:space="preserve">167 (0,530)+GGATTC</t>
  </si>
  <si>
    <t xml:space="preserve">42/262</t>
  </si>
  <si>
    <t xml:space="preserve">454 (0,720)</t>
  </si>
  <si>
    <t xml:space="preserve">651 (1,040)</t>
  </si>
  <si>
    <t xml:space="preserve">487 (0,810)+GGATTC</t>
  </si>
  <si>
    <t xml:space="preserve">91/260</t>
  </si>
  <si>
    <t xml:space="preserve">665 (1,100)</t>
  </si>
  <si>
    <t xml:space="preserve">264 (0,440)</t>
  </si>
  <si>
    <t xml:space="preserve">41/262</t>
  </si>
  <si>
    <t xml:space="preserve">345 (0,900)</t>
  </si>
  <si>
    <t xml:space="preserve">458 (1,200)</t>
  </si>
  <si>
    <t xml:space="preserve">81 (0,220)+GGATTC</t>
  </si>
  <si>
    <t xml:space="preserve">24/262</t>
  </si>
  <si>
    <t xml:space="preserve">463 (1,260)</t>
  </si>
  <si>
    <t xml:space="preserve">64 (0,170)</t>
  </si>
  <si>
    <t xml:space="preserve">11/264</t>
  </si>
  <si>
    <t xml:space="preserve">858 (0,850)</t>
  </si>
  <si>
    <t xml:space="preserve">1078 (1,060)</t>
  </si>
  <si>
    <t xml:space="preserve">51 (0,050)+GGATTC</t>
  </si>
  <si>
    <t xml:space="preserve">18/262</t>
  </si>
  <si>
    <t xml:space="preserve">1078 (1,100)</t>
  </si>
  <si>
    <t xml:space="preserve">180 (0,180)</t>
  </si>
  <si>
    <t xml:space="preserve">24/264</t>
  </si>
  <si>
    <t xml:space="preserve">1299 =</t>
  </si>
  <si>
    <t xml:space="preserve">333 (1,000)</t>
  </si>
  <si>
    <t xml:space="preserve">389 (1,200)</t>
  </si>
  <si>
    <t xml:space="preserve">460 (1,410)</t>
  </si>
  <si>
    <t xml:space="preserve">77/266</t>
  </si>
  <si>
    <t xml:space="preserve">1318 =</t>
  </si>
  <si>
    <t xml:space="preserve">232 (1,060)</t>
  </si>
  <si>
    <t xml:space="preserve">222 (1,160)</t>
  </si>
  <si>
    <t xml:space="preserve">309 (1,620)</t>
  </si>
  <si>
    <t xml:space="preserve">69/236</t>
  </si>
  <si>
    <t xml:space="preserve">272 (0,830)</t>
  </si>
  <si>
    <t xml:space="preserve">274 (0,830)</t>
  </si>
  <si>
    <t xml:space="preserve">440 (1,520)+AGCACCGGCGCCCGGC</t>
  </si>
  <si>
    <t xml:space="preserve">78/242</t>
  </si>
  <si>
    <t xml:space="preserve">300 (0,780)</t>
  </si>
  <si>
    <t xml:space="preserve">359 (0,940)</t>
  </si>
  <si>
    <t xml:space="preserve">407 (1,200)+AGCACCGGCGCCCGGC</t>
  </si>
  <si>
    <t xml:space="preserve">77/242</t>
  </si>
  <si>
    <t xml:space="preserve">811 (0,800)</t>
  </si>
  <si>
    <t xml:space="preserve">806 (0,800)</t>
  </si>
  <si>
    <t xml:space="preserve">677 (0,760)+AGCACCGGCGCCCGGC</t>
  </si>
  <si>
    <t xml:space="preserve">85/242</t>
  </si>
  <si>
    <t xml:space="preserve">954 (1,080)</t>
  </si>
  <si>
    <t xml:space="preserve">329 (0,370)</t>
  </si>
  <si>
    <t xml:space="preserve">66/240</t>
  </si>
  <si>
    <t xml:space="preserve">1325 =</t>
  </si>
  <si>
    <t xml:space="preserve">333 (0,870)</t>
  </si>
  <si>
    <t xml:space="preserve">436 (1,140)</t>
  </si>
  <si>
    <t xml:space="preserve">107 (0,300)+CCCACACG</t>
  </si>
  <si>
    <t xml:space="preserve">28/258</t>
  </si>
  <si>
    <t xml:space="preserve">795 (0,780)</t>
  </si>
  <si>
    <t xml:space="preserve">984 (0,970)</t>
  </si>
  <si>
    <t xml:space="preserve">394 (0,410)+CCCACACG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</si>
</sst>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0" t="s">
        <v>3</v>
      </c>
    </row>
    <row r="3" customFormat="false" ht="14.4" hidden="false" customHeight="false" outlineLevel="0" collapsed="false">
      <c r="A3" s="0" t="s">
        <v>4</v>
      </c>
      <c r="B3" s="0" t="s">
        <v>5</v>
      </c>
    </row>
    <row r="4" customFormat="false" ht="14.4" hidden="false" customHeight="false" outlineLevel="0" collapsed="false">
      <c r="A4" s="0" t="s">
        <v>6</v>
      </c>
      <c r="B4" s="0" t="s">
        <v>7</v>
      </c>
    </row>
    <row r="5" customFormat="false" ht="14.4" hidden="false" customHeight="false" outlineLevel="0" collapsed="false">
      <c r="A5" s="0" t="s">
        <v>8</v>
      </c>
      <c r="B5" s="0" t="s">
        <v>9</v>
      </c>
    </row>
    <row r="6" customFormat="false" ht="14.4" hidden="false" customHeight="false" outlineLevel="0" collapsed="false">
      <c r="A6" s="0" t="s">
        <v>10</v>
      </c>
      <c r="B6" s="0" t="s">
        <v>11</v>
      </c>
    </row>
    <row r="7" customFormat="false" ht="14.4" hidden="false" customHeight="false" outlineLevel="0" collapsed="false">
      <c r="A7" s="0" t="s">
        <v>12</v>
      </c>
      <c r="B7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497"/>
  <sheetViews>
    <sheetView showFormulas="false" showGridLines="true" showRowColHeaders="true" showZeros="true" rightToLeft="false" tabSelected="false" showOutlineSymbols="true" defaultGridColor="true" view="normal" topLeftCell="G446" colorId="64" zoomScale="100" zoomScaleNormal="100" zoomScalePageLayoutView="100" workbookViewId="0">
      <selection pane="topLeft" activeCell="G497" activeCellId="0" sqref="G497"/>
    </sheetView>
  </sheetViews>
  <sheetFormatPr defaultColWidth="8.88671875" defaultRowHeight="14.4" zeroHeight="false" outlineLevelRow="0" outlineLevelCol="0"/>
  <cols>
    <col collapsed="false" customWidth="true" hidden="false" outlineLevel="0" max="4" min="4" style="0" width="7.66"/>
    <col collapsed="false" customWidth="true" hidden="false" outlineLevel="0" max="5" min="5" style="0" width="16.44"/>
    <col collapsed="false" customWidth="true" hidden="false" outlineLevel="0" max="6" min="6" style="0" width="35.11"/>
    <col collapsed="false" customWidth="true" hidden="false" outlineLevel="0" max="7" min="7" style="0" width="61.33"/>
  </cols>
  <sheetData>
    <row r="1" customFormat="false" ht="14.4" hidden="false" customHeight="false" outlineLevel="0" collapsed="false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</v>
      </c>
    </row>
    <row r="2" customFormat="false" ht="14.4" hidden="true" customHeight="false" outlineLevel="0" collapsed="false">
      <c r="A2" s="0" t="s">
        <v>31</v>
      </c>
      <c r="B2" s="2" t="n">
        <v>1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2" t="n">
        <v>100</v>
      </c>
      <c r="I2" s="2" t="n">
        <v>100</v>
      </c>
      <c r="J2" s="2" t="n">
        <v>100</v>
      </c>
      <c r="K2" s="2" t="n">
        <v>100</v>
      </c>
      <c r="L2" s="2" t="n">
        <v>100</v>
      </c>
      <c r="M2" s="2" t="n">
        <v>100</v>
      </c>
      <c r="N2" s="2" t="n">
        <v>100</v>
      </c>
      <c r="O2" s="2" t="n">
        <v>100</v>
      </c>
      <c r="P2" s="2" t="n">
        <v>100</v>
      </c>
      <c r="Q2" s="2" t="n">
        <v>100</v>
      </c>
      <c r="R2" s="2" t="n">
        <v>100</v>
      </c>
      <c r="S2" s="0" t="s">
        <v>3</v>
      </c>
    </row>
    <row r="3" customFormat="false" ht="14.4" hidden="true" customHeight="false" outlineLevel="0" collapsed="false">
      <c r="A3" s="0" t="s">
        <v>31</v>
      </c>
      <c r="B3" s="2" t="n">
        <v>1</v>
      </c>
      <c r="C3" s="0" t="s">
        <v>37</v>
      </c>
      <c r="D3" s="0" t="s">
        <v>38</v>
      </c>
      <c r="E3" s="0" t="s">
        <v>39</v>
      </c>
      <c r="F3" s="0" t="s">
        <v>40</v>
      </c>
      <c r="G3" s="0" t="s">
        <v>41</v>
      </c>
      <c r="H3" s="2" t="n">
        <v>100</v>
      </c>
      <c r="I3" s="2" t="n">
        <v>100</v>
      </c>
      <c r="J3" s="2" t="n">
        <v>100</v>
      </c>
      <c r="K3" s="2" t="n">
        <v>0</v>
      </c>
      <c r="L3" s="2" t="n">
        <v>0</v>
      </c>
      <c r="M3" s="2" t="n">
        <v>100</v>
      </c>
      <c r="N3" s="2" t="n">
        <v>100</v>
      </c>
      <c r="O3" s="2" t="n">
        <v>100</v>
      </c>
      <c r="P3" s="2" t="n">
        <v>100</v>
      </c>
      <c r="Q3" s="2" t="n">
        <v>0</v>
      </c>
      <c r="R3" s="2" t="n">
        <v>100</v>
      </c>
      <c r="S3" s="0" t="s">
        <v>3</v>
      </c>
    </row>
    <row r="4" customFormat="false" ht="14.4" hidden="true" customHeight="false" outlineLevel="0" collapsed="false">
      <c r="A4" s="0" t="s">
        <v>31</v>
      </c>
      <c r="B4" s="2" t="n">
        <v>1</v>
      </c>
      <c r="C4" s="0" t="s">
        <v>42</v>
      </c>
      <c r="D4" s="0" t="s">
        <v>43</v>
      </c>
      <c r="E4" s="0" t="s">
        <v>44</v>
      </c>
      <c r="F4" s="0" t="s">
        <v>45</v>
      </c>
      <c r="G4" s="0" t="s">
        <v>46</v>
      </c>
      <c r="H4" s="0" t="n">
        <v>5.3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0" t="s">
        <v>3</v>
      </c>
    </row>
    <row r="5" customFormat="false" ht="14.4" hidden="true" customHeight="false" outlineLevel="0" collapsed="false">
      <c r="A5" s="0" t="s">
        <v>31</v>
      </c>
      <c r="B5" s="2" t="n">
        <v>1</v>
      </c>
      <c r="C5" s="0" t="s">
        <v>47</v>
      </c>
      <c r="D5" s="0" t="s">
        <v>48</v>
      </c>
      <c r="E5" s="0" t="s">
        <v>49</v>
      </c>
      <c r="F5" s="0" t="s">
        <v>45</v>
      </c>
      <c r="G5" s="0" t="s">
        <v>46</v>
      </c>
      <c r="H5" s="0" t="n">
        <v>5.9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0" t="s">
        <v>3</v>
      </c>
    </row>
    <row r="6" customFormat="false" ht="14.4" hidden="true" customHeight="false" outlineLevel="0" collapsed="false">
      <c r="A6" s="0" t="s">
        <v>31</v>
      </c>
      <c r="B6" s="2" t="n">
        <v>1</v>
      </c>
      <c r="C6" s="0" t="s">
        <v>50</v>
      </c>
      <c r="D6" s="0" t="s">
        <v>33</v>
      </c>
      <c r="E6" s="0" t="s">
        <v>51</v>
      </c>
      <c r="F6" s="0" t="s">
        <v>45</v>
      </c>
      <c r="G6" s="0" t="s">
        <v>46</v>
      </c>
      <c r="H6" s="0" t="n">
        <v>5.6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0" t="s">
        <v>3</v>
      </c>
    </row>
    <row r="7" customFormat="false" ht="14.4" hidden="true" customHeight="false" outlineLevel="0" collapsed="false">
      <c r="A7" s="0" t="s">
        <v>31</v>
      </c>
      <c r="B7" s="2" t="n">
        <v>1</v>
      </c>
      <c r="C7" s="0" t="s">
        <v>52</v>
      </c>
      <c r="D7" s="0" t="s">
        <v>48</v>
      </c>
      <c r="E7" s="0" t="s">
        <v>53</v>
      </c>
      <c r="F7" s="0" t="s">
        <v>45</v>
      </c>
      <c r="G7" s="0" t="s">
        <v>46</v>
      </c>
      <c r="H7" s="0" t="n">
        <v>5.6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0" t="s">
        <v>3</v>
      </c>
    </row>
    <row r="8" customFormat="false" ht="14.4" hidden="true" customHeight="false" outlineLevel="0" collapsed="false">
      <c r="A8" s="0" t="s">
        <v>31</v>
      </c>
      <c r="B8" s="2" t="n">
        <v>1</v>
      </c>
      <c r="C8" s="0" t="s">
        <v>54</v>
      </c>
      <c r="D8" s="0" t="s">
        <v>48</v>
      </c>
      <c r="E8" s="0" t="s">
        <v>55</v>
      </c>
      <c r="F8" s="0" t="s">
        <v>56</v>
      </c>
      <c r="G8" s="0" t="s">
        <v>57</v>
      </c>
      <c r="H8" s="0" t="n">
        <v>5.2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0" t="s">
        <v>3</v>
      </c>
    </row>
    <row r="9" customFormat="false" ht="14.4" hidden="true" customHeight="false" outlineLevel="0" collapsed="false">
      <c r="A9" s="0" t="s">
        <v>31</v>
      </c>
      <c r="B9" s="2" t="n">
        <v>1</v>
      </c>
      <c r="C9" s="0" t="s">
        <v>58</v>
      </c>
      <c r="D9" s="0" t="s">
        <v>48</v>
      </c>
      <c r="E9" s="0" t="s">
        <v>59</v>
      </c>
      <c r="F9" s="0" t="s">
        <v>56</v>
      </c>
      <c r="G9" s="0" t="s">
        <v>57</v>
      </c>
      <c r="H9" s="0" t="n">
        <v>5.3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0" t="s">
        <v>3</v>
      </c>
    </row>
    <row r="10" customFormat="false" ht="14.4" hidden="true" customHeight="false" outlineLevel="0" collapsed="false">
      <c r="A10" s="0" t="s">
        <v>31</v>
      </c>
      <c r="B10" s="2" t="n">
        <v>1</v>
      </c>
      <c r="C10" s="0" t="s">
        <v>60</v>
      </c>
      <c r="D10" s="0" t="s">
        <v>61</v>
      </c>
      <c r="E10" s="0" t="s">
        <v>62</v>
      </c>
      <c r="F10" s="0" t="s">
        <v>56</v>
      </c>
      <c r="G10" s="0" t="s">
        <v>57</v>
      </c>
      <c r="H10" s="0" t="n">
        <v>5.4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0" t="s">
        <v>3</v>
      </c>
    </row>
    <row r="11" customFormat="false" ht="14.4" hidden="true" customHeight="false" outlineLevel="0" collapsed="false">
      <c r="A11" s="0" t="s">
        <v>31</v>
      </c>
      <c r="B11" s="2" t="n">
        <v>1</v>
      </c>
      <c r="C11" s="0" t="s">
        <v>63</v>
      </c>
      <c r="D11" s="0" t="s">
        <v>61</v>
      </c>
      <c r="E11" s="0" t="s">
        <v>64</v>
      </c>
      <c r="F11" s="0" t="s">
        <v>56</v>
      </c>
      <c r="G11" s="0" t="s">
        <v>57</v>
      </c>
      <c r="H11" s="0" t="n">
        <v>5.1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0" t="s">
        <v>3</v>
      </c>
    </row>
    <row r="12" customFormat="false" ht="14.4" hidden="true" customHeight="false" outlineLevel="0" collapsed="false">
      <c r="A12" s="0" t="s">
        <v>31</v>
      </c>
      <c r="B12" s="2" t="n">
        <v>1</v>
      </c>
      <c r="C12" s="0" t="s">
        <v>65</v>
      </c>
      <c r="D12" s="0" t="s">
        <v>61</v>
      </c>
      <c r="E12" s="0" t="s">
        <v>66</v>
      </c>
      <c r="F12" s="0" t="s">
        <v>67</v>
      </c>
      <c r="G12" s="0" t="s">
        <v>68</v>
      </c>
      <c r="H12" s="0" t="n">
        <v>5.1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0" t="s">
        <v>3</v>
      </c>
    </row>
    <row r="13" customFormat="false" ht="14.4" hidden="true" customHeight="false" outlineLevel="0" collapsed="false">
      <c r="A13" s="0" t="s">
        <v>31</v>
      </c>
      <c r="B13" s="2" t="n">
        <v>1</v>
      </c>
      <c r="C13" s="0" t="s">
        <v>69</v>
      </c>
      <c r="D13" s="0" t="s">
        <v>70</v>
      </c>
      <c r="E13" s="0" t="s">
        <v>71</v>
      </c>
      <c r="F13" s="0" t="s">
        <v>72</v>
      </c>
      <c r="G13" s="0" t="s">
        <v>73</v>
      </c>
      <c r="H13" s="0" t="n">
        <v>6.1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0" t="s">
        <v>3</v>
      </c>
    </row>
    <row r="14" customFormat="false" ht="14.4" hidden="true" customHeight="false" outlineLevel="0" collapsed="false">
      <c r="A14" s="0" t="s">
        <v>31</v>
      </c>
      <c r="B14" s="2" t="n">
        <v>1</v>
      </c>
      <c r="C14" s="0" t="s">
        <v>74</v>
      </c>
      <c r="D14" s="0" t="s">
        <v>43</v>
      </c>
      <c r="E14" s="0" t="s">
        <v>75</v>
      </c>
      <c r="F14" s="0" t="s">
        <v>72</v>
      </c>
      <c r="G14" s="0" t="s">
        <v>73</v>
      </c>
      <c r="H14" s="0" t="n">
        <v>6.5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0" t="s">
        <v>3</v>
      </c>
    </row>
    <row r="15" customFormat="false" ht="14.4" hidden="true" customHeight="false" outlineLevel="0" collapsed="false">
      <c r="A15" s="0" t="s">
        <v>31</v>
      </c>
      <c r="B15" s="2" t="n">
        <v>1</v>
      </c>
      <c r="C15" s="0" t="s">
        <v>76</v>
      </c>
      <c r="D15" s="0" t="s">
        <v>43</v>
      </c>
      <c r="E15" s="0" t="s">
        <v>77</v>
      </c>
      <c r="F15" s="0" t="s">
        <v>72</v>
      </c>
      <c r="G15" s="0" t="s">
        <v>73</v>
      </c>
      <c r="H15" s="0" t="n">
        <v>6.3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0" t="s">
        <v>3</v>
      </c>
    </row>
    <row r="16" customFormat="false" ht="14.4" hidden="true" customHeight="false" outlineLevel="0" collapsed="false">
      <c r="A16" s="0" t="s">
        <v>31</v>
      </c>
      <c r="B16" s="2" t="n">
        <v>1</v>
      </c>
      <c r="C16" s="0" t="s">
        <v>78</v>
      </c>
      <c r="D16" s="0" t="s">
        <v>79</v>
      </c>
      <c r="E16" s="0" t="s">
        <v>80</v>
      </c>
      <c r="F16" s="0" t="s">
        <v>72</v>
      </c>
      <c r="G16" s="0" t="s">
        <v>73</v>
      </c>
      <c r="H16" s="0" t="n">
        <v>6.3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0" t="s">
        <v>3</v>
      </c>
    </row>
    <row r="17" customFormat="false" ht="14.4" hidden="true" customHeight="false" outlineLevel="0" collapsed="false">
      <c r="A17" s="0" t="s">
        <v>31</v>
      </c>
      <c r="B17" s="2" t="n">
        <v>1</v>
      </c>
      <c r="C17" s="0" t="s">
        <v>81</v>
      </c>
      <c r="D17" s="0" t="s">
        <v>33</v>
      </c>
      <c r="E17" s="0" t="s">
        <v>82</v>
      </c>
      <c r="F17" s="0" t="s">
        <v>72</v>
      </c>
      <c r="G17" s="0" t="s">
        <v>73</v>
      </c>
      <c r="H17" s="0" t="n">
        <v>5.1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0" t="s">
        <v>3</v>
      </c>
    </row>
    <row r="18" customFormat="false" ht="14.4" hidden="true" customHeight="false" outlineLevel="0" collapsed="false">
      <c r="A18" s="0" t="s">
        <v>31</v>
      </c>
      <c r="B18" s="2" t="n">
        <v>1</v>
      </c>
      <c r="C18" s="0" t="s">
        <v>83</v>
      </c>
      <c r="D18" s="0" t="s">
        <v>33</v>
      </c>
      <c r="E18" s="0" t="s">
        <v>84</v>
      </c>
      <c r="F18" s="0" t="s">
        <v>72</v>
      </c>
      <c r="G18" s="0" t="s">
        <v>73</v>
      </c>
      <c r="H18" s="0" t="n">
        <v>5.5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0" t="s">
        <v>3</v>
      </c>
    </row>
    <row r="19" customFormat="false" ht="14.4" hidden="true" customHeight="false" outlineLevel="0" collapsed="false">
      <c r="A19" s="0" t="s">
        <v>31</v>
      </c>
      <c r="B19" s="2" t="n">
        <v>1</v>
      </c>
      <c r="C19" s="0" t="s">
        <v>85</v>
      </c>
      <c r="D19" s="0" t="s">
        <v>86</v>
      </c>
      <c r="E19" s="0" t="s">
        <v>87</v>
      </c>
      <c r="F19" s="0" t="s">
        <v>72</v>
      </c>
      <c r="G19" s="0" t="s">
        <v>73</v>
      </c>
      <c r="H19" s="0" t="n">
        <v>5.1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0" t="s">
        <v>3</v>
      </c>
    </row>
    <row r="20" customFormat="false" ht="14.4" hidden="true" customHeight="false" outlineLevel="0" collapsed="false">
      <c r="A20" s="0" t="s">
        <v>31</v>
      </c>
      <c r="B20" s="2" t="n">
        <v>1</v>
      </c>
      <c r="C20" s="0" t="s">
        <v>88</v>
      </c>
      <c r="D20" s="0" t="s">
        <v>86</v>
      </c>
      <c r="E20" s="0" t="s">
        <v>89</v>
      </c>
      <c r="F20" s="0" t="s">
        <v>90</v>
      </c>
      <c r="G20" s="0" t="s">
        <v>91</v>
      </c>
      <c r="H20" s="0" t="n">
        <v>8.6</v>
      </c>
      <c r="I20" s="2" t="n">
        <v>0</v>
      </c>
      <c r="J20" s="0" t="n">
        <v>8.5</v>
      </c>
      <c r="K20" s="0" t="n">
        <v>7</v>
      </c>
      <c r="L20" s="0" t="n">
        <v>11.2</v>
      </c>
      <c r="M20" s="0" t="n">
        <v>9.8</v>
      </c>
      <c r="N20" s="0" t="n">
        <v>7.3</v>
      </c>
      <c r="O20" s="2" t="n">
        <v>0</v>
      </c>
      <c r="P20" s="2" t="n">
        <v>0</v>
      </c>
      <c r="Q20" s="0" t="n">
        <v>6.1</v>
      </c>
      <c r="R20" s="0" t="n">
        <v>10</v>
      </c>
      <c r="S20" s="0" t="s">
        <v>3</v>
      </c>
    </row>
    <row r="21" customFormat="false" ht="14.4" hidden="true" customHeight="false" outlineLevel="0" collapsed="false">
      <c r="A21" s="0" t="s">
        <v>31</v>
      </c>
      <c r="B21" s="2" t="n">
        <v>1</v>
      </c>
      <c r="C21" s="0" t="s">
        <v>92</v>
      </c>
      <c r="D21" s="0" t="s">
        <v>93</v>
      </c>
      <c r="E21" s="0" t="s">
        <v>94</v>
      </c>
      <c r="F21" s="0" t="s">
        <v>95</v>
      </c>
      <c r="G21" s="0" t="s">
        <v>96</v>
      </c>
      <c r="H21" s="0" t="n">
        <v>7.8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0" t="s">
        <v>3</v>
      </c>
    </row>
    <row r="22" customFormat="false" ht="14.4" hidden="true" customHeight="false" outlineLevel="0" collapsed="false">
      <c r="A22" s="0" t="s">
        <v>31</v>
      </c>
      <c r="B22" s="2" t="n">
        <v>1</v>
      </c>
      <c r="C22" s="0" t="s">
        <v>97</v>
      </c>
      <c r="D22" s="0" t="s">
        <v>79</v>
      </c>
      <c r="E22" s="0" t="s">
        <v>98</v>
      </c>
      <c r="F22" s="0" t="s">
        <v>95</v>
      </c>
      <c r="G22" s="0" t="s">
        <v>96</v>
      </c>
      <c r="H22" s="0" t="n">
        <v>7.8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0" t="s">
        <v>3</v>
      </c>
    </row>
    <row r="23" customFormat="false" ht="14.4" hidden="true" customHeight="false" outlineLevel="0" collapsed="false">
      <c r="A23" s="0" t="s">
        <v>31</v>
      </c>
      <c r="B23" s="2" t="n">
        <v>1</v>
      </c>
      <c r="C23" s="0" t="s">
        <v>99</v>
      </c>
      <c r="D23" s="0" t="s">
        <v>100</v>
      </c>
      <c r="E23" s="0" t="s">
        <v>101</v>
      </c>
      <c r="F23" s="0" t="s">
        <v>95</v>
      </c>
      <c r="G23" s="0" t="s">
        <v>96</v>
      </c>
      <c r="H23" s="0" t="n">
        <v>8.3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0" t="s">
        <v>3</v>
      </c>
    </row>
    <row r="24" customFormat="false" ht="14.4" hidden="true" customHeight="false" outlineLevel="0" collapsed="false">
      <c r="A24" s="0" t="s">
        <v>31</v>
      </c>
      <c r="B24" s="2" t="n">
        <v>1</v>
      </c>
      <c r="C24" s="0" t="s">
        <v>102</v>
      </c>
      <c r="D24" s="0" t="s">
        <v>103</v>
      </c>
      <c r="E24" s="0" t="s">
        <v>104</v>
      </c>
      <c r="F24" s="0" t="s">
        <v>105</v>
      </c>
      <c r="G24" s="0" t="s">
        <v>106</v>
      </c>
      <c r="H24" s="0" t="n">
        <v>11.6</v>
      </c>
      <c r="I24" s="0" t="n">
        <v>8.2</v>
      </c>
      <c r="J24" s="0" t="n">
        <v>11.9</v>
      </c>
      <c r="K24" s="0" t="n">
        <v>9.8</v>
      </c>
      <c r="L24" s="0" t="n">
        <v>6.8</v>
      </c>
      <c r="M24" s="0" t="n">
        <v>13.3</v>
      </c>
      <c r="N24" s="0" t="n">
        <v>13.3</v>
      </c>
      <c r="O24" s="0" t="n">
        <v>13.3</v>
      </c>
      <c r="P24" s="0" t="n">
        <v>12.3</v>
      </c>
      <c r="Q24" s="0" t="n">
        <v>15</v>
      </c>
      <c r="R24" s="0" t="n">
        <v>9.2</v>
      </c>
      <c r="S24" s="0" t="s">
        <v>3</v>
      </c>
    </row>
    <row r="25" customFormat="false" ht="14.4" hidden="true" customHeight="false" outlineLevel="0" collapsed="false">
      <c r="A25" s="0" t="s">
        <v>31</v>
      </c>
      <c r="B25" s="2" t="n">
        <v>1</v>
      </c>
      <c r="C25" s="0" t="s">
        <v>107</v>
      </c>
      <c r="D25" s="0" t="s">
        <v>86</v>
      </c>
      <c r="E25" s="0" t="s">
        <v>108</v>
      </c>
      <c r="F25" s="0" t="s">
        <v>105</v>
      </c>
      <c r="G25" s="0" t="s">
        <v>106</v>
      </c>
      <c r="H25" s="0" t="n">
        <v>7.8</v>
      </c>
      <c r="I25" s="0" t="n">
        <v>7.8</v>
      </c>
      <c r="J25" s="0" t="n">
        <v>5.9</v>
      </c>
      <c r="K25" s="2" t="n">
        <v>0</v>
      </c>
      <c r="L25" s="2" t="n">
        <v>0</v>
      </c>
      <c r="M25" s="0" t="n">
        <v>8.8</v>
      </c>
      <c r="N25" s="2" t="n">
        <v>0</v>
      </c>
      <c r="O25" s="0" t="n">
        <v>7.3</v>
      </c>
      <c r="P25" s="0" t="n">
        <v>8.6</v>
      </c>
      <c r="Q25" s="0" t="n">
        <v>6.9</v>
      </c>
      <c r="R25" s="0" t="n">
        <v>6.6</v>
      </c>
      <c r="S25" s="0" t="s">
        <v>3</v>
      </c>
    </row>
    <row r="26" customFormat="false" ht="14.4" hidden="true" customHeight="false" outlineLevel="0" collapsed="false">
      <c r="A26" s="0" t="s">
        <v>31</v>
      </c>
      <c r="B26" s="2" t="n">
        <v>1</v>
      </c>
      <c r="C26" s="0" t="s">
        <v>109</v>
      </c>
      <c r="D26" s="0" t="s">
        <v>43</v>
      </c>
      <c r="E26" s="0" t="s">
        <v>110</v>
      </c>
      <c r="F26" s="0" t="s">
        <v>111</v>
      </c>
      <c r="G26" s="0" t="s">
        <v>112</v>
      </c>
      <c r="H26" s="0" t="n">
        <v>5.5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0" t="s">
        <v>3</v>
      </c>
    </row>
    <row r="27" customFormat="false" ht="14.4" hidden="true" customHeight="false" outlineLevel="0" collapsed="false">
      <c r="A27" s="0" t="s">
        <v>31</v>
      </c>
      <c r="B27" s="2" t="n">
        <v>1</v>
      </c>
      <c r="C27" s="0" t="s">
        <v>113</v>
      </c>
      <c r="D27" s="0" t="s">
        <v>86</v>
      </c>
      <c r="E27" s="0" t="s">
        <v>114</v>
      </c>
      <c r="F27" s="0" t="s">
        <v>111</v>
      </c>
      <c r="G27" s="0" t="s">
        <v>112</v>
      </c>
      <c r="H27" s="0" t="n">
        <v>5.1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0" t="s">
        <v>3</v>
      </c>
    </row>
    <row r="28" customFormat="false" ht="14.4" hidden="true" customHeight="false" outlineLevel="0" collapsed="false">
      <c r="A28" s="0" t="s">
        <v>31</v>
      </c>
      <c r="B28" s="2" t="n">
        <v>1</v>
      </c>
      <c r="C28" s="0" t="s">
        <v>115</v>
      </c>
      <c r="D28" s="0" t="s">
        <v>48</v>
      </c>
      <c r="E28" s="0" t="s">
        <v>116</v>
      </c>
      <c r="F28" s="0" t="s">
        <v>111</v>
      </c>
      <c r="G28" s="0" t="s">
        <v>112</v>
      </c>
      <c r="H28" s="0" t="n">
        <v>5.1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0" t="s">
        <v>3</v>
      </c>
    </row>
    <row r="29" customFormat="false" ht="14.4" hidden="true" customHeight="false" outlineLevel="0" collapsed="false">
      <c r="A29" s="0" t="s">
        <v>31</v>
      </c>
      <c r="B29" s="2" t="n">
        <v>1</v>
      </c>
      <c r="C29" s="0" t="s">
        <v>117</v>
      </c>
      <c r="D29" s="0" t="s">
        <v>33</v>
      </c>
      <c r="E29" s="0" t="s">
        <v>118</v>
      </c>
      <c r="F29" s="0" t="s">
        <v>111</v>
      </c>
      <c r="G29" s="0" t="s">
        <v>112</v>
      </c>
      <c r="H29" s="0" t="n">
        <v>5.1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0" t="s">
        <v>3</v>
      </c>
    </row>
    <row r="30" customFormat="false" ht="14.4" hidden="true" customHeight="false" outlineLevel="0" collapsed="false">
      <c r="A30" s="0" t="s">
        <v>31</v>
      </c>
      <c r="B30" s="2" t="n">
        <v>1</v>
      </c>
      <c r="C30" s="0" t="s">
        <v>119</v>
      </c>
      <c r="D30" s="0" t="s">
        <v>100</v>
      </c>
      <c r="E30" s="0" t="s">
        <v>120</v>
      </c>
      <c r="F30" s="0" t="s">
        <v>121</v>
      </c>
      <c r="G30" s="0" t="s">
        <v>122</v>
      </c>
      <c r="H30" s="0" t="n">
        <v>6.6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0" t="s">
        <v>3</v>
      </c>
    </row>
    <row r="31" customFormat="false" ht="14.4" hidden="true" customHeight="false" outlineLevel="0" collapsed="false">
      <c r="A31" s="0" t="s">
        <v>31</v>
      </c>
      <c r="B31" s="2" t="n">
        <v>1</v>
      </c>
      <c r="C31" s="0" t="s">
        <v>123</v>
      </c>
      <c r="D31" s="0" t="s">
        <v>43</v>
      </c>
      <c r="E31" s="0" t="s">
        <v>124</v>
      </c>
      <c r="F31" s="0" t="s">
        <v>125</v>
      </c>
      <c r="G31" s="0" t="s">
        <v>126</v>
      </c>
      <c r="H31" s="0" t="n">
        <v>5.2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0" t="s">
        <v>3</v>
      </c>
    </row>
    <row r="32" customFormat="false" ht="14.4" hidden="true" customHeight="false" outlineLevel="0" collapsed="false">
      <c r="A32" s="0" t="s">
        <v>31</v>
      </c>
      <c r="B32" s="2" t="n">
        <v>1</v>
      </c>
      <c r="C32" s="0" t="s">
        <v>127</v>
      </c>
      <c r="D32" s="0" t="s">
        <v>86</v>
      </c>
      <c r="E32" s="0" t="s">
        <v>128</v>
      </c>
      <c r="F32" s="0" t="s">
        <v>125</v>
      </c>
      <c r="G32" s="0" t="s">
        <v>126</v>
      </c>
      <c r="H32" s="0" t="n">
        <v>7.8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0" t="s">
        <v>3</v>
      </c>
    </row>
    <row r="33" customFormat="false" ht="14.4" hidden="true" customHeight="false" outlineLevel="0" collapsed="false">
      <c r="A33" s="0" t="s">
        <v>31</v>
      </c>
      <c r="B33" s="2" t="n">
        <v>1</v>
      </c>
      <c r="C33" s="0" t="s">
        <v>129</v>
      </c>
      <c r="D33" s="0" t="s">
        <v>43</v>
      </c>
      <c r="E33" s="0" t="s">
        <v>130</v>
      </c>
      <c r="F33" s="0" t="s">
        <v>125</v>
      </c>
      <c r="G33" s="0" t="s">
        <v>126</v>
      </c>
      <c r="H33" s="0" t="n">
        <v>6.1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0" t="s">
        <v>3</v>
      </c>
    </row>
    <row r="34" customFormat="false" ht="14.4" hidden="true" customHeight="false" outlineLevel="0" collapsed="false">
      <c r="A34" s="0" t="s">
        <v>31</v>
      </c>
      <c r="B34" s="2" t="n">
        <v>1</v>
      </c>
      <c r="C34" s="0" t="s">
        <v>131</v>
      </c>
      <c r="D34" s="0" t="s">
        <v>70</v>
      </c>
      <c r="E34" s="0" t="s">
        <v>132</v>
      </c>
      <c r="F34" s="0" t="s">
        <v>125</v>
      </c>
      <c r="G34" s="0" t="s">
        <v>126</v>
      </c>
      <c r="H34" s="0" t="n">
        <v>5.9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0" t="s">
        <v>3</v>
      </c>
    </row>
    <row r="35" customFormat="false" ht="14.4" hidden="true" customHeight="false" outlineLevel="0" collapsed="false">
      <c r="A35" s="0" t="s">
        <v>31</v>
      </c>
      <c r="B35" s="2" t="n">
        <v>1</v>
      </c>
      <c r="C35" s="0" t="s">
        <v>133</v>
      </c>
      <c r="D35" s="0" t="s">
        <v>70</v>
      </c>
      <c r="E35" s="0" t="s">
        <v>134</v>
      </c>
      <c r="F35" s="0" t="s">
        <v>135</v>
      </c>
      <c r="G35" s="0" t="s">
        <v>136</v>
      </c>
      <c r="H35" s="0" t="n">
        <v>5.6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0" t="s">
        <v>3</v>
      </c>
    </row>
    <row r="36" customFormat="false" ht="14.4" hidden="true" customHeight="false" outlineLevel="0" collapsed="false">
      <c r="A36" s="0" t="s">
        <v>31</v>
      </c>
      <c r="B36" s="2" t="n">
        <v>1</v>
      </c>
      <c r="C36" s="0" t="s">
        <v>137</v>
      </c>
      <c r="D36" s="0" t="s">
        <v>43</v>
      </c>
      <c r="E36" s="0" t="s">
        <v>138</v>
      </c>
      <c r="F36" s="0" t="s">
        <v>135</v>
      </c>
      <c r="G36" s="0" t="s">
        <v>136</v>
      </c>
      <c r="H36" s="0" t="n">
        <v>5.6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0" t="s">
        <v>3</v>
      </c>
    </row>
    <row r="37" customFormat="false" ht="14.4" hidden="true" customHeight="false" outlineLevel="0" collapsed="false">
      <c r="A37" s="0" t="s">
        <v>31</v>
      </c>
      <c r="B37" s="2" t="n">
        <v>1</v>
      </c>
      <c r="C37" s="0" t="s">
        <v>139</v>
      </c>
      <c r="D37" s="0" t="s">
        <v>33</v>
      </c>
      <c r="E37" s="0" t="s">
        <v>140</v>
      </c>
      <c r="F37" s="0" t="s">
        <v>135</v>
      </c>
      <c r="G37" s="0" t="s">
        <v>136</v>
      </c>
      <c r="H37" s="0" t="n">
        <v>5.3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0" t="s">
        <v>3</v>
      </c>
    </row>
    <row r="38" customFormat="false" ht="14.4" hidden="true" customHeight="false" outlineLevel="0" collapsed="false">
      <c r="A38" s="0" t="s">
        <v>31</v>
      </c>
      <c r="B38" s="2" t="n">
        <v>1</v>
      </c>
      <c r="C38" s="0" t="s">
        <v>141</v>
      </c>
      <c r="D38" s="0" t="s">
        <v>48</v>
      </c>
      <c r="E38" s="0" t="s">
        <v>142</v>
      </c>
      <c r="F38" s="0" t="s">
        <v>135</v>
      </c>
      <c r="G38" s="0" t="s">
        <v>136</v>
      </c>
      <c r="H38" s="0" t="n">
        <v>5.3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0" t="s">
        <v>3</v>
      </c>
    </row>
    <row r="39" customFormat="false" ht="14.4" hidden="true" customHeight="false" outlineLevel="0" collapsed="false">
      <c r="A39" s="0" t="s">
        <v>31</v>
      </c>
      <c r="B39" s="2" t="n">
        <v>1</v>
      </c>
      <c r="C39" s="0" t="s">
        <v>143</v>
      </c>
      <c r="D39" s="0" t="s">
        <v>86</v>
      </c>
      <c r="E39" s="0" t="s">
        <v>144</v>
      </c>
      <c r="F39" s="0" t="s">
        <v>135</v>
      </c>
      <c r="G39" s="0" t="s">
        <v>136</v>
      </c>
      <c r="H39" s="0" t="n">
        <v>5.7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0" t="s">
        <v>3</v>
      </c>
    </row>
    <row r="40" customFormat="false" ht="14.4" hidden="true" customHeight="false" outlineLevel="0" collapsed="false">
      <c r="A40" s="0" t="s">
        <v>31</v>
      </c>
      <c r="B40" s="2" t="n">
        <v>1</v>
      </c>
      <c r="C40" s="0" t="s">
        <v>145</v>
      </c>
      <c r="D40" s="0" t="s">
        <v>48</v>
      </c>
      <c r="E40" s="0" t="s">
        <v>146</v>
      </c>
      <c r="F40" s="0" t="s">
        <v>135</v>
      </c>
      <c r="G40" s="0" t="s">
        <v>136</v>
      </c>
      <c r="H40" s="0" t="n">
        <v>5.3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0" t="s">
        <v>3</v>
      </c>
    </row>
    <row r="41" customFormat="false" ht="14.4" hidden="true" customHeight="false" outlineLevel="0" collapsed="false">
      <c r="A41" s="0" t="s">
        <v>31</v>
      </c>
      <c r="B41" s="2" t="n">
        <v>1</v>
      </c>
      <c r="C41" s="0" t="s">
        <v>147</v>
      </c>
      <c r="D41" s="0" t="s">
        <v>48</v>
      </c>
      <c r="E41" s="0" t="s">
        <v>148</v>
      </c>
      <c r="F41" s="0" t="s">
        <v>135</v>
      </c>
      <c r="G41" s="0" t="s">
        <v>136</v>
      </c>
      <c r="H41" s="0" t="n">
        <v>5.3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0" t="s">
        <v>3</v>
      </c>
    </row>
    <row r="42" customFormat="false" ht="14.4" hidden="true" customHeight="false" outlineLevel="0" collapsed="false">
      <c r="A42" s="0" t="s">
        <v>31</v>
      </c>
      <c r="B42" s="2" t="n">
        <v>1</v>
      </c>
      <c r="C42" s="0" t="s">
        <v>149</v>
      </c>
      <c r="D42" s="0" t="s">
        <v>86</v>
      </c>
      <c r="E42" s="0" t="s">
        <v>150</v>
      </c>
      <c r="F42" s="0" t="s">
        <v>135</v>
      </c>
      <c r="G42" s="0" t="s">
        <v>136</v>
      </c>
      <c r="H42" s="0" t="n">
        <v>6.5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0" t="s">
        <v>3</v>
      </c>
    </row>
    <row r="43" customFormat="false" ht="14.4" hidden="true" customHeight="false" outlineLevel="0" collapsed="false">
      <c r="A43" s="0" t="s">
        <v>31</v>
      </c>
      <c r="B43" s="2" t="n">
        <v>1</v>
      </c>
      <c r="C43" s="0" t="s">
        <v>151</v>
      </c>
      <c r="D43" s="0" t="s">
        <v>43</v>
      </c>
      <c r="E43" s="0" t="s">
        <v>152</v>
      </c>
      <c r="F43" s="0" t="s">
        <v>135</v>
      </c>
      <c r="G43" s="0" t="s">
        <v>136</v>
      </c>
      <c r="H43" s="0" t="n">
        <v>6.4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0" t="s">
        <v>3</v>
      </c>
    </row>
    <row r="44" customFormat="false" ht="14.4" hidden="true" customHeight="false" outlineLevel="0" collapsed="false">
      <c r="A44" s="0" t="s">
        <v>31</v>
      </c>
      <c r="B44" s="2" t="n">
        <v>1</v>
      </c>
      <c r="C44" s="0" t="s">
        <v>153</v>
      </c>
      <c r="D44" s="0" t="s">
        <v>48</v>
      </c>
      <c r="E44" s="0" t="s">
        <v>154</v>
      </c>
      <c r="F44" s="0" t="s">
        <v>135</v>
      </c>
      <c r="G44" s="0" t="s">
        <v>136</v>
      </c>
      <c r="H44" s="0" t="n">
        <v>6.5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0" t="s">
        <v>3</v>
      </c>
    </row>
    <row r="45" customFormat="false" ht="14.4" hidden="true" customHeight="false" outlineLevel="0" collapsed="false">
      <c r="A45" s="0" t="s">
        <v>31</v>
      </c>
      <c r="B45" s="2" t="n">
        <v>1</v>
      </c>
      <c r="C45" s="0" t="s">
        <v>155</v>
      </c>
      <c r="D45" s="0" t="s">
        <v>43</v>
      </c>
      <c r="E45" s="0" t="s">
        <v>156</v>
      </c>
      <c r="F45" s="0" t="s">
        <v>135</v>
      </c>
      <c r="G45" s="0" t="s">
        <v>136</v>
      </c>
      <c r="H45" s="0" t="n">
        <v>5.8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0" t="s">
        <v>3</v>
      </c>
    </row>
    <row r="46" customFormat="false" ht="14.4" hidden="true" customHeight="false" outlineLevel="0" collapsed="false">
      <c r="A46" s="0" t="s">
        <v>31</v>
      </c>
      <c r="B46" s="2" t="n">
        <v>1</v>
      </c>
      <c r="C46" s="0" t="s">
        <v>157</v>
      </c>
      <c r="D46" s="0" t="s">
        <v>38</v>
      </c>
      <c r="E46" s="0" t="s">
        <v>158</v>
      </c>
      <c r="F46" s="0" t="s">
        <v>135</v>
      </c>
      <c r="G46" s="0" t="s">
        <v>136</v>
      </c>
      <c r="H46" s="0" t="n">
        <v>5.8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0" t="s">
        <v>3</v>
      </c>
    </row>
    <row r="47" customFormat="false" ht="14.4" hidden="true" customHeight="false" outlineLevel="0" collapsed="false">
      <c r="A47" s="0" t="s">
        <v>31</v>
      </c>
      <c r="B47" s="2" t="n">
        <v>1</v>
      </c>
      <c r="C47" s="0" t="s">
        <v>159</v>
      </c>
      <c r="D47" s="0" t="s">
        <v>160</v>
      </c>
      <c r="E47" s="0" t="s">
        <v>161</v>
      </c>
      <c r="F47" s="0" t="s">
        <v>135</v>
      </c>
      <c r="G47" s="0" t="s">
        <v>136</v>
      </c>
      <c r="H47" s="0" t="n">
        <v>5.8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0" t="s">
        <v>3</v>
      </c>
    </row>
    <row r="48" customFormat="false" ht="14.4" hidden="true" customHeight="false" outlineLevel="0" collapsed="false">
      <c r="A48" s="0" t="s">
        <v>31</v>
      </c>
      <c r="B48" s="2" t="n">
        <v>1</v>
      </c>
      <c r="C48" s="0" t="s">
        <v>162</v>
      </c>
      <c r="D48" s="0" t="s">
        <v>100</v>
      </c>
      <c r="E48" s="0" t="s">
        <v>163</v>
      </c>
      <c r="F48" s="0" t="s">
        <v>135</v>
      </c>
      <c r="G48" s="0" t="s">
        <v>136</v>
      </c>
      <c r="H48" s="0" t="n">
        <v>5.3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0" t="s">
        <v>3</v>
      </c>
    </row>
    <row r="49" customFormat="false" ht="14.4" hidden="true" customHeight="false" outlineLevel="0" collapsed="false">
      <c r="A49" s="0" t="s">
        <v>31</v>
      </c>
      <c r="B49" s="2" t="n">
        <v>1</v>
      </c>
      <c r="C49" s="0" t="s">
        <v>164</v>
      </c>
      <c r="D49" s="0" t="s">
        <v>48</v>
      </c>
      <c r="E49" s="0" t="s">
        <v>165</v>
      </c>
      <c r="F49" s="0" t="s">
        <v>135</v>
      </c>
      <c r="G49" s="0" t="s">
        <v>136</v>
      </c>
      <c r="H49" s="0" t="n">
        <v>5.3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0" t="s">
        <v>3</v>
      </c>
    </row>
    <row r="50" customFormat="false" ht="14.4" hidden="true" customHeight="false" outlineLevel="0" collapsed="false">
      <c r="A50" s="0" t="s">
        <v>31</v>
      </c>
      <c r="B50" s="2" t="n">
        <v>1</v>
      </c>
      <c r="C50" s="0" t="s">
        <v>166</v>
      </c>
      <c r="D50" s="0" t="s">
        <v>33</v>
      </c>
      <c r="E50" s="0" t="s">
        <v>167</v>
      </c>
      <c r="F50" s="0" t="s">
        <v>135</v>
      </c>
      <c r="G50" s="0" t="s">
        <v>136</v>
      </c>
      <c r="H50" s="0" t="n">
        <v>5.3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0" t="s">
        <v>3</v>
      </c>
    </row>
    <row r="51" customFormat="false" ht="14.4" hidden="true" customHeight="false" outlineLevel="0" collapsed="false">
      <c r="A51" s="0" t="s">
        <v>31</v>
      </c>
      <c r="B51" s="2" t="n">
        <v>1</v>
      </c>
      <c r="C51" s="0" t="s">
        <v>168</v>
      </c>
      <c r="D51" s="0" t="s">
        <v>43</v>
      </c>
      <c r="E51" s="0" t="s">
        <v>169</v>
      </c>
      <c r="F51" s="0" t="s">
        <v>135</v>
      </c>
      <c r="G51" s="0" t="s">
        <v>136</v>
      </c>
      <c r="H51" s="0" t="n">
        <v>5.3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0" t="s">
        <v>3</v>
      </c>
    </row>
    <row r="52" customFormat="false" ht="14.4" hidden="true" customHeight="false" outlineLevel="0" collapsed="false">
      <c r="A52" s="0" t="s">
        <v>31</v>
      </c>
      <c r="B52" s="2" t="n">
        <v>1</v>
      </c>
      <c r="C52" s="0" t="s">
        <v>170</v>
      </c>
      <c r="D52" s="0" t="s">
        <v>48</v>
      </c>
      <c r="E52" s="0" t="s">
        <v>171</v>
      </c>
      <c r="F52" s="0" t="s">
        <v>135</v>
      </c>
      <c r="G52" s="0" t="s">
        <v>136</v>
      </c>
      <c r="H52" s="0" t="n">
        <v>5.2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0" t="s">
        <v>3</v>
      </c>
    </row>
    <row r="53" customFormat="false" ht="14.4" hidden="true" customHeight="false" outlineLevel="0" collapsed="false">
      <c r="A53" s="0" t="s">
        <v>31</v>
      </c>
      <c r="B53" s="2" t="n">
        <v>1</v>
      </c>
      <c r="C53" s="0" t="s">
        <v>172</v>
      </c>
      <c r="D53" s="0" t="s">
        <v>173</v>
      </c>
      <c r="E53" s="0" t="s">
        <v>174</v>
      </c>
      <c r="F53" s="0" t="s">
        <v>175</v>
      </c>
      <c r="G53" s="0" t="s">
        <v>176</v>
      </c>
      <c r="H53" s="0" t="n">
        <v>9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0" t="s">
        <v>3</v>
      </c>
    </row>
    <row r="54" customFormat="false" ht="14.4" hidden="true" customHeight="false" outlineLevel="0" collapsed="false">
      <c r="A54" s="0" t="s">
        <v>31</v>
      </c>
      <c r="B54" s="2" t="n">
        <v>1</v>
      </c>
      <c r="C54" s="0" t="s">
        <v>177</v>
      </c>
      <c r="D54" s="0" t="s">
        <v>43</v>
      </c>
      <c r="E54" s="0" t="s">
        <v>178</v>
      </c>
      <c r="F54" s="0" t="s">
        <v>179</v>
      </c>
      <c r="G54" s="0" t="s">
        <v>180</v>
      </c>
      <c r="H54" s="0" t="n">
        <v>7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0" t="s">
        <v>3</v>
      </c>
    </row>
    <row r="55" customFormat="false" ht="14.4" hidden="true" customHeight="false" outlineLevel="0" collapsed="false">
      <c r="A55" s="0" t="s">
        <v>31</v>
      </c>
      <c r="B55" s="2" t="n">
        <v>1</v>
      </c>
      <c r="C55" s="0" t="s">
        <v>181</v>
      </c>
      <c r="D55" s="0" t="s">
        <v>173</v>
      </c>
      <c r="E55" s="0" t="s">
        <v>182</v>
      </c>
      <c r="F55" s="0" t="s">
        <v>179</v>
      </c>
      <c r="G55" s="0" t="s">
        <v>180</v>
      </c>
      <c r="H55" s="0" t="n">
        <v>6.5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0" t="s">
        <v>3</v>
      </c>
    </row>
    <row r="56" customFormat="false" ht="14.4" hidden="true" customHeight="false" outlineLevel="0" collapsed="false">
      <c r="A56" s="0" t="s">
        <v>31</v>
      </c>
      <c r="B56" s="2" t="n">
        <v>1</v>
      </c>
      <c r="C56" s="0" t="s">
        <v>183</v>
      </c>
      <c r="D56" s="0" t="s">
        <v>48</v>
      </c>
      <c r="E56" s="0" t="s">
        <v>184</v>
      </c>
      <c r="F56" s="0" t="s">
        <v>179</v>
      </c>
      <c r="G56" s="0" t="s">
        <v>180</v>
      </c>
      <c r="H56" s="0" t="n">
        <v>6.6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0" t="s">
        <v>3</v>
      </c>
    </row>
    <row r="57" customFormat="false" ht="14.4" hidden="true" customHeight="false" outlineLevel="0" collapsed="false">
      <c r="A57" s="0" t="s">
        <v>31</v>
      </c>
      <c r="B57" s="2" t="n">
        <v>1</v>
      </c>
      <c r="C57" s="0" t="s">
        <v>185</v>
      </c>
      <c r="D57" s="0" t="s">
        <v>61</v>
      </c>
      <c r="E57" s="0" t="s">
        <v>186</v>
      </c>
      <c r="F57" s="0" t="s">
        <v>179</v>
      </c>
      <c r="G57" s="0" t="s">
        <v>180</v>
      </c>
      <c r="H57" s="0" t="n">
        <v>6.8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0" t="s">
        <v>3</v>
      </c>
    </row>
    <row r="58" customFormat="false" ht="14.4" hidden="true" customHeight="false" outlineLevel="0" collapsed="false">
      <c r="A58" s="0" t="s">
        <v>31</v>
      </c>
      <c r="B58" s="2" t="n">
        <v>1</v>
      </c>
      <c r="C58" s="0" t="s">
        <v>187</v>
      </c>
      <c r="D58" s="0" t="s">
        <v>48</v>
      </c>
      <c r="E58" s="0" t="s">
        <v>188</v>
      </c>
      <c r="F58" s="0" t="s">
        <v>179</v>
      </c>
      <c r="G58" s="0" t="s">
        <v>180</v>
      </c>
      <c r="H58" s="0" t="n">
        <v>5.3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0" t="s">
        <v>3</v>
      </c>
    </row>
    <row r="59" customFormat="false" ht="14.4" hidden="true" customHeight="false" outlineLevel="0" collapsed="false">
      <c r="A59" s="0" t="s">
        <v>31</v>
      </c>
      <c r="B59" s="2" t="n">
        <v>1</v>
      </c>
      <c r="C59" s="0" t="s">
        <v>189</v>
      </c>
      <c r="D59" s="0" t="s">
        <v>48</v>
      </c>
      <c r="E59" s="0" t="s">
        <v>190</v>
      </c>
      <c r="F59" s="0" t="s">
        <v>179</v>
      </c>
      <c r="G59" s="0" t="s">
        <v>180</v>
      </c>
      <c r="H59" s="0" t="n">
        <v>5.2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0" t="s">
        <v>3</v>
      </c>
    </row>
    <row r="60" customFormat="false" ht="14.4" hidden="true" customHeight="false" outlineLevel="0" collapsed="false">
      <c r="A60" s="0" t="s">
        <v>31</v>
      </c>
      <c r="B60" s="2" t="n">
        <v>1</v>
      </c>
      <c r="C60" s="0" t="s">
        <v>191</v>
      </c>
      <c r="D60" s="0" t="s">
        <v>86</v>
      </c>
      <c r="E60" s="0" t="s">
        <v>192</v>
      </c>
      <c r="F60" s="0" t="s">
        <v>179</v>
      </c>
      <c r="G60" s="0" t="s">
        <v>180</v>
      </c>
      <c r="H60" s="0" t="n">
        <v>5.2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0" t="s">
        <v>3</v>
      </c>
    </row>
    <row r="61" customFormat="false" ht="14.4" hidden="true" customHeight="false" outlineLevel="0" collapsed="false">
      <c r="A61" s="0" t="s">
        <v>31</v>
      </c>
      <c r="B61" s="2" t="n">
        <v>1</v>
      </c>
      <c r="C61" s="0" t="s">
        <v>193</v>
      </c>
      <c r="D61" s="0" t="s">
        <v>70</v>
      </c>
      <c r="E61" s="0" t="s">
        <v>194</v>
      </c>
      <c r="F61" s="0" t="s">
        <v>179</v>
      </c>
      <c r="G61" s="0" t="s">
        <v>180</v>
      </c>
      <c r="H61" s="0" t="n">
        <v>5.4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0" t="s">
        <v>3</v>
      </c>
    </row>
    <row r="62" customFormat="false" ht="14.4" hidden="true" customHeight="false" outlineLevel="0" collapsed="false">
      <c r="A62" s="0" t="s">
        <v>31</v>
      </c>
      <c r="B62" s="2" t="n">
        <v>1</v>
      </c>
      <c r="C62" s="0" t="s">
        <v>195</v>
      </c>
      <c r="D62" s="0" t="s">
        <v>79</v>
      </c>
      <c r="E62" s="0" t="s">
        <v>196</v>
      </c>
      <c r="F62" s="0" t="s">
        <v>197</v>
      </c>
      <c r="G62" s="0" t="s">
        <v>198</v>
      </c>
      <c r="H62" s="0" t="n">
        <v>5.2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0" t="s">
        <v>3</v>
      </c>
    </row>
    <row r="63" customFormat="false" ht="14.4" hidden="true" customHeight="false" outlineLevel="0" collapsed="false">
      <c r="A63" s="0" t="s">
        <v>31</v>
      </c>
      <c r="B63" s="2" t="n">
        <v>1</v>
      </c>
      <c r="C63" s="0" t="s">
        <v>199</v>
      </c>
      <c r="D63" s="0" t="s">
        <v>48</v>
      </c>
      <c r="E63" s="0" t="s">
        <v>200</v>
      </c>
      <c r="F63" s="0" t="s">
        <v>197</v>
      </c>
      <c r="G63" s="0" t="s">
        <v>198</v>
      </c>
      <c r="H63" s="0" t="n">
        <v>5.2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0" t="s">
        <v>3</v>
      </c>
    </row>
    <row r="64" customFormat="false" ht="14.4" hidden="true" customHeight="false" outlineLevel="0" collapsed="false">
      <c r="A64" s="0" t="s">
        <v>31</v>
      </c>
      <c r="B64" s="2" t="n">
        <v>1</v>
      </c>
      <c r="C64" s="0" t="s">
        <v>201</v>
      </c>
      <c r="D64" s="0" t="s">
        <v>43</v>
      </c>
      <c r="E64" s="0" t="s">
        <v>202</v>
      </c>
      <c r="F64" s="0" t="s">
        <v>203</v>
      </c>
      <c r="G64" s="0" t="s">
        <v>204</v>
      </c>
      <c r="H64" s="0" t="n">
        <v>5.2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0" t="s">
        <v>3</v>
      </c>
    </row>
    <row r="65" customFormat="false" ht="14.4" hidden="true" customHeight="false" outlineLevel="0" collapsed="false">
      <c r="A65" s="0" t="s">
        <v>31</v>
      </c>
      <c r="B65" s="2" t="n">
        <v>1</v>
      </c>
      <c r="C65" s="0" t="s">
        <v>205</v>
      </c>
      <c r="D65" s="0" t="s">
        <v>33</v>
      </c>
      <c r="E65" s="0" t="s">
        <v>206</v>
      </c>
      <c r="F65" s="0" t="s">
        <v>203</v>
      </c>
      <c r="G65" s="0" t="s">
        <v>204</v>
      </c>
      <c r="H65" s="0" t="n">
        <v>5.1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0" t="s">
        <v>3</v>
      </c>
    </row>
    <row r="66" customFormat="false" ht="14.4" hidden="true" customHeight="false" outlineLevel="0" collapsed="false">
      <c r="A66" s="0" t="s">
        <v>31</v>
      </c>
      <c r="B66" s="2" t="n">
        <v>1</v>
      </c>
      <c r="C66" s="0" t="s">
        <v>207</v>
      </c>
      <c r="D66" s="0" t="s">
        <v>86</v>
      </c>
      <c r="E66" s="0" t="s">
        <v>208</v>
      </c>
      <c r="F66" s="0" t="s">
        <v>209</v>
      </c>
      <c r="G66" s="0" t="s">
        <v>210</v>
      </c>
      <c r="H66" s="0" t="n">
        <v>5.2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0" t="s">
        <v>3</v>
      </c>
    </row>
    <row r="67" customFormat="false" ht="14.4" hidden="true" customHeight="false" outlineLevel="0" collapsed="false">
      <c r="A67" s="0" t="s">
        <v>31</v>
      </c>
      <c r="B67" s="2" t="n">
        <v>1</v>
      </c>
      <c r="C67" s="0" t="s">
        <v>211</v>
      </c>
      <c r="D67" s="0" t="s">
        <v>61</v>
      </c>
      <c r="E67" s="0" t="s">
        <v>212</v>
      </c>
      <c r="F67" s="0" t="s">
        <v>213</v>
      </c>
      <c r="G67" s="0" t="s">
        <v>214</v>
      </c>
      <c r="H67" s="0" t="n">
        <v>5.1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0" t="s">
        <v>3</v>
      </c>
    </row>
    <row r="68" customFormat="false" ht="14.4" hidden="true" customHeight="false" outlineLevel="0" collapsed="false">
      <c r="A68" s="0" t="s">
        <v>31</v>
      </c>
      <c r="B68" s="2" t="n">
        <v>1</v>
      </c>
      <c r="C68" s="0" t="s">
        <v>215</v>
      </c>
      <c r="D68" s="0" t="s">
        <v>103</v>
      </c>
      <c r="E68" s="0" t="s">
        <v>216</v>
      </c>
      <c r="F68" s="0" t="s">
        <v>217</v>
      </c>
      <c r="G68" s="0" t="s">
        <v>218</v>
      </c>
      <c r="H68" s="0" t="n">
        <v>6.3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0" t="s">
        <v>3</v>
      </c>
    </row>
    <row r="69" customFormat="false" ht="14.4" hidden="true" customHeight="false" outlineLevel="0" collapsed="false">
      <c r="A69" s="0" t="s">
        <v>31</v>
      </c>
      <c r="B69" s="2" t="n">
        <v>1</v>
      </c>
      <c r="C69" s="0" t="s">
        <v>219</v>
      </c>
      <c r="D69" s="0" t="s">
        <v>48</v>
      </c>
      <c r="E69" s="0" t="s">
        <v>220</v>
      </c>
      <c r="F69" s="0" t="s">
        <v>217</v>
      </c>
      <c r="G69" s="0" t="s">
        <v>218</v>
      </c>
      <c r="H69" s="0" t="n">
        <v>7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0" t="s">
        <v>3</v>
      </c>
    </row>
    <row r="70" customFormat="false" ht="14.4" hidden="true" customHeight="false" outlineLevel="0" collapsed="false">
      <c r="A70" s="0" t="s">
        <v>31</v>
      </c>
      <c r="B70" s="2" t="n">
        <v>1</v>
      </c>
      <c r="C70" s="0" t="s">
        <v>221</v>
      </c>
      <c r="D70" s="0" t="s">
        <v>43</v>
      </c>
      <c r="E70" s="0" t="s">
        <v>222</v>
      </c>
      <c r="F70" s="0" t="s">
        <v>217</v>
      </c>
      <c r="G70" s="0" t="s">
        <v>218</v>
      </c>
      <c r="H70" s="0" t="n">
        <v>7.4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0" t="s">
        <v>3</v>
      </c>
    </row>
    <row r="71" customFormat="false" ht="14.4" hidden="true" customHeight="false" outlineLevel="0" collapsed="false">
      <c r="A71" s="0" t="s">
        <v>31</v>
      </c>
      <c r="B71" s="2" t="n">
        <v>1</v>
      </c>
      <c r="C71" s="0" t="s">
        <v>223</v>
      </c>
      <c r="D71" s="0" t="s">
        <v>43</v>
      </c>
      <c r="E71" s="0" t="s">
        <v>224</v>
      </c>
      <c r="F71" s="0" t="s">
        <v>217</v>
      </c>
      <c r="G71" s="0" t="s">
        <v>218</v>
      </c>
      <c r="H71" s="0" t="n">
        <v>7.4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0" t="s">
        <v>3</v>
      </c>
    </row>
    <row r="72" customFormat="false" ht="14.4" hidden="true" customHeight="false" outlineLevel="0" collapsed="false">
      <c r="A72" s="0" t="s">
        <v>31</v>
      </c>
      <c r="B72" s="2" t="n">
        <v>1</v>
      </c>
      <c r="C72" s="0" t="s">
        <v>225</v>
      </c>
      <c r="D72" s="0" t="s">
        <v>103</v>
      </c>
      <c r="E72" s="0" t="s">
        <v>226</v>
      </c>
      <c r="F72" s="0" t="s">
        <v>217</v>
      </c>
      <c r="G72" s="0" t="s">
        <v>218</v>
      </c>
      <c r="H72" s="0" t="n">
        <v>5.3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0" t="s">
        <v>3</v>
      </c>
    </row>
    <row r="73" customFormat="false" ht="14.4" hidden="true" customHeight="false" outlineLevel="0" collapsed="false">
      <c r="A73" s="0" t="s">
        <v>31</v>
      </c>
      <c r="B73" s="2" t="n">
        <v>1</v>
      </c>
      <c r="C73" s="0" t="s">
        <v>227</v>
      </c>
      <c r="D73" s="0" t="s">
        <v>103</v>
      </c>
      <c r="E73" s="0" t="s">
        <v>228</v>
      </c>
      <c r="F73" s="0" t="s">
        <v>229</v>
      </c>
      <c r="G73" s="0" t="s">
        <v>230</v>
      </c>
      <c r="H73" s="0" t="n">
        <v>6.5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0" t="s">
        <v>3</v>
      </c>
    </row>
    <row r="74" customFormat="false" ht="14.4" hidden="true" customHeight="false" outlineLevel="0" collapsed="false">
      <c r="A74" s="0" t="s">
        <v>31</v>
      </c>
      <c r="B74" s="2" t="n">
        <v>1</v>
      </c>
      <c r="C74" s="0" t="s">
        <v>231</v>
      </c>
      <c r="D74" s="0" t="s">
        <v>70</v>
      </c>
      <c r="E74" s="0" t="s">
        <v>232</v>
      </c>
      <c r="F74" s="0" t="s">
        <v>229</v>
      </c>
      <c r="G74" s="0" t="s">
        <v>230</v>
      </c>
      <c r="H74" s="0" t="n">
        <v>14.1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0" t="s">
        <v>3</v>
      </c>
    </row>
    <row r="75" customFormat="false" ht="14.4" hidden="true" customHeight="false" outlineLevel="0" collapsed="false">
      <c r="A75" s="0" t="s">
        <v>31</v>
      </c>
      <c r="B75" s="2" t="n">
        <v>1</v>
      </c>
      <c r="C75" s="0" t="s">
        <v>233</v>
      </c>
      <c r="D75" s="0" t="s">
        <v>86</v>
      </c>
      <c r="E75" s="0" t="s">
        <v>234</v>
      </c>
      <c r="F75" s="0" t="s">
        <v>235</v>
      </c>
      <c r="G75" s="0" t="s">
        <v>236</v>
      </c>
      <c r="H75" s="0" t="n">
        <v>9.1</v>
      </c>
      <c r="I75" s="2" t="n">
        <v>0</v>
      </c>
      <c r="J75" s="2" t="n">
        <v>0</v>
      </c>
      <c r="K75" s="0" t="n">
        <v>9.3</v>
      </c>
      <c r="L75" s="0" t="n">
        <v>10.8</v>
      </c>
      <c r="M75" s="2" t="n">
        <v>0</v>
      </c>
      <c r="N75" s="2" t="n">
        <v>0</v>
      </c>
      <c r="O75" s="0" t="n">
        <v>6.9</v>
      </c>
      <c r="P75" s="0" t="n">
        <v>8</v>
      </c>
      <c r="Q75" s="2" t="n">
        <v>0</v>
      </c>
      <c r="R75" s="0" t="n">
        <v>10</v>
      </c>
      <c r="S75" s="0" t="s">
        <v>3</v>
      </c>
    </row>
    <row r="76" customFormat="false" ht="14.4" hidden="true" customHeight="false" outlineLevel="0" collapsed="false">
      <c r="A76" s="0" t="s">
        <v>31</v>
      </c>
      <c r="B76" s="2" t="n">
        <v>1</v>
      </c>
      <c r="C76" s="0" t="s">
        <v>237</v>
      </c>
      <c r="D76" s="0" t="s">
        <v>100</v>
      </c>
      <c r="E76" s="0" t="s">
        <v>238</v>
      </c>
      <c r="F76" s="0" t="s">
        <v>239</v>
      </c>
      <c r="G76" s="0" t="s">
        <v>240</v>
      </c>
      <c r="H76" s="0" t="n">
        <v>13.1</v>
      </c>
      <c r="I76" s="0" t="n">
        <v>6.5</v>
      </c>
      <c r="J76" s="0" t="n">
        <v>13.6</v>
      </c>
      <c r="K76" s="2" t="n">
        <v>0</v>
      </c>
      <c r="L76" s="2" t="n">
        <v>0</v>
      </c>
      <c r="M76" s="0" t="n">
        <v>8.2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0" t="s">
        <v>3</v>
      </c>
    </row>
    <row r="77" customFormat="false" ht="14.4" hidden="true" customHeight="false" outlineLevel="0" collapsed="false">
      <c r="A77" s="0" t="s">
        <v>31</v>
      </c>
      <c r="B77" s="2" t="n">
        <v>1</v>
      </c>
      <c r="C77" s="0" t="s">
        <v>241</v>
      </c>
      <c r="D77" s="0" t="s">
        <v>43</v>
      </c>
      <c r="E77" s="0" t="s">
        <v>242</v>
      </c>
      <c r="F77" s="0" t="s">
        <v>243</v>
      </c>
      <c r="G77" s="0" t="s">
        <v>244</v>
      </c>
      <c r="H77" s="0" t="n">
        <v>5.5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0" t="s">
        <v>3</v>
      </c>
    </row>
    <row r="78" customFormat="false" ht="14.4" hidden="true" customHeight="false" outlineLevel="0" collapsed="false">
      <c r="A78" s="0" t="s">
        <v>31</v>
      </c>
      <c r="B78" s="2" t="n">
        <v>1</v>
      </c>
      <c r="C78" s="0" t="s">
        <v>245</v>
      </c>
      <c r="D78" s="0" t="s">
        <v>103</v>
      </c>
      <c r="E78" s="0" t="s">
        <v>246</v>
      </c>
      <c r="F78" s="0" t="s">
        <v>243</v>
      </c>
      <c r="G78" s="0" t="s">
        <v>244</v>
      </c>
      <c r="H78" s="0" t="n">
        <v>6.1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0" t="s">
        <v>3</v>
      </c>
    </row>
    <row r="79" customFormat="false" ht="14.4" hidden="true" customHeight="false" outlineLevel="0" collapsed="false">
      <c r="A79" s="0" t="s">
        <v>31</v>
      </c>
      <c r="B79" s="2" t="n">
        <v>1</v>
      </c>
      <c r="C79" s="0" t="s">
        <v>247</v>
      </c>
      <c r="D79" s="0" t="s">
        <v>48</v>
      </c>
      <c r="E79" s="0" t="s">
        <v>248</v>
      </c>
      <c r="F79" s="0" t="s">
        <v>243</v>
      </c>
      <c r="G79" s="0" t="s">
        <v>244</v>
      </c>
      <c r="H79" s="0" t="n">
        <v>5.2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0" t="s">
        <v>3</v>
      </c>
    </row>
    <row r="80" customFormat="false" ht="14.4" hidden="true" customHeight="false" outlineLevel="0" collapsed="false">
      <c r="A80" s="0" t="s">
        <v>31</v>
      </c>
      <c r="B80" s="2" t="n">
        <v>1</v>
      </c>
      <c r="C80" s="0" t="s">
        <v>249</v>
      </c>
      <c r="D80" s="0" t="s">
        <v>103</v>
      </c>
      <c r="E80" s="0" t="s">
        <v>250</v>
      </c>
      <c r="F80" s="0" t="s">
        <v>251</v>
      </c>
      <c r="G80" s="0" t="s">
        <v>252</v>
      </c>
      <c r="H80" s="0" t="n">
        <v>5.4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0" t="s">
        <v>3</v>
      </c>
    </row>
    <row r="81" customFormat="false" ht="14.4" hidden="true" customHeight="false" outlineLevel="0" collapsed="false">
      <c r="A81" s="0" t="s">
        <v>31</v>
      </c>
      <c r="B81" s="2" t="n">
        <v>1</v>
      </c>
      <c r="C81" s="0" t="s">
        <v>253</v>
      </c>
      <c r="D81" s="0" t="s">
        <v>43</v>
      </c>
      <c r="E81" s="0" t="s">
        <v>254</v>
      </c>
      <c r="F81" s="0" t="s">
        <v>251</v>
      </c>
      <c r="G81" s="0" t="s">
        <v>252</v>
      </c>
      <c r="H81" s="0" t="n">
        <v>5.3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0" t="s">
        <v>3</v>
      </c>
    </row>
    <row r="82" customFormat="false" ht="14.4" hidden="true" customHeight="false" outlineLevel="0" collapsed="false">
      <c r="A82" s="0" t="s">
        <v>31</v>
      </c>
      <c r="B82" s="2" t="n">
        <v>1</v>
      </c>
      <c r="C82" s="0" t="s">
        <v>255</v>
      </c>
      <c r="D82" s="0" t="s">
        <v>86</v>
      </c>
      <c r="E82" s="0" t="s">
        <v>256</v>
      </c>
      <c r="F82" s="0" t="s">
        <v>257</v>
      </c>
      <c r="G82" s="0" t="s">
        <v>258</v>
      </c>
      <c r="H82" s="0" t="n">
        <v>5.1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0" t="s">
        <v>3</v>
      </c>
    </row>
    <row r="83" customFormat="false" ht="14.4" hidden="true" customHeight="false" outlineLevel="0" collapsed="false">
      <c r="A83" s="0" t="s">
        <v>31</v>
      </c>
      <c r="B83" s="2" t="n">
        <v>1</v>
      </c>
      <c r="C83" s="0" t="s">
        <v>259</v>
      </c>
      <c r="D83" s="0" t="s">
        <v>103</v>
      </c>
      <c r="E83" s="0" t="s">
        <v>260</v>
      </c>
      <c r="F83" s="0" t="s">
        <v>261</v>
      </c>
      <c r="G83" s="0" t="s">
        <v>262</v>
      </c>
      <c r="H83" s="0" t="n">
        <v>7.4</v>
      </c>
      <c r="I83" s="0" t="n">
        <v>9.9</v>
      </c>
      <c r="J83" s="0" t="n">
        <v>9.8</v>
      </c>
      <c r="K83" s="0" t="n">
        <v>6.5</v>
      </c>
      <c r="L83" s="0" t="n">
        <v>9.8</v>
      </c>
      <c r="M83" s="0" t="n">
        <v>9.8</v>
      </c>
      <c r="N83" s="0" t="n">
        <v>8.3</v>
      </c>
      <c r="O83" s="0" t="n">
        <v>6.3</v>
      </c>
      <c r="P83" s="2" t="n">
        <v>0</v>
      </c>
      <c r="Q83" s="0" t="n">
        <v>7.5</v>
      </c>
      <c r="R83" s="2" t="n">
        <v>0</v>
      </c>
      <c r="S83" s="0" t="s">
        <v>3</v>
      </c>
    </row>
    <row r="84" customFormat="false" ht="14.4" hidden="true" customHeight="false" outlineLevel="0" collapsed="false">
      <c r="A84" s="0" t="s">
        <v>31</v>
      </c>
      <c r="B84" s="2" t="n">
        <v>1</v>
      </c>
      <c r="C84" s="0" t="s">
        <v>263</v>
      </c>
      <c r="D84" s="0" t="s">
        <v>48</v>
      </c>
      <c r="E84" s="0" t="s">
        <v>264</v>
      </c>
      <c r="F84" s="0" t="s">
        <v>265</v>
      </c>
      <c r="G84" s="0" t="s">
        <v>266</v>
      </c>
      <c r="H84" s="0" t="n">
        <v>5.3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0" t="s">
        <v>3</v>
      </c>
    </row>
    <row r="85" customFormat="false" ht="14.4" hidden="true" customHeight="false" outlineLevel="0" collapsed="false">
      <c r="A85" s="0" t="s">
        <v>31</v>
      </c>
      <c r="B85" s="2" t="n">
        <v>1</v>
      </c>
      <c r="C85" s="0" t="s">
        <v>267</v>
      </c>
      <c r="D85" s="0" t="s">
        <v>86</v>
      </c>
      <c r="E85" s="0" t="s">
        <v>268</v>
      </c>
      <c r="F85" s="0" t="s">
        <v>265</v>
      </c>
      <c r="G85" s="0" t="s">
        <v>266</v>
      </c>
      <c r="H85" s="0" t="n">
        <v>5.2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0" t="s">
        <v>3</v>
      </c>
    </row>
    <row r="86" customFormat="false" ht="14.4" hidden="true" customHeight="false" outlineLevel="0" collapsed="false">
      <c r="A86" s="0" t="s">
        <v>31</v>
      </c>
      <c r="B86" s="2" t="n">
        <v>1</v>
      </c>
      <c r="C86" s="0" t="s">
        <v>269</v>
      </c>
      <c r="D86" s="0" t="s">
        <v>43</v>
      </c>
      <c r="E86" s="0" t="s">
        <v>270</v>
      </c>
      <c r="F86" s="0" t="s">
        <v>271</v>
      </c>
      <c r="G86" s="0" t="s">
        <v>272</v>
      </c>
      <c r="H86" s="0" t="n">
        <v>5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0" t="s">
        <v>3</v>
      </c>
    </row>
    <row r="87" customFormat="false" ht="14.4" hidden="true" customHeight="false" outlineLevel="0" collapsed="false">
      <c r="A87" s="0" t="s">
        <v>31</v>
      </c>
      <c r="B87" s="2" t="n">
        <v>1</v>
      </c>
      <c r="C87" s="0" t="s">
        <v>273</v>
      </c>
      <c r="D87" s="0" t="s">
        <v>48</v>
      </c>
      <c r="E87" s="0" t="s">
        <v>274</v>
      </c>
      <c r="F87" s="0" t="s">
        <v>271</v>
      </c>
      <c r="G87" s="0" t="s">
        <v>272</v>
      </c>
      <c r="H87" s="0" t="n">
        <v>5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0" t="s">
        <v>3</v>
      </c>
    </row>
    <row r="88" customFormat="false" ht="14.4" hidden="true" customHeight="false" outlineLevel="0" collapsed="false">
      <c r="A88" s="0" t="s">
        <v>31</v>
      </c>
      <c r="B88" s="2" t="n">
        <v>1</v>
      </c>
      <c r="C88" s="0" t="s">
        <v>275</v>
      </c>
      <c r="D88" s="0" t="s">
        <v>43</v>
      </c>
      <c r="E88" s="0" t="s">
        <v>276</v>
      </c>
      <c r="F88" s="0" t="s">
        <v>271</v>
      </c>
      <c r="G88" s="0" t="s">
        <v>272</v>
      </c>
      <c r="H88" s="0" t="n">
        <v>5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0" t="s">
        <v>3</v>
      </c>
    </row>
    <row r="89" customFormat="false" ht="14.4" hidden="true" customHeight="false" outlineLevel="0" collapsed="false">
      <c r="A89" s="0" t="s">
        <v>31</v>
      </c>
      <c r="B89" s="2" t="n">
        <v>1</v>
      </c>
      <c r="C89" s="0" t="s">
        <v>277</v>
      </c>
      <c r="D89" s="0" t="s">
        <v>61</v>
      </c>
      <c r="E89" s="0" t="s">
        <v>278</v>
      </c>
      <c r="F89" s="0" t="s">
        <v>279</v>
      </c>
      <c r="G89" s="0" t="s">
        <v>280</v>
      </c>
      <c r="H89" s="0" t="n">
        <v>5.1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0" t="s">
        <v>3</v>
      </c>
    </row>
    <row r="90" customFormat="false" ht="14.4" hidden="true" customHeight="false" outlineLevel="0" collapsed="false">
      <c r="A90" s="0" t="s">
        <v>31</v>
      </c>
      <c r="B90" s="2" t="n">
        <v>1</v>
      </c>
      <c r="C90" s="0" t="s">
        <v>281</v>
      </c>
      <c r="D90" s="0" t="s">
        <v>33</v>
      </c>
      <c r="E90" s="0" t="s">
        <v>282</v>
      </c>
      <c r="F90" s="0" t="s">
        <v>283</v>
      </c>
      <c r="G90" s="0" t="s">
        <v>284</v>
      </c>
      <c r="H90" s="0" t="n">
        <v>6.6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0" t="s">
        <v>3</v>
      </c>
    </row>
    <row r="91" customFormat="false" ht="14.4" hidden="true" customHeight="false" outlineLevel="0" collapsed="false">
      <c r="A91" s="0" t="s">
        <v>31</v>
      </c>
      <c r="B91" s="2" t="n">
        <v>1</v>
      </c>
      <c r="C91" s="0" t="s">
        <v>285</v>
      </c>
      <c r="D91" s="0" t="s">
        <v>48</v>
      </c>
      <c r="E91" s="0" t="s">
        <v>286</v>
      </c>
      <c r="F91" s="0" t="s">
        <v>283</v>
      </c>
      <c r="G91" s="0" t="s">
        <v>284</v>
      </c>
      <c r="H91" s="0" t="n">
        <v>6.5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0" t="s">
        <v>3</v>
      </c>
    </row>
    <row r="92" customFormat="false" ht="14.4" hidden="true" customHeight="false" outlineLevel="0" collapsed="false">
      <c r="A92" s="0" t="s">
        <v>31</v>
      </c>
      <c r="B92" s="2" t="n">
        <v>1</v>
      </c>
      <c r="C92" s="0" t="s">
        <v>287</v>
      </c>
      <c r="D92" s="0" t="s">
        <v>43</v>
      </c>
      <c r="E92" s="0" t="s">
        <v>288</v>
      </c>
      <c r="F92" s="0" t="s">
        <v>283</v>
      </c>
      <c r="G92" s="0" t="s">
        <v>284</v>
      </c>
      <c r="H92" s="0" t="n">
        <v>5.1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0" t="s">
        <v>3</v>
      </c>
    </row>
    <row r="93" customFormat="false" ht="14.4" hidden="true" customHeight="false" outlineLevel="0" collapsed="false">
      <c r="A93" s="0" t="s">
        <v>31</v>
      </c>
      <c r="B93" s="2" t="n">
        <v>1</v>
      </c>
      <c r="C93" s="0" t="s">
        <v>289</v>
      </c>
      <c r="D93" s="0" t="s">
        <v>61</v>
      </c>
      <c r="E93" s="0" t="s">
        <v>290</v>
      </c>
      <c r="F93" s="0" t="s">
        <v>283</v>
      </c>
      <c r="G93" s="0" t="s">
        <v>284</v>
      </c>
      <c r="H93" s="0" t="n">
        <v>7.8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0" t="s">
        <v>3</v>
      </c>
    </row>
    <row r="94" customFormat="false" ht="14.4" hidden="true" customHeight="false" outlineLevel="0" collapsed="false">
      <c r="A94" s="0" t="s">
        <v>31</v>
      </c>
      <c r="B94" s="2" t="n">
        <v>1</v>
      </c>
      <c r="C94" s="0" t="s">
        <v>291</v>
      </c>
      <c r="D94" s="0" t="s">
        <v>43</v>
      </c>
      <c r="E94" s="0" t="s">
        <v>292</v>
      </c>
      <c r="F94" s="0" t="s">
        <v>283</v>
      </c>
      <c r="G94" s="0" t="s">
        <v>284</v>
      </c>
      <c r="H94" s="0" t="n">
        <v>7.4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0" t="s">
        <v>3</v>
      </c>
    </row>
    <row r="95" customFormat="false" ht="14.4" hidden="true" customHeight="false" outlineLevel="0" collapsed="false">
      <c r="A95" s="0" t="s">
        <v>31</v>
      </c>
      <c r="B95" s="2" t="n">
        <v>1</v>
      </c>
      <c r="C95" s="0" t="s">
        <v>293</v>
      </c>
      <c r="D95" s="0" t="s">
        <v>61</v>
      </c>
      <c r="E95" s="0" t="s">
        <v>294</v>
      </c>
      <c r="F95" s="0" t="s">
        <v>283</v>
      </c>
      <c r="G95" s="0" t="s">
        <v>284</v>
      </c>
      <c r="H95" s="0" t="n">
        <v>8.2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0" t="s">
        <v>3</v>
      </c>
    </row>
    <row r="96" customFormat="false" ht="14.4" hidden="true" customHeight="false" outlineLevel="0" collapsed="false">
      <c r="A96" s="0" t="s">
        <v>31</v>
      </c>
      <c r="B96" s="2" t="n">
        <v>1</v>
      </c>
      <c r="C96" s="0" t="s">
        <v>295</v>
      </c>
      <c r="D96" s="0" t="s">
        <v>43</v>
      </c>
      <c r="E96" s="0" t="s">
        <v>296</v>
      </c>
      <c r="F96" s="0" t="s">
        <v>283</v>
      </c>
      <c r="G96" s="0" t="s">
        <v>284</v>
      </c>
      <c r="H96" s="0" t="n">
        <v>8.1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0" t="s">
        <v>3</v>
      </c>
    </row>
    <row r="97" customFormat="false" ht="14.4" hidden="true" customHeight="false" outlineLevel="0" collapsed="false">
      <c r="A97" s="0" t="s">
        <v>31</v>
      </c>
      <c r="B97" s="2" t="n">
        <v>1</v>
      </c>
      <c r="C97" s="0" t="s">
        <v>297</v>
      </c>
      <c r="D97" s="0" t="s">
        <v>100</v>
      </c>
      <c r="E97" s="0" t="s">
        <v>298</v>
      </c>
      <c r="F97" s="0" t="s">
        <v>283</v>
      </c>
      <c r="G97" s="0" t="s">
        <v>284</v>
      </c>
      <c r="H97" s="0" t="n">
        <v>8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0" t="s">
        <v>3</v>
      </c>
    </row>
    <row r="98" customFormat="false" ht="14.4" hidden="true" customHeight="false" outlineLevel="0" collapsed="false">
      <c r="A98" s="0" t="s">
        <v>31</v>
      </c>
      <c r="B98" s="2" t="n">
        <v>1</v>
      </c>
      <c r="C98" s="0" t="s">
        <v>299</v>
      </c>
      <c r="D98" s="0" t="s">
        <v>43</v>
      </c>
      <c r="E98" s="0" t="s">
        <v>300</v>
      </c>
      <c r="F98" s="0" t="s">
        <v>283</v>
      </c>
      <c r="G98" s="0" t="s">
        <v>284</v>
      </c>
      <c r="H98" s="0" t="n">
        <v>5.5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0" t="s">
        <v>3</v>
      </c>
    </row>
    <row r="99" customFormat="false" ht="14.4" hidden="true" customHeight="false" outlineLevel="0" collapsed="false">
      <c r="A99" s="0" t="s">
        <v>31</v>
      </c>
      <c r="B99" s="2" t="n">
        <v>1</v>
      </c>
      <c r="C99" s="0" t="s">
        <v>301</v>
      </c>
      <c r="D99" s="0" t="s">
        <v>70</v>
      </c>
      <c r="E99" s="0" t="s">
        <v>302</v>
      </c>
      <c r="F99" s="0" t="s">
        <v>303</v>
      </c>
      <c r="G99" s="0" t="s">
        <v>304</v>
      </c>
      <c r="H99" s="0" t="n">
        <v>9.1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0" t="s">
        <v>3</v>
      </c>
    </row>
    <row r="100" customFormat="false" ht="14.4" hidden="true" customHeight="false" outlineLevel="0" collapsed="false">
      <c r="A100" s="0" t="s">
        <v>31</v>
      </c>
      <c r="B100" s="2" t="n">
        <v>1</v>
      </c>
      <c r="C100" s="0" t="s">
        <v>305</v>
      </c>
      <c r="D100" s="0" t="s">
        <v>43</v>
      </c>
      <c r="E100" s="0" t="s">
        <v>306</v>
      </c>
      <c r="F100" s="0" t="s">
        <v>307</v>
      </c>
      <c r="G100" s="0" t="s">
        <v>308</v>
      </c>
      <c r="H100" s="0" t="n">
        <v>5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0" t="s">
        <v>3</v>
      </c>
    </row>
    <row r="101" customFormat="false" ht="14.4" hidden="true" customHeight="false" outlineLevel="0" collapsed="false">
      <c r="A101" s="0" t="s">
        <v>31</v>
      </c>
      <c r="B101" s="2" t="n">
        <v>1</v>
      </c>
      <c r="C101" s="0" t="s">
        <v>309</v>
      </c>
      <c r="D101" s="0" t="s">
        <v>38</v>
      </c>
      <c r="E101" s="0" t="s">
        <v>310</v>
      </c>
      <c r="F101" s="0" t="s">
        <v>311</v>
      </c>
      <c r="G101" s="0" t="s">
        <v>312</v>
      </c>
      <c r="H101" s="0" t="n">
        <v>17.1</v>
      </c>
      <c r="I101" s="0" t="n">
        <v>15.6</v>
      </c>
      <c r="J101" s="0" t="n">
        <v>12.8</v>
      </c>
      <c r="K101" s="0" t="n">
        <v>8.4</v>
      </c>
      <c r="L101" s="2" t="n">
        <v>0</v>
      </c>
      <c r="M101" s="0" t="n">
        <v>11.9</v>
      </c>
      <c r="N101" s="0" t="n">
        <v>10.6</v>
      </c>
      <c r="O101" s="2" t="n">
        <v>0</v>
      </c>
      <c r="P101" s="2" t="n">
        <v>0</v>
      </c>
      <c r="Q101" s="0" t="n">
        <v>12.9</v>
      </c>
      <c r="R101" s="2" t="n">
        <v>0</v>
      </c>
      <c r="S101" s="0" t="s">
        <v>3</v>
      </c>
    </row>
    <row r="102" customFormat="false" ht="14.4" hidden="true" customHeight="false" outlineLevel="0" collapsed="false">
      <c r="A102" s="0" t="s">
        <v>31</v>
      </c>
      <c r="B102" s="2" t="n">
        <v>1</v>
      </c>
      <c r="C102" s="0" t="s">
        <v>313</v>
      </c>
      <c r="D102" s="0" t="s">
        <v>79</v>
      </c>
      <c r="E102" s="0" t="s">
        <v>314</v>
      </c>
      <c r="F102" s="0" t="s">
        <v>311</v>
      </c>
      <c r="G102" s="0" t="s">
        <v>312</v>
      </c>
      <c r="H102" s="0" t="n">
        <v>19.4</v>
      </c>
      <c r="I102" s="0" t="n">
        <v>17.6</v>
      </c>
      <c r="J102" s="0" t="n">
        <v>13.4</v>
      </c>
      <c r="K102" s="0" t="n">
        <v>13.2</v>
      </c>
      <c r="L102" s="0" t="n">
        <v>17.9</v>
      </c>
      <c r="M102" s="0" t="n">
        <v>9.2</v>
      </c>
      <c r="N102" s="0" t="n">
        <v>10.4</v>
      </c>
      <c r="O102" s="0" t="n">
        <v>9.8</v>
      </c>
      <c r="P102" s="2" t="n">
        <v>0</v>
      </c>
      <c r="Q102" s="0" t="n">
        <v>14.5</v>
      </c>
      <c r="R102" s="0" t="n">
        <v>14.6</v>
      </c>
      <c r="S102" s="0" t="s">
        <v>3</v>
      </c>
    </row>
    <row r="103" customFormat="false" ht="14.4" hidden="true" customHeight="false" outlineLevel="0" collapsed="false">
      <c r="A103" s="0" t="s">
        <v>31</v>
      </c>
      <c r="B103" s="2" t="n">
        <v>1</v>
      </c>
      <c r="C103" s="0" t="s">
        <v>315</v>
      </c>
      <c r="D103" s="0" t="s">
        <v>43</v>
      </c>
      <c r="E103" s="0" t="s">
        <v>316</v>
      </c>
      <c r="F103" s="0" t="s">
        <v>317</v>
      </c>
      <c r="G103" s="0" t="s">
        <v>318</v>
      </c>
      <c r="H103" s="0" t="n">
        <v>5.1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0" t="s">
        <v>3</v>
      </c>
    </row>
    <row r="104" customFormat="false" ht="14.4" hidden="true" customHeight="false" outlineLevel="0" collapsed="false">
      <c r="A104" s="0" t="s">
        <v>31</v>
      </c>
      <c r="B104" s="2" t="n">
        <v>1</v>
      </c>
      <c r="C104" s="0" t="s">
        <v>319</v>
      </c>
      <c r="D104" s="0" t="s">
        <v>61</v>
      </c>
      <c r="E104" s="0" t="s">
        <v>320</v>
      </c>
      <c r="F104" s="0" t="s">
        <v>317</v>
      </c>
      <c r="G104" s="0" t="s">
        <v>318</v>
      </c>
      <c r="H104" s="0" t="n">
        <v>5.1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0" t="s">
        <v>3</v>
      </c>
    </row>
    <row r="105" customFormat="false" ht="14.4" hidden="true" customHeight="false" outlineLevel="0" collapsed="false">
      <c r="A105" s="0" t="s">
        <v>31</v>
      </c>
      <c r="B105" s="2" t="n">
        <v>1</v>
      </c>
      <c r="C105" s="0" t="s">
        <v>321</v>
      </c>
      <c r="D105" s="0" t="s">
        <v>70</v>
      </c>
      <c r="E105" s="0" t="s">
        <v>322</v>
      </c>
      <c r="F105" s="0" t="s">
        <v>323</v>
      </c>
      <c r="G105" s="0" t="s">
        <v>324</v>
      </c>
      <c r="H105" s="0" t="n">
        <v>5.7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0" t="s">
        <v>3</v>
      </c>
    </row>
    <row r="106" customFormat="false" ht="14.4" hidden="true" customHeight="false" outlineLevel="0" collapsed="false">
      <c r="A106" s="0" t="s">
        <v>31</v>
      </c>
      <c r="B106" s="2" t="n">
        <v>1</v>
      </c>
      <c r="C106" s="0" t="s">
        <v>325</v>
      </c>
      <c r="D106" s="0" t="s">
        <v>48</v>
      </c>
      <c r="E106" s="0" t="s">
        <v>326</v>
      </c>
      <c r="F106" s="0" t="s">
        <v>327</v>
      </c>
      <c r="G106" s="0" t="s">
        <v>328</v>
      </c>
      <c r="H106" s="0" t="n">
        <v>6.1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0" t="s">
        <v>3</v>
      </c>
    </row>
    <row r="107" customFormat="false" ht="14.4" hidden="true" customHeight="false" outlineLevel="0" collapsed="false">
      <c r="A107" s="0" t="s">
        <v>31</v>
      </c>
      <c r="B107" s="2" t="n">
        <v>1</v>
      </c>
      <c r="C107" s="0" t="s">
        <v>329</v>
      </c>
      <c r="D107" s="0" t="s">
        <v>48</v>
      </c>
      <c r="E107" s="0" t="s">
        <v>330</v>
      </c>
      <c r="F107" s="0" t="s">
        <v>327</v>
      </c>
      <c r="G107" s="0" t="s">
        <v>328</v>
      </c>
      <c r="H107" s="0" t="n">
        <v>6.1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0" t="s">
        <v>3</v>
      </c>
    </row>
    <row r="108" customFormat="false" ht="14.4" hidden="true" customHeight="false" outlineLevel="0" collapsed="false">
      <c r="A108" s="0" t="s">
        <v>31</v>
      </c>
      <c r="B108" s="2" t="n">
        <v>1</v>
      </c>
      <c r="C108" s="0" t="s">
        <v>331</v>
      </c>
      <c r="D108" s="0" t="s">
        <v>79</v>
      </c>
      <c r="E108" s="0" t="s">
        <v>332</v>
      </c>
      <c r="F108" s="0" t="s">
        <v>327</v>
      </c>
      <c r="G108" s="0" t="s">
        <v>328</v>
      </c>
      <c r="H108" s="0" t="n">
        <v>6.2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0" t="s">
        <v>3</v>
      </c>
    </row>
    <row r="109" customFormat="false" ht="14.4" hidden="true" customHeight="false" outlineLevel="0" collapsed="false">
      <c r="A109" s="0" t="s">
        <v>31</v>
      </c>
      <c r="B109" s="2" t="n">
        <v>1</v>
      </c>
      <c r="C109" s="0" t="s">
        <v>333</v>
      </c>
      <c r="D109" s="0" t="s">
        <v>48</v>
      </c>
      <c r="E109" s="0" t="s">
        <v>334</v>
      </c>
      <c r="F109" s="0" t="s">
        <v>327</v>
      </c>
      <c r="G109" s="0" t="s">
        <v>328</v>
      </c>
      <c r="H109" s="0" t="n">
        <v>6.3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0" t="s">
        <v>3</v>
      </c>
    </row>
    <row r="110" customFormat="false" ht="14.4" hidden="true" customHeight="false" outlineLevel="0" collapsed="false">
      <c r="A110" s="0" t="s">
        <v>31</v>
      </c>
      <c r="B110" s="2" t="n">
        <v>1</v>
      </c>
      <c r="C110" s="0" t="s">
        <v>335</v>
      </c>
      <c r="D110" s="0" t="s">
        <v>48</v>
      </c>
      <c r="E110" s="0" t="s">
        <v>336</v>
      </c>
      <c r="F110" s="0" t="s">
        <v>327</v>
      </c>
      <c r="G110" s="0" t="s">
        <v>328</v>
      </c>
      <c r="H110" s="0" t="n">
        <v>6.4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0" t="s">
        <v>3</v>
      </c>
    </row>
    <row r="111" customFormat="false" ht="14.4" hidden="true" customHeight="false" outlineLevel="0" collapsed="false">
      <c r="A111" s="0" t="s">
        <v>31</v>
      </c>
      <c r="B111" s="2" t="n">
        <v>1</v>
      </c>
      <c r="C111" s="0" t="s">
        <v>337</v>
      </c>
      <c r="D111" s="0" t="s">
        <v>61</v>
      </c>
      <c r="E111" s="0" t="s">
        <v>338</v>
      </c>
      <c r="F111" s="0" t="s">
        <v>327</v>
      </c>
      <c r="G111" s="0" t="s">
        <v>328</v>
      </c>
      <c r="H111" s="0" t="n">
        <v>6.5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0" t="s">
        <v>3</v>
      </c>
    </row>
    <row r="112" customFormat="false" ht="14.4" hidden="true" customHeight="false" outlineLevel="0" collapsed="false">
      <c r="A112" s="0" t="s">
        <v>31</v>
      </c>
      <c r="B112" s="2" t="n">
        <v>1</v>
      </c>
      <c r="C112" s="0" t="s">
        <v>339</v>
      </c>
      <c r="D112" s="0" t="s">
        <v>48</v>
      </c>
      <c r="E112" s="0" t="s">
        <v>340</v>
      </c>
      <c r="F112" s="0" t="s">
        <v>327</v>
      </c>
      <c r="G112" s="0" t="s">
        <v>328</v>
      </c>
      <c r="H112" s="0" t="n">
        <v>8.9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0" t="s">
        <v>3</v>
      </c>
    </row>
    <row r="113" customFormat="false" ht="14.4" hidden="true" customHeight="false" outlineLevel="0" collapsed="false">
      <c r="A113" s="0" t="s">
        <v>31</v>
      </c>
      <c r="B113" s="2" t="n">
        <v>1</v>
      </c>
      <c r="C113" s="0" t="s">
        <v>341</v>
      </c>
      <c r="D113" s="0" t="s">
        <v>33</v>
      </c>
      <c r="E113" s="0" t="s">
        <v>342</v>
      </c>
      <c r="F113" s="0" t="s">
        <v>327</v>
      </c>
      <c r="G113" s="0" t="s">
        <v>328</v>
      </c>
      <c r="H113" s="0" t="n">
        <v>9.4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0" t="s">
        <v>3</v>
      </c>
    </row>
    <row r="114" customFormat="false" ht="14.4" hidden="true" customHeight="false" outlineLevel="0" collapsed="false">
      <c r="A114" s="0" t="s">
        <v>31</v>
      </c>
      <c r="B114" s="2" t="n">
        <v>1</v>
      </c>
      <c r="C114" s="0" t="s">
        <v>343</v>
      </c>
      <c r="D114" s="0" t="s">
        <v>48</v>
      </c>
      <c r="E114" s="0" t="s">
        <v>344</v>
      </c>
      <c r="F114" s="0" t="s">
        <v>327</v>
      </c>
      <c r="G114" s="0" t="s">
        <v>328</v>
      </c>
      <c r="H114" s="0" t="n">
        <v>9.2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0" t="s">
        <v>3</v>
      </c>
    </row>
    <row r="115" customFormat="false" ht="14.4" hidden="true" customHeight="false" outlineLevel="0" collapsed="false">
      <c r="A115" s="0" t="s">
        <v>31</v>
      </c>
      <c r="B115" s="2" t="n">
        <v>1</v>
      </c>
      <c r="C115" s="0" t="s">
        <v>345</v>
      </c>
      <c r="D115" s="0" t="s">
        <v>43</v>
      </c>
      <c r="E115" s="0" t="s">
        <v>346</v>
      </c>
      <c r="F115" s="0" t="s">
        <v>327</v>
      </c>
      <c r="G115" s="0" t="s">
        <v>328</v>
      </c>
      <c r="H115" s="0" t="n">
        <v>9.3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0" t="s">
        <v>3</v>
      </c>
    </row>
    <row r="116" customFormat="false" ht="14.4" hidden="true" customHeight="false" outlineLevel="0" collapsed="false">
      <c r="A116" s="0" t="s">
        <v>31</v>
      </c>
      <c r="B116" s="2" t="n">
        <v>1</v>
      </c>
      <c r="C116" s="0" t="s">
        <v>347</v>
      </c>
      <c r="D116" s="0" t="s">
        <v>48</v>
      </c>
      <c r="E116" s="0" t="s">
        <v>348</v>
      </c>
      <c r="F116" s="0" t="s">
        <v>327</v>
      </c>
      <c r="G116" s="0" t="s">
        <v>328</v>
      </c>
      <c r="H116" s="0" t="n">
        <v>8.8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0" t="s">
        <v>3</v>
      </c>
    </row>
    <row r="117" customFormat="false" ht="14.4" hidden="true" customHeight="false" outlineLevel="0" collapsed="false">
      <c r="A117" s="0" t="s">
        <v>31</v>
      </c>
      <c r="B117" s="2" t="n">
        <v>1</v>
      </c>
      <c r="C117" s="0" t="s">
        <v>349</v>
      </c>
      <c r="D117" s="0" t="s">
        <v>48</v>
      </c>
      <c r="E117" s="0" t="s">
        <v>350</v>
      </c>
      <c r="F117" s="0" t="s">
        <v>327</v>
      </c>
      <c r="G117" s="0" t="s">
        <v>328</v>
      </c>
      <c r="H117" s="0" t="n">
        <v>8.9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0" t="s">
        <v>3</v>
      </c>
    </row>
    <row r="118" customFormat="false" ht="14.4" hidden="true" customHeight="false" outlineLevel="0" collapsed="false">
      <c r="A118" s="0" t="s">
        <v>31</v>
      </c>
      <c r="B118" s="2" t="n">
        <v>1</v>
      </c>
      <c r="C118" s="0" t="s">
        <v>351</v>
      </c>
      <c r="D118" s="0" t="s">
        <v>86</v>
      </c>
      <c r="E118" s="0" t="s">
        <v>352</v>
      </c>
      <c r="F118" s="0" t="s">
        <v>327</v>
      </c>
      <c r="G118" s="0" t="s">
        <v>328</v>
      </c>
      <c r="H118" s="0" t="n">
        <v>9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0" t="s">
        <v>3</v>
      </c>
    </row>
    <row r="119" customFormat="false" ht="14.4" hidden="true" customHeight="false" outlineLevel="0" collapsed="false">
      <c r="A119" s="0" t="s">
        <v>31</v>
      </c>
      <c r="B119" s="2" t="n">
        <v>1</v>
      </c>
      <c r="C119" s="0" t="s">
        <v>353</v>
      </c>
      <c r="D119" s="0" t="s">
        <v>38</v>
      </c>
      <c r="E119" s="0" t="s">
        <v>354</v>
      </c>
      <c r="F119" s="0" t="s">
        <v>327</v>
      </c>
      <c r="G119" s="0" t="s">
        <v>328</v>
      </c>
      <c r="H119" s="0" t="n">
        <v>8.5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0" t="s">
        <v>3</v>
      </c>
    </row>
    <row r="120" customFormat="false" ht="14.4" hidden="true" customHeight="false" outlineLevel="0" collapsed="false">
      <c r="A120" s="0" t="s">
        <v>31</v>
      </c>
      <c r="B120" s="2" t="n">
        <v>1</v>
      </c>
      <c r="C120" s="0" t="s">
        <v>355</v>
      </c>
      <c r="D120" s="0" t="s">
        <v>43</v>
      </c>
      <c r="E120" s="0" t="s">
        <v>356</v>
      </c>
      <c r="F120" s="0" t="s">
        <v>357</v>
      </c>
      <c r="G120" s="0" t="s">
        <v>358</v>
      </c>
      <c r="H120" s="0" t="n">
        <v>5.7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0" t="s">
        <v>3</v>
      </c>
    </row>
    <row r="121" customFormat="false" ht="14.4" hidden="true" customHeight="false" outlineLevel="0" collapsed="false">
      <c r="A121" s="0" t="s">
        <v>31</v>
      </c>
      <c r="B121" s="2" t="n">
        <v>1</v>
      </c>
      <c r="C121" s="0" t="s">
        <v>359</v>
      </c>
      <c r="D121" s="0" t="s">
        <v>79</v>
      </c>
      <c r="E121" s="0" t="s">
        <v>360</v>
      </c>
      <c r="F121" s="0" t="s">
        <v>357</v>
      </c>
      <c r="G121" s="0" t="s">
        <v>358</v>
      </c>
      <c r="H121" s="0" t="n">
        <v>5.9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0" t="s">
        <v>3</v>
      </c>
    </row>
    <row r="122" customFormat="false" ht="14.4" hidden="true" customHeight="false" outlineLevel="0" collapsed="false">
      <c r="A122" s="0" t="s">
        <v>31</v>
      </c>
      <c r="B122" s="2" t="n">
        <v>1</v>
      </c>
      <c r="C122" s="0" t="s">
        <v>361</v>
      </c>
      <c r="D122" s="0" t="s">
        <v>61</v>
      </c>
      <c r="E122" s="0" t="s">
        <v>362</v>
      </c>
      <c r="F122" s="0" t="s">
        <v>357</v>
      </c>
      <c r="G122" s="0" t="s">
        <v>358</v>
      </c>
      <c r="H122" s="0" t="n">
        <v>5.8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0" t="s">
        <v>3</v>
      </c>
    </row>
    <row r="123" customFormat="false" ht="14.4" hidden="true" customHeight="false" outlineLevel="0" collapsed="false">
      <c r="A123" s="0" t="s">
        <v>31</v>
      </c>
      <c r="B123" s="2" t="n">
        <v>1</v>
      </c>
      <c r="C123" s="0" t="s">
        <v>363</v>
      </c>
      <c r="D123" s="0" t="s">
        <v>48</v>
      </c>
      <c r="E123" s="0" t="s">
        <v>364</v>
      </c>
      <c r="F123" s="0" t="s">
        <v>357</v>
      </c>
      <c r="G123" s="0" t="s">
        <v>358</v>
      </c>
      <c r="H123" s="0" t="n">
        <v>5.9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0" t="s">
        <v>3</v>
      </c>
    </row>
    <row r="124" customFormat="false" ht="14.4" hidden="true" customHeight="false" outlineLevel="0" collapsed="false">
      <c r="A124" s="0" t="s">
        <v>31</v>
      </c>
      <c r="B124" s="2" t="n">
        <v>1</v>
      </c>
      <c r="C124" s="0" t="s">
        <v>365</v>
      </c>
      <c r="D124" s="0" t="s">
        <v>61</v>
      </c>
      <c r="E124" s="0" t="s">
        <v>366</v>
      </c>
      <c r="F124" s="0" t="s">
        <v>357</v>
      </c>
      <c r="G124" s="0" t="s">
        <v>358</v>
      </c>
      <c r="H124" s="0" t="n">
        <v>7.5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0" t="s">
        <v>3</v>
      </c>
    </row>
    <row r="125" customFormat="false" ht="14.4" hidden="true" customHeight="false" outlineLevel="0" collapsed="false">
      <c r="A125" s="0" t="s">
        <v>31</v>
      </c>
      <c r="B125" s="2" t="n">
        <v>1</v>
      </c>
      <c r="C125" s="0" t="s">
        <v>367</v>
      </c>
      <c r="D125" s="0" t="s">
        <v>43</v>
      </c>
      <c r="E125" s="0" t="s">
        <v>368</v>
      </c>
      <c r="F125" s="0" t="s">
        <v>357</v>
      </c>
      <c r="G125" s="0" t="s">
        <v>358</v>
      </c>
      <c r="H125" s="0" t="n">
        <v>7.5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0" t="s">
        <v>3</v>
      </c>
    </row>
    <row r="126" customFormat="false" ht="14.4" hidden="true" customHeight="false" outlineLevel="0" collapsed="false">
      <c r="A126" s="0" t="s">
        <v>31</v>
      </c>
      <c r="B126" s="2" t="n">
        <v>1</v>
      </c>
      <c r="C126" s="0" t="s">
        <v>369</v>
      </c>
      <c r="D126" s="0" t="s">
        <v>86</v>
      </c>
      <c r="E126" s="0" t="s">
        <v>370</v>
      </c>
      <c r="F126" s="0" t="s">
        <v>357</v>
      </c>
      <c r="G126" s="0" t="s">
        <v>358</v>
      </c>
      <c r="H126" s="0" t="n">
        <v>6.9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0" t="s">
        <v>3</v>
      </c>
    </row>
    <row r="127" customFormat="false" ht="14.4" hidden="true" customHeight="false" outlineLevel="0" collapsed="false">
      <c r="A127" s="0" t="s">
        <v>31</v>
      </c>
      <c r="B127" s="2" t="n">
        <v>1</v>
      </c>
      <c r="C127" s="0" t="s">
        <v>371</v>
      </c>
      <c r="D127" s="0" t="s">
        <v>48</v>
      </c>
      <c r="E127" s="0" t="s">
        <v>372</v>
      </c>
      <c r="F127" s="0" t="s">
        <v>357</v>
      </c>
      <c r="G127" s="0" t="s">
        <v>358</v>
      </c>
      <c r="H127" s="0" t="n">
        <v>7.1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0" t="s">
        <v>3</v>
      </c>
    </row>
    <row r="128" customFormat="false" ht="14.4" hidden="true" customHeight="false" outlineLevel="0" collapsed="false">
      <c r="A128" s="0" t="s">
        <v>31</v>
      </c>
      <c r="B128" s="2" t="n">
        <v>1</v>
      </c>
      <c r="C128" s="0" t="s">
        <v>373</v>
      </c>
      <c r="D128" s="0" t="s">
        <v>70</v>
      </c>
      <c r="E128" s="0" t="s">
        <v>374</v>
      </c>
      <c r="F128" s="0" t="s">
        <v>357</v>
      </c>
      <c r="G128" s="0" t="s">
        <v>358</v>
      </c>
      <c r="H128" s="0" t="n">
        <v>5.5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0" t="s">
        <v>3</v>
      </c>
    </row>
    <row r="129" customFormat="false" ht="14.4" hidden="true" customHeight="false" outlineLevel="0" collapsed="false">
      <c r="A129" s="0" t="s">
        <v>31</v>
      </c>
      <c r="B129" s="2" t="n">
        <v>1</v>
      </c>
      <c r="C129" s="0" t="s">
        <v>375</v>
      </c>
      <c r="D129" s="0" t="s">
        <v>43</v>
      </c>
      <c r="E129" s="0" t="s">
        <v>376</v>
      </c>
      <c r="F129" s="0" t="s">
        <v>357</v>
      </c>
      <c r="G129" s="0" t="s">
        <v>358</v>
      </c>
      <c r="H129" s="0" t="n">
        <v>5.5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0" t="s">
        <v>3</v>
      </c>
    </row>
    <row r="130" customFormat="false" ht="14.4" hidden="true" customHeight="false" outlineLevel="0" collapsed="false">
      <c r="A130" s="0" t="s">
        <v>31</v>
      </c>
      <c r="B130" s="2" t="n">
        <v>1</v>
      </c>
      <c r="C130" s="0" t="s">
        <v>377</v>
      </c>
      <c r="D130" s="0" t="s">
        <v>86</v>
      </c>
      <c r="E130" s="0" t="s">
        <v>378</v>
      </c>
      <c r="F130" s="0" t="s">
        <v>357</v>
      </c>
      <c r="G130" s="0" t="s">
        <v>358</v>
      </c>
      <c r="H130" s="0" t="n">
        <v>5.7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0" t="s">
        <v>3</v>
      </c>
    </row>
    <row r="131" customFormat="false" ht="14.4" hidden="true" customHeight="false" outlineLevel="0" collapsed="false">
      <c r="A131" s="0" t="s">
        <v>31</v>
      </c>
      <c r="B131" s="2" t="n">
        <v>1</v>
      </c>
      <c r="C131" s="0" t="s">
        <v>379</v>
      </c>
      <c r="D131" s="0" t="s">
        <v>38</v>
      </c>
      <c r="E131" s="0" t="s">
        <v>380</v>
      </c>
      <c r="F131" s="0" t="s">
        <v>357</v>
      </c>
      <c r="G131" s="0" t="s">
        <v>358</v>
      </c>
      <c r="H131" s="0" t="n">
        <v>5.9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0" t="s">
        <v>3</v>
      </c>
    </row>
    <row r="132" customFormat="false" ht="14.4" hidden="true" customHeight="false" outlineLevel="0" collapsed="false">
      <c r="A132" s="0" t="s">
        <v>31</v>
      </c>
      <c r="B132" s="2" t="n">
        <v>1</v>
      </c>
      <c r="C132" s="0" t="s">
        <v>381</v>
      </c>
      <c r="D132" s="0" t="s">
        <v>48</v>
      </c>
      <c r="E132" s="0" t="s">
        <v>382</v>
      </c>
      <c r="F132" s="0" t="s">
        <v>357</v>
      </c>
      <c r="G132" s="0" t="s">
        <v>358</v>
      </c>
      <c r="H132" s="0" t="n">
        <v>6.3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0" t="s">
        <v>3</v>
      </c>
    </row>
    <row r="133" customFormat="false" ht="14.4" hidden="true" customHeight="false" outlineLevel="0" collapsed="false">
      <c r="A133" s="0" t="s">
        <v>31</v>
      </c>
      <c r="B133" s="2" t="n">
        <v>1</v>
      </c>
      <c r="C133" s="0" t="s">
        <v>383</v>
      </c>
      <c r="D133" s="0" t="s">
        <v>33</v>
      </c>
      <c r="E133" s="0" t="s">
        <v>384</v>
      </c>
      <c r="F133" s="0" t="s">
        <v>385</v>
      </c>
      <c r="G133" s="0" t="s">
        <v>386</v>
      </c>
      <c r="H133" s="0" t="n">
        <v>6.7</v>
      </c>
      <c r="I133" s="2" t="n">
        <v>0</v>
      </c>
      <c r="J133" s="2" t="n">
        <v>0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0" t="s">
        <v>3</v>
      </c>
    </row>
    <row r="134" customFormat="false" ht="14.4" hidden="true" customHeight="false" outlineLevel="0" collapsed="false">
      <c r="A134" s="0" t="s">
        <v>31</v>
      </c>
      <c r="B134" s="2" t="n">
        <v>1</v>
      </c>
      <c r="C134" s="0" t="s">
        <v>387</v>
      </c>
      <c r="D134" s="0" t="s">
        <v>100</v>
      </c>
      <c r="E134" s="0" t="s">
        <v>388</v>
      </c>
      <c r="F134" s="0" t="s">
        <v>389</v>
      </c>
      <c r="G134" s="0" t="s">
        <v>390</v>
      </c>
      <c r="H134" s="0" t="n">
        <v>10.7</v>
      </c>
      <c r="I134" s="2" t="n">
        <v>0</v>
      </c>
      <c r="J134" s="0" t="n">
        <v>10.5</v>
      </c>
      <c r="K134" s="2" t="n">
        <v>0</v>
      </c>
      <c r="L134" s="0" t="n">
        <v>13</v>
      </c>
      <c r="M134" s="0" t="n">
        <v>15.8</v>
      </c>
      <c r="N134" s="2" t="n">
        <v>0</v>
      </c>
      <c r="O134" s="2" t="n">
        <v>0</v>
      </c>
      <c r="P134" s="2" t="n">
        <v>0</v>
      </c>
      <c r="Q134" s="2" t="n">
        <v>0</v>
      </c>
      <c r="R134" s="0" t="n">
        <v>11.9</v>
      </c>
      <c r="S134" s="0" t="s">
        <v>3</v>
      </c>
    </row>
    <row r="135" customFormat="false" ht="14.4" hidden="true" customHeight="false" outlineLevel="0" collapsed="false">
      <c r="A135" s="0" t="s">
        <v>31</v>
      </c>
      <c r="B135" s="2" t="n">
        <v>1</v>
      </c>
      <c r="C135" s="0" t="s">
        <v>391</v>
      </c>
      <c r="D135" s="0" t="s">
        <v>173</v>
      </c>
      <c r="E135" s="0" t="s">
        <v>392</v>
      </c>
      <c r="F135" s="0" t="s">
        <v>389</v>
      </c>
      <c r="G135" s="0" t="s">
        <v>390</v>
      </c>
      <c r="H135" s="0" t="n">
        <v>13.2</v>
      </c>
      <c r="I135" s="2" t="n">
        <v>0</v>
      </c>
      <c r="J135" s="2" t="n">
        <v>0</v>
      </c>
      <c r="K135" s="2" t="n">
        <v>0</v>
      </c>
      <c r="L135" s="2" t="n">
        <v>0</v>
      </c>
      <c r="M135" s="0" t="n">
        <v>10.4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0" t="s">
        <v>3</v>
      </c>
    </row>
    <row r="136" customFormat="false" ht="14.4" hidden="true" customHeight="false" outlineLevel="0" collapsed="false">
      <c r="A136" s="0" t="s">
        <v>31</v>
      </c>
      <c r="B136" s="2" t="n">
        <v>1</v>
      </c>
      <c r="C136" s="0" t="s">
        <v>393</v>
      </c>
      <c r="D136" s="0" t="s">
        <v>79</v>
      </c>
      <c r="E136" s="0" t="s">
        <v>394</v>
      </c>
      <c r="F136" s="0" t="s">
        <v>395</v>
      </c>
      <c r="G136" s="0" t="s">
        <v>396</v>
      </c>
      <c r="H136" s="0" t="n">
        <v>5.7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0" t="s">
        <v>3</v>
      </c>
    </row>
    <row r="137" customFormat="false" ht="14.4" hidden="true" customHeight="false" outlineLevel="0" collapsed="false">
      <c r="A137" s="0" t="s">
        <v>31</v>
      </c>
      <c r="B137" s="2" t="n">
        <v>1</v>
      </c>
      <c r="C137" s="0" t="s">
        <v>397</v>
      </c>
      <c r="D137" s="0" t="s">
        <v>79</v>
      </c>
      <c r="E137" s="0" t="s">
        <v>398</v>
      </c>
      <c r="F137" s="0" t="s">
        <v>395</v>
      </c>
      <c r="G137" s="0" t="s">
        <v>396</v>
      </c>
      <c r="H137" s="0" t="n">
        <v>5.8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0" t="s">
        <v>3</v>
      </c>
    </row>
    <row r="138" customFormat="false" ht="14.4" hidden="true" customHeight="false" outlineLevel="0" collapsed="false">
      <c r="A138" s="0" t="s">
        <v>31</v>
      </c>
      <c r="B138" s="2" t="n">
        <v>1</v>
      </c>
      <c r="C138" s="0" t="s">
        <v>399</v>
      </c>
      <c r="D138" s="0" t="s">
        <v>43</v>
      </c>
      <c r="E138" s="0" t="s">
        <v>400</v>
      </c>
      <c r="F138" s="0" t="s">
        <v>395</v>
      </c>
      <c r="G138" s="0" t="s">
        <v>396</v>
      </c>
      <c r="H138" s="0" t="n">
        <v>5.6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0" t="s">
        <v>3</v>
      </c>
    </row>
    <row r="139" customFormat="false" ht="14.4" hidden="true" customHeight="false" outlineLevel="0" collapsed="false">
      <c r="A139" s="0" t="s">
        <v>31</v>
      </c>
      <c r="B139" s="2" t="n">
        <v>1</v>
      </c>
      <c r="C139" s="0" t="s">
        <v>401</v>
      </c>
      <c r="D139" s="0" t="s">
        <v>61</v>
      </c>
      <c r="E139" s="0" t="s">
        <v>402</v>
      </c>
      <c r="F139" s="0" t="s">
        <v>395</v>
      </c>
      <c r="G139" s="0" t="s">
        <v>396</v>
      </c>
      <c r="H139" s="0" t="n">
        <v>5.6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0" t="s">
        <v>3</v>
      </c>
    </row>
    <row r="140" customFormat="false" ht="14.4" hidden="true" customHeight="false" outlineLevel="0" collapsed="false">
      <c r="A140" s="0" t="s">
        <v>31</v>
      </c>
      <c r="B140" s="2" t="n">
        <v>1</v>
      </c>
      <c r="C140" s="0" t="s">
        <v>403</v>
      </c>
      <c r="D140" s="0" t="s">
        <v>33</v>
      </c>
      <c r="E140" s="0" t="s">
        <v>404</v>
      </c>
      <c r="F140" s="0" t="s">
        <v>395</v>
      </c>
      <c r="G140" s="0" t="s">
        <v>396</v>
      </c>
      <c r="H140" s="0" t="n">
        <v>6.5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0" t="s">
        <v>3</v>
      </c>
    </row>
    <row r="141" customFormat="false" ht="14.4" hidden="true" customHeight="false" outlineLevel="0" collapsed="false">
      <c r="A141" s="0" t="s">
        <v>31</v>
      </c>
      <c r="B141" s="2" t="n">
        <v>1</v>
      </c>
      <c r="C141" s="0" t="s">
        <v>405</v>
      </c>
      <c r="D141" s="0" t="s">
        <v>86</v>
      </c>
      <c r="E141" s="0" t="s">
        <v>406</v>
      </c>
      <c r="F141" s="0" t="s">
        <v>395</v>
      </c>
      <c r="G141" s="0" t="s">
        <v>396</v>
      </c>
      <c r="H141" s="0" t="n">
        <v>6.6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0" t="s">
        <v>3</v>
      </c>
    </row>
    <row r="142" customFormat="false" ht="14.4" hidden="true" customHeight="false" outlineLevel="0" collapsed="false">
      <c r="A142" s="0" t="s">
        <v>31</v>
      </c>
      <c r="B142" s="2" t="n">
        <v>1</v>
      </c>
      <c r="C142" s="0" t="s">
        <v>407</v>
      </c>
      <c r="D142" s="0" t="s">
        <v>86</v>
      </c>
      <c r="E142" s="0" t="s">
        <v>408</v>
      </c>
      <c r="F142" s="0" t="s">
        <v>395</v>
      </c>
      <c r="G142" s="0" t="s">
        <v>396</v>
      </c>
      <c r="H142" s="0" t="n">
        <v>6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0" t="s">
        <v>3</v>
      </c>
    </row>
    <row r="143" customFormat="false" ht="14.4" hidden="true" customHeight="false" outlineLevel="0" collapsed="false">
      <c r="A143" s="0" t="s">
        <v>31</v>
      </c>
      <c r="B143" s="2" t="n">
        <v>1</v>
      </c>
      <c r="C143" s="0" t="s">
        <v>409</v>
      </c>
      <c r="D143" s="0" t="s">
        <v>61</v>
      </c>
      <c r="E143" s="0" t="s">
        <v>410</v>
      </c>
      <c r="F143" s="0" t="s">
        <v>395</v>
      </c>
      <c r="G143" s="0" t="s">
        <v>396</v>
      </c>
      <c r="H143" s="0" t="n">
        <v>6.1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0" t="s">
        <v>3</v>
      </c>
    </row>
    <row r="144" customFormat="false" ht="14.4" hidden="true" customHeight="false" outlineLevel="0" collapsed="false">
      <c r="A144" s="0" t="s">
        <v>31</v>
      </c>
      <c r="B144" s="2" t="n">
        <v>1</v>
      </c>
      <c r="C144" s="0" t="s">
        <v>411</v>
      </c>
      <c r="D144" s="0" t="s">
        <v>70</v>
      </c>
      <c r="E144" s="0" t="s">
        <v>412</v>
      </c>
      <c r="F144" s="0" t="s">
        <v>395</v>
      </c>
      <c r="G144" s="0" t="s">
        <v>396</v>
      </c>
      <c r="H144" s="0" t="n">
        <v>6.1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0" t="s">
        <v>3</v>
      </c>
    </row>
    <row r="145" customFormat="false" ht="14.4" hidden="true" customHeight="false" outlineLevel="0" collapsed="false">
      <c r="A145" s="0" t="s">
        <v>31</v>
      </c>
      <c r="B145" s="2" t="n">
        <v>1</v>
      </c>
      <c r="C145" s="0" t="s">
        <v>413</v>
      </c>
      <c r="D145" s="0" t="s">
        <v>43</v>
      </c>
      <c r="E145" s="0" t="s">
        <v>414</v>
      </c>
      <c r="F145" s="0" t="s">
        <v>395</v>
      </c>
      <c r="G145" s="0" t="s">
        <v>396</v>
      </c>
      <c r="H145" s="0" t="n">
        <v>5.9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0" t="s">
        <v>3</v>
      </c>
    </row>
    <row r="146" customFormat="false" ht="14.4" hidden="true" customHeight="false" outlineLevel="0" collapsed="false">
      <c r="A146" s="0" t="s">
        <v>31</v>
      </c>
      <c r="B146" s="2" t="n">
        <v>1</v>
      </c>
      <c r="C146" s="0" t="s">
        <v>415</v>
      </c>
      <c r="D146" s="0" t="s">
        <v>70</v>
      </c>
      <c r="E146" s="0" t="s">
        <v>416</v>
      </c>
      <c r="F146" s="0" t="s">
        <v>395</v>
      </c>
      <c r="G146" s="0" t="s">
        <v>396</v>
      </c>
      <c r="H146" s="0" t="n">
        <v>6.1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0" t="s">
        <v>3</v>
      </c>
    </row>
    <row r="147" customFormat="false" ht="14.4" hidden="true" customHeight="false" outlineLevel="0" collapsed="false">
      <c r="A147" s="0" t="s">
        <v>31</v>
      </c>
      <c r="B147" s="2" t="n">
        <v>1</v>
      </c>
      <c r="C147" s="0" t="s">
        <v>417</v>
      </c>
      <c r="D147" s="0" t="s">
        <v>48</v>
      </c>
      <c r="E147" s="0" t="s">
        <v>418</v>
      </c>
      <c r="F147" s="0" t="s">
        <v>395</v>
      </c>
      <c r="G147" s="0" t="s">
        <v>396</v>
      </c>
      <c r="H147" s="0" t="n">
        <v>5.8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0" t="s">
        <v>3</v>
      </c>
    </row>
    <row r="148" customFormat="false" ht="14.4" hidden="true" customHeight="false" outlineLevel="0" collapsed="false">
      <c r="A148" s="0" t="s">
        <v>31</v>
      </c>
      <c r="B148" s="2" t="n">
        <v>1</v>
      </c>
      <c r="C148" s="0" t="s">
        <v>419</v>
      </c>
      <c r="D148" s="0" t="s">
        <v>43</v>
      </c>
      <c r="E148" s="0" t="s">
        <v>420</v>
      </c>
      <c r="F148" s="0" t="s">
        <v>395</v>
      </c>
      <c r="G148" s="0" t="s">
        <v>396</v>
      </c>
      <c r="H148" s="0" t="n">
        <v>5.7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0" t="s">
        <v>3</v>
      </c>
    </row>
    <row r="149" customFormat="false" ht="14.4" hidden="true" customHeight="false" outlineLevel="0" collapsed="false">
      <c r="A149" s="0" t="s">
        <v>31</v>
      </c>
      <c r="B149" s="2" t="n">
        <v>1</v>
      </c>
      <c r="C149" s="0" t="s">
        <v>421</v>
      </c>
      <c r="D149" s="0" t="s">
        <v>43</v>
      </c>
      <c r="E149" s="0" t="s">
        <v>422</v>
      </c>
      <c r="F149" s="0" t="s">
        <v>395</v>
      </c>
      <c r="G149" s="0" t="s">
        <v>396</v>
      </c>
      <c r="H149" s="0" t="n">
        <v>5.7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0" t="s">
        <v>3</v>
      </c>
    </row>
    <row r="150" customFormat="false" ht="14.4" hidden="true" customHeight="false" outlineLevel="0" collapsed="false">
      <c r="A150" s="0" t="s">
        <v>31</v>
      </c>
      <c r="B150" s="2" t="n">
        <v>1</v>
      </c>
      <c r="C150" s="0" t="s">
        <v>423</v>
      </c>
      <c r="D150" s="0" t="s">
        <v>33</v>
      </c>
      <c r="E150" s="0" t="s">
        <v>424</v>
      </c>
      <c r="F150" s="0" t="s">
        <v>395</v>
      </c>
      <c r="G150" s="0" t="s">
        <v>396</v>
      </c>
      <c r="H150" s="0" t="n">
        <v>5.9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0" t="s">
        <v>3</v>
      </c>
    </row>
    <row r="151" customFormat="false" ht="14.4" hidden="true" customHeight="false" outlineLevel="0" collapsed="false">
      <c r="A151" s="0" t="s">
        <v>31</v>
      </c>
      <c r="B151" s="2" t="n">
        <v>1</v>
      </c>
      <c r="C151" s="0" t="s">
        <v>425</v>
      </c>
      <c r="D151" s="0" t="s">
        <v>86</v>
      </c>
      <c r="E151" s="0" t="s">
        <v>426</v>
      </c>
      <c r="F151" s="0" t="s">
        <v>395</v>
      </c>
      <c r="G151" s="0" t="s">
        <v>396</v>
      </c>
      <c r="H151" s="0" t="n">
        <v>6.3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0" t="s">
        <v>3</v>
      </c>
    </row>
    <row r="152" customFormat="false" ht="14.4" hidden="true" customHeight="false" outlineLevel="0" collapsed="false">
      <c r="A152" s="0" t="s">
        <v>31</v>
      </c>
      <c r="B152" s="2" t="n">
        <v>1</v>
      </c>
      <c r="C152" s="0" t="s">
        <v>427</v>
      </c>
      <c r="D152" s="0" t="s">
        <v>43</v>
      </c>
      <c r="E152" s="0" t="s">
        <v>428</v>
      </c>
      <c r="F152" s="0" t="s">
        <v>395</v>
      </c>
      <c r="G152" s="0" t="s">
        <v>396</v>
      </c>
      <c r="H152" s="0" t="n">
        <v>6.7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0" t="s">
        <v>3</v>
      </c>
    </row>
    <row r="153" customFormat="false" ht="14.4" hidden="true" customHeight="false" outlineLevel="0" collapsed="false">
      <c r="A153" s="0" t="s">
        <v>31</v>
      </c>
      <c r="B153" s="2" t="n">
        <v>1</v>
      </c>
      <c r="C153" s="0" t="s">
        <v>429</v>
      </c>
      <c r="D153" s="0" t="s">
        <v>70</v>
      </c>
      <c r="E153" s="0" t="s">
        <v>430</v>
      </c>
      <c r="F153" s="0" t="s">
        <v>395</v>
      </c>
      <c r="G153" s="0" t="s">
        <v>396</v>
      </c>
      <c r="H153" s="0" t="n">
        <v>6.8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0" t="s">
        <v>3</v>
      </c>
    </row>
    <row r="154" customFormat="false" ht="14.4" hidden="true" customHeight="false" outlineLevel="0" collapsed="false">
      <c r="A154" s="0" t="s">
        <v>31</v>
      </c>
      <c r="B154" s="2" t="n">
        <v>1</v>
      </c>
      <c r="C154" s="0" t="s">
        <v>431</v>
      </c>
      <c r="D154" s="0" t="s">
        <v>48</v>
      </c>
      <c r="E154" s="0" t="s">
        <v>432</v>
      </c>
      <c r="F154" s="0" t="s">
        <v>433</v>
      </c>
      <c r="G154" s="0" t="s">
        <v>434</v>
      </c>
      <c r="H154" s="0" t="n">
        <v>6.4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0" t="s">
        <v>3</v>
      </c>
    </row>
    <row r="155" customFormat="false" ht="14.4" hidden="true" customHeight="false" outlineLevel="0" collapsed="false">
      <c r="A155" s="0" t="s">
        <v>31</v>
      </c>
      <c r="B155" s="2" t="n">
        <v>1</v>
      </c>
      <c r="C155" s="0" t="s">
        <v>435</v>
      </c>
      <c r="D155" s="0" t="s">
        <v>43</v>
      </c>
      <c r="E155" s="0" t="s">
        <v>436</v>
      </c>
      <c r="F155" s="0" t="s">
        <v>433</v>
      </c>
      <c r="G155" s="0" t="s">
        <v>434</v>
      </c>
      <c r="H155" s="0" t="n">
        <v>5.8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0" t="s">
        <v>3</v>
      </c>
    </row>
    <row r="156" customFormat="false" ht="14.4" hidden="true" customHeight="false" outlineLevel="0" collapsed="false">
      <c r="A156" s="0" t="s">
        <v>31</v>
      </c>
      <c r="B156" s="2" t="n">
        <v>1</v>
      </c>
      <c r="C156" s="0" t="s">
        <v>437</v>
      </c>
      <c r="D156" s="0" t="s">
        <v>33</v>
      </c>
      <c r="E156" s="0" t="s">
        <v>438</v>
      </c>
      <c r="F156" s="0" t="s">
        <v>433</v>
      </c>
      <c r="G156" s="0" t="s">
        <v>434</v>
      </c>
      <c r="H156" s="0" t="n">
        <v>6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0" t="s">
        <v>3</v>
      </c>
    </row>
    <row r="157" customFormat="false" ht="14.4" hidden="true" customHeight="false" outlineLevel="0" collapsed="false">
      <c r="A157" s="0" t="s">
        <v>31</v>
      </c>
      <c r="B157" s="2" t="n">
        <v>1</v>
      </c>
      <c r="C157" s="0" t="s">
        <v>439</v>
      </c>
      <c r="D157" s="0" t="s">
        <v>86</v>
      </c>
      <c r="E157" s="0" t="s">
        <v>440</v>
      </c>
      <c r="F157" s="0" t="s">
        <v>433</v>
      </c>
      <c r="G157" s="0" t="s">
        <v>434</v>
      </c>
      <c r="H157" s="0" t="n">
        <v>6.4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0" t="s">
        <v>3</v>
      </c>
    </row>
    <row r="158" customFormat="false" ht="14.4" hidden="true" customHeight="false" outlineLevel="0" collapsed="false">
      <c r="A158" s="0" t="s">
        <v>31</v>
      </c>
      <c r="B158" s="2" t="n">
        <v>1</v>
      </c>
      <c r="C158" s="0" t="s">
        <v>441</v>
      </c>
      <c r="D158" s="0" t="s">
        <v>33</v>
      </c>
      <c r="E158" s="0" t="s">
        <v>442</v>
      </c>
      <c r="F158" s="0" t="s">
        <v>433</v>
      </c>
      <c r="G158" s="0" t="s">
        <v>434</v>
      </c>
      <c r="H158" s="0" t="n">
        <v>5.7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0" t="s">
        <v>3</v>
      </c>
    </row>
    <row r="159" customFormat="false" ht="14.4" hidden="true" customHeight="false" outlineLevel="0" collapsed="false">
      <c r="A159" s="0" t="s">
        <v>31</v>
      </c>
      <c r="B159" s="2" t="n">
        <v>1</v>
      </c>
      <c r="C159" s="0" t="s">
        <v>443</v>
      </c>
      <c r="D159" s="0" t="s">
        <v>103</v>
      </c>
      <c r="E159" s="0" t="s">
        <v>444</v>
      </c>
      <c r="F159" s="0" t="s">
        <v>433</v>
      </c>
      <c r="G159" s="0" t="s">
        <v>434</v>
      </c>
      <c r="H159" s="0" t="n">
        <v>5.7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0" t="s">
        <v>3</v>
      </c>
    </row>
    <row r="160" customFormat="false" ht="14.4" hidden="true" customHeight="false" outlineLevel="0" collapsed="false">
      <c r="A160" s="0" t="s">
        <v>31</v>
      </c>
      <c r="B160" s="2" t="n">
        <v>1</v>
      </c>
      <c r="C160" s="0" t="s">
        <v>445</v>
      </c>
      <c r="D160" s="0" t="s">
        <v>43</v>
      </c>
      <c r="E160" s="0" t="s">
        <v>446</v>
      </c>
      <c r="F160" s="0" t="s">
        <v>433</v>
      </c>
      <c r="G160" s="0" t="s">
        <v>434</v>
      </c>
      <c r="H160" s="0" t="n">
        <v>5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0" t="s">
        <v>3</v>
      </c>
    </row>
    <row r="161" customFormat="false" ht="14.4" hidden="true" customHeight="false" outlineLevel="0" collapsed="false">
      <c r="A161" s="0" t="s">
        <v>31</v>
      </c>
      <c r="B161" s="2" t="n">
        <v>1</v>
      </c>
      <c r="C161" s="0" t="s">
        <v>447</v>
      </c>
      <c r="D161" s="0" t="s">
        <v>70</v>
      </c>
      <c r="E161" s="0" t="s">
        <v>448</v>
      </c>
      <c r="F161" s="0" t="s">
        <v>433</v>
      </c>
      <c r="G161" s="0" t="s">
        <v>434</v>
      </c>
      <c r="H161" s="0" t="n">
        <v>5.1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0" t="s">
        <v>3</v>
      </c>
    </row>
    <row r="162" customFormat="false" ht="14.4" hidden="true" customHeight="false" outlineLevel="0" collapsed="false">
      <c r="A162" s="0" t="s">
        <v>31</v>
      </c>
      <c r="B162" s="2" t="n">
        <v>1</v>
      </c>
      <c r="C162" s="0" t="s">
        <v>449</v>
      </c>
      <c r="D162" s="0" t="s">
        <v>43</v>
      </c>
      <c r="E162" s="0" t="s">
        <v>450</v>
      </c>
      <c r="F162" s="0" t="s">
        <v>433</v>
      </c>
      <c r="G162" s="0" t="s">
        <v>434</v>
      </c>
      <c r="H162" s="0" t="n">
        <v>5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0" t="s">
        <v>3</v>
      </c>
    </row>
    <row r="163" customFormat="false" ht="14.4" hidden="true" customHeight="false" outlineLevel="0" collapsed="false">
      <c r="A163" s="0" t="s">
        <v>31</v>
      </c>
      <c r="B163" s="2" t="n">
        <v>1</v>
      </c>
      <c r="C163" s="0" t="s">
        <v>451</v>
      </c>
      <c r="D163" s="0" t="s">
        <v>33</v>
      </c>
      <c r="E163" s="0" t="s">
        <v>452</v>
      </c>
      <c r="F163" s="0" t="s">
        <v>453</v>
      </c>
      <c r="G163" s="0" t="s">
        <v>454</v>
      </c>
      <c r="H163" s="0" t="n">
        <v>9.8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0" t="s">
        <v>3</v>
      </c>
    </row>
    <row r="164" customFormat="false" ht="14.4" hidden="true" customHeight="false" outlineLevel="0" collapsed="false">
      <c r="A164" s="0" t="s">
        <v>31</v>
      </c>
      <c r="B164" s="2" t="n">
        <v>1</v>
      </c>
      <c r="C164" s="0" t="s">
        <v>455</v>
      </c>
      <c r="D164" s="0" t="s">
        <v>43</v>
      </c>
      <c r="E164" s="0" t="s">
        <v>456</v>
      </c>
      <c r="F164" s="0" t="s">
        <v>453</v>
      </c>
      <c r="G164" s="0" t="s">
        <v>454</v>
      </c>
      <c r="H164" s="0" t="n">
        <v>10.9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0" t="s">
        <v>3</v>
      </c>
    </row>
    <row r="165" customFormat="false" ht="14.4" hidden="true" customHeight="false" outlineLevel="0" collapsed="false">
      <c r="A165" s="0" t="s">
        <v>31</v>
      </c>
      <c r="B165" s="2" t="n">
        <v>1</v>
      </c>
      <c r="C165" s="0" t="s">
        <v>457</v>
      </c>
      <c r="D165" s="0" t="s">
        <v>43</v>
      </c>
      <c r="E165" s="0" t="s">
        <v>458</v>
      </c>
      <c r="F165" s="0" t="s">
        <v>453</v>
      </c>
      <c r="G165" s="0" t="s">
        <v>454</v>
      </c>
      <c r="H165" s="0" t="n">
        <v>6.6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0" t="s">
        <v>3</v>
      </c>
    </row>
    <row r="166" customFormat="false" ht="14.4" hidden="true" customHeight="false" outlineLevel="0" collapsed="false">
      <c r="A166" s="0" t="s">
        <v>31</v>
      </c>
      <c r="B166" s="2" t="n">
        <v>1</v>
      </c>
      <c r="C166" s="0" t="s">
        <v>459</v>
      </c>
      <c r="D166" s="0" t="s">
        <v>61</v>
      </c>
      <c r="E166" s="0" t="s">
        <v>460</v>
      </c>
      <c r="F166" s="0" t="s">
        <v>453</v>
      </c>
      <c r="G166" s="0" t="s">
        <v>454</v>
      </c>
      <c r="H166" s="0" t="n">
        <v>7.5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0" t="s">
        <v>3</v>
      </c>
    </row>
    <row r="167" customFormat="false" ht="14.4" hidden="true" customHeight="false" outlineLevel="0" collapsed="false">
      <c r="A167" s="0" t="s">
        <v>31</v>
      </c>
      <c r="B167" s="2" t="n">
        <v>1</v>
      </c>
      <c r="C167" s="0" t="s">
        <v>461</v>
      </c>
      <c r="D167" s="0" t="s">
        <v>43</v>
      </c>
      <c r="E167" s="0" t="s">
        <v>462</v>
      </c>
      <c r="F167" s="0" t="s">
        <v>453</v>
      </c>
      <c r="G167" s="0" t="s">
        <v>454</v>
      </c>
      <c r="H167" s="0" t="n">
        <v>5.9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0" t="s">
        <v>3</v>
      </c>
    </row>
    <row r="168" customFormat="false" ht="14.4" hidden="true" customHeight="false" outlineLevel="0" collapsed="false">
      <c r="A168" s="0" t="s">
        <v>31</v>
      </c>
      <c r="B168" s="2" t="n">
        <v>1</v>
      </c>
      <c r="C168" s="0" t="s">
        <v>463</v>
      </c>
      <c r="D168" s="0" t="s">
        <v>38</v>
      </c>
      <c r="E168" s="0" t="s">
        <v>464</v>
      </c>
      <c r="F168" s="0" t="s">
        <v>453</v>
      </c>
      <c r="G168" s="0" t="s">
        <v>454</v>
      </c>
      <c r="H168" s="0" t="n">
        <v>5.8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0" t="s">
        <v>3</v>
      </c>
    </row>
    <row r="169" customFormat="false" ht="14.4" hidden="true" customHeight="false" outlineLevel="0" collapsed="false">
      <c r="A169" s="0" t="s">
        <v>31</v>
      </c>
      <c r="B169" s="2" t="n">
        <v>1</v>
      </c>
      <c r="C169" s="0" t="s">
        <v>465</v>
      </c>
      <c r="D169" s="0" t="s">
        <v>61</v>
      </c>
      <c r="E169" s="0" t="s">
        <v>466</v>
      </c>
      <c r="F169" s="0" t="s">
        <v>453</v>
      </c>
      <c r="G169" s="0" t="s">
        <v>454</v>
      </c>
      <c r="H169" s="0" t="n">
        <v>6.1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0" t="s">
        <v>3</v>
      </c>
    </row>
    <row r="170" customFormat="false" ht="14.4" hidden="true" customHeight="false" outlineLevel="0" collapsed="false">
      <c r="A170" s="0" t="s">
        <v>31</v>
      </c>
      <c r="B170" s="2" t="n">
        <v>1</v>
      </c>
      <c r="C170" s="0" t="s">
        <v>467</v>
      </c>
      <c r="D170" s="0" t="s">
        <v>43</v>
      </c>
      <c r="E170" s="0" t="s">
        <v>468</v>
      </c>
      <c r="F170" s="0" t="s">
        <v>453</v>
      </c>
      <c r="G170" s="0" t="s">
        <v>454</v>
      </c>
      <c r="H170" s="0" t="n">
        <v>5.9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0" t="s">
        <v>3</v>
      </c>
    </row>
    <row r="171" customFormat="false" ht="14.4" hidden="true" customHeight="false" outlineLevel="0" collapsed="false">
      <c r="A171" s="0" t="s">
        <v>31</v>
      </c>
      <c r="B171" s="2" t="n">
        <v>1</v>
      </c>
      <c r="C171" s="0" t="s">
        <v>469</v>
      </c>
      <c r="D171" s="0" t="s">
        <v>33</v>
      </c>
      <c r="E171" s="0" t="s">
        <v>470</v>
      </c>
      <c r="F171" s="0" t="s">
        <v>453</v>
      </c>
      <c r="G171" s="0" t="s">
        <v>454</v>
      </c>
      <c r="H171" s="0" t="n">
        <v>6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0" t="s">
        <v>3</v>
      </c>
    </row>
    <row r="172" customFormat="false" ht="14.4" hidden="true" customHeight="false" outlineLevel="0" collapsed="false">
      <c r="A172" s="0" t="s">
        <v>31</v>
      </c>
      <c r="B172" s="2" t="n">
        <v>1</v>
      </c>
      <c r="C172" s="0" t="s">
        <v>471</v>
      </c>
      <c r="D172" s="0" t="s">
        <v>61</v>
      </c>
      <c r="E172" s="0" t="s">
        <v>472</v>
      </c>
      <c r="F172" s="0" t="s">
        <v>473</v>
      </c>
      <c r="G172" s="0" t="s">
        <v>396</v>
      </c>
      <c r="H172" s="0" t="n">
        <v>5.3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0" t="s">
        <v>3</v>
      </c>
    </row>
    <row r="173" customFormat="false" ht="14.4" hidden="true" customHeight="false" outlineLevel="0" collapsed="false">
      <c r="A173" s="0" t="s">
        <v>31</v>
      </c>
      <c r="B173" s="2" t="n">
        <v>1</v>
      </c>
      <c r="C173" s="0" t="s">
        <v>474</v>
      </c>
      <c r="D173" s="0" t="s">
        <v>48</v>
      </c>
      <c r="E173" s="0" t="s">
        <v>475</v>
      </c>
      <c r="F173" s="0" t="s">
        <v>473</v>
      </c>
      <c r="G173" s="0" t="s">
        <v>396</v>
      </c>
      <c r="H173" s="0" t="n">
        <v>5.8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0" t="s">
        <v>3</v>
      </c>
    </row>
    <row r="174" customFormat="false" ht="14.4" hidden="true" customHeight="false" outlineLevel="0" collapsed="false">
      <c r="A174" s="0" t="s">
        <v>31</v>
      </c>
      <c r="B174" s="2" t="n">
        <v>1</v>
      </c>
      <c r="C174" s="0" t="s">
        <v>476</v>
      </c>
      <c r="D174" s="0" t="s">
        <v>48</v>
      </c>
      <c r="E174" s="0" t="s">
        <v>477</v>
      </c>
      <c r="F174" s="0" t="s">
        <v>473</v>
      </c>
      <c r="G174" s="0" t="s">
        <v>396</v>
      </c>
      <c r="H174" s="0" t="n">
        <v>5.8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0" t="s">
        <v>3</v>
      </c>
    </row>
    <row r="175" customFormat="false" ht="14.4" hidden="true" customHeight="false" outlineLevel="0" collapsed="false">
      <c r="A175" s="0" t="s">
        <v>31</v>
      </c>
      <c r="B175" s="2" t="n">
        <v>1</v>
      </c>
      <c r="C175" s="0" t="s">
        <v>478</v>
      </c>
      <c r="D175" s="0" t="s">
        <v>48</v>
      </c>
      <c r="E175" s="0" t="s">
        <v>479</v>
      </c>
      <c r="F175" s="0" t="s">
        <v>473</v>
      </c>
      <c r="G175" s="0" t="s">
        <v>396</v>
      </c>
      <c r="H175" s="0" t="n">
        <v>5.8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0" t="s">
        <v>3</v>
      </c>
    </row>
    <row r="176" customFormat="false" ht="14.4" hidden="true" customHeight="false" outlineLevel="0" collapsed="false">
      <c r="A176" s="0" t="s">
        <v>31</v>
      </c>
      <c r="B176" s="2" t="n">
        <v>1</v>
      </c>
      <c r="C176" s="0" t="s">
        <v>480</v>
      </c>
      <c r="D176" s="0" t="s">
        <v>173</v>
      </c>
      <c r="E176" s="0" t="s">
        <v>481</v>
      </c>
      <c r="F176" s="0" t="s">
        <v>473</v>
      </c>
      <c r="G176" s="0" t="s">
        <v>396</v>
      </c>
      <c r="H176" s="0" t="n">
        <v>5.8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0" t="s">
        <v>3</v>
      </c>
    </row>
    <row r="177" customFormat="false" ht="14.4" hidden="true" customHeight="false" outlineLevel="0" collapsed="false">
      <c r="A177" s="0" t="s">
        <v>31</v>
      </c>
      <c r="B177" s="2" t="n">
        <v>1</v>
      </c>
      <c r="C177" s="0" t="s">
        <v>482</v>
      </c>
      <c r="D177" s="0" t="s">
        <v>86</v>
      </c>
      <c r="E177" s="0" t="s">
        <v>483</v>
      </c>
      <c r="F177" s="0" t="s">
        <v>473</v>
      </c>
      <c r="G177" s="0" t="s">
        <v>396</v>
      </c>
      <c r="H177" s="0" t="n">
        <v>5.6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0" t="s">
        <v>3</v>
      </c>
    </row>
    <row r="178" customFormat="false" ht="14.4" hidden="true" customHeight="false" outlineLevel="0" collapsed="false">
      <c r="A178" s="0" t="s">
        <v>31</v>
      </c>
      <c r="B178" s="2" t="n">
        <v>1</v>
      </c>
      <c r="C178" s="0" t="s">
        <v>484</v>
      </c>
      <c r="D178" s="0" t="s">
        <v>48</v>
      </c>
      <c r="E178" s="0" t="s">
        <v>485</v>
      </c>
      <c r="F178" s="0" t="s">
        <v>473</v>
      </c>
      <c r="G178" s="0" t="s">
        <v>396</v>
      </c>
      <c r="H178" s="0" t="n">
        <v>5.5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0" t="s">
        <v>3</v>
      </c>
    </row>
    <row r="179" customFormat="false" ht="14.4" hidden="true" customHeight="false" outlineLevel="0" collapsed="false">
      <c r="A179" s="0" t="s">
        <v>31</v>
      </c>
      <c r="B179" s="2" t="n">
        <v>1</v>
      </c>
      <c r="C179" s="0" t="s">
        <v>486</v>
      </c>
      <c r="D179" s="0" t="s">
        <v>48</v>
      </c>
      <c r="E179" s="0" t="s">
        <v>487</v>
      </c>
      <c r="F179" s="0" t="s">
        <v>473</v>
      </c>
      <c r="G179" s="0" t="s">
        <v>396</v>
      </c>
      <c r="H179" s="0" t="n">
        <v>5.1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0" t="s">
        <v>3</v>
      </c>
    </row>
    <row r="180" customFormat="false" ht="14.4" hidden="true" customHeight="false" outlineLevel="0" collapsed="false">
      <c r="A180" s="0" t="s">
        <v>31</v>
      </c>
      <c r="B180" s="2" t="n">
        <v>1</v>
      </c>
      <c r="C180" s="0" t="s">
        <v>488</v>
      </c>
      <c r="D180" s="0" t="s">
        <v>86</v>
      </c>
      <c r="E180" s="0" t="s">
        <v>489</v>
      </c>
      <c r="F180" s="0" t="s">
        <v>473</v>
      </c>
      <c r="G180" s="0" t="s">
        <v>396</v>
      </c>
      <c r="H180" s="0" t="n">
        <v>5.8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0" t="s">
        <v>3</v>
      </c>
    </row>
    <row r="181" customFormat="false" ht="14.4" hidden="true" customHeight="false" outlineLevel="0" collapsed="false">
      <c r="A181" s="0" t="s">
        <v>31</v>
      </c>
      <c r="B181" s="2" t="n">
        <v>1</v>
      </c>
      <c r="C181" s="0" t="s">
        <v>490</v>
      </c>
      <c r="D181" s="0" t="s">
        <v>61</v>
      </c>
      <c r="E181" s="0" t="s">
        <v>491</v>
      </c>
      <c r="F181" s="0" t="s">
        <v>492</v>
      </c>
      <c r="G181" s="0" t="s">
        <v>493</v>
      </c>
      <c r="H181" s="0" t="n">
        <v>5.1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0" t="s">
        <v>3</v>
      </c>
    </row>
    <row r="182" customFormat="false" ht="14.4" hidden="true" customHeight="false" outlineLevel="0" collapsed="false">
      <c r="A182" s="0" t="s">
        <v>31</v>
      </c>
      <c r="B182" s="2" t="n">
        <v>1</v>
      </c>
      <c r="C182" s="0" t="s">
        <v>494</v>
      </c>
      <c r="D182" s="0" t="s">
        <v>43</v>
      </c>
      <c r="E182" s="0" t="s">
        <v>495</v>
      </c>
      <c r="F182" s="0" t="s">
        <v>492</v>
      </c>
      <c r="G182" s="0" t="s">
        <v>493</v>
      </c>
      <c r="H182" s="0" t="n">
        <v>5.1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0" t="s">
        <v>3</v>
      </c>
    </row>
    <row r="183" customFormat="false" ht="14.4" hidden="true" customHeight="false" outlineLevel="0" collapsed="false">
      <c r="A183" s="0" t="s">
        <v>31</v>
      </c>
      <c r="B183" s="2" t="n">
        <v>1</v>
      </c>
      <c r="C183" s="0" t="s">
        <v>496</v>
      </c>
      <c r="D183" s="0" t="s">
        <v>43</v>
      </c>
      <c r="E183" s="0" t="s">
        <v>497</v>
      </c>
      <c r="F183" s="0" t="s">
        <v>498</v>
      </c>
      <c r="G183" s="0" t="s">
        <v>499</v>
      </c>
      <c r="H183" s="0" t="n">
        <v>5.3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0" t="s">
        <v>3</v>
      </c>
    </row>
    <row r="184" customFormat="false" ht="14.4" hidden="true" customHeight="false" outlineLevel="0" collapsed="false">
      <c r="A184" s="0" t="s">
        <v>31</v>
      </c>
      <c r="B184" s="2" t="n">
        <v>1</v>
      </c>
      <c r="C184" s="0" t="s">
        <v>500</v>
      </c>
      <c r="D184" s="0" t="s">
        <v>160</v>
      </c>
      <c r="E184" s="0" t="s">
        <v>501</v>
      </c>
      <c r="F184" s="0" t="s">
        <v>502</v>
      </c>
      <c r="G184" s="0" t="s">
        <v>503</v>
      </c>
      <c r="H184" s="0" t="n">
        <v>5.4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0" t="s">
        <v>3</v>
      </c>
    </row>
    <row r="185" customFormat="false" ht="14.4" hidden="true" customHeight="false" outlineLevel="0" collapsed="false">
      <c r="A185" s="0" t="s">
        <v>31</v>
      </c>
      <c r="B185" s="2" t="n">
        <v>1</v>
      </c>
      <c r="C185" s="0" t="s">
        <v>504</v>
      </c>
      <c r="D185" s="0" t="s">
        <v>505</v>
      </c>
      <c r="E185" s="0" t="s">
        <v>506</v>
      </c>
      <c r="F185" s="0" t="s">
        <v>502</v>
      </c>
      <c r="G185" s="0" t="s">
        <v>503</v>
      </c>
      <c r="H185" s="0" t="n">
        <v>5.1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0" t="s">
        <v>3</v>
      </c>
    </row>
    <row r="186" customFormat="false" ht="14.4" hidden="true" customHeight="false" outlineLevel="0" collapsed="false">
      <c r="A186" s="0" t="s">
        <v>31</v>
      </c>
      <c r="B186" s="2" t="n">
        <v>1</v>
      </c>
      <c r="C186" s="0" t="s">
        <v>507</v>
      </c>
      <c r="D186" s="0" t="s">
        <v>33</v>
      </c>
      <c r="E186" s="0" t="s">
        <v>508</v>
      </c>
      <c r="F186" s="0" t="s">
        <v>509</v>
      </c>
      <c r="G186" s="0" t="s">
        <v>510</v>
      </c>
      <c r="H186" s="0" t="n">
        <v>6.1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0" t="s">
        <v>3</v>
      </c>
    </row>
    <row r="187" customFormat="false" ht="14.4" hidden="true" customHeight="false" outlineLevel="0" collapsed="false">
      <c r="A187" s="0" t="s">
        <v>31</v>
      </c>
      <c r="B187" s="2" t="n">
        <v>1</v>
      </c>
      <c r="C187" s="0" t="s">
        <v>511</v>
      </c>
      <c r="D187" s="0" t="s">
        <v>33</v>
      </c>
      <c r="E187" s="0" t="s">
        <v>512</v>
      </c>
      <c r="F187" s="0" t="s">
        <v>513</v>
      </c>
      <c r="G187" s="0" t="s">
        <v>514</v>
      </c>
      <c r="H187" s="0" t="n">
        <v>5.3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0" t="s">
        <v>3</v>
      </c>
    </row>
    <row r="188" customFormat="false" ht="14.4" hidden="true" customHeight="false" outlineLevel="0" collapsed="false">
      <c r="A188" s="0" t="s">
        <v>31</v>
      </c>
      <c r="B188" s="2" t="n">
        <v>1</v>
      </c>
      <c r="C188" s="0" t="s">
        <v>515</v>
      </c>
      <c r="D188" s="0" t="s">
        <v>33</v>
      </c>
      <c r="E188" s="0" t="s">
        <v>516</v>
      </c>
      <c r="F188" s="0" t="s">
        <v>517</v>
      </c>
      <c r="G188" s="0" t="s">
        <v>518</v>
      </c>
      <c r="H188" s="0" t="n">
        <v>23.1</v>
      </c>
      <c r="I188" s="2" t="n">
        <v>100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100</v>
      </c>
      <c r="Q188" s="2" t="n">
        <v>0</v>
      </c>
      <c r="R188" s="2" t="n">
        <v>0</v>
      </c>
      <c r="S188" s="0" t="s">
        <v>3</v>
      </c>
    </row>
    <row r="189" customFormat="false" ht="14.4" hidden="true" customHeight="false" outlineLevel="0" collapsed="false">
      <c r="A189" s="0" t="s">
        <v>31</v>
      </c>
      <c r="B189" s="2" t="n">
        <v>1</v>
      </c>
      <c r="C189" s="0" t="s">
        <v>519</v>
      </c>
      <c r="D189" s="0" t="s">
        <v>48</v>
      </c>
      <c r="E189" s="0" t="s">
        <v>520</v>
      </c>
      <c r="F189" s="0" t="s">
        <v>521</v>
      </c>
      <c r="G189" s="0" t="s">
        <v>522</v>
      </c>
      <c r="H189" s="0" t="n">
        <v>5.3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0" t="s">
        <v>3</v>
      </c>
    </row>
    <row r="190" customFormat="false" ht="14.4" hidden="true" customHeight="false" outlineLevel="0" collapsed="false">
      <c r="A190" s="0" t="s">
        <v>31</v>
      </c>
      <c r="B190" s="2" t="n">
        <v>1</v>
      </c>
      <c r="C190" s="0" t="s">
        <v>523</v>
      </c>
      <c r="D190" s="0" t="s">
        <v>38</v>
      </c>
      <c r="E190" s="0" t="s">
        <v>524</v>
      </c>
      <c r="F190" s="0" t="s">
        <v>525</v>
      </c>
      <c r="G190" s="0" t="s">
        <v>526</v>
      </c>
      <c r="H190" s="0" t="n">
        <v>5.1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0" t="s">
        <v>3</v>
      </c>
    </row>
    <row r="191" customFormat="false" ht="14.4" hidden="true" customHeight="false" outlineLevel="0" collapsed="false">
      <c r="A191" s="0" t="s">
        <v>31</v>
      </c>
      <c r="B191" s="2" t="n">
        <v>1</v>
      </c>
      <c r="C191" s="0" t="s">
        <v>527</v>
      </c>
      <c r="D191" s="0" t="s">
        <v>43</v>
      </c>
      <c r="E191" s="0" t="s">
        <v>528</v>
      </c>
      <c r="F191" s="0" t="s">
        <v>525</v>
      </c>
      <c r="G191" s="0" t="s">
        <v>526</v>
      </c>
      <c r="H191" s="0" t="n">
        <v>7.5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0" t="s">
        <v>3</v>
      </c>
    </row>
    <row r="192" customFormat="false" ht="14.4" hidden="true" customHeight="false" outlineLevel="0" collapsed="false">
      <c r="A192" s="0" t="s">
        <v>31</v>
      </c>
      <c r="B192" s="2" t="n">
        <v>1</v>
      </c>
      <c r="C192" s="0" t="s">
        <v>529</v>
      </c>
      <c r="D192" s="0" t="s">
        <v>43</v>
      </c>
      <c r="E192" s="0" t="s">
        <v>530</v>
      </c>
      <c r="F192" s="0" t="s">
        <v>525</v>
      </c>
      <c r="G192" s="0" t="s">
        <v>526</v>
      </c>
      <c r="H192" s="0" t="n">
        <v>7.7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0" t="s">
        <v>3</v>
      </c>
    </row>
    <row r="193" customFormat="false" ht="14.4" hidden="true" customHeight="false" outlineLevel="0" collapsed="false">
      <c r="A193" s="0" t="s">
        <v>31</v>
      </c>
      <c r="B193" s="2" t="n">
        <v>1</v>
      </c>
      <c r="C193" s="0" t="s">
        <v>531</v>
      </c>
      <c r="D193" s="0" t="s">
        <v>100</v>
      </c>
      <c r="E193" s="0" t="s">
        <v>532</v>
      </c>
      <c r="F193" s="0" t="s">
        <v>525</v>
      </c>
      <c r="G193" s="0" t="s">
        <v>526</v>
      </c>
      <c r="H193" s="0" t="n">
        <v>7.2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0" t="s">
        <v>3</v>
      </c>
    </row>
    <row r="194" customFormat="false" ht="14.4" hidden="true" customHeight="false" outlineLevel="0" collapsed="false">
      <c r="A194" s="0" t="s">
        <v>31</v>
      </c>
      <c r="B194" s="2" t="n">
        <v>1</v>
      </c>
      <c r="C194" s="0" t="s">
        <v>533</v>
      </c>
      <c r="D194" s="0" t="s">
        <v>48</v>
      </c>
      <c r="E194" s="0" t="s">
        <v>534</v>
      </c>
      <c r="F194" s="0" t="s">
        <v>525</v>
      </c>
      <c r="G194" s="0" t="s">
        <v>526</v>
      </c>
      <c r="H194" s="0" t="n">
        <v>7.5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0" t="s">
        <v>3</v>
      </c>
    </row>
    <row r="195" customFormat="false" ht="14.4" hidden="true" customHeight="false" outlineLevel="0" collapsed="false">
      <c r="A195" s="0" t="s">
        <v>31</v>
      </c>
      <c r="B195" s="2" t="n">
        <v>1</v>
      </c>
      <c r="C195" s="0" t="s">
        <v>535</v>
      </c>
      <c r="D195" s="0" t="s">
        <v>43</v>
      </c>
      <c r="E195" s="0" t="s">
        <v>536</v>
      </c>
      <c r="F195" s="0" t="s">
        <v>525</v>
      </c>
      <c r="G195" s="0" t="s">
        <v>526</v>
      </c>
      <c r="H195" s="0" t="n">
        <v>7.5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0" t="s">
        <v>3</v>
      </c>
    </row>
    <row r="196" customFormat="false" ht="14.4" hidden="true" customHeight="false" outlineLevel="0" collapsed="false">
      <c r="A196" s="0" t="s">
        <v>31</v>
      </c>
      <c r="B196" s="2" t="n">
        <v>1</v>
      </c>
      <c r="C196" s="0" t="s">
        <v>537</v>
      </c>
      <c r="D196" s="0" t="s">
        <v>48</v>
      </c>
      <c r="E196" s="0" t="s">
        <v>538</v>
      </c>
      <c r="F196" s="0" t="s">
        <v>525</v>
      </c>
      <c r="G196" s="0" t="s">
        <v>526</v>
      </c>
      <c r="H196" s="0" t="n">
        <v>7.7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0" t="s">
        <v>3</v>
      </c>
    </row>
    <row r="197" customFormat="false" ht="14.4" hidden="true" customHeight="false" outlineLevel="0" collapsed="false">
      <c r="A197" s="0" t="s">
        <v>31</v>
      </c>
      <c r="B197" s="2" t="n">
        <v>1</v>
      </c>
      <c r="C197" s="0" t="s">
        <v>539</v>
      </c>
      <c r="D197" s="0" t="s">
        <v>43</v>
      </c>
      <c r="E197" s="0" t="s">
        <v>540</v>
      </c>
      <c r="F197" s="0" t="s">
        <v>525</v>
      </c>
      <c r="G197" s="0" t="s">
        <v>526</v>
      </c>
      <c r="H197" s="0" t="n">
        <v>8.9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0" t="s">
        <v>3</v>
      </c>
    </row>
    <row r="198" customFormat="false" ht="14.4" hidden="true" customHeight="false" outlineLevel="0" collapsed="false">
      <c r="A198" s="0" t="s">
        <v>31</v>
      </c>
      <c r="B198" s="2" t="n">
        <v>1</v>
      </c>
      <c r="C198" s="0" t="s">
        <v>541</v>
      </c>
      <c r="D198" s="0" t="s">
        <v>48</v>
      </c>
      <c r="E198" s="0" t="s">
        <v>542</v>
      </c>
      <c r="F198" s="0" t="s">
        <v>525</v>
      </c>
      <c r="G198" s="0" t="s">
        <v>526</v>
      </c>
      <c r="H198" s="0" t="n">
        <v>6.8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0" t="s">
        <v>3</v>
      </c>
    </row>
    <row r="199" customFormat="false" ht="14.4" hidden="true" customHeight="false" outlineLevel="0" collapsed="false">
      <c r="A199" s="0" t="s">
        <v>31</v>
      </c>
      <c r="B199" s="2" t="n">
        <v>1</v>
      </c>
      <c r="C199" s="0" t="s">
        <v>543</v>
      </c>
      <c r="D199" s="0" t="s">
        <v>160</v>
      </c>
      <c r="E199" s="0" t="s">
        <v>544</v>
      </c>
      <c r="F199" s="0" t="s">
        <v>525</v>
      </c>
      <c r="G199" s="0" t="s">
        <v>526</v>
      </c>
      <c r="H199" s="0" t="n">
        <v>6.6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0" t="s">
        <v>3</v>
      </c>
    </row>
    <row r="200" customFormat="false" ht="14.4" hidden="true" customHeight="false" outlineLevel="0" collapsed="false">
      <c r="A200" s="0" t="s">
        <v>31</v>
      </c>
      <c r="B200" s="2" t="n">
        <v>1</v>
      </c>
      <c r="C200" s="0" t="s">
        <v>545</v>
      </c>
      <c r="D200" s="0" t="s">
        <v>103</v>
      </c>
      <c r="E200" s="0" t="s">
        <v>546</v>
      </c>
      <c r="F200" s="0" t="s">
        <v>525</v>
      </c>
      <c r="G200" s="0" t="s">
        <v>526</v>
      </c>
      <c r="H200" s="0" t="n">
        <v>6.5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0" t="s">
        <v>3</v>
      </c>
    </row>
    <row r="201" customFormat="false" ht="14.4" hidden="true" customHeight="false" outlineLevel="0" collapsed="false">
      <c r="A201" s="0" t="s">
        <v>31</v>
      </c>
      <c r="B201" s="2" t="n">
        <v>1</v>
      </c>
      <c r="C201" s="0" t="s">
        <v>547</v>
      </c>
      <c r="D201" s="0" t="s">
        <v>61</v>
      </c>
      <c r="E201" s="0" t="s">
        <v>548</v>
      </c>
      <c r="F201" s="0" t="s">
        <v>525</v>
      </c>
      <c r="G201" s="0" t="s">
        <v>526</v>
      </c>
      <c r="H201" s="0" t="n">
        <v>5.4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0" t="s">
        <v>3</v>
      </c>
    </row>
    <row r="202" customFormat="false" ht="14.4" hidden="true" customHeight="false" outlineLevel="0" collapsed="false">
      <c r="A202" s="0" t="s">
        <v>31</v>
      </c>
      <c r="B202" s="2" t="n">
        <v>1</v>
      </c>
      <c r="C202" s="0" t="s">
        <v>549</v>
      </c>
      <c r="D202" s="0" t="s">
        <v>100</v>
      </c>
      <c r="E202" s="0" t="s">
        <v>550</v>
      </c>
      <c r="F202" s="0" t="s">
        <v>525</v>
      </c>
      <c r="G202" s="0" t="s">
        <v>526</v>
      </c>
      <c r="H202" s="0" t="n">
        <v>5.6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0" t="s">
        <v>3</v>
      </c>
    </row>
    <row r="203" customFormat="false" ht="14.4" hidden="true" customHeight="false" outlineLevel="0" collapsed="false">
      <c r="A203" s="0" t="s">
        <v>31</v>
      </c>
      <c r="B203" s="2" t="n">
        <v>1</v>
      </c>
      <c r="C203" s="0" t="s">
        <v>551</v>
      </c>
      <c r="D203" s="0" t="s">
        <v>86</v>
      </c>
      <c r="E203" s="0" t="s">
        <v>552</v>
      </c>
      <c r="F203" s="0" t="s">
        <v>553</v>
      </c>
      <c r="G203" s="0" t="s">
        <v>554</v>
      </c>
      <c r="H203" s="0" t="n">
        <v>5.1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0" t="s">
        <v>3</v>
      </c>
    </row>
    <row r="204" customFormat="false" ht="14.4" hidden="true" customHeight="false" outlineLevel="0" collapsed="false">
      <c r="A204" s="0" t="s">
        <v>31</v>
      </c>
      <c r="B204" s="2" t="n">
        <v>1</v>
      </c>
      <c r="C204" s="0" t="s">
        <v>555</v>
      </c>
      <c r="D204" s="0" t="s">
        <v>48</v>
      </c>
      <c r="E204" s="0" t="s">
        <v>556</v>
      </c>
      <c r="F204" s="0" t="s">
        <v>553</v>
      </c>
      <c r="G204" s="0" t="s">
        <v>554</v>
      </c>
      <c r="H204" s="0" t="n">
        <v>6.1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0" t="s">
        <v>3</v>
      </c>
    </row>
    <row r="205" customFormat="false" ht="14.4" hidden="true" customHeight="false" outlineLevel="0" collapsed="false">
      <c r="A205" s="0" t="s">
        <v>31</v>
      </c>
      <c r="B205" s="2" t="n">
        <v>1</v>
      </c>
      <c r="C205" s="0" t="s">
        <v>557</v>
      </c>
      <c r="D205" s="0" t="s">
        <v>70</v>
      </c>
      <c r="E205" s="0" t="s">
        <v>558</v>
      </c>
      <c r="F205" s="0" t="s">
        <v>553</v>
      </c>
      <c r="G205" s="0" t="s">
        <v>554</v>
      </c>
      <c r="H205" s="0" t="n">
        <v>5.7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0" t="s">
        <v>3</v>
      </c>
    </row>
    <row r="206" customFormat="false" ht="14.4" hidden="true" customHeight="false" outlineLevel="0" collapsed="false">
      <c r="A206" s="0" t="s">
        <v>31</v>
      </c>
      <c r="B206" s="2" t="n">
        <v>1</v>
      </c>
      <c r="C206" s="0" t="s">
        <v>559</v>
      </c>
      <c r="D206" s="0" t="s">
        <v>38</v>
      </c>
      <c r="E206" s="0" t="s">
        <v>560</v>
      </c>
      <c r="F206" s="0" t="s">
        <v>553</v>
      </c>
      <c r="G206" s="0" t="s">
        <v>554</v>
      </c>
      <c r="H206" s="0" t="n">
        <v>5.7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0" t="s">
        <v>3</v>
      </c>
    </row>
    <row r="207" customFormat="false" ht="14.4" hidden="true" customHeight="false" outlineLevel="0" collapsed="false">
      <c r="A207" s="0" t="s">
        <v>31</v>
      </c>
      <c r="B207" s="2" t="n">
        <v>1</v>
      </c>
      <c r="C207" s="0" t="s">
        <v>561</v>
      </c>
      <c r="D207" s="0" t="s">
        <v>43</v>
      </c>
      <c r="E207" s="0" t="s">
        <v>562</v>
      </c>
      <c r="F207" s="0" t="s">
        <v>553</v>
      </c>
      <c r="G207" s="0" t="s">
        <v>554</v>
      </c>
      <c r="H207" s="0" t="n">
        <v>5.6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0" t="s">
        <v>3</v>
      </c>
    </row>
    <row r="208" customFormat="false" ht="14.4" hidden="true" customHeight="false" outlineLevel="0" collapsed="false">
      <c r="A208" s="0" t="s">
        <v>31</v>
      </c>
      <c r="B208" s="2" t="n">
        <v>1</v>
      </c>
      <c r="C208" s="0" t="s">
        <v>563</v>
      </c>
      <c r="D208" s="0" t="s">
        <v>48</v>
      </c>
      <c r="E208" s="0" t="s">
        <v>564</v>
      </c>
      <c r="F208" s="0" t="s">
        <v>553</v>
      </c>
      <c r="G208" s="0" t="s">
        <v>554</v>
      </c>
      <c r="H208" s="0" t="n">
        <v>5.3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0" t="s">
        <v>3</v>
      </c>
    </row>
    <row r="209" customFormat="false" ht="14.4" hidden="true" customHeight="false" outlineLevel="0" collapsed="false">
      <c r="A209" s="0" t="s">
        <v>31</v>
      </c>
      <c r="B209" s="2" t="n">
        <v>1</v>
      </c>
      <c r="C209" s="0" t="s">
        <v>565</v>
      </c>
      <c r="D209" s="0" t="s">
        <v>48</v>
      </c>
      <c r="E209" s="0" t="s">
        <v>566</v>
      </c>
      <c r="F209" s="0" t="s">
        <v>553</v>
      </c>
      <c r="G209" s="0" t="s">
        <v>554</v>
      </c>
      <c r="H209" s="0" t="n">
        <v>5.4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0" t="s">
        <v>3</v>
      </c>
    </row>
    <row r="210" customFormat="false" ht="14.4" hidden="true" customHeight="false" outlineLevel="0" collapsed="false">
      <c r="A210" s="0" t="s">
        <v>31</v>
      </c>
      <c r="B210" s="2" t="n">
        <v>1</v>
      </c>
      <c r="C210" s="0" t="s">
        <v>567</v>
      </c>
      <c r="D210" s="0" t="s">
        <v>70</v>
      </c>
      <c r="E210" s="0" t="s">
        <v>568</v>
      </c>
      <c r="F210" s="0" t="s">
        <v>569</v>
      </c>
      <c r="G210" s="0" t="s">
        <v>570</v>
      </c>
      <c r="H210" s="0" t="n">
        <v>5.1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0" t="s">
        <v>3</v>
      </c>
    </row>
    <row r="211" customFormat="false" ht="14.4" hidden="true" customHeight="false" outlineLevel="0" collapsed="false">
      <c r="A211" s="0" t="s">
        <v>31</v>
      </c>
      <c r="B211" s="2" t="n">
        <v>1</v>
      </c>
      <c r="C211" s="0" t="s">
        <v>571</v>
      </c>
      <c r="D211" s="0" t="s">
        <v>33</v>
      </c>
      <c r="E211" s="0" t="s">
        <v>572</v>
      </c>
      <c r="F211" s="0" t="s">
        <v>569</v>
      </c>
      <c r="G211" s="0" t="s">
        <v>570</v>
      </c>
      <c r="H211" s="0" t="n">
        <v>5.1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0" t="s">
        <v>3</v>
      </c>
    </row>
    <row r="212" customFormat="false" ht="14.4" hidden="true" customHeight="false" outlineLevel="0" collapsed="false">
      <c r="A212" s="0" t="s">
        <v>31</v>
      </c>
      <c r="B212" s="2" t="n">
        <v>1</v>
      </c>
      <c r="C212" s="0" t="s">
        <v>573</v>
      </c>
      <c r="D212" s="0" t="s">
        <v>86</v>
      </c>
      <c r="E212" s="0" t="s">
        <v>574</v>
      </c>
      <c r="F212" s="0" t="s">
        <v>569</v>
      </c>
      <c r="G212" s="0" t="s">
        <v>570</v>
      </c>
      <c r="H212" s="0" t="n">
        <v>5.1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0" t="s">
        <v>3</v>
      </c>
    </row>
    <row r="213" customFormat="false" ht="14.4" hidden="true" customHeight="false" outlineLevel="0" collapsed="false">
      <c r="A213" s="0" t="s">
        <v>31</v>
      </c>
      <c r="B213" s="2" t="n">
        <v>1</v>
      </c>
      <c r="C213" s="0" t="s">
        <v>575</v>
      </c>
      <c r="D213" s="0" t="s">
        <v>160</v>
      </c>
      <c r="E213" s="0" t="s">
        <v>576</v>
      </c>
      <c r="F213" s="0" t="s">
        <v>577</v>
      </c>
      <c r="G213" s="0" t="s">
        <v>578</v>
      </c>
      <c r="H213" s="0" t="n">
        <v>5.6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0" t="s">
        <v>3</v>
      </c>
    </row>
    <row r="214" customFormat="false" ht="14.4" hidden="true" customHeight="false" outlineLevel="0" collapsed="false">
      <c r="A214" s="0" t="s">
        <v>31</v>
      </c>
      <c r="B214" s="2" t="n">
        <v>1</v>
      </c>
      <c r="C214" s="0" t="s">
        <v>579</v>
      </c>
      <c r="D214" s="0" t="s">
        <v>33</v>
      </c>
      <c r="E214" s="0" t="s">
        <v>580</v>
      </c>
      <c r="F214" s="0" t="s">
        <v>581</v>
      </c>
      <c r="G214" s="0" t="s">
        <v>582</v>
      </c>
      <c r="H214" s="0" t="n">
        <v>16.9</v>
      </c>
      <c r="I214" s="2" t="n">
        <v>0</v>
      </c>
      <c r="J214" s="2" t="n">
        <v>0</v>
      </c>
      <c r="K214" s="2" t="n">
        <v>0</v>
      </c>
      <c r="L214" s="0" t="n">
        <v>14.4</v>
      </c>
      <c r="M214" s="0" t="n">
        <v>16.8</v>
      </c>
      <c r="N214" s="0" t="n">
        <v>12.6</v>
      </c>
      <c r="O214" s="0" t="n">
        <v>6.7</v>
      </c>
      <c r="P214" s="0" t="n">
        <v>9</v>
      </c>
      <c r="Q214" s="2" t="n">
        <v>0</v>
      </c>
      <c r="R214" s="0" t="n">
        <v>5.3</v>
      </c>
      <c r="S214" s="0" t="s">
        <v>3</v>
      </c>
    </row>
    <row r="215" customFormat="false" ht="14.4" hidden="true" customHeight="false" outlineLevel="0" collapsed="false">
      <c r="A215" s="0" t="s">
        <v>31</v>
      </c>
      <c r="B215" s="2" t="n">
        <v>1</v>
      </c>
      <c r="C215" s="0" t="s">
        <v>583</v>
      </c>
      <c r="D215" s="0" t="s">
        <v>100</v>
      </c>
      <c r="E215" s="0" t="s">
        <v>584</v>
      </c>
      <c r="F215" s="0" t="s">
        <v>581</v>
      </c>
      <c r="G215" s="0" t="s">
        <v>582</v>
      </c>
      <c r="H215" s="0" t="n">
        <v>17.1</v>
      </c>
      <c r="I215" s="2" t="n">
        <v>0</v>
      </c>
      <c r="J215" s="2" t="n">
        <v>0</v>
      </c>
      <c r="K215" s="2" t="n">
        <v>0</v>
      </c>
      <c r="L215" s="0" t="n">
        <v>14.1</v>
      </c>
      <c r="M215" s="0" t="n">
        <v>16.6</v>
      </c>
      <c r="N215" s="0" t="n">
        <v>12.6</v>
      </c>
      <c r="O215" s="0" t="n">
        <v>6.4</v>
      </c>
      <c r="P215" s="0" t="n">
        <v>8.8</v>
      </c>
      <c r="Q215" s="2" t="n">
        <v>0</v>
      </c>
      <c r="R215" s="0" t="n">
        <v>5.1</v>
      </c>
      <c r="S215" s="0" t="s">
        <v>3</v>
      </c>
    </row>
    <row r="216" customFormat="false" ht="14.4" hidden="true" customHeight="false" outlineLevel="0" collapsed="false">
      <c r="A216" s="0" t="s">
        <v>31</v>
      </c>
      <c r="B216" s="2" t="n">
        <v>1</v>
      </c>
      <c r="C216" s="0" t="s">
        <v>585</v>
      </c>
      <c r="D216" s="0" t="s">
        <v>48</v>
      </c>
      <c r="E216" s="0" t="s">
        <v>586</v>
      </c>
      <c r="F216" s="0" t="s">
        <v>581</v>
      </c>
      <c r="G216" s="0" t="s">
        <v>582</v>
      </c>
      <c r="H216" s="0" t="n">
        <v>16.8</v>
      </c>
      <c r="I216" s="2" t="n">
        <v>0</v>
      </c>
      <c r="J216" s="2" t="n">
        <v>0</v>
      </c>
      <c r="K216" s="2" t="n">
        <v>0</v>
      </c>
      <c r="L216" s="0" t="n">
        <v>13.8</v>
      </c>
      <c r="M216" s="0" t="n">
        <v>16.7</v>
      </c>
      <c r="N216" s="0" t="n">
        <v>12.7</v>
      </c>
      <c r="O216" s="0" t="n">
        <v>6.5</v>
      </c>
      <c r="P216" s="0" t="n">
        <v>8.8</v>
      </c>
      <c r="Q216" s="2" t="n">
        <v>0</v>
      </c>
      <c r="R216" s="0" t="n">
        <v>5.1</v>
      </c>
      <c r="S216" s="0" t="s">
        <v>3</v>
      </c>
    </row>
    <row r="217" customFormat="false" ht="14.4" hidden="true" customHeight="false" outlineLevel="0" collapsed="false">
      <c r="A217" s="0" t="s">
        <v>31</v>
      </c>
      <c r="B217" s="2" t="n">
        <v>1</v>
      </c>
      <c r="C217" s="0" t="s">
        <v>587</v>
      </c>
      <c r="D217" s="0" t="s">
        <v>38</v>
      </c>
      <c r="E217" s="0" t="s">
        <v>588</v>
      </c>
      <c r="F217" s="0" t="s">
        <v>581</v>
      </c>
      <c r="G217" s="0" t="s">
        <v>582</v>
      </c>
      <c r="H217" s="0" t="n">
        <v>16.7</v>
      </c>
      <c r="I217" s="2" t="n">
        <v>0</v>
      </c>
      <c r="J217" s="2" t="n">
        <v>0</v>
      </c>
      <c r="K217" s="2" t="n">
        <v>0</v>
      </c>
      <c r="L217" s="0" t="n">
        <v>13.8</v>
      </c>
      <c r="M217" s="0" t="n">
        <v>16.7</v>
      </c>
      <c r="N217" s="0" t="n">
        <v>12.7</v>
      </c>
      <c r="O217" s="0" t="n">
        <v>6.5</v>
      </c>
      <c r="P217" s="0" t="n">
        <v>8.8</v>
      </c>
      <c r="Q217" s="2" t="n">
        <v>0</v>
      </c>
      <c r="R217" s="0" t="n">
        <v>5.1</v>
      </c>
      <c r="S217" s="0" t="s">
        <v>3</v>
      </c>
    </row>
    <row r="218" customFormat="false" ht="14.4" hidden="true" customHeight="false" outlineLevel="0" collapsed="false">
      <c r="A218" s="0" t="s">
        <v>31</v>
      </c>
      <c r="B218" s="2" t="n">
        <v>1</v>
      </c>
      <c r="C218" s="0" t="s">
        <v>589</v>
      </c>
      <c r="D218" s="0" t="s">
        <v>590</v>
      </c>
      <c r="E218" s="0" t="s">
        <v>591</v>
      </c>
      <c r="F218" s="0" t="s">
        <v>581</v>
      </c>
      <c r="G218" s="0" t="s">
        <v>582</v>
      </c>
      <c r="H218" s="0" t="n">
        <v>10.5</v>
      </c>
      <c r="I218" s="2" t="n">
        <v>0</v>
      </c>
      <c r="J218" s="2" t="n">
        <v>0</v>
      </c>
      <c r="K218" s="2" t="n">
        <v>0</v>
      </c>
      <c r="L218" s="0" t="n">
        <v>7.3</v>
      </c>
      <c r="M218" s="0" t="n">
        <v>10.6</v>
      </c>
      <c r="N218" s="0" t="n">
        <v>5.9</v>
      </c>
      <c r="O218" s="2" t="n">
        <v>0</v>
      </c>
      <c r="P218" s="0" t="n">
        <v>5.2</v>
      </c>
      <c r="Q218" s="2" t="n">
        <v>0</v>
      </c>
      <c r="R218" s="2" t="n">
        <v>0</v>
      </c>
      <c r="S218" s="0" t="s">
        <v>3</v>
      </c>
    </row>
    <row r="219" customFormat="false" ht="14.4" hidden="true" customHeight="false" outlineLevel="0" collapsed="false">
      <c r="A219" s="0" t="s">
        <v>31</v>
      </c>
      <c r="B219" s="2" t="n">
        <v>1</v>
      </c>
      <c r="C219" s="0" t="s">
        <v>592</v>
      </c>
      <c r="D219" s="0" t="s">
        <v>33</v>
      </c>
      <c r="E219" s="0" t="s">
        <v>593</v>
      </c>
      <c r="F219" s="0" t="s">
        <v>581</v>
      </c>
      <c r="G219" s="0" t="s">
        <v>582</v>
      </c>
      <c r="H219" s="0" t="n">
        <v>8.8</v>
      </c>
      <c r="I219" s="2" t="n">
        <v>0</v>
      </c>
      <c r="J219" s="2" t="n">
        <v>0</v>
      </c>
      <c r="K219" s="2" t="n">
        <v>0</v>
      </c>
      <c r="L219" s="2" t="n">
        <v>0</v>
      </c>
      <c r="M219" s="0" t="n">
        <v>9.1</v>
      </c>
      <c r="N219" s="0" t="n">
        <v>5</v>
      </c>
      <c r="O219" s="2" t="n">
        <v>0</v>
      </c>
      <c r="P219" s="2" t="n">
        <v>0</v>
      </c>
      <c r="Q219" s="2" t="n">
        <v>0</v>
      </c>
      <c r="R219" s="2" t="n">
        <v>0</v>
      </c>
      <c r="S219" s="0" t="s">
        <v>3</v>
      </c>
    </row>
    <row r="220" customFormat="false" ht="14.4" hidden="true" customHeight="false" outlineLevel="0" collapsed="false">
      <c r="A220" s="0" t="s">
        <v>31</v>
      </c>
      <c r="B220" s="2" t="n">
        <v>1</v>
      </c>
      <c r="C220" s="0" t="s">
        <v>594</v>
      </c>
      <c r="D220" s="0" t="s">
        <v>48</v>
      </c>
      <c r="E220" s="0" t="s">
        <v>595</v>
      </c>
      <c r="F220" s="0" t="s">
        <v>596</v>
      </c>
      <c r="G220" s="0" t="s">
        <v>597</v>
      </c>
      <c r="H220" s="0" t="n">
        <v>5.8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0" t="s">
        <v>3</v>
      </c>
    </row>
    <row r="221" customFormat="false" ht="14.4" hidden="true" customHeight="false" outlineLevel="0" collapsed="false">
      <c r="A221" s="0" t="s">
        <v>31</v>
      </c>
      <c r="B221" s="2" t="n">
        <v>1</v>
      </c>
      <c r="C221" s="0" t="s">
        <v>598</v>
      </c>
      <c r="D221" s="0" t="s">
        <v>33</v>
      </c>
      <c r="E221" s="0" t="s">
        <v>599</v>
      </c>
      <c r="F221" s="0" t="s">
        <v>596</v>
      </c>
      <c r="G221" s="0" t="s">
        <v>597</v>
      </c>
      <c r="H221" s="0" t="n">
        <v>5.8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0" t="s">
        <v>3</v>
      </c>
    </row>
    <row r="222" customFormat="false" ht="14.4" hidden="true" customHeight="false" outlineLevel="0" collapsed="false">
      <c r="A222" s="0" t="s">
        <v>31</v>
      </c>
      <c r="B222" s="2" t="n">
        <v>1</v>
      </c>
      <c r="C222" s="0" t="s">
        <v>600</v>
      </c>
      <c r="D222" s="0" t="s">
        <v>48</v>
      </c>
      <c r="E222" s="0" t="s">
        <v>601</v>
      </c>
      <c r="F222" s="0" t="s">
        <v>596</v>
      </c>
      <c r="G222" s="0" t="s">
        <v>597</v>
      </c>
      <c r="H222" s="0" t="n">
        <v>5.5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0" t="s">
        <v>3</v>
      </c>
    </row>
    <row r="223" customFormat="false" ht="14.4" hidden="true" customHeight="false" outlineLevel="0" collapsed="false">
      <c r="A223" s="0" t="s">
        <v>31</v>
      </c>
      <c r="B223" s="2" t="n">
        <v>1</v>
      </c>
      <c r="C223" s="0" t="s">
        <v>602</v>
      </c>
      <c r="D223" s="0" t="s">
        <v>43</v>
      </c>
      <c r="E223" s="0" t="s">
        <v>603</v>
      </c>
      <c r="F223" s="0" t="s">
        <v>596</v>
      </c>
      <c r="G223" s="0" t="s">
        <v>597</v>
      </c>
      <c r="H223" s="0" t="n">
        <v>5.8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0" t="s">
        <v>3</v>
      </c>
    </row>
    <row r="224" customFormat="false" ht="14.4" hidden="true" customHeight="false" outlineLevel="0" collapsed="false">
      <c r="A224" s="0" t="s">
        <v>31</v>
      </c>
      <c r="B224" s="2" t="n">
        <v>1</v>
      </c>
      <c r="C224" s="0" t="s">
        <v>604</v>
      </c>
      <c r="D224" s="0" t="s">
        <v>43</v>
      </c>
      <c r="E224" s="0" t="s">
        <v>605</v>
      </c>
      <c r="F224" s="0" t="s">
        <v>596</v>
      </c>
      <c r="G224" s="0" t="s">
        <v>597</v>
      </c>
      <c r="H224" s="0" t="n">
        <v>5.8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0" t="s">
        <v>3</v>
      </c>
    </row>
    <row r="225" customFormat="false" ht="14.4" hidden="true" customHeight="false" outlineLevel="0" collapsed="false">
      <c r="A225" s="0" t="s">
        <v>31</v>
      </c>
      <c r="B225" s="2" t="n">
        <v>1</v>
      </c>
      <c r="C225" s="0" t="s">
        <v>606</v>
      </c>
      <c r="D225" s="0" t="s">
        <v>33</v>
      </c>
      <c r="E225" s="0" t="s">
        <v>607</v>
      </c>
      <c r="F225" s="0" t="s">
        <v>596</v>
      </c>
      <c r="G225" s="0" t="s">
        <v>597</v>
      </c>
      <c r="H225" s="0" t="n">
        <v>5.8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0" t="s">
        <v>3</v>
      </c>
    </row>
    <row r="226" customFormat="false" ht="14.4" hidden="true" customHeight="false" outlineLevel="0" collapsed="false">
      <c r="A226" s="0" t="s">
        <v>31</v>
      </c>
      <c r="B226" s="2" t="n">
        <v>1</v>
      </c>
      <c r="C226" s="0" t="s">
        <v>608</v>
      </c>
      <c r="D226" s="0" t="s">
        <v>48</v>
      </c>
      <c r="E226" s="0" t="s">
        <v>609</v>
      </c>
      <c r="F226" s="0" t="s">
        <v>596</v>
      </c>
      <c r="G226" s="0" t="s">
        <v>597</v>
      </c>
      <c r="H226" s="0" t="n">
        <v>5.6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0" t="s">
        <v>3</v>
      </c>
    </row>
    <row r="227" customFormat="false" ht="14.4" hidden="true" customHeight="false" outlineLevel="0" collapsed="false">
      <c r="A227" s="0" t="s">
        <v>31</v>
      </c>
      <c r="B227" s="2" t="n">
        <v>1</v>
      </c>
      <c r="C227" s="0" t="s">
        <v>610</v>
      </c>
      <c r="D227" s="0" t="s">
        <v>61</v>
      </c>
      <c r="E227" s="0" t="s">
        <v>611</v>
      </c>
      <c r="F227" s="0" t="s">
        <v>612</v>
      </c>
      <c r="G227" s="0" t="s">
        <v>613</v>
      </c>
      <c r="H227" s="0" t="n">
        <v>5</v>
      </c>
      <c r="I227" s="2" t="n">
        <v>0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0" t="s">
        <v>3</v>
      </c>
    </row>
    <row r="228" customFormat="false" ht="14.4" hidden="true" customHeight="false" outlineLevel="0" collapsed="false">
      <c r="A228" s="0" t="s">
        <v>31</v>
      </c>
      <c r="B228" s="2" t="n">
        <v>1</v>
      </c>
      <c r="C228" s="0" t="s">
        <v>614</v>
      </c>
      <c r="D228" s="0" t="s">
        <v>48</v>
      </c>
      <c r="E228" s="0" t="s">
        <v>615</v>
      </c>
      <c r="F228" s="0" t="s">
        <v>612</v>
      </c>
      <c r="G228" s="0" t="s">
        <v>613</v>
      </c>
      <c r="H228" s="0" t="n">
        <v>5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0" t="s">
        <v>3</v>
      </c>
    </row>
    <row r="229" customFormat="false" ht="14.4" hidden="true" customHeight="false" outlineLevel="0" collapsed="false">
      <c r="A229" s="0" t="s">
        <v>31</v>
      </c>
      <c r="B229" s="2" t="n">
        <v>1</v>
      </c>
      <c r="C229" s="0" t="s">
        <v>616</v>
      </c>
      <c r="D229" s="0" t="s">
        <v>86</v>
      </c>
      <c r="E229" s="0" t="s">
        <v>617</v>
      </c>
      <c r="F229" s="0" t="s">
        <v>618</v>
      </c>
      <c r="G229" s="0" t="s">
        <v>619</v>
      </c>
      <c r="H229" s="0" t="n">
        <v>5.4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0" t="s">
        <v>3</v>
      </c>
    </row>
    <row r="230" customFormat="false" ht="14.4" hidden="true" customHeight="false" outlineLevel="0" collapsed="false">
      <c r="A230" s="0" t="s">
        <v>31</v>
      </c>
      <c r="B230" s="2" t="n">
        <v>1</v>
      </c>
      <c r="C230" s="0" t="s">
        <v>620</v>
      </c>
      <c r="D230" s="0" t="s">
        <v>38</v>
      </c>
      <c r="E230" s="0" t="s">
        <v>621</v>
      </c>
      <c r="F230" s="0" t="s">
        <v>622</v>
      </c>
      <c r="G230" s="0" t="s">
        <v>623</v>
      </c>
      <c r="H230" s="0" t="n">
        <v>6.3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0" t="s">
        <v>3</v>
      </c>
    </row>
    <row r="231" customFormat="false" ht="14.4" hidden="true" customHeight="false" outlineLevel="0" collapsed="false">
      <c r="A231" s="0" t="s">
        <v>31</v>
      </c>
      <c r="B231" s="2" t="n">
        <v>1</v>
      </c>
      <c r="C231" s="0" t="s">
        <v>624</v>
      </c>
      <c r="D231" s="0" t="s">
        <v>48</v>
      </c>
      <c r="E231" s="0" t="s">
        <v>625</v>
      </c>
      <c r="F231" s="0" t="s">
        <v>622</v>
      </c>
      <c r="G231" s="0" t="s">
        <v>623</v>
      </c>
      <c r="H231" s="0" t="n">
        <v>6.5</v>
      </c>
      <c r="I231" s="2" t="n">
        <v>0</v>
      </c>
      <c r="J231" s="2" t="n">
        <v>0</v>
      </c>
      <c r="K231" s="2" t="n">
        <v>0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0</v>
      </c>
      <c r="R231" s="2" t="n">
        <v>0</v>
      </c>
      <c r="S231" s="0" t="s">
        <v>3</v>
      </c>
    </row>
    <row r="232" customFormat="false" ht="14.4" hidden="true" customHeight="false" outlineLevel="0" collapsed="false">
      <c r="A232" s="0" t="s">
        <v>31</v>
      </c>
      <c r="B232" s="2" t="n">
        <v>1</v>
      </c>
      <c r="C232" s="0" t="s">
        <v>626</v>
      </c>
      <c r="D232" s="0" t="s">
        <v>43</v>
      </c>
      <c r="E232" s="0" t="s">
        <v>627</v>
      </c>
      <c r="F232" s="0" t="s">
        <v>622</v>
      </c>
      <c r="G232" s="0" t="s">
        <v>623</v>
      </c>
      <c r="H232" s="0" t="n">
        <v>6.5</v>
      </c>
      <c r="I232" s="2" t="n">
        <v>0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0" t="s">
        <v>3</v>
      </c>
    </row>
    <row r="233" customFormat="false" ht="14.4" hidden="true" customHeight="false" outlineLevel="0" collapsed="false">
      <c r="A233" s="0" t="s">
        <v>31</v>
      </c>
      <c r="B233" s="2" t="n">
        <v>1</v>
      </c>
      <c r="C233" s="0" t="s">
        <v>628</v>
      </c>
      <c r="D233" s="0" t="s">
        <v>43</v>
      </c>
      <c r="E233" s="0" t="s">
        <v>629</v>
      </c>
      <c r="F233" s="0" t="s">
        <v>622</v>
      </c>
      <c r="G233" s="0" t="s">
        <v>623</v>
      </c>
      <c r="H233" s="0" t="n">
        <v>6.5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0" t="s">
        <v>3</v>
      </c>
    </row>
    <row r="234" customFormat="false" ht="14.4" hidden="true" customHeight="false" outlineLevel="0" collapsed="false">
      <c r="A234" s="0" t="s">
        <v>31</v>
      </c>
      <c r="B234" s="2" t="n">
        <v>1</v>
      </c>
      <c r="C234" s="0" t="s">
        <v>630</v>
      </c>
      <c r="D234" s="0" t="s">
        <v>48</v>
      </c>
      <c r="E234" s="0" t="s">
        <v>631</v>
      </c>
      <c r="F234" s="0" t="s">
        <v>622</v>
      </c>
      <c r="G234" s="0" t="s">
        <v>623</v>
      </c>
      <c r="H234" s="0" t="n">
        <v>6.5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0" t="s">
        <v>3</v>
      </c>
    </row>
    <row r="235" customFormat="false" ht="14.4" hidden="true" customHeight="false" outlineLevel="0" collapsed="false">
      <c r="A235" s="0" t="s">
        <v>31</v>
      </c>
      <c r="B235" s="2" t="n">
        <v>1</v>
      </c>
      <c r="C235" s="0" t="s">
        <v>632</v>
      </c>
      <c r="D235" s="0" t="s">
        <v>61</v>
      </c>
      <c r="E235" s="0" t="s">
        <v>633</v>
      </c>
      <c r="F235" s="0" t="s">
        <v>622</v>
      </c>
      <c r="G235" s="0" t="s">
        <v>623</v>
      </c>
      <c r="H235" s="0" t="n">
        <v>5.8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0" t="s">
        <v>3</v>
      </c>
    </row>
    <row r="236" customFormat="false" ht="14.4" hidden="true" customHeight="false" outlineLevel="0" collapsed="false">
      <c r="A236" s="0" t="s">
        <v>31</v>
      </c>
      <c r="B236" s="2" t="n">
        <v>1</v>
      </c>
      <c r="C236" s="0" t="s">
        <v>634</v>
      </c>
      <c r="D236" s="0" t="s">
        <v>48</v>
      </c>
      <c r="E236" s="0" t="s">
        <v>635</v>
      </c>
      <c r="F236" s="0" t="s">
        <v>622</v>
      </c>
      <c r="G236" s="0" t="s">
        <v>623</v>
      </c>
      <c r="H236" s="0" t="n">
        <v>6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0" t="s">
        <v>3</v>
      </c>
    </row>
    <row r="237" customFormat="false" ht="14.4" hidden="true" customHeight="false" outlineLevel="0" collapsed="false">
      <c r="A237" s="0" t="s">
        <v>31</v>
      </c>
      <c r="B237" s="2" t="n">
        <v>1</v>
      </c>
      <c r="C237" s="0" t="s">
        <v>636</v>
      </c>
      <c r="D237" s="0" t="s">
        <v>48</v>
      </c>
      <c r="E237" s="0" t="s">
        <v>637</v>
      </c>
      <c r="F237" s="0" t="s">
        <v>622</v>
      </c>
      <c r="G237" s="0" t="s">
        <v>623</v>
      </c>
      <c r="H237" s="0" t="n">
        <v>5.8</v>
      </c>
      <c r="I237" s="2" t="n">
        <v>0</v>
      </c>
      <c r="J237" s="2" t="n">
        <v>0</v>
      </c>
      <c r="K237" s="2" t="n">
        <v>0</v>
      </c>
      <c r="L237" s="2" t="n">
        <v>0</v>
      </c>
      <c r="M237" s="2" t="n">
        <v>0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0" t="s">
        <v>3</v>
      </c>
    </row>
    <row r="238" customFormat="false" ht="14.4" hidden="true" customHeight="false" outlineLevel="0" collapsed="false">
      <c r="A238" s="0" t="s">
        <v>31</v>
      </c>
      <c r="B238" s="2" t="n">
        <v>1</v>
      </c>
      <c r="C238" s="0" t="s">
        <v>638</v>
      </c>
      <c r="D238" s="0" t="s">
        <v>38</v>
      </c>
      <c r="E238" s="0" t="s">
        <v>639</v>
      </c>
      <c r="F238" s="0" t="s">
        <v>622</v>
      </c>
      <c r="G238" s="0" t="s">
        <v>623</v>
      </c>
      <c r="H238" s="0" t="n">
        <v>5.9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0" t="s">
        <v>3</v>
      </c>
    </row>
    <row r="239" customFormat="false" ht="14.4" hidden="true" customHeight="false" outlineLevel="0" collapsed="false">
      <c r="A239" s="0" t="s">
        <v>31</v>
      </c>
      <c r="B239" s="2" t="n">
        <v>1</v>
      </c>
      <c r="C239" s="0" t="s">
        <v>640</v>
      </c>
      <c r="D239" s="0" t="s">
        <v>86</v>
      </c>
      <c r="E239" s="0" t="s">
        <v>641</v>
      </c>
      <c r="F239" s="0" t="s">
        <v>622</v>
      </c>
      <c r="G239" s="0" t="s">
        <v>623</v>
      </c>
      <c r="H239" s="0" t="n">
        <v>6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0" t="s">
        <v>3</v>
      </c>
    </row>
    <row r="240" customFormat="false" ht="14.4" hidden="true" customHeight="false" outlineLevel="0" collapsed="false">
      <c r="A240" s="0" t="s">
        <v>31</v>
      </c>
      <c r="B240" s="2" t="n">
        <v>1</v>
      </c>
      <c r="C240" s="0" t="s">
        <v>642</v>
      </c>
      <c r="D240" s="0" t="s">
        <v>86</v>
      </c>
      <c r="E240" s="0" t="s">
        <v>643</v>
      </c>
      <c r="F240" s="0" t="s">
        <v>622</v>
      </c>
      <c r="G240" s="0" t="s">
        <v>623</v>
      </c>
      <c r="H240" s="0" t="n">
        <v>6.1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0" t="s">
        <v>3</v>
      </c>
    </row>
    <row r="241" customFormat="false" ht="14.4" hidden="true" customHeight="false" outlineLevel="0" collapsed="false">
      <c r="A241" s="0" t="s">
        <v>31</v>
      </c>
      <c r="B241" s="2" t="n">
        <v>1</v>
      </c>
      <c r="C241" s="0" t="s">
        <v>644</v>
      </c>
      <c r="D241" s="0" t="s">
        <v>43</v>
      </c>
      <c r="E241" s="0" t="s">
        <v>645</v>
      </c>
      <c r="F241" s="0" t="s">
        <v>622</v>
      </c>
      <c r="G241" s="0" t="s">
        <v>623</v>
      </c>
      <c r="H241" s="0" t="n">
        <v>6.3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0" t="s">
        <v>3</v>
      </c>
    </row>
    <row r="242" customFormat="false" ht="14.4" hidden="true" customHeight="false" outlineLevel="0" collapsed="false">
      <c r="A242" s="0" t="s">
        <v>31</v>
      </c>
      <c r="B242" s="2" t="n">
        <v>1</v>
      </c>
      <c r="C242" s="0" t="s">
        <v>646</v>
      </c>
      <c r="D242" s="0" t="s">
        <v>38</v>
      </c>
      <c r="E242" s="0" t="s">
        <v>647</v>
      </c>
      <c r="F242" s="0" t="s">
        <v>622</v>
      </c>
      <c r="G242" s="0" t="s">
        <v>623</v>
      </c>
      <c r="H242" s="0" t="n">
        <v>6.2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0" t="s">
        <v>3</v>
      </c>
    </row>
    <row r="243" customFormat="false" ht="14.4" hidden="true" customHeight="false" outlineLevel="0" collapsed="false">
      <c r="A243" s="0" t="s">
        <v>31</v>
      </c>
      <c r="B243" s="2" t="n">
        <v>1</v>
      </c>
      <c r="C243" s="0" t="s">
        <v>648</v>
      </c>
      <c r="D243" s="0" t="s">
        <v>70</v>
      </c>
      <c r="E243" s="0" t="s">
        <v>649</v>
      </c>
      <c r="F243" s="0" t="s">
        <v>622</v>
      </c>
      <c r="G243" s="0" t="s">
        <v>623</v>
      </c>
      <c r="H243" s="0" t="n">
        <v>6.3</v>
      </c>
      <c r="I243" s="2" t="n">
        <v>0</v>
      </c>
      <c r="J243" s="2" t="n">
        <v>0</v>
      </c>
      <c r="K243" s="2" t="n">
        <v>0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0" t="s">
        <v>3</v>
      </c>
    </row>
    <row r="244" customFormat="false" ht="14.4" hidden="true" customHeight="false" outlineLevel="0" collapsed="false">
      <c r="A244" s="0" t="s">
        <v>31</v>
      </c>
      <c r="B244" s="2" t="n">
        <v>1</v>
      </c>
      <c r="C244" s="0" t="s">
        <v>650</v>
      </c>
      <c r="D244" s="0" t="s">
        <v>43</v>
      </c>
      <c r="E244" s="0" t="s">
        <v>651</v>
      </c>
      <c r="F244" s="0" t="s">
        <v>622</v>
      </c>
      <c r="G244" s="0" t="s">
        <v>623</v>
      </c>
      <c r="H244" s="0" t="n">
        <v>6.3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0" t="s">
        <v>3</v>
      </c>
    </row>
    <row r="245" customFormat="false" ht="14.4" hidden="true" customHeight="false" outlineLevel="0" collapsed="false">
      <c r="A245" s="0" t="s">
        <v>31</v>
      </c>
      <c r="B245" s="2" t="n">
        <v>1</v>
      </c>
      <c r="C245" s="0" t="s">
        <v>652</v>
      </c>
      <c r="D245" s="0" t="s">
        <v>48</v>
      </c>
      <c r="E245" s="0" t="s">
        <v>653</v>
      </c>
      <c r="F245" s="0" t="s">
        <v>622</v>
      </c>
      <c r="G245" s="0" t="s">
        <v>623</v>
      </c>
      <c r="H245" s="0" t="n">
        <v>7.3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0" t="s">
        <v>3</v>
      </c>
    </row>
    <row r="246" customFormat="false" ht="14.4" hidden="true" customHeight="false" outlineLevel="0" collapsed="false">
      <c r="A246" s="0" t="s">
        <v>31</v>
      </c>
      <c r="B246" s="2" t="n">
        <v>1</v>
      </c>
      <c r="C246" s="0" t="s">
        <v>654</v>
      </c>
      <c r="D246" s="0" t="s">
        <v>61</v>
      </c>
      <c r="E246" s="0" t="s">
        <v>655</v>
      </c>
      <c r="F246" s="0" t="s">
        <v>622</v>
      </c>
      <c r="G246" s="0" t="s">
        <v>623</v>
      </c>
      <c r="H246" s="0" t="n">
        <v>7.2</v>
      </c>
      <c r="I246" s="2" t="n">
        <v>0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0" t="s">
        <v>3</v>
      </c>
    </row>
    <row r="247" customFormat="false" ht="14.4" hidden="true" customHeight="false" outlineLevel="0" collapsed="false">
      <c r="A247" s="0" t="s">
        <v>31</v>
      </c>
      <c r="B247" s="2" t="n">
        <v>1</v>
      </c>
      <c r="C247" s="0" t="s">
        <v>656</v>
      </c>
      <c r="D247" s="0" t="s">
        <v>48</v>
      </c>
      <c r="E247" s="0" t="s">
        <v>657</v>
      </c>
      <c r="F247" s="0" t="s">
        <v>622</v>
      </c>
      <c r="G247" s="0" t="s">
        <v>623</v>
      </c>
      <c r="H247" s="0" t="n">
        <v>7.2</v>
      </c>
      <c r="I247" s="2" t="n">
        <v>0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0" t="s">
        <v>3</v>
      </c>
    </row>
    <row r="248" customFormat="false" ht="14.4" hidden="true" customHeight="false" outlineLevel="0" collapsed="false">
      <c r="A248" s="0" t="s">
        <v>31</v>
      </c>
      <c r="B248" s="2" t="n">
        <v>1</v>
      </c>
      <c r="C248" s="0" t="s">
        <v>658</v>
      </c>
      <c r="D248" s="0" t="s">
        <v>48</v>
      </c>
      <c r="E248" s="0" t="s">
        <v>659</v>
      </c>
      <c r="F248" s="0" t="s">
        <v>622</v>
      </c>
      <c r="G248" s="0" t="s">
        <v>623</v>
      </c>
      <c r="H248" s="0" t="n">
        <v>7.3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0" t="s">
        <v>3</v>
      </c>
    </row>
    <row r="249" customFormat="false" ht="14.4" hidden="true" customHeight="false" outlineLevel="0" collapsed="false">
      <c r="A249" s="0" t="s">
        <v>31</v>
      </c>
      <c r="B249" s="2" t="n">
        <v>1</v>
      </c>
      <c r="C249" s="0" t="s">
        <v>660</v>
      </c>
      <c r="D249" s="0" t="s">
        <v>48</v>
      </c>
      <c r="E249" s="0" t="s">
        <v>661</v>
      </c>
      <c r="F249" s="0" t="s">
        <v>622</v>
      </c>
      <c r="G249" s="0" t="s">
        <v>623</v>
      </c>
      <c r="H249" s="0" t="n">
        <v>8.8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0" t="s">
        <v>3</v>
      </c>
    </row>
    <row r="250" customFormat="false" ht="14.4" hidden="true" customHeight="false" outlineLevel="0" collapsed="false">
      <c r="A250" s="0" t="s">
        <v>31</v>
      </c>
      <c r="B250" s="2" t="n">
        <v>1</v>
      </c>
      <c r="C250" s="0" t="s">
        <v>662</v>
      </c>
      <c r="D250" s="0" t="s">
        <v>86</v>
      </c>
      <c r="E250" s="0" t="s">
        <v>663</v>
      </c>
      <c r="F250" s="0" t="s">
        <v>664</v>
      </c>
      <c r="G250" s="0" t="s">
        <v>665</v>
      </c>
      <c r="H250" s="0" t="n">
        <v>6.3</v>
      </c>
      <c r="I250" s="2" t="n">
        <v>0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0" t="s">
        <v>3</v>
      </c>
    </row>
    <row r="251" customFormat="false" ht="14.4" hidden="true" customHeight="false" outlineLevel="0" collapsed="false">
      <c r="A251" s="0" t="s">
        <v>31</v>
      </c>
      <c r="B251" s="2" t="n">
        <v>1</v>
      </c>
      <c r="C251" s="0" t="s">
        <v>666</v>
      </c>
      <c r="D251" s="0" t="s">
        <v>61</v>
      </c>
      <c r="E251" s="0" t="s">
        <v>667</v>
      </c>
      <c r="F251" s="0" t="s">
        <v>664</v>
      </c>
      <c r="G251" s="0" t="s">
        <v>665</v>
      </c>
      <c r="H251" s="0" t="n">
        <v>6.5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0" t="s">
        <v>3</v>
      </c>
    </row>
    <row r="252" customFormat="false" ht="14.4" hidden="true" customHeight="false" outlineLevel="0" collapsed="false">
      <c r="A252" s="0" t="s">
        <v>31</v>
      </c>
      <c r="B252" s="2" t="n">
        <v>1</v>
      </c>
      <c r="C252" s="0" t="s">
        <v>668</v>
      </c>
      <c r="D252" s="0" t="s">
        <v>61</v>
      </c>
      <c r="E252" s="0" t="s">
        <v>669</v>
      </c>
      <c r="F252" s="0" t="s">
        <v>664</v>
      </c>
      <c r="G252" s="0" t="s">
        <v>665</v>
      </c>
      <c r="H252" s="0" t="n">
        <v>6.3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0" t="s">
        <v>3</v>
      </c>
    </row>
    <row r="253" customFormat="false" ht="14.4" hidden="true" customHeight="false" outlineLevel="0" collapsed="false">
      <c r="A253" s="0" t="s">
        <v>31</v>
      </c>
      <c r="B253" s="2" t="n">
        <v>1</v>
      </c>
      <c r="C253" s="0" t="s">
        <v>670</v>
      </c>
      <c r="D253" s="0" t="s">
        <v>61</v>
      </c>
      <c r="E253" s="0" t="s">
        <v>671</v>
      </c>
      <c r="F253" s="0" t="s">
        <v>664</v>
      </c>
      <c r="G253" s="0" t="s">
        <v>665</v>
      </c>
      <c r="H253" s="0" t="n">
        <v>5.8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0" t="s">
        <v>3</v>
      </c>
    </row>
    <row r="254" customFormat="false" ht="14.4" hidden="true" customHeight="false" outlineLevel="0" collapsed="false">
      <c r="A254" s="0" t="s">
        <v>31</v>
      </c>
      <c r="B254" s="2" t="n">
        <v>1</v>
      </c>
      <c r="C254" s="0" t="s">
        <v>672</v>
      </c>
      <c r="D254" s="0" t="s">
        <v>48</v>
      </c>
      <c r="E254" s="0" t="s">
        <v>673</v>
      </c>
      <c r="F254" s="0" t="s">
        <v>664</v>
      </c>
      <c r="G254" s="0" t="s">
        <v>665</v>
      </c>
      <c r="H254" s="0" t="n">
        <v>6.2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0" t="s">
        <v>3</v>
      </c>
    </row>
    <row r="255" customFormat="false" ht="14.4" hidden="true" customHeight="false" outlineLevel="0" collapsed="false">
      <c r="A255" s="0" t="s">
        <v>31</v>
      </c>
      <c r="B255" s="2" t="n">
        <v>1</v>
      </c>
      <c r="C255" s="0" t="s">
        <v>674</v>
      </c>
      <c r="D255" s="0" t="s">
        <v>48</v>
      </c>
      <c r="E255" s="0" t="s">
        <v>675</v>
      </c>
      <c r="F255" s="0" t="s">
        <v>664</v>
      </c>
      <c r="G255" s="0" t="s">
        <v>665</v>
      </c>
      <c r="H255" s="0" t="n">
        <v>6.4</v>
      </c>
      <c r="I255" s="2" t="n">
        <v>0</v>
      </c>
      <c r="J255" s="2" t="n">
        <v>0</v>
      </c>
      <c r="K255" s="2" t="n">
        <v>0</v>
      </c>
      <c r="L255" s="2" t="n">
        <v>0</v>
      </c>
      <c r="M255" s="2" t="n">
        <v>0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0" t="s">
        <v>3</v>
      </c>
    </row>
    <row r="256" customFormat="false" ht="14.4" hidden="true" customHeight="false" outlineLevel="0" collapsed="false">
      <c r="A256" s="0" t="s">
        <v>31</v>
      </c>
      <c r="B256" s="2" t="n">
        <v>1</v>
      </c>
      <c r="C256" s="0" t="s">
        <v>676</v>
      </c>
      <c r="D256" s="0" t="s">
        <v>33</v>
      </c>
      <c r="E256" s="0" t="s">
        <v>677</v>
      </c>
      <c r="F256" s="0" t="s">
        <v>664</v>
      </c>
      <c r="G256" s="0" t="s">
        <v>665</v>
      </c>
      <c r="H256" s="0" t="n">
        <v>7.6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0" t="s">
        <v>3</v>
      </c>
    </row>
    <row r="257" customFormat="false" ht="14.4" hidden="true" customHeight="false" outlineLevel="0" collapsed="false">
      <c r="A257" s="0" t="s">
        <v>31</v>
      </c>
      <c r="B257" s="2" t="n">
        <v>1</v>
      </c>
      <c r="C257" s="0" t="s">
        <v>678</v>
      </c>
      <c r="D257" s="0" t="s">
        <v>173</v>
      </c>
      <c r="E257" s="0" t="s">
        <v>679</v>
      </c>
      <c r="F257" s="0" t="s">
        <v>664</v>
      </c>
      <c r="G257" s="0" t="s">
        <v>665</v>
      </c>
      <c r="H257" s="0" t="n">
        <v>7.9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0" t="s">
        <v>3</v>
      </c>
    </row>
    <row r="258" customFormat="false" ht="14.4" hidden="true" customHeight="false" outlineLevel="0" collapsed="false">
      <c r="A258" s="0" t="s">
        <v>31</v>
      </c>
      <c r="B258" s="2" t="n">
        <v>1</v>
      </c>
      <c r="C258" s="0" t="s">
        <v>680</v>
      </c>
      <c r="D258" s="0" t="s">
        <v>173</v>
      </c>
      <c r="E258" s="0" t="s">
        <v>681</v>
      </c>
      <c r="F258" s="0" t="s">
        <v>664</v>
      </c>
      <c r="G258" s="0" t="s">
        <v>665</v>
      </c>
      <c r="H258" s="0" t="n">
        <v>8.2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0" t="s">
        <v>3</v>
      </c>
    </row>
    <row r="259" customFormat="false" ht="14.4" hidden="true" customHeight="false" outlineLevel="0" collapsed="false">
      <c r="A259" s="0" t="s">
        <v>31</v>
      </c>
      <c r="B259" s="2" t="n">
        <v>1</v>
      </c>
      <c r="C259" s="0" t="s">
        <v>682</v>
      </c>
      <c r="D259" s="0" t="s">
        <v>173</v>
      </c>
      <c r="E259" s="0" t="s">
        <v>683</v>
      </c>
      <c r="F259" s="0" t="s">
        <v>664</v>
      </c>
      <c r="G259" s="0" t="s">
        <v>665</v>
      </c>
      <c r="H259" s="0" t="n">
        <v>5.8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0" t="s">
        <v>3</v>
      </c>
    </row>
    <row r="260" customFormat="false" ht="14.4" hidden="true" customHeight="false" outlineLevel="0" collapsed="false">
      <c r="A260" s="0" t="s">
        <v>31</v>
      </c>
      <c r="B260" s="2" t="n">
        <v>1</v>
      </c>
      <c r="C260" s="0" t="s">
        <v>684</v>
      </c>
      <c r="D260" s="0" t="s">
        <v>48</v>
      </c>
      <c r="E260" s="0" t="s">
        <v>685</v>
      </c>
      <c r="F260" s="0" t="s">
        <v>664</v>
      </c>
      <c r="G260" s="0" t="s">
        <v>665</v>
      </c>
      <c r="H260" s="0" t="n">
        <v>5.8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0" t="s">
        <v>3</v>
      </c>
    </row>
    <row r="261" customFormat="false" ht="14.4" hidden="true" customHeight="false" outlineLevel="0" collapsed="false">
      <c r="A261" s="0" t="s">
        <v>31</v>
      </c>
      <c r="B261" s="2" t="n">
        <v>1</v>
      </c>
      <c r="C261" s="0" t="s">
        <v>686</v>
      </c>
      <c r="D261" s="0" t="s">
        <v>43</v>
      </c>
      <c r="E261" s="0" t="s">
        <v>687</v>
      </c>
      <c r="F261" s="0" t="s">
        <v>664</v>
      </c>
      <c r="G261" s="0" t="s">
        <v>665</v>
      </c>
      <c r="H261" s="0" t="n">
        <v>5.3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0" t="s">
        <v>3</v>
      </c>
    </row>
    <row r="262" customFormat="false" ht="14.4" hidden="true" customHeight="false" outlineLevel="0" collapsed="false">
      <c r="A262" s="0" t="s">
        <v>31</v>
      </c>
      <c r="B262" s="2" t="n">
        <v>1</v>
      </c>
      <c r="C262" s="0" t="s">
        <v>688</v>
      </c>
      <c r="D262" s="0" t="s">
        <v>43</v>
      </c>
      <c r="E262" s="0" t="s">
        <v>689</v>
      </c>
      <c r="F262" s="0" t="s">
        <v>690</v>
      </c>
      <c r="G262" s="0" t="s">
        <v>691</v>
      </c>
      <c r="H262" s="0" t="n">
        <v>5.9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0" t="s">
        <v>3</v>
      </c>
    </row>
    <row r="263" customFormat="false" ht="14.4" hidden="true" customHeight="false" outlineLevel="0" collapsed="false">
      <c r="A263" s="0" t="s">
        <v>31</v>
      </c>
      <c r="B263" s="2" t="n">
        <v>1</v>
      </c>
      <c r="C263" s="0" t="s">
        <v>692</v>
      </c>
      <c r="D263" s="0" t="s">
        <v>48</v>
      </c>
      <c r="E263" s="0" t="s">
        <v>693</v>
      </c>
      <c r="F263" s="0" t="s">
        <v>694</v>
      </c>
      <c r="G263" s="0" t="s">
        <v>695</v>
      </c>
      <c r="H263" s="0" t="n">
        <v>5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0" t="s">
        <v>3</v>
      </c>
    </row>
    <row r="264" customFormat="false" ht="14.4" hidden="true" customHeight="false" outlineLevel="0" collapsed="false">
      <c r="A264" s="0" t="s">
        <v>31</v>
      </c>
      <c r="B264" s="2" t="n">
        <v>1</v>
      </c>
      <c r="C264" s="0" t="s">
        <v>696</v>
      </c>
      <c r="D264" s="0" t="s">
        <v>33</v>
      </c>
      <c r="E264" s="0" t="s">
        <v>697</v>
      </c>
      <c r="F264" s="0" t="s">
        <v>694</v>
      </c>
      <c r="G264" s="0" t="s">
        <v>695</v>
      </c>
      <c r="H264" s="0" t="n">
        <v>5.1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0" t="s">
        <v>3</v>
      </c>
    </row>
    <row r="265" customFormat="false" ht="14.4" hidden="true" customHeight="false" outlineLevel="0" collapsed="false">
      <c r="A265" s="0" t="s">
        <v>31</v>
      </c>
      <c r="B265" s="2" t="n">
        <v>1</v>
      </c>
      <c r="C265" s="0" t="s">
        <v>698</v>
      </c>
      <c r="D265" s="0" t="s">
        <v>86</v>
      </c>
      <c r="E265" s="0" t="s">
        <v>699</v>
      </c>
      <c r="F265" s="0" t="s">
        <v>694</v>
      </c>
      <c r="G265" s="0" t="s">
        <v>695</v>
      </c>
      <c r="H265" s="0" t="n">
        <v>5.8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0" t="s">
        <v>3</v>
      </c>
    </row>
    <row r="266" customFormat="false" ht="14.4" hidden="true" customHeight="false" outlineLevel="0" collapsed="false">
      <c r="A266" s="0" t="s">
        <v>31</v>
      </c>
      <c r="B266" s="2" t="n">
        <v>1</v>
      </c>
      <c r="C266" s="0" t="s">
        <v>700</v>
      </c>
      <c r="D266" s="0" t="s">
        <v>43</v>
      </c>
      <c r="E266" s="0" t="s">
        <v>701</v>
      </c>
      <c r="F266" s="0" t="s">
        <v>694</v>
      </c>
      <c r="G266" s="0" t="s">
        <v>695</v>
      </c>
      <c r="H266" s="0" t="n">
        <v>5.5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0" t="s">
        <v>3</v>
      </c>
    </row>
    <row r="267" customFormat="false" ht="14.4" hidden="true" customHeight="false" outlineLevel="0" collapsed="false">
      <c r="A267" s="0" t="s">
        <v>31</v>
      </c>
      <c r="B267" s="2" t="n">
        <v>1</v>
      </c>
      <c r="C267" s="0" t="s">
        <v>702</v>
      </c>
      <c r="D267" s="0" t="s">
        <v>100</v>
      </c>
      <c r="E267" s="0" t="s">
        <v>703</v>
      </c>
      <c r="F267" s="0" t="s">
        <v>704</v>
      </c>
      <c r="G267" s="0" t="s">
        <v>705</v>
      </c>
      <c r="H267" s="0" t="n">
        <v>5.9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0" t="s">
        <v>3</v>
      </c>
    </row>
    <row r="268" customFormat="false" ht="14.4" hidden="true" customHeight="false" outlineLevel="0" collapsed="false">
      <c r="A268" s="0" t="s">
        <v>31</v>
      </c>
      <c r="B268" s="2" t="n">
        <v>1</v>
      </c>
      <c r="C268" s="0" t="s">
        <v>706</v>
      </c>
      <c r="D268" s="0" t="s">
        <v>93</v>
      </c>
      <c r="E268" s="0" t="s">
        <v>707</v>
      </c>
      <c r="F268" s="0" t="s">
        <v>704</v>
      </c>
      <c r="G268" s="0" t="s">
        <v>705</v>
      </c>
      <c r="H268" s="0" t="n">
        <v>6.1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0" t="s">
        <v>3</v>
      </c>
    </row>
    <row r="269" customFormat="false" ht="14.4" hidden="true" customHeight="false" outlineLevel="0" collapsed="false">
      <c r="A269" s="0" t="s">
        <v>31</v>
      </c>
      <c r="B269" s="2" t="n">
        <v>1</v>
      </c>
      <c r="C269" s="0" t="s">
        <v>708</v>
      </c>
      <c r="D269" s="0" t="s">
        <v>48</v>
      </c>
      <c r="E269" s="0" t="s">
        <v>709</v>
      </c>
      <c r="F269" s="0" t="s">
        <v>710</v>
      </c>
      <c r="G269" s="0" t="s">
        <v>711</v>
      </c>
      <c r="H269" s="0" t="n">
        <v>5.1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0" t="s">
        <v>3</v>
      </c>
    </row>
    <row r="270" customFormat="false" ht="14.4" hidden="true" customHeight="false" outlineLevel="0" collapsed="false">
      <c r="A270" s="0" t="s">
        <v>31</v>
      </c>
      <c r="B270" s="2" t="n">
        <v>1</v>
      </c>
      <c r="C270" s="0" t="s">
        <v>712</v>
      </c>
      <c r="D270" s="0" t="s">
        <v>48</v>
      </c>
      <c r="E270" s="0" t="s">
        <v>713</v>
      </c>
      <c r="F270" s="0" t="s">
        <v>714</v>
      </c>
      <c r="G270" s="0" t="s">
        <v>715</v>
      </c>
      <c r="H270" s="0" t="n">
        <v>6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0" t="s">
        <v>3</v>
      </c>
    </row>
    <row r="271" customFormat="false" ht="14.4" hidden="true" customHeight="false" outlineLevel="0" collapsed="false">
      <c r="A271" s="0" t="s">
        <v>31</v>
      </c>
      <c r="B271" s="2" t="n">
        <v>1</v>
      </c>
      <c r="C271" s="0" t="s">
        <v>716</v>
      </c>
      <c r="D271" s="0" t="s">
        <v>160</v>
      </c>
      <c r="E271" s="0" t="s">
        <v>717</v>
      </c>
      <c r="F271" s="0" t="s">
        <v>714</v>
      </c>
      <c r="G271" s="0" t="s">
        <v>715</v>
      </c>
      <c r="H271" s="0" t="n">
        <v>5.8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0" t="s">
        <v>3</v>
      </c>
    </row>
    <row r="272" customFormat="false" ht="14.4" hidden="true" customHeight="false" outlineLevel="0" collapsed="false">
      <c r="A272" s="0" t="s">
        <v>31</v>
      </c>
      <c r="B272" s="2" t="n">
        <v>1</v>
      </c>
      <c r="C272" s="0" t="s">
        <v>718</v>
      </c>
      <c r="D272" s="0" t="s">
        <v>43</v>
      </c>
      <c r="E272" s="0" t="s">
        <v>719</v>
      </c>
      <c r="F272" s="0" t="s">
        <v>714</v>
      </c>
      <c r="G272" s="0" t="s">
        <v>715</v>
      </c>
      <c r="H272" s="0" t="n">
        <v>6.5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0" t="s">
        <v>3</v>
      </c>
    </row>
    <row r="273" customFormat="false" ht="14.4" hidden="true" customHeight="false" outlineLevel="0" collapsed="false">
      <c r="A273" s="0" t="s">
        <v>31</v>
      </c>
      <c r="B273" s="2" t="n">
        <v>1</v>
      </c>
      <c r="C273" s="0" t="s">
        <v>720</v>
      </c>
      <c r="D273" s="0" t="s">
        <v>48</v>
      </c>
      <c r="E273" s="0" t="s">
        <v>721</v>
      </c>
      <c r="F273" s="0" t="s">
        <v>714</v>
      </c>
      <c r="G273" s="0" t="s">
        <v>715</v>
      </c>
      <c r="H273" s="0" t="n">
        <v>5.9</v>
      </c>
      <c r="I273" s="2" t="n">
        <v>0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0" t="s">
        <v>3</v>
      </c>
    </row>
    <row r="274" customFormat="false" ht="14.4" hidden="true" customHeight="false" outlineLevel="0" collapsed="false">
      <c r="A274" s="0" t="s">
        <v>31</v>
      </c>
      <c r="B274" s="2" t="n">
        <v>1</v>
      </c>
      <c r="C274" s="0" t="s">
        <v>722</v>
      </c>
      <c r="D274" s="0" t="s">
        <v>48</v>
      </c>
      <c r="E274" s="0" t="s">
        <v>723</v>
      </c>
      <c r="F274" s="0" t="s">
        <v>714</v>
      </c>
      <c r="G274" s="0" t="s">
        <v>715</v>
      </c>
      <c r="H274" s="0" t="n">
        <v>5.8</v>
      </c>
      <c r="I274" s="2" t="n">
        <v>0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0" t="s">
        <v>3</v>
      </c>
    </row>
    <row r="275" customFormat="false" ht="14.4" hidden="true" customHeight="false" outlineLevel="0" collapsed="false">
      <c r="A275" s="0" t="s">
        <v>31</v>
      </c>
      <c r="B275" s="2" t="n">
        <v>1</v>
      </c>
      <c r="C275" s="0" t="s">
        <v>724</v>
      </c>
      <c r="D275" s="0" t="s">
        <v>43</v>
      </c>
      <c r="E275" s="0" t="s">
        <v>725</v>
      </c>
      <c r="F275" s="0" t="s">
        <v>714</v>
      </c>
      <c r="G275" s="0" t="s">
        <v>715</v>
      </c>
      <c r="H275" s="0" t="n">
        <v>6.8</v>
      </c>
      <c r="I275" s="2" t="n">
        <v>0</v>
      </c>
      <c r="J275" s="2" t="n">
        <v>0</v>
      </c>
      <c r="K275" s="2" t="n">
        <v>0</v>
      </c>
      <c r="L275" s="2" t="n">
        <v>0</v>
      </c>
      <c r="M275" s="2" t="n">
        <v>0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0" t="s">
        <v>3</v>
      </c>
    </row>
    <row r="276" customFormat="false" ht="14.4" hidden="true" customHeight="false" outlineLevel="0" collapsed="false">
      <c r="A276" s="0" t="s">
        <v>31</v>
      </c>
      <c r="B276" s="2" t="n">
        <v>1</v>
      </c>
      <c r="C276" s="0" t="s">
        <v>726</v>
      </c>
      <c r="D276" s="0" t="s">
        <v>173</v>
      </c>
      <c r="E276" s="0" t="s">
        <v>727</v>
      </c>
      <c r="F276" s="0" t="s">
        <v>714</v>
      </c>
      <c r="G276" s="0" t="s">
        <v>715</v>
      </c>
      <c r="H276" s="0" t="n">
        <v>5.5</v>
      </c>
      <c r="I276" s="2" t="n">
        <v>0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0" t="s">
        <v>3</v>
      </c>
    </row>
    <row r="277" customFormat="false" ht="14.4" hidden="true" customHeight="false" outlineLevel="0" collapsed="false">
      <c r="A277" s="0" t="s">
        <v>31</v>
      </c>
      <c r="B277" s="2" t="n">
        <v>1</v>
      </c>
      <c r="C277" s="0" t="s">
        <v>728</v>
      </c>
      <c r="D277" s="0" t="s">
        <v>43</v>
      </c>
      <c r="E277" s="0" t="s">
        <v>729</v>
      </c>
      <c r="F277" s="0" t="s">
        <v>714</v>
      </c>
      <c r="G277" s="0" t="s">
        <v>715</v>
      </c>
      <c r="H277" s="0" t="n">
        <v>5.4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0" t="s">
        <v>3</v>
      </c>
    </row>
    <row r="278" customFormat="false" ht="14.4" hidden="true" customHeight="false" outlineLevel="0" collapsed="false">
      <c r="A278" s="0" t="s">
        <v>31</v>
      </c>
      <c r="B278" s="2" t="n">
        <v>1</v>
      </c>
      <c r="C278" s="0" t="s">
        <v>730</v>
      </c>
      <c r="D278" s="0" t="s">
        <v>43</v>
      </c>
      <c r="E278" s="0" t="s">
        <v>731</v>
      </c>
      <c r="F278" s="0" t="s">
        <v>714</v>
      </c>
      <c r="G278" s="0" t="s">
        <v>715</v>
      </c>
      <c r="H278" s="0" t="n">
        <v>5.6</v>
      </c>
      <c r="I278" s="2" t="n">
        <v>0</v>
      </c>
      <c r="J278" s="2" t="n">
        <v>0</v>
      </c>
      <c r="K278" s="2" t="n">
        <v>0</v>
      </c>
      <c r="L278" s="2" t="n">
        <v>0</v>
      </c>
      <c r="M278" s="2" t="n">
        <v>0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0" t="s">
        <v>3</v>
      </c>
    </row>
    <row r="279" customFormat="false" ht="14.4" hidden="true" customHeight="false" outlineLevel="0" collapsed="false">
      <c r="A279" s="0" t="s">
        <v>31</v>
      </c>
      <c r="B279" s="2" t="n">
        <v>1</v>
      </c>
      <c r="C279" s="0" t="s">
        <v>732</v>
      </c>
      <c r="D279" s="0" t="s">
        <v>86</v>
      </c>
      <c r="E279" s="0" t="s">
        <v>733</v>
      </c>
      <c r="F279" s="0" t="s">
        <v>714</v>
      </c>
      <c r="G279" s="0" t="s">
        <v>715</v>
      </c>
      <c r="H279" s="0" t="n">
        <v>5.5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0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0" t="s">
        <v>3</v>
      </c>
    </row>
    <row r="280" customFormat="false" ht="14.4" hidden="true" customHeight="false" outlineLevel="0" collapsed="false">
      <c r="A280" s="0" t="s">
        <v>31</v>
      </c>
      <c r="B280" s="2" t="n">
        <v>1</v>
      </c>
      <c r="C280" s="0" t="s">
        <v>734</v>
      </c>
      <c r="D280" s="0" t="s">
        <v>48</v>
      </c>
      <c r="E280" s="0" t="s">
        <v>735</v>
      </c>
      <c r="F280" s="0" t="s">
        <v>714</v>
      </c>
      <c r="G280" s="0" t="s">
        <v>715</v>
      </c>
      <c r="H280" s="0" t="n">
        <v>6.2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0" t="s">
        <v>3</v>
      </c>
    </row>
    <row r="281" customFormat="false" ht="14.4" hidden="true" customHeight="false" outlineLevel="0" collapsed="false">
      <c r="A281" s="0" t="s">
        <v>31</v>
      </c>
      <c r="B281" s="2" t="n">
        <v>1</v>
      </c>
      <c r="C281" s="0" t="s">
        <v>736</v>
      </c>
      <c r="D281" s="0" t="s">
        <v>103</v>
      </c>
      <c r="E281" s="0" t="s">
        <v>737</v>
      </c>
      <c r="F281" s="0" t="s">
        <v>714</v>
      </c>
      <c r="G281" s="0" t="s">
        <v>715</v>
      </c>
      <c r="H281" s="0" t="n">
        <v>5.6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0" t="s">
        <v>3</v>
      </c>
    </row>
    <row r="282" customFormat="false" ht="14.4" hidden="true" customHeight="false" outlineLevel="0" collapsed="false">
      <c r="A282" s="0" t="s">
        <v>31</v>
      </c>
      <c r="B282" s="2" t="n">
        <v>1</v>
      </c>
      <c r="C282" s="0" t="s">
        <v>738</v>
      </c>
      <c r="D282" s="0" t="s">
        <v>48</v>
      </c>
      <c r="E282" s="0" t="s">
        <v>739</v>
      </c>
      <c r="F282" s="0" t="s">
        <v>714</v>
      </c>
      <c r="G282" s="0" t="s">
        <v>715</v>
      </c>
      <c r="H282" s="0" t="n">
        <v>5.1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0</v>
      </c>
      <c r="O282" s="2" t="n">
        <v>0</v>
      </c>
      <c r="P282" s="2" t="n">
        <v>0</v>
      </c>
      <c r="Q282" s="2" t="n">
        <v>0</v>
      </c>
      <c r="R282" s="2" t="n">
        <v>0</v>
      </c>
      <c r="S282" s="0" t="s">
        <v>3</v>
      </c>
    </row>
    <row r="283" customFormat="false" ht="14.4" hidden="true" customHeight="false" outlineLevel="0" collapsed="false">
      <c r="A283" s="0" t="s">
        <v>31</v>
      </c>
      <c r="B283" s="2" t="n">
        <v>1</v>
      </c>
      <c r="C283" s="0" t="s">
        <v>740</v>
      </c>
      <c r="D283" s="0" t="s">
        <v>48</v>
      </c>
      <c r="E283" s="0" t="s">
        <v>741</v>
      </c>
      <c r="F283" s="0" t="s">
        <v>742</v>
      </c>
      <c r="G283" s="0" t="s">
        <v>743</v>
      </c>
      <c r="H283" s="0" t="n">
        <v>5.8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0" t="s">
        <v>3</v>
      </c>
    </row>
    <row r="284" customFormat="false" ht="14.4" hidden="true" customHeight="false" outlineLevel="0" collapsed="false">
      <c r="A284" s="0" t="s">
        <v>31</v>
      </c>
      <c r="B284" s="2" t="n">
        <v>1</v>
      </c>
      <c r="C284" s="0" t="s">
        <v>744</v>
      </c>
      <c r="D284" s="0" t="s">
        <v>48</v>
      </c>
      <c r="E284" s="0" t="s">
        <v>745</v>
      </c>
      <c r="F284" s="0" t="s">
        <v>742</v>
      </c>
      <c r="G284" s="0" t="s">
        <v>743</v>
      </c>
      <c r="H284" s="0" t="n">
        <v>5.8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0" t="s">
        <v>3</v>
      </c>
    </row>
    <row r="285" customFormat="false" ht="14.4" hidden="true" customHeight="false" outlineLevel="0" collapsed="false">
      <c r="A285" s="0" t="s">
        <v>31</v>
      </c>
      <c r="B285" s="2" t="n">
        <v>1</v>
      </c>
      <c r="C285" s="0" t="s">
        <v>746</v>
      </c>
      <c r="D285" s="0" t="s">
        <v>70</v>
      </c>
      <c r="E285" s="0" t="s">
        <v>747</v>
      </c>
      <c r="F285" s="0" t="s">
        <v>742</v>
      </c>
      <c r="G285" s="0" t="s">
        <v>743</v>
      </c>
      <c r="H285" s="0" t="n">
        <v>5.1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0</v>
      </c>
      <c r="O285" s="2" t="n">
        <v>0</v>
      </c>
      <c r="P285" s="2" t="n">
        <v>0</v>
      </c>
      <c r="Q285" s="2" t="n">
        <v>0</v>
      </c>
      <c r="R285" s="2" t="n">
        <v>0</v>
      </c>
      <c r="S285" s="0" t="s">
        <v>3</v>
      </c>
    </row>
    <row r="286" customFormat="false" ht="14.4" hidden="true" customHeight="false" outlineLevel="0" collapsed="false">
      <c r="A286" s="0" t="s">
        <v>31</v>
      </c>
      <c r="B286" s="2" t="n">
        <v>1</v>
      </c>
      <c r="C286" s="0" t="s">
        <v>748</v>
      </c>
      <c r="D286" s="0" t="s">
        <v>43</v>
      </c>
      <c r="E286" s="0" t="s">
        <v>749</v>
      </c>
      <c r="F286" s="0" t="s">
        <v>750</v>
      </c>
      <c r="G286" s="0" t="s">
        <v>751</v>
      </c>
      <c r="H286" s="0" t="n">
        <v>5.7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0" t="s">
        <v>3</v>
      </c>
    </row>
    <row r="287" customFormat="false" ht="14.4" hidden="true" customHeight="false" outlineLevel="0" collapsed="false">
      <c r="A287" s="0" t="s">
        <v>31</v>
      </c>
      <c r="B287" s="2" t="n">
        <v>1</v>
      </c>
      <c r="C287" s="0" t="s">
        <v>752</v>
      </c>
      <c r="D287" s="0" t="s">
        <v>100</v>
      </c>
      <c r="E287" s="0" t="s">
        <v>753</v>
      </c>
      <c r="F287" s="0" t="s">
        <v>750</v>
      </c>
      <c r="G287" s="0" t="s">
        <v>751</v>
      </c>
      <c r="H287" s="0" t="n">
        <v>6</v>
      </c>
      <c r="I287" s="2" t="n">
        <v>0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0" t="s">
        <v>3</v>
      </c>
    </row>
    <row r="288" customFormat="false" ht="14.4" hidden="true" customHeight="false" outlineLevel="0" collapsed="false">
      <c r="A288" s="0" t="s">
        <v>31</v>
      </c>
      <c r="B288" s="2" t="n">
        <v>1</v>
      </c>
      <c r="C288" s="0" t="s">
        <v>754</v>
      </c>
      <c r="D288" s="0" t="s">
        <v>86</v>
      </c>
      <c r="E288" s="0" t="s">
        <v>755</v>
      </c>
      <c r="F288" s="0" t="s">
        <v>750</v>
      </c>
      <c r="G288" s="0" t="s">
        <v>751</v>
      </c>
      <c r="H288" s="0" t="n">
        <v>5.3</v>
      </c>
      <c r="I288" s="2" t="n">
        <v>0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0" t="s">
        <v>3</v>
      </c>
    </row>
    <row r="289" customFormat="false" ht="14.4" hidden="true" customHeight="false" outlineLevel="0" collapsed="false">
      <c r="A289" s="0" t="s">
        <v>31</v>
      </c>
      <c r="B289" s="2" t="n">
        <v>1</v>
      </c>
      <c r="C289" s="0" t="s">
        <v>756</v>
      </c>
      <c r="D289" s="0" t="s">
        <v>61</v>
      </c>
      <c r="E289" s="0" t="s">
        <v>757</v>
      </c>
      <c r="F289" s="0" t="s">
        <v>750</v>
      </c>
      <c r="G289" s="0" t="s">
        <v>751</v>
      </c>
      <c r="H289" s="0" t="n">
        <v>5.3</v>
      </c>
      <c r="I289" s="2" t="n">
        <v>0</v>
      </c>
      <c r="J289" s="2" t="n">
        <v>0</v>
      </c>
      <c r="K289" s="2" t="n">
        <v>0</v>
      </c>
      <c r="L289" s="2" t="n">
        <v>0</v>
      </c>
      <c r="M289" s="2" t="n">
        <v>0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0" t="s">
        <v>3</v>
      </c>
    </row>
    <row r="290" customFormat="false" ht="14.4" hidden="true" customHeight="false" outlineLevel="0" collapsed="false">
      <c r="A290" s="0" t="s">
        <v>31</v>
      </c>
      <c r="B290" s="2" t="n">
        <v>1</v>
      </c>
      <c r="C290" s="0" t="s">
        <v>758</v>
      </c>
      <c r="D290" s="0" t="s">
        <v>86</v>
      </c>
      <c r="E290" s="0" t="s">
        <v>759</v>
      </c>
      <c r="F290" s="0" t="s">
        <v>750</v>
      </c>
      <c r="G290" s="0" t="s">
        <v>751</v>
      </c>
      <c r="H290" s="0" t="n">
        <v>6.3</v>
      </c>
      <c r="I290" s="2" t="n">
        <v>0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0" t="s">
        <v>3</v>
      </c>
    </row>
    <row r="291" customFormat="false" ht="14.4" hidden="true" customHeight="false" outlineLevel="0" collapsed="false">
      <c r="A291" s="0" t="s">
        <v>31</v>
      </c>
      <c r="B291" s="2" t="n">
        <v>1</v>
      </c>
      <c r="C291" s="0" t="s">
        <v>760</v>
      </c>
      <c r="D291" s="0" t="s">
        <v>33</v>
      </c>
      <c r="E291" s="0" t="s">
        <v>761</v>
      </c>
      <c r="F291" s="0" t="s">
        <v>750</v>
      </c>
      <c r="G291" s="0" t="s">
        <v>751</v>
      </c>
      <c r="H291" s="0" t="n">
        <v>6.2</v>
      </c>
      <c r="I291" s="2" t="n">
        <v>0</v>
      </c>
      <c r="J291" s="2" t="n">
        <v>0</v>
      </c>
      <c r="K291" s="2" t="n">
        <v>0</v>
      </c>
      <c r="L291" s="2" t="n">
        <v>0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0" t="s">
        <v>3</v>
      </c>
    </row>
    <row r="292" customFormat="false" ht="14.4" hidden="true" customHeight="false" outlineLevel="0" collapsed="false">
      <c r="A292" s="0" t="s">
        <v>31</v>
      </c>
      <c r="B292" s="2" t="n">
        <v>1</v>
      </c>
      <c r="C292" s="0" t="s">
        <v>762</v>
      </c>
      <c r="D292" s="0" t="s">
        <v>61</v>
      </c>
      <c r="E292" s="0" t="s">
        <v>763</v>
      </c>
      <c r="F292" s="0" t="s">
        <v>750</v>
      </c>
      <c r="G292" s="0" t="s">
        <v>751</v>
      </c>
      <c r="H292" s="0" t="n">
        <v>5.8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0</v>
      </c>
      <c r="P292" s="2" t="n">
        <v>0</v>
      </c>
      <c r="Q292" s="2" t="n">
        <v>0</v>
      </c>
      <c r="R292" s="2" t="n">
        <v>0</v>
      </c>
      <c r="S292" s="0" t="s">
        <v>3</v>
      </c>
    </row>
    <row r="293" customFormat="false" ht="14.4" hidden="true" customHeight="false" outlineLevel="0" collapsed="false">
      <c r="A293" s="0" t="s">
        <v>31</v>
      </c>
      <c r="B293" s="2" t="n">
        <v>1</v>
      </c>
      <c r="C293" s="0" t="s">
        <v>764</v>
      </c>
      <c r="D293" s="0" t="s">
        <v>38</v>
      </c>
      <c r="E293" s="0" t="s">
        <v>765</v>
      </c>
      <c r="F293" s="0" t="s">
        <v>750</v>
      </c>
      <c r="G293" s="0" t="s">
        <v>751</v>
      </c>
      <c r="H293" s="0" t="n">
        <v>5.8</v>
      </c>
      <c r="I293" s="2" t="n">
        <v>0</v>
      </c>
      <c r="J293" s="2" t="n">
        <v>0</v>
      </c>
      <c r="K293" s="2" t="n">
        <v>0</v>
      </c>
      <c r="L293" s="2" t="n">
        <v>0</v>
      </c>
      <c r="M293" s="2" t="n">
        <v>0</v>
      </c>
      <c r="N293" s="2" t="n">
        <v>0</v>
      </c>
      <c r="O293" s="2" t="n">
        <v>0</v>
      </c>
      <c r="P293" s="2" t="n">
        <v>0</v>
      </c>
      <c r="Q293" s="2" t="n">
        <v>0</v>
      </c>
      <c r="R293" s="2" t="n">
        <v>0</v>
      </c>
      <c r="S293" s="0" t="s">
        <v>3</v>
      </c>
    </row>
    <row r="294" customFormat="false" ht="14.4" hidden="true" customHeight="false" outlineLevel="0" collapsed="false">
      <c r="A294" s="0" t="s">
        <v>31</v>
      </c>
      <c r="B294" s="2" t="n">
        <v>1</v>
      </c>
      <c r="C294" s="0" t="s">
        <v>766</v>
      </c>
      <c r="D294" s="0" t="s">
        <v>79</v>
      </c>
      <c r="E294" s="0" t="s">
        <v>767</v>
      </c>
      <c r="F294" s="0" t="s">
        <v>750</v>
      </c>
      <c r="G294" s="0" t="s">
        <v>751</v>
      </c>
      <c r="H294" s="0" t="n">
        <v>5.9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0" t="s">
        <v>3</v>
      </c>
    </row>
    <row r="295" customFormat="false" ht="14.4" hidden="true" customHeight="false" outlineLevel="0" collapsed="false">
      <c r="A295" s="0" t="s">
        <v>31</v>
      </c>
      <c r="B295" s="2" t="n">
        <v>1</v>
      </c>
      <c r="C295" s="0" t="s">
        <v>768</v>
      </c>
      <c r="D295" s="0" t="s">
        <v>43</v>
      </c>
      <c r="E295" s="0" t="s">
        <v>769</v>
      </c>
      <c r="F295" s="0" t="s">
        <v>750</v>
      </c>
      <c r="G295" s="0" t="s">
        <v>751</v>
      </c>
      <c r="H295" s="0" t="n">
        <v>5.1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0</v>
      </c>
      <c r="Q295" s="2" t="n">
        <v>0</v>
      </c>
      <c r="R295" s="2" t="n">
        <v>0</v>
      </c>
      <c r="S295" s="0" t="s">
        <v>3</v>
      </c>
    </row>
    <row r="296" customFormat="false" ht="14.4" hidden="true" customHeight="false" outlineLevel="0" collapsed="false">
      <c r="A296" s="0" t="s">
        <v>31</v>
      </c>
      <c r="B296" s="2" t="n">
        <v>1</v>
      </c>
      <c r="C296" s="0" t="s">
        <v>770</v>
      </c>
      <c r="D296" s="0" t="s">
        <v>38</v>
      </c>
      <c r="E296" s="0" t="s">
        <v>771</v>
      </c>
      <c r="F296" s="0" t="s">
        <v>750</v>
      </c>
      <c r="G296" s="0" t="s">
        <v>751</v>
      </c>
      <c r="H296" s="0" t="n">
        <v>5.3</v>
      </c>
      <c r="I296" s="2" t="n">
        <v>0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0</v>
      </c>
      <c r="O296" s="2" t="n">
        <v>0</v>
      </c>
      <c r="P296" s="2" t="n">
        <v>0</v>
      </c>
      <c r="Q296" s="2" t="n">
        <v>0</v>
      </c>
      <c r="R296" s="2" t="n">
        <v>0</v>
      </c>
      <c r="S296" s="0" t="s">
        <v>3</v>
      </c>
    </row>
    <row r="297" customFormat="false" ht="14.4" hidden="true" customHeight="false" outlineLevel="0" collapsed="false">
      <c r="A297" s="0" t="s">
        <v>31</v>
      </c>
      <c r="B297" s="2" t="n">
        <v>1</v>
      </c>
      <c r="C297" s="0" t="s">
        <v>772</v>
      </c>
      <c r="D297" s="0" t="s">
        <v>38</v>
      </c>
      <c r="E297" s="0" t="s">
        <v>773</v>
      </c>
      <c r="F297" s="0" t="s">
        <v>750</v>
      </c>
      <c r="G297" s="0" t="s">
        <v>751</v>
      </c>
      <c r="H297" s="0" t="n">
        <v>6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0" t="s">
        <v>3</v>
      </c>
    </row>
    <row r="298" customFormat="false" ht="14.4" hidden="true" customHeight="false" outlineLevel="0" collapsed="false">
      <c r="A298" s="0" t="s">
        <v>31</v>
      </c>
      <c r="B298" s="2" t="n">
        <v>1</v>
      </c>
      <c r="C298" s="0" t="s">
        <v>774</v>
      </c>
      <c r="D298" s="0" t="s">
        <v>100</v>
      </c>
      <c r="E298" s="0" t="s">
        <v>775</v>
      </c>
      <c r="F298" s="0" t="s">
        <v>750</v>
      </c>
      <c r="G298" s="0" t="s">
        <v>751</v>
      </c>
      <c r="H298" s="0" t="n">
        <v>5.3</v>
      </c>
      <c r="I298" s="2" t="n">
        <v>0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0" t="s">
        <v>3</v>
      </c>
    </row>
    <row r="299" customFormat="false" ht="14.4" hidden="true" customHeight="false" outlineLevel="0" collapsed="false">
      <c r="A299" s="0" t="s">
        <v>31</v>
      </c>
      <c r="B299" s="2" t="n">
        <v>1</v>
      </c>
      <c r="C299" s="0" t="s">
        <v>776</v>
      </c>
      <c r="D299" s="0" t="s">
        <v>43</v>
      </c>
      <c r="E299" s="0" t="s">
        <v>777</v>
      </c>
      <c r="F299" s="0" t="s">
        <v>750</v>
      </c>
      <c r="G299" s="0" t="s">
        <v>751</v>
      </c>
      <c r="H299" s="0" t="n">
        <v>5.6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0" t="s">
        <v>3</v>
      </c>
    </row>
    <row r="300" customFormat="false" ht="14.4" hidden="true" customHeight="false" outlineLevel="0" collapsed="false">
      <c r="A300" s="0" t="s">
        <v>31</v>
      </c>
      <c r="B300" s="2" t="n">
        <v>1</v>
      </c>
      <c r="C300" s="0" t="s">
        <v>778</v>
      </c>
      <c r="D300" s="0" t="s">
        <v>70</v>
      </c>
      <c r="E300" s="0" t="s">
        <v>779</v>
      </c>
      <c r="F300" s="0" t="s">
        <v>780</v>
      </c>
      <c r="G300" s="0" t="s">
        <v>781</v>
      </c>
      <c r="H300" s="0" t="n">
        <v>8.6</v>
      </c>
      <c r="I300" s="2" t="n">
        <v>0</v>
      </c>
      <c r="J300" s="2" t="n">
        <v>0</v>
      </c>
      <c r="K300" s="0" t="n">
        <v>7.7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0</v>
      </c>
      <c r="Q300" s="0" t="n">
        <v>9.2</v>
      </c>
      <c r="R300" s="2" t="n">
        <v>0</v>
      </c>
      <c r="S300" s="0" t="s">
        <v>3</v>
      </c>
    </row>
    <row r="301" customFormat="false" ht="14.4" hidden="true" customHeight="false" outlineLevel="0" collapsed="false">
      <c r="A301" s="0" t="s">
        <v>31</v>
      </c>
      <c r="B301" s="2" t="n">
        <v>1</v>
      </c>
      <c r="C301" s="0" t="s">
        <v>782</v>
      </c>
      <c r="D301" s="0" t="s">
        <v>86</v>
      </c>
      <c r="E301" s="0" t="s">
        <v>783</v>
      </c>
      <c r="F301" s="0" t="s">
        <v>784</v>
      </c>
      <c r="G301" s="0" t="s">
        <v>785</v>
      </c>
      <c r="H301" s="0" t="n">
        <v>5.7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0</v>
      </c>
      <c r="Q301" s="2" t="n">
        <v>0</v>
      </c>
      <c r="R301" s="2" t="n">
        <v>0</v>
      </c>
      <c r="S301" s="0" t="s">
        <v>3</v>
      </c>
    </row>
    <row r="302" customFormat="false" ht="14.4" hidden="true" customHeight="false" outlineLevel="0" collapsed="false">
      <c r="A302" s="0" t="s">
        <v>31</v>
      </c>
      <c r="B302" s="2" t="n">
        <v>1</v>
      </c>
      <c r="C302" s="0" t="s">
        <v>786</v>
      </c>
      <c r="D302" s="0" t="s">
        <v>61</v>
      </c>
      <c r="E302" s="0" t="s">
        <v>787</v>
      </c>
      <c r="F302" s="0" t="s">
        <v>788</v>
      </c>
      <c r="G302" s="0" t="s">
        <v>789</v>
      </c>
      <c r="H302" s="0" t="n">
        <v>5.6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0</v>
      </c>
      <c r="Q302" s="2" t="n">
        <v>0</v>
      </c>
      <c r="R302" s="2" t="n">
        <v>0</v>
      </c>
      <c r="S302" s="0" t="s">
        <v>3</v>
      </c>
    </row>
    <row r="303" customFormat="false" ht="14.4" hidden="true" customHeight="false" outlineLevel="0" collapsed="false">
      <c r="A303" s="0" t="s">
        <v>31</v>
      </c>
      <c r="B303" s="2" t="n">
        <v>1</v>
      </c>
      <c r="C303" s="0" t="s">
        <v>790</v>
      </c>
      <c r="D303" s="0" t="s">
        <v>43</v>
      </c>
      <c r="E303" s="0" t="s">
        <v>791</v>
      </c>
      <c r="F303" s="0" t="s">
        <v>788</v>
      </c>
      <c r="G303" s="0" t="s">
        <v>789</v>
      </c>
      <c r="H303" s="0" t="n">
        <v>5.6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0</v>
      </c>
      <c r="R303" s="2" t="n">
        <v>0</v>
      </c>
      <c r="S303" s="0" t="s">
        <v>3</v>
      </c>
    </row>
    <row r="304" customFormat="false" ht="14.4" hidden="true" customHeight="false" outlineLevel="0" collapsed="false">
      <c r="A304" s="0" t="s">
        <v>31</v>
      </c>
      <c r="B304" s="2" t="n">
        <v>1</v>
      </c>
      <c r="C304" s="0" t="s">
        <v>792</v>
      </c>
      <c r="D304" s="0" t="s">
        <v>48</v>
      </c>
      <c r="E304" s="0" t="s">
        <v>793</v>
      </c>
      <c r="F304" s="0" t="s">
        <v>788</v>
      </c>
      <c r="G304" s="0" t="s">
        <v>789</v>
      </c>
      <c r="H304" s="0" t="n">
        <v>5.5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0" t="s">
        <v>3</v>
      </c>
    </row>
    <row r="305" customFormat="false" ht="14.4" hidden="true" customHeight="false" outlineLevel="0" collapsed="false">
      <c r="A305" s="0" t="s">
        <v>31</v>
      </c>
      <c r="B305" s="2" t="n">
        <v>1</v>
      </c>
      <c r="C305" s="0" t="s">
        <v>794</v>
      </c>
      <c r="D305" s="0" t="s">
        <v>160</v>
      </c>
      <c r="E305" s="0" t="s">
        <v>795</v>
      </c>
      <c r="F305" s="0" t="s">
        <v>788</v>
      </c>
      <c r="G305" s="0" t="s">
        <v>789</v>
      </c>
      <c r="H305" s="0" t="n">
        <v>6.1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0" t="s">
        <v>3</v>
      </c>
    </row>
    <row r="306" customFormat="false" ht="14.4" hidden="true" customHeight="false" outlineLevel="0" collapsed="false">
      <c r="A306" s="0" t="s">
        <v>31</v>
      </c>
      <c r="B306" s="2" t="n">
        <v>1</v>
      </c>
      <c r="C306" s="0" t="s">
        <v>796</v>
      </c>
      <c r="D306" s="0" t="s">
        <v>43</v>
      </c>
      <c r="E306" s="0" t="s">
        <v>797</v>
      </c>
      <c r="F306" s="0" t="s">
        <v>788</v>
      </c>
      <c r="G306" s="0" t="s">
        <v>789</v>
      </c>
      <c r="H306" s="0" t="n">
        <v>6.1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0</v>
      </c>
      <c r="O306" s="2" t="n">
        <v>0</v>
      </c>
      <c r="P306" s="2" t="n">
        <v>0</v>
      </c>
      <c r="Q306" s="2" t="n">
        <v>0</v>
      </c>
      <c r="R306" s="2" t="n">
        <v>0</v>
      </c>
      <c r="S306" s="0" t="s">
        <v>3</v>
      </c>
    </row>
    <row r="307" customFormat="false" ht="14.4" hidden="true" customHeight="false" outlineLevel="0" collapsed="false">
      <c r="A307" s="0" t="s">
        <v>31</v>
      </c>
      <c r="B307" s="2" t="n">
        <v>1</v>
      </c>
      <c r="C307" s="0" t="s">
        <v>798</v>
      </c>
      <c r="D307" s="0" t="s">
        <v>38</v>
      </c>
      <c r="E307" s="0" t="s">
        <v>799</v>
      </c>
      <c r="F307" s="0" t="s">
        <v>788</v>
      </c>
      <c r="G307" s="0" t="s">
        <v>789</v>
      </c>
      <c r="H307" s="0" t="n">
        <v>5.9</v>
      </c>
      <c r="I307" s="2" t="n">
        <v>0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0" t="s">
        <v>3</v>
      </c>
    </row>
    <row r="308" customFormat="false" ht="14.4" hidden="true" customHeight="false" outlineLevel="0" collapsed="false">
      <c r="A308" s="0" t="s">
        <v>31</v>
      </c>
      <c r="B308" s="2" t="n">
        <v>1</v>
      </c>
      <c r="C308" s="0" t="s">
        <v>800</v>
      </c>
      <c r="D308" s="0" t="s">
        <v>100</v>
      </c>
      <c r="E308" s="0" t="s">
        <v>801</v>
      </c>
      <c r="F308" s="0" t="s">
        <v>802</v>
      </c>
      <c r="G308" s="0" t="s">
        <v>803</v>
      </c>
      <c r="H308" s="0" t="n">
        <v>6.1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0" t="s">
        <v>3</v>
      </c>
    </row>
    <row r="309" customFormat="false" ht="14.4" hidden="true" customHeight="false" outlineLevel="0" collapsed="false">
      <c r="A309" s="0" t="s">
        <v>31</v>
      </c>
      <c r="B309" s="2" t="n">
        <v>1</v>
      </c>
      <c r="C309" s="0" t="s">
        <v>804</v>
      </c>
      <c r="D309" s="0" t="s">
        <v>103</v>
      </c>
      <c r="E309" s="0" t="s">
        <v>805</v>
      </c>
      <c r="F309" s="0" t="s">
        <v>802</v>
      </c>
      <c r="G309" s="0" t="s">
        <v>803</v>
      </c>
      <c r="H309" s="0" t="n">
        <v>5.5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0" t="s">
        <v>3</v>
      </c>
    </row>
    <row r="310" customFormat="false" ht="14.4" hidden="true" customHeight="false" outlineLevel="0" collapsed="false">
      <c r="A310" s="0" t="s">
        <v>31</v>
      </c>
      <c r="B310" s="2" t="n">
        <v>1</v>
      </c>
      <c r="C310" s="0" t="s">
        <v>806</v>
      </c>
      <c r="D310" s="0" t="s">
        <v>38</v>
      </c>
      <c r="E310" s="0" t="s">
        <v>394</v>
      </c>
      <c r="F310" s="0" t="s">
        <v>802</v>
      </c>
      <c r="G310" s="0" t="s">
        <v>803</v>
      </c>
      <c r="H310" s="0" t="n">
        <v>5.3</v>
      </c>
      <c r="I310" s="2" t="n">
        <v>0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0" t="s">
        <v>3</v>
      </c>
    </row>
    <row r="311" customFormat="false" ht="14.4" hidden="true" customHeight="false" outlineLevel="0" collapsed="false">
      <c r="A311" s="0" t="s">
        <v>31</v>
      </c>
      <c r="B311" s="2" t="n">
        <v>1</v>
      </c>
      <c r="C311" s="0" t="s">
        <v>807</v>
      </c>
      <c r="D311" s="0" t="s">
        <v>48</v>
      </c>
      <c r="E311" s="0" t="s">
        <v>808</v>
      </c>
      <c r="F311" s="0" t="s">
        <v>809</v>
      </c>
      <c r="G311" s="0" t="s">
        <v>810</v>
      </c>
      <c r="H311" s="0" t="n">
        <v>5.5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0</v>
      </c>
      <c r="R311" s="2" t="n">
        <v>0</v>
      </c>
      <c r="S311" s="0" t="s">
        <v>3</v>
      </c>
    </row>
    <row r="312" customFormat="false" ht="14.4" hidden="true" customHeight="false" outlineLevel="0" collapsed="false">
      <c r="A312" s="0" t="s">
        <v>31</v>
      </c>
      <c r="B312" s="2" t="n">
        <v>1</v>
      </c>
      <c r="C312" s="0" t="s">
        <v>811</v>
      </c>
      <c r="D312" s="0" t="s">
        <v>48</v>
      </c>
      <c r="E312" s="0" t="s">
        <v>812</v>
      </c>
      <c r="F312" s="0" t="s">
        <v>813</v>
      </c>
      <c r="G312" s="0" t="s">
        <v>814</v>
      </c>
      <c r="H312" s="0" t="n">
        <v>5.1</v>
      </c>
      <c r="I312" s="2" t="n">
        <v>0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0</v>
      </c>
      <c r="R312" s="2" t="n">
        <v>0</v>
      </c>
      <c r="S312" s="0" t="s">
        <v>3</v>
      </c>
    </row>
    <row r="313" customFormat="false" ht="14.4" hidden="true" customHeight="false" outlineLevel="0" collapsed="false">
      <c r="A313" s="0" t="s">
        <v>31</v>
      </c>
      <c r="B313" s="2" t="n">
        <v>1</v>
      </c>
      <c r="C313" s="0" t="s">
        <v>815</v>
      </c>
      <c r="D313" s="0" t="s">
        <v>61</v>
      </c>
      <c r="E313" s="0" t="s">
        <v>816</v>
      </c>
      <c r="F313" s="0" t="s">
        <v>813</v>
      </c>
      <c r="G313" s="0" t="s">
        <v>814</v>
      </c>
      <c r="H313" s="0" t="n">
        <v>5.2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0</v>
      </c>
      <c r="R313" s="2" t="n">
        <v>0</v>
      </c>
      <c r="S313" s="0" t="s">
        <v>3</v>
      </c>
    </row>
    <row r="314" customFormat="false" ht="14.4" hidden="true" customHeight="false" outlineLevel="0" collapsed="false">
      <c r="A314" s="0" t="s">
        <v>31</v>
      </c>
      <c r="B314" s="2" t="n">
        <v>1</v>
      </c>
      <c r="C314" s="0" t="s">
        <v>817</v>
      </c>
      <c r="D314" s="0" t="s">
        <v>61</v>
      </c>
      <c r="E314" s="0" t="s">
        <v>818</v>
      </c>
      <c r="F314" s="0" t="s">
        <v>813</v>
      </c>
      <c r="G314" s="0" t="s">
        <v>814</v>
      </c>
      <c r="H314" s="0" t="n">
        <v>5.2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0</v>
      </c>
      <c r="Q314" s="2" t="n">
        <v>0</v>
      </c>
      <c r="R314" s="2" t="n">
        <v>0</v>
      </c>
      <c r="S314" s="0" t="s">
        <v>3</v>
      </c>
    </row>
    <row r="315" customFormat="false" ht="14.4" hidden="true" customHeight="false" outlineLevel="0" collapsed="false">
      <c r="A315" s="0" t="s">
        <v>31</v>
      </c>
      <c r="B315" s="2" t="n">
        <v>1</v>
      </c>
      <c r="C315" s="0" t="s">
        <v>819</v>
      </c>
      <c r="D315" s="0" t="s">
        <v>160</v>
      </c>
      <c r="E315" s="0" t="s">
        <v>820</v>
      </c>
      <c r="F315" s="0" t="s">
        <v>821</v>
      </c>
      <c r="G315" s="0" t="s">
        <v>822</v>
      </c>
      <c r="H315" s="0" t="n">
        <v>5.1</v>
      </c>
      <c r="I315" s="2" t="n">
        <v>0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0</v>
      </c>
      <c r="O315" s="2" t="n">
        <v>0</v>
      </c>
      <c r="P315" s="2" t="n">
        <v>0</v>
      </c>
      <c r="Q315" s="2" t="n">
        <v>0</v>
      </c>
      <c r="R315" s="2" t="n">
        <v>0</v>
      </c>
      <c r="S315" s="0" t="s">
        <v>3</v>
      </c>
    </row>
    <row r="316" customFormat="false" ht="14.4" hidden="true" customHeight="false" outlineLevel="0" collapsed="false">
      <c r="A316" s="0" t="s">
        <v>31</v>
      </c>
      <c r="B316" s="2" t="n">
        <v>1</v>
      </c>
      <c r="C316" s="0" t="s">
        <v>823</v>
      </c>
      <c r="D316" s="0" t="s">
        <v>100</v>
      </c>
      <c r="E316" s="0" t="s">
        <v>824</v>
      </c>
      <c r="F316" s="0" t="s">
        <v>821</v>
      </c>
      <c r="G316" s="0" t="s">
        <v>822</v>
      </c>
      <c r="H316" s="0" t="n">
        <v>5.5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0</v>
      </c>
      <c r="R316" s="2" t="n">
        <v>0</v>
      </c>
      <c r="S316" s="0" t="s">
        <v>3</v>
      </c>
    </row>
    <row r="317" customFormat="false" ht="14.4" hidden="true" customHeight="false" outlineLevel="0" collapsed="false">
      <c r="A317" s="0" t="s">
        <v>31</v>
      </c>
      <c r="B317" s="2" t="n">
        <v>1</v>
      </c>
      <c r="C317" s="0" t="s">
        <v>825</v>
      </c>
      <c r="D317" s="0" t="s">
        <v>79</v>
      </c>
      <c r="E317" s="0" t="s">
        <v>826</v>
      </c>
      <c r="F317" s="0" t="s">
        <v>827</v>
      </c>
      <c r="G317" s="0" t="s">
        <v>828</v>
      </c>
      <c r="H317" s="0" t="n">
        <v>7.1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0" t="n">
        <v>6.5</v>
      </c>
      <c r="O317" s="2" t="n">
        <v>0</v>
      </c>
      <c r="P317" s="2" t="n">
        <v>0</v>
      </c>
      <c r="Q317" s="0" t="n">
        <v>10.7</v>
      </c>
      <c r="R317" s="0" t="n">
        <v>7</v>
      </c>
      <c r="S317" s="0" t="s">
        <v>3</v>
      </c>
    </row>
    <row r="318" customFormat="false" ht="14.4" hidden="true" customHeight="false" outlineLevel="0" collapsed="false">
      <c r="A318" s="0" t="s">
        <v>31</v>
      </c>
      <c r="B318" s="2" t="n">
        <v>1</v>
      </c>
      <c r="C318" s="0" t="s">
        <v>829</v>
      </c>
      <c r="D318" s="0" t="s">
        <v>103</v>
      </c>
      <c r="E318" s="0" t="s">
        <v>830</v>
      </c>
      <c r="F318" s="0" t="s">
        <v>831</v>
      </c>
      <c r="G318" s="0" t="s">
        <v>832</v>
      </c>
      <c r="H318" s="0" t="n">
        <v>5.5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0</v>
      </c>
      <c r="Q318" s="2" t="n">
        <v>0</v>
      </c>
      <c r="R318" s="2" t="n">
        <v>0</v>
      </c>
      <c r="S318" s="0" t="s">
        <v>3</v>
      </c>
    </row>
    <row r="319" customFormat="false" ht="14.4" hidden="true" customHeight="false" outlineLevel="0" collapsed="false">
      <c r="A319" s="0" t="s">
        <v>31</v>
      </c>
      <c r="B319" s="2" t="n">
        <v>1</v>
      </c>
      <c r="C319" s="0" t="s">
        <v>833</v>
      </c>
      <c r="D319" s="0" t="s">
        <v>33</v>
      </c>
      <c r="E319" s="0" t="s">
        <v>834</v>
      </c>
      <c r="F319" s="0" t="s">
        <v>831</v>
      </c>
      <c r="G319" s="0" t="s">
        <v>832</v>
      </c>
      <c r="H319" s="0" t="n">
        <v>5.3</v>
      </c>
      <c r="I319" s="2" t="n">
        <v>0</v>
      </c>
      <c r="J319" s="2" t="n">
        <v>0</v>
      </c>
      <c r="K319" s="2" t="n">
        <v>0</v>
      </c>
      <c r="L319" s="2" t="n">
        <v>0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0" t="s">
        <v>3</v>
      </c>
    </row>
    <row r="320" customFormat="false" ht="14.4" hidden="true" customHeight="false" outlineLevel="0" collapsed="false">
      <c r="A320" s="0" t="s">
        <v>31</v>
      </c>
      <c r="B320" s="2" t="n">
        <v>1</v>
      </c>
      <c r="C320" s="0" t="s">
        <v>835</v>
      </c>
      <c r="D320" s="0" t="s">
        <v>100</v>
      </c>
      <c r="E320" s="0" t="s">
        <v>836</v>
      </c>
      <c r="F320" s="0" t="s">
        <v>831</v>
      </c>
      <c r="G320" s="0" t="s">
        <v>832</v>
      </c>
      <c r="H320" s="0" t="n">
        <v>5.3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0</v>
      </c>
      <c r="O320" s="2" t="n">
        <v>0</v>
      </c>
      <c r="P320" s="2" t="n">
        <v>0</v>
      </c>
      <c r="Q320" s="2" t="n">
        <v>0</v>
      </c>
      <c r="R320" s="2" t="n">
        <v>0</v>
      </c>
      <c r="S320" s="0" t="s">
        <v>3</v>
      </c>
    </row>
    <row r="321" customFormat="false" ht="14.4" hidden="true" customHeight="false" outlineLevel="0" collapsed="false">
      <c r="A321" s="0" t="s">
        <v>31</v>
      </c>
      <c r="B321" s="2" t="n">
        <v>1</v>
      </c>
      <c r="C321" s="0" t="s">
        <v>837</v>
      </c>
      <c r="D321" s="0" t="s">
        <v>48</v>
      </c>
      <c r="E321" s="0" t="s">
        <v>838</v>
      </c>
      <c r="F321" s="0" t="s">
        <v>831</v>
      </c>
      <c r="G321" s="0" t="s">
        <v>832</v>
      </c>
      <c r="H321" s="0" t="n">
        <v>5.2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0" t="s">
        <v>3</v>
      </c>
    </row>
    <row r="322" customFormat="false" ht="14.4" hidden="true" customHeight="false" outlineLevel="0" collapsed="false">
      <c r="A322" s="0" t="s">
        <v>31</v>
      </c>
      <c r="B322" s="2" t="n">
        <v>1</v>
      </c>
      <c r="C322" s="0" t="s">
        <v>839</v>
      </c>
      <c r="D322" s="0" t="s">
        <v>173</v>
      </c>
      <c r="E322" s="0" t="s">
        <v>840</v>
      </c>
      <c r="F322" s="0" t="s">
        <v>831</v>
      </c>
      <c r="G322" s="0" t="s">
        <v>832</v>
      </c>
      <c r="H322" s="0" t="n">
        <v>5.4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0" t="s">
        <v>3</v>
      </c>
    </row>
    <row r="323" customFormat="false" ht="14.4" hidden="true" customHeight="false" outlineLevel="0" collapsed="false">
      <c r="A323" s="0" t="s">
        <v>31</v>
      </c>
      <c r="B323" s="2" t="n">
        <v>1</v>
      </c>
      <c r="C323" s="0" t="s">
        <v>841</v>
      </c>
      <c r="D323" s="0" t="s">
        <v>79</v>
      </c>
      <c r="E323" s="0" t="s">
        <v>842</v>
      </c>
      <c r="F323" s="0" t="s">
        <v>831</v>
      </c>
      <c r="G323" s="0" t="s">
        <v>832</v>
      </c>
      <c r="H323" s="0" t="n">
        <v>5.5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0</v>
      </c>
      <c r="R323" s="2" t="n">
        <v>0</v>
      </c>
      <c r="S323" s="0" t="s">
        <v>3</v>
      </c>
    </row>
    <row r="324" customFormat="false" ht="14.4" hidden="true" customHeight="false" outlineLevel="0" collapsed="false">
      <c r="A324" s="0" t="s">
        <v>31</v>
      </c>
      <c r="B324" s="2" t="n">
        <v>1</v>
      </c>
      <c r="C324" s="0" t="s">
        <v>843</v>
      </c>
      <c r="D324" s="0" t="s">
        <v>160</v>
      </c>
      <c r="E324" s="0" t="s">
        <v>844</v>
      </c>
      <c r="F324" s="0" t="s">
        <v>831</v>
      </c>
      <c r="G324" s="0" t="s">
        <v>832</v>
      </c>
      <c r="H324" s="0" t="n">
        <v>5.7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0" t="s">
        <v>3</v>
      </c>
    </row>
    <row r="325" customFormat="false" ht="14.4" hidden="true" customHeight="false" outlineLevel="0" collapsed="false">
      <c r="A325" s="0" t="s">
        <v>31</v>
      </c>
      <c r="B325" s="2" t="n">
        <v>1</v>
      </c>
      <c r="C325" s="0" t="s">
        <v>845</v>
      </c>
      <c r="D325" s="0" t="s">
        <v>173</v>
      </c>
      <c r="E325" s="0" t="s">
        <v>846</v>
      </c>
      <c r="F325" s="0" t="s">
        <v>831</v>
      </c>
      <c r="G325" s="0" t="s">
        <v>832</v>
      </c>
      <c r="H325" s="0" t="n">
        <v>5.8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0</v>
      </c>
      <c r="Q325" s="2" t="n">
        <v>0</v>
      </c>
      <c r="R325" s="2" t="n">
        <v>0</v>
      </c>
      <c r="S325" s="0" t="s">
        <v>3</v>
      </c>
    </row>
    <row r="326" customFormat="false" ht="14.4" hidden="true" customHeight="false" outlineLevel="0" collapsed="false">
      <c r="A326" s="0" t="s">
        <v>31</v>
      </c>
      <c r="B326" s="2" t="n">
        <v>1</v>
      </c>
      <c r="C326" s="0" t="s">
        <v>847</v>
      </c>
      <c r="D326" s="0" t="s">
        <v>61</v>
      </c>
      <c r="E326" s="0" t="s">
        <v>848</v>
      </c>
      <c r="F326" s="0" t="s">
        <v>831</v>
      </c>
      <c r="G326" s="0" t="s">
        <v>832</v>
      </c>
      <c r="H326" s="0" t="n">
        <v>5.3</v>
      </c>
      <c r="I326" s="2" t="n">
        <v>0</v>
      </c>
      <c r="J326" s="2" t="n">
        <v>0</v>
      </c>
      <c r="K326" s="2" t="n">
        <v>0</v>
      </c>
      <c r="L326" s="2" t="n">
        <v>0</v>
      </c>
      <c r="M326" s="2" t="n">
        <v>0</v>
      </c>
      <c r="N326" s="2" t="n">
        <v>0</v>
      </c>
      <c r="O326" s="2" t="n">
        <v>0</v>
      </c>
      <c r="P326" s="2" t="n">
        <v>0</v>
      </c>
      <c r="Q326" s="2" t="n">
        <v>0</v>
      </c>
      <c r="R326" s="2" t="n">
        <v>0</v>
      </c>
      <c r="S326" s="0" t="s">
        <v>3</v>
      </c>
    </row>
    <row r="327" customFormat="false" ht="14.4" hidden="true" customHeight="false" outlineLevel="0" collapsed="false">
      <c r="A327" s="0" t="s">
        <v>31</v>
      </c>
      <c r="B327" s="2" t="n">
        <v>1</v>
      </c>
      <c r="C327" s="0" t="s">
        <v>849</v>
      </c>
      <c r="D327" s="0" t="s">
        <v>850</v>
      </c>
      <c r="E327" s="0" t="s">
        <v>851</v>
      </c>
      <c r="F327" s="0" t="s">
        <v>852</v>
      </c>
      <c r="G327" s="0" t="s">
        <v>853</v>
      </c>
      <c r="H327" s="0" t="n">
        <v>14.1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0" t="s">
        <v>3</v>
      </c>
    </row>
    <row r="328" customFormat="false" ht="14.4" hidden="true" customHeight="false" outlineLevel="0" collapsed="false">
      <c r="A328" s="0" t="s">
        <v>31</v>
      </c>
      <c r="B328" s="2" t="n">
        <v>1</v>
      </c>
      <c r="C328" s="0" t="s">
        <v>854</v>
      </c>
      <c r="D328" s="0" t="s">
        <v>850</v>
      </c>
      <c r="E328" s="0" t="s">
        <v>855</v>
      </c>
      <c r="F328" s="0" t="s">
        <v>852</v>
      </c>
      <c r="G328" s="0" t="s">
        <v>853</v>
      </c>
      <c r="H328" s="0" t="n">
        <v>11.2</v>
      </c>
      <c r="I328" s="2" t="n">
        <v>0</v>
      </c>
      <c r="J328" s="2" t="n">
        <v>0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0</v>
      </c>
      <c r="R328" s="2" t="n">
        <v>0</v>
      </c>
      <c r="S328" s="0" t="s">
        <v>3</v>
      </c>
    </row>
    <row r="329" customFormat="false" ht="14.4" hidden="true" customHeight="false" outlineLevel="0" collapsed="false">
      <c r="A329" s="0" t="s">
        <v>31</v>
      </c>
      <c r="B329" s="2" t="n">
        <v>1</v>
      </c>
      <c r="C329" s="0" t="s">
        <v>856</v>
      </c>
      <c r="D329" s="0" t="s">
        <v>100</v>
      </c>
      <c r="E329" s="0" t="s">
        <v>857</v>
      </c>
      <c r="F329" s="0" t="s">
        <v>852</v>
      </c>
      <c r="G329" s="0" t="s">
        <v>853</v>
      </c>
      <c r="H329" s="0" t="n">
        <v>12</v>
      </c>
      <c r="I329" s="2" t="n">
        <v>0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0</v>
      </c>
      <c r="R329" s="2" t="n">
        <v>0</v>
      </c>
      <c r="S329" s="0" t="s">
        <v>3</v>
      </c>
    </row>
    <row r="330" customFormat="false" ht="14.4" hidden="true" customHeight="false" outlineLevel="0" collapsed="false">
      <c r="A330" s="0" t="s">
        <v>31</v>
      </c>
      <c r="B330" s="2" t="n">
        <v>1</v>
      </c>
      <c r="C330" s="0" t="s">
        <v>858</v>
      </c>
      <c r="D330" s="0" t="s">
        <v>100</v>
      </c>
      <c r="E330" s="0" t="s">
        <v>859</v>
      </c>
      <c r="F330" s="0" t="s">
        <v>852</v>
      </c>
      <c r="G330" s="0" t="s">
        <v>853</v>
      </c>
      <c r="H330" s="0" t="n">
        <v>11.4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0</v>
      </c>
      <c r="O330" s="2" t="n">
        <v>0</v>
      </c>
      <c r="P330" s="2" t="n">
        <v>0</v>
      </c>
      <c r="Q330" s="2" t="n">
        <v>0</v>
      </c>
      <c r="R330" s="2" t="n">
        <v>0</v>
      </c>
      <c r="S330" s="0" t="s">
        <v>3</v>
      </c>
    </row>
    <row r="331" customFormat="false" ht="14.4" hidden="true" customHeight="false" outlineLevel="0" collapsed="false">
      <c r="A331" s="0" t="s">
        <v>31</v>
      </c>
      <c r="B331" s="2" t="n">
        <v>1</v>
      </c>
      <c r="C331" s="0" t="s">
        <v>860</v>
      </c>
      <c r="D331" s="0" t="s">
        <v>43</v>
      </c>
      <c r="E331" s="0" t="s">
        <v>861</v>
      </c>
      <c r="F331" s="0" t="s">
        <v>852</v>
      </c>
      <c r="G331" s="0" t="s">
        <v>853</v>
      </c>
      <c r="H331" s="0" t="n">
        <v>11.4</v>
      </c>
      <c r="I331" s="2" t="n">
        <v>0</v>
      </c>
      <c r="J331" s="2" t="n">
        <v>0</v>
      </c>
      <c r="K331" s="2" t="n">
        <v>0</v>
      </c>
      <c r="L331" s="2" t="n">
        <v>0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0</v>
      </c>
      <c r="R331" s="2" t="n">
        <v>0</v>
      </c>
      <c r="S331" s="0" t="s">
        <v>3</v>
      </c>
    </row>
    <row r="332" customFormat="false" ht="14.4" hidden="true" customHeight="false" outlineLevel="0" collapsed="false">
      <c r="A332" s="0" t="s">
        <v>31</v>
      </c>
      <c r="B332" s="2" t="n">
        <v>1</v>
      </c>
      <c r="C332" s="0" t="s">
        <v>862</v>
      </c>
      <c r="D332" s="0" t="s">
        <v>79</v>
      </c>
      <c r="E332" s="0" t="s">
        <v>863</v>
      </c>
      <c r="F332" s="0" t="s">
        <v>852</v>
      </c>
      <c r="G332" s="0" t="s">
        <v>853</v>
      </c>
      <c r="H332" s="0" t="n">
        <v>11.4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0</v>
      </c>
      <c r="Q332" s="2" t="n">
        <v>0</v>
      </c>
      <c r="R332" s="2" t="n">
        <v>0</v>
      </c>
      <c r="S332" s="0" t="s">
        <v>3</v>
      </c>
    </row>
    <row r="333" customFormat="false" ht="14.4" hidden="true" customHeight="false" outlineLevel="0" collapsed="false">
      <c r="A333" s="0" t="s">
        <v>31</v>
      </c>
      <c r="B333" s="2" t="n">
        <v>1</v>
      </c>
      <c r="C333" s="0" t="s">
        <v>864</v>
      </c>
      <c r="D333" s="0" t="s">
        <v>61</v>
      </c>
      <c r="E333" s="0" t="s">
        <v>865</v>
      </c>
      <c r="F333" s="0" t="s">
        <v>852</v>
      </c>
      <c r="G333" s="0" t="s">
        <v>853</v>
      </c>
      <c r="H333" s="0" t="n">
        <v>11.4</v>
      </c>
      <c r="I333" s="2" t="n">
        <v>0</v>
      </c>
      <c r="J333" s="2" t="n">
        <v>0</v>
      </c>
      <c r="K333" s="2" t="n">
        <v>0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0" t="s">
        <v>3</v>
      </c>
    </row>
    <row r="334" customFormat="false" ht="14.4" hidden="true" customHeight="false" outlineLevel="0" collapsed="false">
      <c r="A334" s="0" t="s">
        <v>31</v>
      </c>
      <c r="B334" s="2" t="n">
        <v>1</v>
      </c>
      <c r="C334" s="0" t="s">
        <v>866</v>
      </c>
      <c r="D334" s="0" t="s">
        <v>86</v>
      </c>
      <c r="E334" s="0" t="s">
        <v>867</v>
      </c>
      <c r="F334" s="0" t="s">
        <v>852</v>
      </c>
      <c r="G334" s="0" t="s">
        <v>853</v>
      </c>
      <c r="H334" s="0" t="n">
        <v>11.4</v>
      </c>
      <c r="I334" s="2" t="n">
        <v>0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0" t="s">
        <v>3</v>
      </c>
    </row>
    <row r="335" customFormat="false" ht="14.4" hidden="true" customHeight="false" outlineLevel="0" collapsed="false">
      <c r="A335" s="0" t="s">
        <v>31</v>
      </c>
      <c r="B335" s="2" t="n">
        <v>1</v>
      </c>
      <c r="C335" s="0" t="s">
        <v>868</v>
      </c>
      <c r="D335" s="0" t="s">
        <v>93</v>
      </c>
      <c r="E335" s="0" t="s">
        <v>869</v>
      </c>
      <c r="F335" s="0" t="s">
        <v>852</v>
      </c>
      <c r="G335" s="0" t="s">
        <v>853</v>
      </c>
      <c r="H335" s="0" t="n">
        <v>11.4</v>
      </c>
      <c r="I335" s="2" t="n">
        <v>0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0" t="s">
        <v>3</v>
      </c>
    </row>
    <row r="336" customFormat="false" ht="14.4" hidden="true" customHeight="false" outlineLevel="0" collapsed="false">
      <c r="A336" s="0" t="s">
        <v>31</v>
      </c>
      <c r="B336" s="2" t="n">
        <v>1</v>
      </c>
      <c r="C336" s="0" t="s">
        <v>870</v>
      </c>
      <c r="D336" s="0" t="s">
        <v>871</v>
      </c>
      <c r="E336" s="0" t="s">
        <v>869</v>
      </c>
      <c r="F336" s="0" t="s">
        <v>852</v>
      </c>
      <c r="G336" s="0" t="s">
        <v>853</v>
      </c>
      <c r="H336" s="0" t="n">
        <v>11.4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0" t="s">
        <v>3</v>
      </c>
    </row>
    <row r="337" customFormat="false" ht="14.4" hidden="true" customHeight="false" outlineLevel="0" collapsed="false">
      <c r="A337" s="0" t="s">
        <v>31</v>
      </c>
      <c r="B337" s="2" t="n">
        <v>1</v>
      </c>
      <c r="C337" s="0" t="s">
        <v>872</v>
      </c>
      <c r="D337" s="0" t="s">
        <v>38</v>
      </c>
      <c r="E337" s="0" t="s">
        <v>873</v>
      </c>
      <c r="F337" s="0" t="s">
        <v>852</v>
      </c>
      <c r="G337" s="0" t="s">
        <v>853</v>
      </c>
      <c r="H337" s="0" t="n">
        <v>11.4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0" t="s">
        <v>3</v>
      </c>
    </row>
    <row r="338" customFormat="false" ht="14.4" hidden="true" customHeight="false" outlineLevel="0" collapsed="false">
      <c r="A338" s="0" t="s">
        <v>31</v>
      </c>
      <c r="B338" s="2" t="n">
        <v>1</v>
      </c>
      <c r="C338" s="0" t="s">
        <v>874</v>
      </c>
      <c r="D338" s="0" t="s">
        <v>103</v>
      </c>
      <c r="E338" s="0" t="s">
        <v>875</v>
      </c>
      <c r="F338" s="0" t="s">
        <v>852</v>
      </c>
      <c r="G338" s="0" t="s">
        <v>853</v>
      </c>
      <c r="H338" s="0" t="n">
        <v>11.3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0</v>
      </c>
      <c r="R338" s="2" t="n">
        <v>0</v>
      </c>
      <c r="S338" s="0" t="s">
        <v>3</v>
      </c>
    </row>
    <row r="339" customFormat="false" ht="14.4" hidden="true" customHeight="false" outlineLevel="0" collapsed="false">
      <c r="A339" s="0" t="s">
        <v>31</v>
      </c>
      <c r="B339" s="2" t="n">
        <v>1</v>
      </c>
      <c r="C339" s="0" t="s">
        <v>876</v>
      </c>
      <c r="D339" s="0" t="s">
        <v>33</v>
      </c>
      <c r="E339" s="0" t="s">
        <v>877</v>
      </c>
      <c r="F339" s="0" t="s">
        <v>852</v>
      </c>
      <c r="G339" s="0" t="s">
        <v>853</v>
      </c>
      <c r="H339" s="0" t="n">
        <v>11.4</v>
      </c>
      <c r="I339" s="2" t="n">
        <v>0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0" t="s">
        <v>3</v>
      </c>
    </row>
    <row r="340" customFormat="false" ht="14.4" hidden="true" customHeight="false" outlineLevel="0" collapsed="false">
      <c r="A340" s="0" t="s">
        <v>31</v>
      </c>
      <c r="B340" s="2" t="n">
        <v>1</v>
      </c>
      <c r="C340" s="0" t="s">
        <v>878</v>
      </c>
      <c r="D340" s="0" t="s">
        <v>43</v>
      </c>
      <c r="E340" s="0" t="s">
        <v>879</v>
      </c>
      <c r="F340" s="0" t="s">
        <v>880</v>
      </c>
      <c r="G340" s="0" t="s">
        <v>881</v>
      </c>
      <c r="H340" s="0" t="n">
        <v>5.7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0</v>
      </c>
      <c r="O340" s="2" t="n">
        <v>0</v>
      </c>
      <c r="P340" s="2" t="n">
        <v>0</v>
      </c>
      <c r="Q340" s="2" t="n">
        <v>0</v>
      </c>
      <c r="R340" s="2" t="n">
        <v>0</v>
      </c>
      <c r="S340" s="0" t="s">
        <v>3</v>
      </c>
    </row>
    <row r="341" customFormat="false" ht="14.4" hidden="true" customHeight="false" outlineLevel="0" collapsed="false">
      <c r="A341" s="0" t="s">
        <v>31</v>
      </c>
      <c r="B341" s="2" t="n">
        <v>1</v>
      </c>
      <c r="C341" s="0" t="s">
        <v>882</v>
      </c>
      <c r="D341" s="0" t="s">
        <v>48</v>
      </c>
      <c r="E341" s="0" t="s">
        <v>883</v>
      </c>
      <c r="F341" s="0" t="s">
        <v>884</v>
      </c>
      <c r="G341" s="0" t="s">
        <v>885</v>
      </c>
      <c r="H341" s="0" t="n">
        <v>5.2</v>
      </c>
      <c r="I341" s="2" t="n">
        <v>0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0</v>
      </c>
      <c r="R341" s="2" t="n">
        <v>0</v>
      </c>
      <c r="S341" s="0" t="s">
        <v>3</v>
      </c>
    </row>
    <row r="342" customFormat="false" ht="14.4" hidden="true" customHeight="false" outlineLevel="0" collapsed="false">
      <c r="A342" s="0" t="s">
        <v>31</v>
      </c>
      <c r="B342" s="2" t="n">
        <v>1</v>
      </c>
      <c r="C342" s="0" t="s">
        <v>886</v>
      </c>
      <c r="D342" s="0" t="s">
        <v>43</v>
      </c>
      <c r="E342" s="0" t="s">
        <v>887</v>
      </c>
      <c r="F342" s="0" t="s">
        <v>884</v>
      </c>
      <c r="G342" s="0" t="s">
        <v>885</v>
      </c>
      <c r="H342" s="0" t="n">
        <v>5.2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0</v>
      </c>
      <c r="Q342" s="2" t="n">
        <v>0</v>
      </c>
      <c r="R342" s="2" t="n">
        <v>0</v>
      </c>
      <c r="S342" s="0" t="s">
        <v>3</v>
      </c>
    </row>
    <row r="343" customFormat="false" ht="14.4" hidden="true" customHeight="false" outlineLevel="0" collapsed="false">
      <c r="A343" s="0" t="s">
        <v>31</v>
      </c>
      <c r="B343" s="2" t="n">
        <v>1</v>
      </c>
      <c r="C343" s="0" t="s">
        <v>888</v>
      </c>
      <c r="D343" s="0" t="s">
        <v>43</v>
      </c>
      <c r="E343" s="0" t="s">
        <v>889</v>
      </c>
      <c r="F343" s="0" t="s">
        <v>884</v>
      </c>
      <c r="G343" s="0" t="s">
        <v>885</v>
      </c>
      <c r="H343" s="0" t="n">
        <v>5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0" t="s">
        <v>3</v>
      </c>
    </row>
    <row r="344" customFormat="false" ht="14.4" hidden="true" customHeight="false" outlineLevel="0" collapsed="false">
      <c r="A344" s="0" t="s">
        <v>31</v>
      </c>
      <c r="B344" s="2" t="n">
        <v>1</v>
      </c>
      <c r="C344" s="0" t="s">
        <v>890</v>
      </c>
      <c r="D344" s="0" t="s">
        <v>48</v>
      </c>
      <c r="E344" s="0" t="s">
        <v>891</v>
      </c>
      <c r="F344" s="0" t="s">
        <v>892</v>
      </c>
      <c r="G344" s="0" t="s">
        <v>893</v>
      </c>
      <c r="H344" s="0" t="n">
        <v>5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0" t="s">
        <v>3</v>
      </c>
    </row>
    <row r="345" customFormat="false" ht="14.4" hidden="true" customHeight="false" outlineLevel="0" collapsed="false">
      <c r="A345" s="0" t="s">
        <v>31</v>
      </c>
      <c r="B345" s="2" t="n">
        <v>1</v>
      </c>
      <c r="C345" s="0" t="s">
        <v>894</v>
      </c>
      <c r="D345" s="0" t="s">
        <v>61</v>
      </c>
      <c r="E345" s="0" t="s">
        <v>895</v>
      </c>
      <c r="F345" s="0" t="s">
        <v>892</v>
      </c>
      <c r="G345" s="0" t="s">
        <v>893</v>
      </c>
      <c r="H345" s="0" t="n">
        <v>5.1</v>
      </c>
      <c r="I345" s="2" t="n">
        <v>0</v>
      </c>
      <c r="J345" s="2" t="n">
        <v>0</v>
      </c>
      <c r="K345" s="2" t="n">
        <v>0</v>
      </c>
      <c r="L345" s="2" t="n">
        <v>0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0</v>
      </c>
      <c r="R345" s="2" t="n">
        <v>0</v>
      </c>
      <c r="S345" s="0" t="s">
        <v>3</v>
      </c>
    </row>
    <row r="346" customFormat="false" ht="14.4" hidden="true" customHeight="false" outlineLevel="0" collapsed="false">
      <c r="A346" s="0" t="s">
        <v>31</v>
      </c>
      <c r="B346" s="2" t="n">
        <v>1</v>
      </c>
      <c r="C346" s="0" t="s">
        <v>896</v>
      </c>
      <c r="D346" s="0" t="s">
        <v>103</v>
      </c>
      <c r="E346" s="0" t="s">
        <v>897</v>
      </c>
      <c r="F346" s="0" t="s">
        <v>892</v>
      </c>
      <c r="G346" s="0" t="s">
        <v>893</v>
      </c>
      <c r="H346" s="0" t="n">
        <v>5.1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0" t="s">
        <v>3</v>
      </c>
    </row>
    <row r="347" customFormat="false" ht="14.4" hidden="true" customHeight="false" outlineLevel="0" collapsed="false">
      <c r="A347" s="0" t="s">
        <v>31</v>
      </c>
      <c r="B347" s="2" t="n">
        <v>1</v>
      </c>
      <c r="C347" s="0" t="s">
        <v>898</v>
      </c>
      <c r="D347" s="0" t="s">
        <v>173</v>
      </c>
      <c r="E347" s="0" t="s">
        <v>899</v>
      </c>
      <c r="F347" s="0" t="s">
        <v>892</v>
      </c>
      <c r="G347" s="0" t="s">
        <v>893</v>
      </c>
      <c r="H347" s="0" t="n">
        <v>5.2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0" t="s">
        <v>3</v>
      </c>
    </row>
    <row r="348" customFormat="false" ht="14.4" hidden="true" customHeight="false" outlineLevel="0" collapsed="false">
      <c r="A348" s="0" t="s">
        <v>31</v>
      </c>
      <c r="B348" s="2" t="n">
        <v>1</v>
      </c>
      <c r="C348" s="0" t="s">
        <v>900</v>
      </c>
      <c r="D348" s="0" t="s">
        <v>33</v>
      </c>
      <c r="E348" s="0" t="s">
        <v>901</v>
      </c>
      <c r="F348" s="0" t="s">
        <v>902</v>
      </c>
      <c r="G348" s="0" t="s">
        <v>903</v>
      </c>
      <c r="H348" s="0" t="n">
        <v>5.9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0" t="s">
        <v>3</v>
      </c>
    </row>
    <row r="349" customFormat="false" ht="14.4" hidden="true" customHeight="false" outlineLevel="0" collapsed="false">
      <c r="A349" s="0" t="s">
        <v>31</v>
      </c>
      <c r="B349" s="2" t="n">
        <v>1</v>
      </c>
      <c r="C349" s="0" t="s">
        <v>904</v>
      </c>
      <c r="D349" s="0" t="s">
        <v>43</v>
      </c>
      <c r="E349" s="0" t="s">
        <v>905</v>
      </c>
      <c r="F349" s="0" t="s">
        <v>902</v>
      </c>
      <c r="G349" s="0" t="s">
        <v>903</v>
      </c>
      <c r="H349" s="0" t="n">
        <v>5.4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0</v>
      </c>
      <c r="R349" s="2" t="n">
        <v>0</v>
      </c>
      <c r="S349" s="0" t="s">
        <v>3</v>
      </c>
    </row>
    <row r="350" customFormat="false" ht="14.4" hidden="true" customHeight="false" outlineLevel="0" collapsed="false">
      <c r="A350" s="0" t="s">
        <v>31</v>
      </c>
      <c r="B350" s="2" t="n">
        <v>1</v>
      </c>
      <c r="C350" s="0" t="s">
        <v>906</v>
      </c>
      <c r="D350" s="0" t="s">
        <v>43</v>
      </c>
      <c r="E350" s="0" t="s">
        <v>907</v>
      </c>
      <c r="F350" s="0" t="s">
        <v>902</v>
      </c>
      <c r="G350" s="0" t="s">
        <v>903</v>
      </c>
      <c r="H350" s="0" t="n">
        <v>5.3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0</v>
      </c>
      <c r="O350" s="2" t="n">
        <v>0</v>
      </c>
      <c r="P350" s="2" t="n">
        <v>0</v>
      </c>
      <c r="Q350" s="2" t="n">
        <v>0</v>
      </c>
      <c r="R350" s="2" t="n">
        <v>0</v>
      </c>
      <c r="S350" s="0" t="s">
        <v>3</v>
      </c>
    </row>
    <row r="351" customFormat="false" ht="14.4" hidden="true" customHeight="false" outlineLevel="0" collapsed="false">
      <c r="A351" s="0" t="s">
        <v>31</v>
      </c>
      <c r="B351" s="2" t="n">
        <v>1</v>
      </c>
      <c r="C351" s="0" t="s">
        <v>908</v>
      </c>
      <c r="D351" s="0" t="s">
        <v>38</v>
      </c>
      <c r="E351" s="0" t="s">
        <v>909</v>
      </c>
      <c r="F351" s="0" t="s">
        <v>902</v>
      </c>
      <c r="G351" s="0" t="s">
        <v>903</v>
      </c>
      <c r="H351" s="0" t="n">
        <v>5.3</v>
      </c>
      <c r="I351" s="2" t="n">
        <v>0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0" t="s">
        <v>3</v>
      </c>
    </row>
    <row r="352" customFormat="false" ht="14.4" hidden="true" customHeight="false" outlineLevel="0" collapsed="false">
      <c r="A352" s="0" t="s">
        <v>31</v>
      </c>
      <c r="B352" s="2" t="n">
        <v>1</v>
      </c>
      <c r="C352" s="0" t="s">
        <v>910</v>
      </c>
      <c r="D352" s="0" t="s">
        <v>70</v>
      </c>
      <c r="E352" s="0" t="s">
        <v>911</v>
      </c>
      <c r="F352" s="0" t="s">
        <v>902</v>
      </c>
      <c r="G352" s="0" t="s">
        <v>903</v>
      </c>
      <c r="H352" s="0" t="n">
        <v>5.4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0" t="s">
        <v>3</v>
      </c>
    </row>
    <row r="353" customFormat="false" ht="14.4" hidden="true" customHeight="false" outlineLevel="0" collapsed="false">
      <c r="A353" s="0" t="s">
        <v>31</v>
      </c>
      <c r="B353" s="2" t="n">
        <v>1</v>
      </c>
      <c r="C353" s="0" t="s">
        <v>912</v>
      </c>
      <c r="D353" s="0" t="s">
        <v>850</v>
      </c>
      <c r="E353" s="0" t="s">
        <v>913</v>
      </c>
      <c r="F353" s="0" t="s">
        <v>902</v>
      </c>
      <c r="G353" s="0" t="s">
        <v>903</v>
      </c>
      <c r="H353" s="0" t="n">
        <v>5.5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0" t="s">
        <v>3</v>
      </c>
    </row>
    <row r="354" customFormat="false" ht="14.4" hidden="true" customHeight="false" outlineLevel="0" collapsed="false">
      <c r="A354" s="0" t="s">
        <v>31</v>
      </c>
      <c r="B354" s="2" t="n">
        <v>1</v>
      </c>
      <c r="C354" s="0" t="s">
        <v>914</v>
      </c>
      <c r="D354" s="0" t="s">
        <v>505</v>
      </c>
      <c r="E354" s="0" t="s">
        <v>915</v>
      </c>
      <c r="F354" s="0" t="s">
        <v>902</v>
      </c>
      <c r="G354" s="0" t="s">
        <v>903</v>
      </c>
      <c r="H354" s="0" t="n">
        <v>5.6</v>
      </c>
      <c r="I354" s="2" t="n">
        <v>0</v>
      </c>
      <c r="J354" s="2" t="n">
        <v>0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0" t="s">
        <v>3</v>
      </c>
    </row>
    <row r="355" customFormat="false" ht="14.4" hidden="true" customHeight="false" outlineLevel="0" collapsed="false">
      <c r="A355" s="0" t="s">
        <v>31</v>
      </c>
      <c r="B355" s="2" t="n">
        <v>1</v>
      </c>
      <c r="C355" s="0" t="s">
        <v>916</v>
      </c>
      <c r="D355" s="0" t="s">
        <v>38</v>
      </c>
      <c r="E355" s="0" t="s">
        <v>917</v>
      </c>
      <c r="F355" s="0" t="s">
        <v>902</v>
      </c>
      <c r="G355" s="0" t="s">
        <v>903</v>
      </c>
      <c r="H355" s="0" t="n">
        <v>5.8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0</v>
      </c>
      <c r="N355" s="2" t="n">
        <v>0</v>
      </c>
      <c r="O355" s="2" t="n">
        <v>0</v>
      </c>
      <c r="P355" s="2" t="n">
        <v>0</v>
      </c>
      <c r="Q355" s="2" t="n">
        <v>0</v>
      </c>
      <c r="R355" s="2" t="n">
        <v>0</v>
      </c>
      <c r="S355" s="0" t="s">
        <v>3</v>
      </c>
    </row>
    <row r="356" customFormat="false" ht="14.4" hidden="true" customHeight="false" outlineLevel="0" collapsed="false">
      <c r="A356" s="0" t="s">
        <v>31</v>
      </c>
      <c r="B356" s="2" t="n">
        <v>1</v>
      </c>
      <c r="C356" s="0" t="s">
        <v>918</v>
      </c>
      <c r="D356" s="0" t="s">
        <v>103</v>
      </c>
      <c r="E356" s="0" t="s">
        <v>919</v>
      </c>
      <c r="F356" s="0" t="s">
        <v>902</v>
      </c>
      <c r="G356" s="0" t="s">
        <v>903</v>
      </c>
      <c r="H356" s="0" t="n">
        <v>6.5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0</v>
      </c>
      <c r="S356" s="0" t="s">
        <v>3</v>
      </c>
    </row>
    <row r="357" customFormat="false" ht="14.4" hidden="true" customHeight="false" outlineLevel="0" collapsed="false">
      <c r="A357" s="0" t="s">
        <v>31</v>
      </c>
      <c r="B357" s="2" t="n">
        <v>1</v>
      </c>
      <c r="C357" s="0" t="s">
        <v>920</v>
      </c>
      <c r="D357" s="0" t="s">
        <v>43</v>
      </c>
      <c r="E357" s="0" t="s">
        <v>921</v>
      </c>
      <c r="F357" s="0" t="s">
        <v>902</v>
      </c>
      <c r="G357" s="0" t="s">
        <v>903</v>
      </c>
      <c r="H357" s="0" t="n">
        <v>5.9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0" t="s">
        <v>3</v>
      </c>
    </row>
    <row r="358" customFormat="false" ht="14.4" hidden="true" customHeight="false" outlineLevel="0" collapsed="false">
      <c r="A358" s="0" t="s">
        <v>31</v>
      </c>
      <c r="B358" s="2" t="n">
        <v>1</v>
      </c>
      <c r="C358" s="0" t="s">
        <v>922</v>
      </c>
      <c r="D358" s="0" t="s">
        <v>100</v>
      </c>
      <c r="E358" s="0" t="s">
        <v>923</v>
      </c>
      <c r="F358" s="0" t="s">
        <v>902</v>
      </c>
      <c r="G358" s="0" t="s">
        <v>903</v>
      </c>
      <c r="H358" s="0" t="n">
        <v>6.3</v>
      </c>
      <c r="I358" s="2" t="n">
        <v>0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0" t="s">
        <v>3</v>
      </c>
    </row>
    <row r="359" customFormat="false" ht="14.4" hidden="true" customHeight="false" outlineLevel="0" collapsed="false">
      <c r="A359" s="0" t="s">
        <v>31</v>
      </c>
      <c r="B359" s="2" t="n">
        <v>1</v>
      </c>
      <c r="C359" s="0" t="s">
        <v>924</v>
      </c>
      <c r="D359" s="0" t="s">
        <v>86</v>
      </c>
      <c r="E359" s="0" t="s">
        <v>925</v>
      </c>
      <c r="F359" s="0" t="s">
        <v>926</v>
      </c>
      <c r="G359" s="0" t="s">
        <v>927</v>
      </c>
      <c r="H359" s="0" t="n">
        <v>5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0</v>
      </c>
      <c r="R359" s="2" t="n">
        <v>0</v>
      </c>
      <c r="S359" s="0" t="s">
        <v>3</v>
      </c>
    </row>
    <row r="360" customFormat="false" ht="14.4" hidden="false" customHeight="false" outlineLevel="0" collapsed="false">
      <c r="A360" s="0" t="s">
        <v>31</v>
      </c>
      <c r="B360" s="2" t="n">
        <v>1</v>
      </c>
      <c r="C360" s="0" t="s">
        <v>928</v>
      </c>
      <c r="D360" s="0" t="s">
        <v>103</v>
      </c>
      <c r="E360" s="0" t="s">
        <v>929</v>
      </c>
      <c r="F360" s="0" t="s">
        <v>930</v>
      </c>
      <c r="G360" s="0" t="s">
        <v>931</v>
      </c>
      <c r="H360" s="2" t="n">
        <v>0</v>
      </c>
      <c r="I360" s="0" t="n">
        <v>7</v>
      </c>
      <c r="J360" s="0" t="n">
        <v>5.3</v>
      </c>
      <c r="K360" s="0" t="n">
        <v>5.7</v>
      </c>
      <c r="L360" s="2" t="n">
        <v>0</v>
      </c>
      <c r="M360" s="0" t="n">
        <v>6.9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0" t="s">
        <v>3</v>
      </c>
    </row>
    <row r="361" customFormat="false" ht="14.4" hidden="false" customHeight="false" outlineLevel="0" collapsed="false">
      <c r="A361" s="0" t="s">
        <v>31</v>
      </c>
      <c r="B361" s="2" t="n">
        <v>1</v>
      </c>
      <c r="C361" s="0" t="s">
        <v>932</v>
      </c>
      <c r="D361" s="0" t="s">
        <v>86</v>
      </c>
      <c r="E361" s="0" t="s">
        <v>933</v>
      </c>
      <c r="F361" s="0" t="s">
        <v>930</v>
      </c>
      <c r="G361" s="0" t="s">
        <v>931</v>
      </c>
      <c r="H361" s="2" t="n">
        <v>0</v>
      </c>
      <c r="I361" s="0" t="n">
        <v>8.5</v>
      </c>
      <c r="J361" s="2" t="n">
        <v>0</v>
      </c>
      <c r="K361" s="2" t="n">
        <v>0</v>
      </c>
      <c r="L361" s="2" t="n">
        <v>0</v>
      </c>
      <c r="M361" s="2" t="n">
        <v>0</v>
      </c>
      <c r="N361" s="2" t="n">
        <v>0</v>
      </c>
      <c r="O361" s="2" t="n">
        <v>0</v>
      </c>
      <c r="P361" s="2" t="n">
        <v>0</v>
      </c>
      <c r="Q361" s="2" t="n">
        <v>0</v>
      </c>
      <c r="R361" s="0" t="n">
        <v>8</v>
      </c>
      <c r="S361" s="0" t="s">
        <v>3</v>
      </c>
    </row>
    <row r="362" customFormat="false" ht="14.4" hidden="false" customHeight="false" outlineLevel="0" collapsed="false">
      <c r="A362" s="0" t="s">
        <v>31</v>
      </c>
      <c r="B362" s="2" t="n">
        <v>1</v>
      </c>
      <c r="C362" s="0" t="s">
        <v>934</v>
      </c>
      <c r="D362" s="0" t="s">
        <v>103</v>
      </c>
      <c r="E362" s="0" t="s">
        <v>935</v>
      </c>
      <c r="F362" s="0" t="s">
        <v>105</v>
      </c>
      <c r="G362" s="0" t="s">
        <v>106</v>
      </c>
      <c r="H362" s="2" t="n">
        <v>0</v>
      </c>
      <c r="I362" s="0" t="n">
        <v>6.1</v>
      </c>
      <c r="J362" s="2" t="n">
        <v>0</v>
      </c>
      <c r="K362" s="2" t="n">
        <v>0</v>
      </c>
      <c r="L362" s="2" t="n">
        <v>0</v>
      </c>
      <c r="M362" s="0" t="n">
        <v>5.6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0" t="s">
        <v>3</v>
      </c>
    </row>
    <row r="363" customFormat="false" ht="14.4" hidden="false" customHeight="false" outlineLevel="0" collapsed="false">
      <c r="A363" s="0" t="s">
        <v>31</v>
      </c>
      <c r="B363" s="2" t="n">
        <v>1</v>
      </c>
      <c r="C363" s="0" t="s">
        <v>936</v>
      </c>
      <c r="D363" s="0" t="s">
        <v>79</v>
      </c>
      <c r="E363" s="0" t="s">
        <v>937</v>
      </c>
      <c r="F363" s="0" t="s">
        <v>938</v>
      </c>
      <c r="G363" s="0" t="s">
        <v>939</v>
      </c>
      <c r="H363" s="2" t="n">
        <v>0</v>
      </c>
      <c r="I363" s="0" t="n">
        <v>5.9</v>
      </c>
      <c r="J363" s="2" t="n">
        <v>0</v>
      </c>
      <c r="K363" s="2" t="n">
        <v>0</v>
      </c>
      <c r="L363" s="2" t="n">
        <v>0</v>
      </c>
      <c r="M363" s="2" t="n">
        <v>0</v>
      </c>
      <c r="N363" s="2" t="n">
        <v>0</v>
      </c>
      <c r="O363" s="2" t="n">
        <v>0</v>
      </c>
      <c r="P363" s="2" t="n">
        <v>0</v>
      </c>
      <c r="Q363" s="2" t="n">
        <v>0</v>
      </c>
      <c r="R363" s="0" t="n">
        <v>7.1</v>
      </c>
      <c r="S363" s="0" t="s">
        <v>3</v>
      </c>
    </row>
    <row r="364" customFormat="false" ht="14.4" hidden="false" customHeight="false" outlineLevel="0" collapsed="false">
      <c r="A364" s="0" t="s">
        <v>31</v>
      </c>
      <c r="B364" s="2" t="n">
        <v>1</v>
      </c>
      <c r="C364" s="0" t="s">
        <v>940</v>
      </c>
      <c r="D364" s="0" t="s">
        <v>86</v>
      </c>
      <c r="E364" s="0" t="s">
        <v>941</v>
      </c>
      <c r="F364" s="0" t="s">
        <v>942</v>
      </c>
      <c r="G364" s="0" t="s">
        <v>943</v>
      </c>
      <c r="H364" s="2" t="n">
        <v>0</v>
      </c>
      <c r="I364" s="0" t="n">
        <v>18.2</v>
      </c>
      <c r="J364" s="0" t="n">
        <v>17</v>
      </c>
      <c r="K364" s="2" t="n">
        <v>0</v>
      </c>
      <c r="L364" s="2" t="n">
        <v>0</v>
      </c>
      <c r="M364" s="2" t="n">
        <v>0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0" t="s">
        <v>3</v>
      </c>
    </row>
    <row r="365" customFormat="false" ht="14.4" hidden="false" customHeight="false" outlineLevel="0" collapsed="false">
      <c r="A365" s="0" t="s">
        <v>31</v>
      </c>
      <c r="B365" s="2" t="n">
        <v>1</v>
      </c>
      <c r="C365" s="0" t="s">
        <v>944</v>
      </c>
      <c r="D365" s="0" t="s">
        <v>70</v>
      </c>
      <c r="E365" s="0" t="s">
        <v>945</v>
      </c>
      <c r="F365" s="0" t="s">
        <v>946</v>
      </c>
      <c r="G365" s="0" t="s">
        <v>947</v>
      </c>
      <c r="H365" s="2" t="n">
        <v>0</v>
      </c>
      <c r="I365" s="0" t="n">
        <v>9.8</v>
      </c>
      <c r="J365" s="2" t="n">
        <v>0</v>
      </c>
      <c r="K365" s="2" t="n">
        <v>0</v>
      </c>
      <c r="L365" s="2" t="n">
        <v>0</v>
      </c>
      <c r="M365" s="2" t="n">
        <v>0</v>
      </c>
      <c r="N365" s="2" t="n">
        <v>0</v>
      </c>
      <c r="O365" s="2" t="n">
        <v>0</v>
      </c>
      <c r="P365" s="2" t="n">
        <v>0</v>
      </c>
      <c r="Q365" s="2" t="n">
        <v>0</v>
      </c>
      <c r="R365" s="2" t="n">
        <v>0</v>
      </c>
      <c r="S365" s="0" t="s">
        <v>3</v>
      </c>
    </row>
    <row r="366" customFormat="false" ht="14.4" hidden="false" customHeight="false" outlineLevel="0" collapsed="false">
      <c r="A366" s="0" t="s">
        <v>31</v>
      </c>
      <c r="B366" s="2" t="n">
        <v>1</v>
      </c>
      <c r="C366" s="0" t="s">
        <v>948</v>
      </c>
      <c r="D366" s="0" t="s">
        <v>86</v>
      </c>
      <c r="E366" s="0" t="s">
        <v>949</v>
      </c>
      <c r="F366" s="0" t="s">
        <v>950</v>
      </c>
      <c r="G366" s="0" t="s">
        <v>951</v>
      </c>
      <c r="H366" s="2" t="n">
        <v>0</v>
      </c>
      <c r="I366" s="0" t="n">
        <v>8.8</v>
      </c>
      <c r="J366" s="2" t="n">
        <v>0</v>
      </c>
      <c r="K366" s="2" t="n">
        <v>0</v>
      </c>
      <c r="L366" s="2" t="n">
        <v>0</v>
      </c>
      <c r="M366" s="2" t="n">
        <v>0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0" t="s">
        <v>3</v>
      </c>
    </row>
    <row r="367" customFormat="false" ht="14.4" hidden="false" customHeight="false" outlineLevel="0" collapsed="false">
      <c r="A367" s="0" t="s">
        <v>31</v>
      </c>
      <c r="B367" s="2" t="n">
        <v>1</v>
      </c>
      <c r="C367" s="0" t="s">
        <v>952</v>
      </c>
      <c r="D367" s="0" t="s">
        <v>70</v>
      </c>
      <c r="E367" s="0" t="s">
        <v>953</v>
      </c>
      <c r="F367" s="0" t="s">
        <v>521</v>
      </c>
      <c r="G367" s="0" t="s">
        <v>522</v>
      </c>
      <c r="H367" s="2" t="n">
        <v>0</v>
      </c>
      <c r="I367" s="0" t="n">
        <v>13.4</v>
      </c>
      <c r="J367" s="0" t="n">
        <v>10.4</v>
      </c>
      <c r="K367" s="2" t="n">
        <v>0</v>
      </c>
      <c r="L367" s="2" t="n">
        <v>0</v>
      </c>
      <c r="M367" s="2" t="n">
        <v>0</v>
      </c>
      <c r="N367" s="2" t="n">
        <v>0</v>
      </c>
      <c r="O367" s="0" t="n">
        <v>11.2</v>
      </c>
      <c r="P367" s="2" t="n">
        <v>0</v>
      </c>
      <c r="Q367" s="2" t="n">
        <v>0</v>
      </c>
      <c r="R367" s="2" t="n">
        <v>0</v>
      </c>
      <c r="S367" s="0" t="s">
        <v>3</v>
      </c>
    </row>
    <row r="368" customFormat="false" ht="14.4" hidden="false" customHeight="false" outlineLevel="0" collapsed="false">
      <c r="A368" s="0" t="s">
        <v>31</v>
      </c>
      <c r="B368" s="2" t="n">
        <v>1</v>
      </c>
      <c r="C368" s="0" t="s">
        <v>954</v>
      </c>
      <c r="D368" s="0" t="s">
        <v>70</v>
      </c>
      <c r="E368" s="0" t="s">
        <v>955</v>
      </c>
      <c r="F368" s="0" t="s">
        <v>956</v>
      </c>
      <c r="G368" s="0" t="s">
        <v>957</v>
      </c>
      <c r="H368" s="2" t="n">
        <v>0</v>
      </c>
      <c r="I368" s="0" t="n">
        <v>10.9</v>
      </c>
      <c r="J368" s="2" t="n">
        <v>0</v>
      </c>
      <c r="K368" s="2" t="n">
        <v>0</v>
      </c>
      <c r="L368" s="2" t="n">
        <v>0</v>
      </c>
      <c r="M368" s="2" t="n">
        <v>0</v>
      </c>
      <c r="N368" s="2" t="n">
        <v>0</v>
      </c>
      <c r="O368" s="2" t="n">
        <v>0</v>
      </c>
      <c r="P368" s="0" t="n">
        <v>8.8</v>
      </c>
      <c r="Q368" s="2" t="n">
        <v>0</v>
      </c>
      <c r="R368" s="2" t="n">
        <v>0</v>
      </c>
      <c r="S368" s="0" t="s">
        <v>3</v>
      </c>
    </row>
    <row r="369" customFormat="false" ht="14.4" hidden="false" customHeight="false" outlineLevel="0" collapsed="false">
      <c r="A369" s="0" t="s">
        <v>31</v>
      </c>
      <c r="B369" s="2" t="n">
        <v>1</v>
      </c>
      <c r="C369" s="0" t="s">
        <v>958</v>
      </c>
      <c r="D369" s="0" t="s">
        <v>79</v>
      </c>
      <c r="E369" s="0" t="s">
        <v>959</v>
      </c>
      <c r="F369" s="0" t="s">
        <v>960</v>
      </c>
      <c r="G369" s="0" t="s">
        <v>961</v>
      </c>
      <c r="H369" s="2" t="n">
        <v>0</v>
      </c>
      <c r="I369" s="0" t="n">
        <v>7.3</v>
      </c>
      <c r="J369" s="2" t="n">
        <v>0</v>
      </c>
      <c r="K369" s="2" t="n">
        <v>0</v>
      </c>
      <c r="L369" s="2" t="n">
        <v>0</v>
      </c>
      <c r="M369" s="2" t="n">
        <v>0</v>
      </c>
      <c r="N369" s="2" t="n">
        <v>0</v>
      </c>
      <c r="O369" s="2" t="n">
        <v>0</v>
      </c>
      <c r="P369" s="2" t="n">
        <v>0</v>
      </c>
      <c r="Q369" s="2" t="n">
        <v>0</v>
      </c>
      <c r="R369" s="2" t="n">
        <v>0</v>
      </c>
      <c r="S369" s="0" t="s">
        <v>3</v>
      </c>
    </row>
    <row r="370" customFormat="false" ht="14.4" hidden="false" customHeight="false" outlineLevel="0" collapsed="false">
      <c r="A370" s="0" t="s">
        <v>31</v>
      </c>
      <c r="B370" s="2" t="n">
        <v>1</v>
      </c>
      <c r="C370" s="0" t="s">
        <v>962</v>
      </c>
      <c r="D370" s="0" t="s">
        <v>100</v>
      </c>
      <c r="E370" s="0" t="s">
        <v>963</v>
      </c>
      <c r="F370" s="0" t="s">
        <v>964</v>
      </c>
      <c r="G370" s="0" t="s">
        <v>965</v>
      </c>
      <c r="H370" s="2" t="n">
        <v>0</v>
      </c>
      <c r="I370" s="0" t="n">
        <v>5.9</v>
      </c>
      <c r="J370" s="2" t="n">
        <v>0</v>
      </c>
      <c r="K370" s="2" t="n">
        <v>0</v>
      </c>
      <c r="L370" s="2" t="n">
        <v>0</v>
      </c>
      <c r="M370" s="2" t="n">
        <v>0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0" t="s">
        <v>3</v>
      </c>
    </row>
    <row r="371" customFormat="false" ht="14.4" hidden="false" customHeight="false" outlineLevel="0" collapsed="false">
      <c r="A371" s="0" t="s">
        <v>31</v>
      </c>
      <c r="B371" s="2" t="n">
        <v>1</v>
      </c>
      <c r="C371" s="0" t="s">
        <v>966</v>
      </c>
      <c r="D371" s="0" t="s">
        <v>79</v>
      </c>
      <c r="E371" s="0" t="s">
        <v>967</v>
      </c>
      <c r="F371" s="0" t="s">
        <v>827</v>
      </c>
      <c r="G371" s="0" t="s">
        <v>828</v>
      </c>
      <c r="H371" s="2" t="n">
        <v>0</v>
      </c>
      <c r="I371" s="0" t="n">
        <v>9</v>
      </c>
      <c r="J371" s="2" t="n">
        <v>0</v>
      </c>
      <c r="K371" s="2" t="n">
        <v>0</v>
      </c>
      <c r="L371" s="2" t="n">
        <v>0</v>
      </c>
      <c r="M371" s="2" t="n">
        <v>0</v>
      </c>
      <c r="N371" s="2" t="n">
        <v>0</v>
      </c>
      <c r="O371" s="2" t="n">
        <v>0</v>
      </c>
      <c r="P371" s="2" t="n">
        <v>0</v>
      </c>
      <c r="Q371" s="2" t="n">
        <v>0</v>
      </c>
      <c r="R371" s="2" t="n">
        <v>0</v>
      </c>
      <c r="S371" s="0" t="s">
        <v>3</v>
      </c>
    </row>
    <row r="372" customFormat="false" ht="14.4" hidden="false" customHeight="false" outlineLevel="0" collapsed="false">
      <c r="A372" s="0" t="s">
        <v>31</v>
      </c>
      <c r="B372" s="2" t="n">
        <v>1</v>
      </c>
      <c r="C372" s="0" t="s">
        <v>968</v>
      </c>
      <c r="D372" s="0" t="s">
        <v>103</v>
      </c>
      <c r="E372" s="0" t="s">
        <v>969</v>
      </c>
      <c r="F372" s="0" t="s">
        <v>970</v>
      </c>
      <c r="G372" s="0" t="s">
        <v>971</v>
      </c>
      <c r="H372" s="2" t="n">
        <v>0</v>
      </c>
      <c r="I372" s="0" t="n">
        <v>5.3</v>
      </c>
      <c r="J372" s="0" t="n">
        <v>7</v>
      </c>
      <c r="K372" s="0" t="n">
        <v>6.6</v>
      </c>
      <c r="L372" s="2" t="n">
        <v>0</v>
      </c>
      <c r="M372" s="2" t="n">
        <v>0</v>
      </c>
      <c r="N372" s="2" t="n">
        <v>0</v>
      </c>
      <c r="O372" s="2" t="n">
        <v>0</v>
      </c>
      <c r="P372" s="0" t="n">
        <v>6.3</v>
      </c>
      <c r="Q372" s="2" t="n">
        <v>0</v>
      </c>
      <c r="R372" s="2" t="n">
        <v>0</v>
      </c>
      <c r="S372" s="0" t="s">
        <v>3</v>
      </c>
    </row>
    <row r="373" customFormat="false" ht="14.4" hidden="false" customHeight="false" outlineLevel="0" collapsed="false">
      <c r="A373" s="0" t="s">
        <v>31</v>
      </c>
      <c r="B373" s="2" t="n">
        <v>1</v>
      </c>
      <c r="C373" s="0" t="s">
        <v>972</v>
      </c>
      <c r="D373" s="0" t="s">
        <v>100</v>
      </c>
      <c r="E373" s="0" t="s">
        <v>973</v>
      </c>
      <c r="F373" s="0" t="s">
        <v>974</v>
      </c>
      <c r="G373" s="0" t="s">
        <v>975</v>
      </c>
      <c r="H373" s="2" t="n">
        <v>0</v>
      </c>
      <c r="I373" s="0" t="n">
        <v>6.5</v>
      </c>
      <c r="J373" s="0" t="n">
        <v>6.6</v>
      </c>
      <c r="K373" s="2" t="n">
        <v>0</v>
      </c>
      <c r="L373" s="2" t="n">
        <v>0</v>
      </c>
      <c r="M373" s="0" t="n">
        <v>7.9</v>
      </c>
      <c r="N373" s="0" t="n">
        <v>5.1</v>
      </c>
      <c r="O373" s="2" t="n">
        <v>0</v>
      </c>
      <c r="P373" s="2" t="n">
        <v>0</v>
      </c>
      <c r="Q373" s="0" t="n">
        <v>6.1</v>
      </c>
      <c r="R373" s="2" t="n">
        <v>0</v>
      </c>
      <c r="S373" s="0" t="s">
        <v>3</v>
      </c>
    </row>
    <row r="374" customFormat="false" ht="14.4" hidden="false" customHeight="false" outlineLevel="0" collapsed="false">
      <c r="A374" s="0" t="s">
        <v>31</v>
      </c>
      <c r="B374" s="2" t="n">
        <v>1</v>
      </c>
      <c r="C374" s="0" t="s">
        <v>976</v>
      </c>
      <c r="D374" s="0" t="s">
        <v>100</v>
      </c>
      <c r="E374" s="0" t="s">
        <v>977</v>
      </c>
      <c r="F374" s="0" t="s">
        <v>978</v>
      </c>
      <c r="G374" s="0" t="s">
        <v>979</v>
      </c>
      <c r="H374" s="2" t="n">
        <v>0</v>
      </c>
      <c r="I374" s="0" t="n">
        <v>11.6</v>
      </c>
      <c r="J374" s="2" t="n">
        <v>0</v>
      </c>
      <c r="K374" s="2" t="n">
        <v>0</v>
      </c>
      <c r="L374" s="2" t="n">
        <v>0</v>
      </c>
      <c r="M374" s="2" t="n">
        <v>0</v>
      </c>
      <c r="N374" s="2" t="n">
        <v>0</v>
      </c>
      <c r="O374" s="2" t="n">
        <v>0</v>
      </c>
      <c r="P374" s="2" t="n">
        <v>0</v>
      </c>
      <c r="Q374" s="2" t="n">
        <v>0</v>
      </c>
      <c r="R374" s="0" t="n">
        <v>9.9</v>
      </c>
      <c r="S374" s="0" t="s">
        <v>3</v>
      </c>
    </row>
    <row r="375" customFormat="false" ht="14.4" hidden="false" customHeight="false" outlineLevel="0" collapsed="false">
      <c r="A375" s="0" t="s">
        <v>31</v>
      </c>
      <c r="B375" s="2" t="n">
        <v>1</v>
      </c>
      <c r="C375" s="0" t="s">
        <v>980</v>
      </c>
      <c r="D375" s="0" t="s">
        <v>160</v>
      </c>
      <c r="E375" s="0" t="s">
        <v>981</v>
      </c>
      <c r="F375" s="0" t="s">
        <v>982</v>
      </c>
      <c r="G375" s="0" t="s">
        <v>983</v>
      </c>
      <c r="H375" s="2" t="n">
        <v>0</v>
      </c>
      <c r="I375" s="2" t="n">
        <v>0</v>
      </c>
      <c r="J375" s="0" t="n">
        <v>5.1</v>
      </c>
      <c r="K375" s="2" t="n">
        <v>0</v>
      </c>
      <c r="L375" s="2" t="n">
        <v>0</v>
      </c>
      <c r="M375" s="2" t="n">
        <v>0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0" t="s">
        <v>3</v>
      </c>
    </row>
    <row r="376" customFormat="false" ht="14.4" hidden="false" customHeight="false" outlineLevel="0" collapsed="false">
      <c r="A376" s="0" t="s">
        <v>31</v>
      </c>
      <c r="B376" s="2" t="n">
        <v>1</v>
      </c>
      <c r="C376" s="0" t="s">
        <v>984</v>
      </c>
      <c r="D376" s="0" t="s">
        <v>103</v>
      </c>
      <c r="E376" s="0" t="s">
        <v>985</v>
      </c>
      <c r="F376" s="0" t="s">
        <v>986</v>
      </c>
      <c r="G376" s="0" t="s">
        <v>987</v>
      </c>
      <c r="H376" s="2" t="n">
        <v>0</v>
      </c>
      <c r="I376" s="2" t="n">
        <v>0</v>
      </c>
      <c r="J376" s="0" t="n">
        <v>8.7</v>
      </c>
      <c r="K376" s="2" t="n">
        <v>0</v>
      </c>
      <c r="L376" s="2" t="n">
        <v>0</v>
      </c>
      <c r="M376" s="2" t="n">
        <v>0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0" t="s">
        <v>3</v>
      </c>
    </row>
    <row r="377" customFormat="false" ht="14.4" hidden="false" customHeight="false" outlineLevel="0" collapsed="false">
      <c r="A377" s="0" t="s">
        <v>31</v>
      </c>
      <c r="B377" s="2" t="n">
        <v>1</v>
      </c>
      <c r="C377" s="0" t="s">
        <v>988</v>
      </c>
      <c r="D377" s="0" t="s">
        <v>160</v>
      </c>
      <c r="E377" s="0" t="s">
        <v>989</v>
      </c>
      <c r="F377" s="0" t="s">
        <v>990</v>
      </c>
      <c r="G377" s="0" t="s">
        <v>991</v>
      </c>
      <c r="H377" s="2" t="n">
        <v>0</v>
      </c>
      <c r="I377" s="2" t="n">
        <v>0</v>
      </c>
      <c r="J377" s="0" t="n">
        <v>5.1</v>
      </c>
      <c r="K377" s="2" t="n">
        <v>0</v>
      </c>
      <c r="L377" s="2" t="n">
        <v>0</v>
      </c>
      <c r="M377" s="2" t="n">
        <v>0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0" t="s">
        <v>3</v>
      </c>
    </row>
    <row r="378" customFormat="false" ht="14.4" hidden="false" customHeight="false" outlineLevel="0" collapsed="false">
      <c r="A378" s="0" t="s">
        <v>31</v>
      </c>
      <c r="B378" s="2" t="n">
        <v>1</v>
      </c>
      <c r="C378" s="0" t="s">
        <v>992</v>
      </c>
      <c r="D378" s="0" t="s">
        <v>173</v>
      </c>
      <c r="E378" s="0" t="s">
        <v>993</v>
      </c>
      <c r="F378" s="0" t="s">
        <v>105</v>
      </c>
      <c r="G378" s="0" t="s">
        <v>106</v>
      </c>
      <c r="H378" s="2" t="n">
        <v>0</v>
      </c>
      <c r="I378" s="2" t="n">
        <v>0</v>
      </c>
      <c r="J378" s="0" t="n">
        <v>6.5</v>
      </c>
      <c r="K378" s="0" t="n">
        <v>5.6</v>
      </c>
      <c r="L378" s="2" t="n">
        <v>0</v>
      </c>
      <c r="M378" s="0" t="n">
        <v>6.7</v>
      </c>
      <c r="N378" s="2" t="n">
        <v>0</v>
      </c>
      <c r="O378" s="2" t="n">
        <v>0</v>
      </c>
      <c r="P378" s="2" t="n">
        <v>0</v>
      </c>
      <c r="Q378" s="2" t="n">
        <v>0</v>
      </c>
      <c r="R378" s="2" t="n">
        <v>0</v>
      </c>
      <c r="S378" s="0" t="s">
        <v>3</v>
      </c>
    </row>
    <row r="379" customFormat="false" ht="14.4" hidden="false" customHeight="false" outlineLevel="0" collapsed="false">
      <c r="A379" s="0" t="s">
        <v>31</v>
      </c>
      <c r="B379" s="2" t="n">
        <v>1</v>
      </c>
      <c r="C379" s="0" t="s">
        <v>994</v>
      </c>
      <c r="D379" s="0" t="s">
        <v>86</v>
      </c>
      <c r="E379" s="0" t="s">
        <v>995</v>
      </c>
      <c r="F379" s="0" t="s">
        <v>105</v>
      </c>
      <c r="G379" s="0" t="s">
        <v>106</v>
      </c>
      <c r="H379" s="2" t="n">
        <v>0</v>
      </c>
      <c r="I379" s="2" t="n">
        <v>0</v>
      </c>
      <c r="J379" s="0" t="n">
        <v>6.1</v>
      </c>
      <c r="K379" s="2" t="n">
        <v>0</v>
      </c>
      <c r="L379" s="2" t="n">
        <v>0</v>
      </c>
      <c r="M379" s="2" t="n">
        <v>0</v>
      </c>
      <c r="N379" s="2" t="n">
        <v>0</v>
      </c>
      <c r="O379" s="2" t="n">
        <v>0</v>
      </c>
      <c r="P379" s="2" t="n">
        <v>0</v>
      </c>
      <c r="Q379" s="2" t="n">
        <v>0</v>
      </c>
      <c r="R379" s="2" t="n">
        <v>0</v>
      </c>
      <c r="S379" s="0" t="s">
        <v>3</v>
      </c>
    </row>
    <row r="380" customFormat="false" ht="14.4" hidden="false" customHeight="false" outlineLevel="0" collapsed="false">
      <c r="A380" s="0" t="s">
        <v>31</v>
      </c>
      <c r="B380" s="2" t="n">
        <v>1</v>
      </c>
      <c r="C380" s="0" t="s">
        <v>996</v>
      </c>
      <c r="D380" s="0" t="s">
        <v>160</v>
      </c>
      <c r="E380" s="0" t="s">
        <v>997</v>
      </c>
      <c r="F380" s="0" t="s">
        <v>175</v>
      </c>
      <c r="G380" s="0" t="s">
        <v>176</v>
      </c>
      <c r="H380" s="2" t="n">
        <v>0</v>
      </c>
      <c r="I380" s="2" t="n">
        <v>0</v>
      </c>
      <c r="J380" s="0" t="n">
        <v>10.4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0" t="s">
        <v>3</v>
      </c>
    </row>
    <row r="381" customFormat="false" ht="14.4" hidden="false" customHeight="false" outlineLevel="0" collapsed="false">
      <c r="A381" s="0" t="s">
        <v>31</v>
      </c>
      <c r="B381" s="2" t="n">
        <v>1</v>
      </c>
      <c r="C381" s="0" t="s">
        <v>998</v>
      </c>
      <c r="D381" s="0" t="s">
        <v>33</v>
      </c>
      <c r="E381" s="0" t="s">
        <v>999</v>
      </c>
      <c r="F381" s="0" t="s">
        <v>229</v>
      </c>
      <c r="G381" s="0" t="s">
        <v>230</v>
      </c>
      <c r="H381" s="2" t="n">
        <v>0</v>
      </c>
      <c r="I381" s="2" t="n">
        <v>0</v>
      </c>
      <c r="J381" s="0" t="n">
        <v>5.1</v>
      </c>
      <c r="K381" s="2" t="n">
        <v>0</v>
      </c>
      <c r="L381" s="2" t="n">
        <v>0</v>
      </c>
      <c r="M381" s="2" t="n">
        <v>0</v>
      </c>
      <c r="N381" s="2" t="n">
        <v>0</v>
      </c>
      <c r="O381" s="2" t="n">
        <v>0</v>
      </c>
      <c r="P381" s="2" t="n">
        <v>0</v>
      </c>
      <c r="Q381" s="2" t="n">
        <v>0</v>
      </c>
      <c r="R381" s="2" t="n">
        <v>0</v>
      </c>
      <c r="S381" s="0" t="s">
        <v>3</v>
      </c>
    </row>
    <row r="382" customFormat="false" ht="14.4" hidden="false" customHeight="false" outlineLevel="0" collapsed="false">
      <c r="A382" s="0" t="s">
        <v>31</v>
      </c>
      <c r="B382" s="2" t="n">
        <v>1</v>
      </c>
      <c r="C382" s="0" t="s">
        <v>1000</v>
      </c>
      <c r="D382" s="0" t="s">
        <v>38</v>
      </c>
      <c r="E382" s="0" t="s">
        <v>1001</v>
      </c>
      <c r="F382" s="0" t="s">
        <v>239</v>
      </c>
      <c r="G382" s="0" t="s">
        <v>240</v>
      </c>
      <c r="H382" s="2" t="n">
        <v>0</v>
      </c>
      <c r="I382" s="2" t="n">
        <v>0</v>
      </c>
      <c r="J382" s="0" t="n">
        <v>5.5</v>
      </c>
      <c r="K382" s="2" t="n">
        <v>0</v>
      </c>
      <c r="L382" s="2" t="n">
        <v>0</v>
      </c>
      <c r="M382" s="2" t="n">
        <v>0</v>
      </c>
      <c r="N382" s="2" t="n">
        <v>0</v>
      </c>
      <c r="O382" s="2" t="n">
        <v>0</v>
      </c>
      <c r="P382" s="2" t="n">
        <v>0</v>
      </c>
      <c r="Q382" s="2" t="n">
        <v>0</v>
      </c>
      <c r="R382" s="2" t="n">
        <v>0</v>
      </c>
      <c r="S382" s="0" t="s">
        <v>3</v>
      </c>
    </row>
    <row r="383" customFormat="false" ht="14.4" hidden="false" customHeight="false" outlineLevel="0" collapsed="false">
      <c r="A383" s="0" t="s">
        <v>31</v>
      </c>
      <c r="B383" s="2" t="n">
        <v>1</v>
      </c>
      <c r="C383" s="0" t="s">
        <v>1002</v>
      </c>
      <c r="D383" s="0" t="s">
        <v>103</v>
      </c>
      <c r="E383" s="0" t="s">
        <v>1003</v>
      </c>
      <c r="F383" s="0" t="s">
        <v>1004</v>
      </c>
      <c r="G383" s="0" t="s">
        <v>1005</v>
      </c>
      <c r="H383" s="2" t="n">
        <v>0</v>
      </c>
      <c r="I383" s="2" t="n">
        <v>0</v>
      </c>
      <c r="J383" s="0" t="n">
        <v>10.7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0" t="n">
        <v>6.2</v>
      </c>
      <c r="Q383" s="2" t="n">
        <v>0</v>
      </c>
      <c r="R383" s="2" t="n">
        <v>0</v>
      </c>
      <c r="S383" s="0" t="s">
        <v>3</v>
      </c>
    </row>
    <row r="384" customFormat="false" ht="14.4" hidden="false" customHeight="false" outlineLevel="0" collapsed="false">
      <c r="A384" s="0" t="s">
        <v>31</v>
      </c>
      <c r="B384" s="2" t="n">
        <v>1</v>
      </c>
      <c r="C384" s="0" t="s">
        <v>1006</v>
      </c>
      <c r="D384" s="0" t="s">
        <v>160</v>
      </c>
      <c r="E384" s="0" t="s">
        <v>1007</v>
      </c>
      <c r="F384" s="0" t="s">
        <v>1004</v>
      </c>
      <c r="G384" s="0" t="s">
        <v>1005</v>
      </c>
      <c r="H384" s="2" t="n">
        <v>0</v>
      </c>
      <c r="I384" s="2" t="n">
        <v>0</v>
      </c>
      <c r="J384" s="0" t="n">
        <v>5.3</v>
      </c>
      <c r="K384" s="0" t="n">
        <v>6.6</v>
      </c>
      <c r="L384" s="2" t="n">
        <v>0</v>
      </c>
      <c r="M384" s="2" t="n">
        <v>0</v>
      </c>
      <c r="N384" s="2" t="n">
        <v>0</v>
      </c>
      <c r="O384" s="2" t="n">
        <v>0</v>
      </c>
      <c r="P384" s="0" t="n">
        <v>7.2</v>
      </c>
      <c r="Q384" s="2" t="n">
        <v>0</v>
      </c>
      <c r="R384" s="2" t="n">
        <v>0</v>
      </c>
      <c r="S384" s="0" t="s">
        <v>3</v>
      </c>
    </row>
    <row r="385" customFormat="false" ht="14.4" hidden="false" customHeight="false" outlineLevel="0" collapsed="false">
      <c r="A385" s="0" t="s">
        <v>31</v>
      </c>
      <c r="B385" s="2" t="n">
        <v>1</v>
      </c>
      <c r="C385" s="0" t="s">
        <v>1008</v>
      </c>
      <c r="D385" s="0" t="s">
        <v>173</v>
      </c>
      <c r="E385" s="0" t="s">
        <v>1009</v>
      </c>
      <c r="F385" s="0" t="s">
        <v>389</v>
      </c>
      <c r="G385" s="0" t="s">
        <v>390</v>
      </c>
      <c r="H385" s="2" t="n">
        <v>0</v>
      </c>
      <c r="I385" s="2" t="n">
        <v>0</v>
      </c>
      <c r="J385" s="0" t="n">
        <v>8.1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0" t="s">
        <v>3</v>
      </c>
    </row>
    <row r="386" customFormat="false" ht="14.4" hidden="false" customHeight="false" outlineLevel="0" collapsed="false">
      <c r="A386" s="0" t="s">
        <v>31</v>
      </c>
      <c r="B386" s="2" t="n">
        <v>1</v>
      </c>
      <c r="C386" s="0" t="s">
        <v>1010</v>
      </c>
      <c r="D386" s="0" t="s">
        <v>100</v>
      </c>
      <c r="E386" s="0" t="s">
        <v>1011</v>
      </c>
      <c r="F386" s="0" t="s">
        <v>1012</v>
      </c>
      <c r="G386" s="0" t="s">
        <v>1013</v>
      </c>
      <c r="H386" s="2" t="n">
        <v>0</v>
      </c>
      <c r="I386" s="2" t="n">
        <v>0</v>
      </c>
      <c r="J386" s="0" t="n">
        <v>5.4</v>
      </c>
      <c r="K386" s="2" t="n">
        <v>0</v>
      </c>
      <c r="L386" s="2" t="n">
        <v>0</v>
      </c>
      <c r="M386" s="0" t="n">
        <v>6.9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0" t="s">
        <v>3</v>
      </c>
    </row>
    <row r="387" customFormat="false" ht="14.4" hidden="false" customHeight="false" outlineLevel="0" collapsed="false">
      <c r="A387" s="0" t="s">
        <v>31</v>
      </c>
      <c r="B387" s="2" t="n">
        <v>1</v>
      </c>
      <c r="C387" s="0" t="s">
        <v>1014</v>
      </c>
      <c r="D387" s="0" t="s">
        <v>103</v>
      </c>
      <c r="E387" s="0" t="s">
        <v>1015</v>
      </c>
      <c r="F387" s="0" t="s">
        <v>956</v>
      </c>
      <c r="G387" s="0" t="s">
        <v>957</v>
      </c>
      <c r="H387" s="2" t="n">
        <v>0</v>
      </c>
      <c r="I387" s="2" t="n">
        <v>0</v>
      </c>
      <c r="J387" s="0" t="n">
        <v>7.1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0" t="s">
        <v>3</v>
      </c>
    </row>
    <row r="388" customFormat="false" ht="14.4" hidden="false" customHeight="false" outlineLevel="0" collapsed="false">
      <c r="A388" s="0" t="s">
        <v>31</v>
      </c>
      <c r="B388" s="2" t="n">
        <v>1</v>
      </c>
      <c r="C388" s="0" t="s">
        <v>1016</v>
      </c>
      <c r="D388" s="0" t="s">
        <v>103</v>
      </c>
      <c r="E388" s="0" t="s">
        <v>1017</v>
      </c>
      <c r="F388" s="0" t="s">
        <v>1018</v>
      </c>
      <c r="G388" s="0" t="s">
        <v>1019</v>
      </c>
      <c r="H388" s="2" t="n">
        <v>0</v>
      </c>
      <c r="I388" s="2" t="n">
        <v>0</v>
      </c>
      <c r="J388" s="2" t="n">
        <v>0</v>
      </c>
      <c r="K388" s="0" t="n">
        <v>5.9</v>
      </c>
      <c r="L388" s="2" t="n">
        <v>0</v>
      </c>
      <c r="M388" s="2" t="n">
        <v>0</v>
      </c>
      <c r="N388" s="2" t="n">
        <v>0</v>
      </c>
      <c r="O388" s="2" t="n">
        <v>0</v>
      </c>
      <c r="P388" s="0" t="n">
        <v>5.2</v>
      </c>
      <c r="Q388" s="2" t="n">
        <v>0</v>
      </c>
      <c r="R388" s="2" t="n">
        <v>0</v>
      </c>
      <c r="S388" s="0" t="s">
        <v>3</v>
      </c>
    </row>
    <row r="389" customFormat="false" ht="14.4" hidden="false" customHeight="false" outlineLevel="0" collapsed="false">
      <c r="A389" s="0" t="s">
        <v>31</v>
      </c>
      <c r="B389" s="2" t="n">
        <v>1</v>
      </c>
      <c r="C389" s="0" t="s">
        <v>1020</v>
      </c>
      <c r="D389" s="0" t="s">
        <v>61</v>
      </c>
      <c r="E389" s="0" t="s">
        <v>1021</v>
      </c>
      <c r="F389" s="0" t="s">
        <v>175</v>
      </c>
      <c r="G389" s="0" t="s">
        <v>176</v>
      </c>
      <c r="H389" s="2" t="n">
        <v>0</v>
      </c>
      <c r="I389" s="2" t="n">
        <v>0</v>
      </c>
      <c r="J389" s="2" t="n">
        <v>0</v>
      </c>
      <c r="K389" s="0" t="n">
        <v>5.9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0" t="s">
        <v>3</v>
      </c>
    </row>
    <row r="390" customFormat="false" ht="14.4" hidden="false" customHeight="false" outlineLevel="0" collapsed="false">
      <c r="A390" s="0" t="s">
        <v>31</v>
      </c>
      <c r="B390" s="2" t="n">
        <v>1</v>
      </c>
      <c r="C390" s="0" t="s">
        <v>1022</v>
      </c>
      <c r="D390" s="0" t="s">
        <v>70</v>
      </c>
      <c r="E390" s="0" t="s">
        <v>1023</v>
      </c>
      <c r="F390" s="0" t="s">
        <v>1024</v>
      </c>
      <c r="G390" s="0" t="s">
        <v>1025</v>
      </c>
      <c r="H390" s="2" t="n">
        <v>0</v>
      </c>
      <c r="I390" s="2" t="n">
        <v>0</v>
      </c>
      <c r="J390" s="2" t="n">
        <v>0</v>
      </c>
      <c r="K390" s="0" t="n">
        <v>6.1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0" t="s">
        <v>3</v>
      </c>
    </row>
    <row r="391" customFormat="false" ht="14.4" hidden="false" customHeight="false" outlineLevel="0" collapsed="false">
      <c r="A391" s="0" t="s">
        <v>31</v>
      </c>
      <c r="B391" s="2" t="n">
        <v>1</v>
      </c>
      <c r="C391" s="0" t="s">
        <v>1026</v>
      </c>
      <c r="D391" s="0" t="s">
        <v>61</v>
      </c>
      <c r="E391" s="0" t="s">
        <v>1027</v>
      </c>
      <c r="F391" s="0" t="s">
        <v>1028</v>
      </c>
      <c r="G391" s="0" t="s">
        <v>1029</v>
      </c>
      <c r="H391" s="2" t="n">
        <v>0</v>
      </c>
      <c r="I391" s="2" t="n">
        <v>0</v>
      </c>
      <c r="J391" s="2" t="n">
        <v>0</v>
      </c>
      <c r="K391" s="0" t="n">
        <v>6.1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0" t="s">
        <v>3</v>
      </c>
    </row>
    <row r="392" customFormat="false" ht="14.4" hidden="false" customHeight="false" outlineLevel="0" collapsed="false">
      <c r="A392" s="0" t="s">
        <v>31</v>
      </c>
      <c r="B392" s="2" t="n">
        <v>1</v>
      </c>
      <c r="C392" s="0" t="s">
        <v>1030</v>
      </c>
      <c r="D392" s="0" t="s">
        <v>79</v>
      </c>
      <c r="E392" s="0" t="s">
        <v>1031</v>
      </c>
      <c r="F392" s="0" t="s">
        <v>1032</v>
      </c>
      <c r="G392" s="0" t="s">
        <v>1033</v>
      </c>
      <c r="H392" s="2" t="n">
        <v>0</v>
      </c>
      <c r="I392" s="2" t="n">
        <v>0</v>
      </c>
      <c r="J392" s="2" t="n">
        <v>0</v>
      </c>
      <c r="K392" s="0" t="n">
        <v>7.9</v>
      </c>
      <c r="L392" s="2" t="n">
        <v>0</v>
      </c>
      <c r="M392" s="2" t="n">
        <v>0</v>
      </c>
      <c r="N392" s="2" t="n">
        <v>0</v>
      </c>
      <c r="O392" s="2" t="n">
        <v>0</v>
      </c>
      <c r="P392" s="2" t="n">
        <v>0</v>
      </c>
      <c r="Q392" s="2" t="n">
        <v>0</v>
      </c>
      <c r="R392" s="2" t="n">
        <v>0</v>
      </c>
      <c r="S392" s="0" t="s">
        <v>3</v>
      </c>
    </row>
    <row r="393" customFormat="false" ht="14.4" hidden="false" customHeight="false" outlineLevel="0" collapsed="false">
      <c r="A393" s="0" t="s">
        <v>31</v>
      </c>
      <c r="B393" s="2" t="n">
        <v>1</v>
      </c>
      <c r="C393" s="0" t="s">
        <v>1034</v>
      </c>
      <c r="D393" s="0" t="s">
        <v>173</v>
      </c>
      <c r="E393" s="0" t="s">
        <v>1035</v>
      </c>
      <c r="F393" s="0" t="s">
        <v>389</v>
      </c>
      <c r="G393" s="0" t="s">
        <v>390</v>
      </c>
      <c r="H393" s="2" t="n">
        <v>0</v>
      </c>
      <c r="I393" s="2" t="n">
        <v>0</v>
      </c>
      <c r="J393" s="2" t="n">
        <v>0</v>
      </c>
      <c r="K393" s="0" t="n">
        <v>10.7</v>
      </c>
      <c r="L393" s="2" t="n">
        <v>0</v>
      </c>
      <c r="M393" s="2" t="n">
        <v>0</v>
      </c>
      <c r="N393" s="2" t="n">
        <v>0</v>
      </c>
      <c r="O393" s="2" t="n">
        <v>0</v>
      </c>
      <c r="P393" s="2" t="n">
        <v>0</v>
      </c>
      <c r="Q393" s="0" t="n">
        <v>13.4</v>
      </c>
      <c r="R393" s="2" t="n">
        <v>0</v>
      </c>
      <c r="S393" s="0" t="s">
        <v>3</v>
      </c>
    </row>
    <row r="394" customFormat="false" ht="14.4" hidden="false" customHeight="false" outlineLevel="0" collapsed="false">
      <c r="A394" s="0" t="s">
        <v>31</v>
      </c>
      <c r="B394" s="2" t="n">
        <v>1</v>
      </c>
      <c r="C394" s="0" t="s">
        <v>1036</v>
      </c>
      <c r="D394" s="0" t="s">
        <v>850</v>
      </c>
      <c r="E394" s="0" t="s">
        <v>1037</v>
      </c>
      <c r="F394" s="0" t="s">
        <v>714</v>
      </c>
      <c r="G394" s="0" t="s">
        <v>715</v>
      </c>
      <c r="H394" s="2" t="n">
        <v>0</v>
      </c>
      <c r="I394" s="2" t="n">
        <v>0</v>
      </c>
      <c r="J394" s="2" t="n">
        <v>0</v>
      </c>
      <c r="K394" s="0" t="n">
        <v>6.6</v>
      </c>
      <c r="L394" s="2" t="n">
        <v>0</v>
      </c>
      <c r="M394" s="2" t="n">
        <v>0</v>
      </c>
      <c r="N394" s="2" t="n">
        <v>0</v>
      </c>
      <c r="O394" s="2" t="n">
        <v>0</v>
      </c>
      <c r="P394" s="2" t="n">
        <v>0</v>
      </c>
      <c r="Q394" s="2" t="n">
        <v>0</v>
      </c>
      <c r="R394" s="2" t="n">
        <v>0</v>
      </c>
      <c r="S394" s="0" t="s">
        <v>3</v>
      </c>
    </row>
    <row r="395" customFormat="false" ht="14.4" hidden="false" customHeight="false" outlineLevel="0" collapsed="false">
      <c r="A395" s="0" t="s">
        <v>31</v>
      </c>
      <c r="B395" s="2" t="n">
        <v>1</v>
      </c>
      <c r="C395" s="0" t="s">
        <v>1038</v>
      </c>
      <c r="D395" s="0" t="s">
        <v>850</v>
      </c>
      <c r="E395" s="0" t="s">
        <v>1039</v>
      </c>
      <c r="F395" s="0" t="s">
        <v>714</v>
      </c>
      <c r="G395" s="0" t="s">
        <v>715</v>
      </c>
      <c r="H395" s="2" t="n">
        <v>0</v>
      </c>
      <c r="I395" s="2" t="n">
        <v>0</v>
      </c>
      <c r="J395" s="2" t="n">
        <v>0</v>
      </c>
      <c r="K395" s="0" t="n">
        <v>6.3</v>
      </c>
      <c r="L395" s="2" t="n">
        <v>0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0" t="s">
        <v>3</v>
      </c>
    </row>
    <row r="396" customFormat="false" ht="14.4" hidden="true" customHeight="false" outlineLevel="0" collapsed="false">
      <c r="A396" s="0" t="s">
        <v>31</v>
      </c>
      <c r="B396" s="2" t="n">
        <v>1</v>
      </c>
      <c r="C396" s="0" t="s">
        <v>1040</v>
      </c>
      <c r="D396" s="0" t="s">
        <v>61</v>
      </c>
      <c r="E396" s="0" t="s">
        <v>1041</v>
      </c>
      <c r="F396" s="0" t="s">
        <v>1042</v>
      </c>
      <c r="G396" s="0" t="s">
        <v>1043</v>
      </c>
      <c r="H396" s="2" t="n">
        <v>0</v>
      </c>
      <c r="I396" s="2" t="n">
        <v>0</v>
      </c>
      <c r="J396" s="2" t="n">
        <v>0</v>
      </c>
      <c r="K396" s="2" t="n">
        <v>0</v>
      </c>
      <c r="L396" s="2" t="n">
        <v>100</v>
      </c>
      <c r="M396" s="2" t="n">
        <v>100</v>
      </c>
      <c r="N396" s="2" t="n">
        <v>100</v>
      </c>
      <c r="O396" s="2" t="n">
        <v>100</v>
      </c>
      <c r="P396" s="2" t="n">
        <v>0</v>
      </c>
      <c r="Q396" s="2" t="n">
        <v>0</v>
      </c>
      <c r="R396" s="2" t="n">
        <v>0</v>
      </c>
      <c r="S396" s="0" t="s">
        <v>3</v>
      </c>
    </row>
    <row r="397" customFormat="false" ht="14.4" hidden="true" customHeight="false" outlineLevel="0" collapsed="false">
      <c r="A397" s="0" t="s">
        <v>31</v>
      </c>
      <c r="B397" s="2" t="n">
        <v>1</v>
      </c>
      <c r="C397" s="0" t="s">
        <v>1044</v>
      </c>
      <c r="D397" s="0" t="s">
        <v>850</v>
      </c>
      <c r="E397" s="0" t="s">
        <v>1045</v>
      </c>
      <c r="F397" s="0" t="s">
        <v>1046</v>
      </c>
      <c r="G397" s="0" t="s">
        <v>1047</v>
      </c>
      <c r="H397" s="2" t="n">
        <v>0</v>
      </c>
      <c r="I397" s="2" t="n">
        <v>0</v>
      </c>
      <c r="J397" s="2" t="n">
        <v>0</v>
      </c>
      <c r="K397" s="2" t="n">
        <v>0</v>
      </c>
      <c r="L397" s="2" t="n">
        <v>100</v>
      </c>
      <c r="M397" s="2" t="n">
        <v>100</v>
      </c>
      <c r="N397" s="2" t="n">
        <v>100</v>
      </c>
      <c r="O397" s="2" t="n">
        <v>100</v>
      </c>
      <c r="P397" s="2" t="n">
        <v>0</v>
      </c>
      <c r="Q397" s="2" t="n">
        <v>0</v>
      </c>
      <c r="R397" s="2" t="n">
        <v>0</v>
      </c>
      <c r="S397" s="0" t="s">
        <v>3</v>
      </c>
    </row>
    <row r="398" customFormat="false" ht="14.4" hidden="true" customHeight="false" outlineLevel="0" collapsed="false">
      <c r="A398" s="0" t="s">
        <v>31</v>
      </c>
      <c r="B398" s="2" t="n">
        <v>1</v>
      </c>
      <c r="C398" s="0" t="s">
        <v>1048</v>
      </c>
      <c r="D398" s="0" t="s">
        <v>33</v>
      </c>
      <c r="E398" s="0" t="s">
        <v>1049</v>
      </c>
      <c r="F398" s="0" t="s">
        <v>1050</v>
      </c>
      <c r="G398" s="0" t="s">
        <v>1051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100</v>
      </c>
      <c r="M398" s="2" t="n">
        <v>100</v>
      </c>
      <c r="N398" s="2" t="n">
        <v>100</v>
      </c>
      <c r="O398" s="2" t="n">
        <v>100</v>
      </c>
      <c r="P398" s="2" t="n">
        <v>0</v>
      </c>
      <c r="Q398" s="2" t="n">
        <v>0</v>
      </c>
      <c r="R398" s="2" t="n">
        <v>0</v>
      </c>
      <c r="S398" s="0" t="s">
        <v>3</v>
      </c>
    </row>
    <row r="399" customFormat="false" ht="14.4" hidden="true" customHeight="false" outlineLevel="0" collapsed="false">
      <c r="A399" s="0" t="s">
        <v>1052</v>
      </c>
      <c r="B399" s="2" t="n">
        <v>1</v>
      </c>
      <c r="C399" s="0" t="s">
        <v>1053</v>
      </c>
      <c r="D399" s="0" t="s">
        <v>1054</v>
      </c>
      <c r="E399" s="0" t="s">
        <v>1055</v>
      </c>
      <c r="F399" s="0" t="s">
        <v>1056</v>
      </c>
      <c r="G399" s="0" t="s">
        <v>1057</v>
      </c>
      <c r="H399" s="2" t="n">
        <v>0</v>
      </c>
      <c r="I399" s="2" t="n">
        <v>0</v>
      </c>
      <c r="J399" s="2" t="n">
        <v>0</v>
      </c>
      <c r="K399" s="2" t="n">
        <v>0</v>
      </c>
      <c r="L399" s="0" t="n">
        <v>5.2</v>
      </c>
      <c r="M399" s="2" t="n">
        <v>0</v>
      </c>
      <c r="N399" s="2" t="n">
        <v>0</v>
      </c>
      <c r="O399" s="2" t="n">
        <v>0</v>
      </c>
      <c r="P399" s="2" t="n">
        <v>0</v>
      </c>
      <c r="Q399" s="2" t="n">
        <v>0</v>
      </c>
      <c r="R399" s="2" t="n">
        <v>0</v>
      </c>
      <c r="S399" s="0" t="s">
        <v>3</v>
      </c>
    </row>
    <row r="400" customFormat="false" ht="14.4" hidden="true" customHeight="false" outlineLevel="0" collapsed="false">
      <c r="A400" s="0" t="s">
        <v>31</v>
      </c>
      <c r="B400" s="2" t="n">
        <v>1</v>
      </c>
      <c r="C400" s="0" t="s">
        <v>1058</v>
      </c>
      <c r="D400" s="0" t="s">
        <v>70</v>
      </c>
      <c r="E400" s="0" t="s">
        <v>1059</v>
      </c>
      <c r="F400" s="0" t="s">
        <v>1060</v>
      </c>
      <c r="G400" s="0" t="s">
        <v>1061</v>
      </c>
      <c r="H400" s="2" t="n">
        <v>0</v>
      </c>
      <c r="I400" s="2" t="n">
        <v>0</v>
      </c>
      <c r="J400" s="2" t="n">
        <v>0</v>
      </c>
      <c r="K400" s="2" t="n">
        <v>0</v>
      </c>
      <c r="L400" s="0" t="n">
        <v>8.4</v>
      </c>
      <c r="M400" s="2" t="n">
        <v>0</v>
      </c>
      <c r="N400" s="2" t="n">
        <v>0</v>
      </c>
      <c r="O400" s="2" t="n">
        <v>0</v>
      </c>
      <c r="P400" s="2" t="n">
        <v>0</v>
      </c>
      <c r="Q400" s="2" t="n">
        <v>0</v>
      </c>
      <c r="R400" s="2" t="n">
        <v>0</v>
      </c>
      <c r="S400" s="0" t="s">
        <v>3</v>
      </c>
    </row>
    <row r="401" customFormat="false" ht="14.4" hidden="true" customHeight="false" outlineLevel="0" collapsed="false">
      <c r="A401" s="0" t="s">
        <v>31</v>
      </c>
      <c r="B401" s="2" t="n">
        <v>1</v>
      </c>
      <c r="C401" s="0" t="s">
        <v>1062</v>
      </c>
      <c r="D401" s="0" t="s">
        <v>100</v>
      </c>
      <c r="E401" s="0" t="s">
        <v>1063</v>
      </c>
      <c r="F401" s="0" t="s">
        <v>1064</v>
      </c>
      <c r="G401" s="0" t="s">
        <v>1065</v>
      </c>
      <c r="H401" s="2" t="n">
        <v>0</v>
      </c>
      <c r="I401" s="2" t="n">
        <v>0</v>
      </c>
      <c r="J401" s="2" t="n">
        <v>0</v>
      </c>
      <c r="K401" s="2" t="n">
        <v>0</v>
      </c>
      <c r="L401" s="0" t="n">
        <v>5.7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0" t="s">
        <v>3</v>
      </c>
    </row>
    <row r="402" customFormat="false" ht="14.4" hidden="true" customHeight="false" outlineLevel="0" collapsed="false">
      <c r="A402" s="0" t="s">
        <v>31</v>
      </c>
      <c r="B402" s="2" t="n">
        <v>1</v>
      </c>
      <c r="C402" s="0" t="s">
        <v>1066</v>
      </c>
      <c r="D402" s="0" t="s">
        <v>33</v>
      </c>
      <c r="E402" s="0" t="s">
        <v>1067</v>
      </c>
      <c r="F402" s="0" t="s">
        <v>1068</v>
      </c>
      <c r="G402" s="0" t="s">
        <v>1069</v>
      </c>
      <c r="H402" s="2" t="n">
        <v>0</v>
      </c>
      <c r="I402" s="2" t="n">
        <v>0</v>
      </c>
      <c r="J402" s="2" t="n">
        <v>0</v>
      </c>
      <c r="K402" s="2" t="n">
        <v>0</v>
      </c>
      <c r="L402" s="0" t="n">
        <v>5.5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0" t="s">
        <v>3</v>
      </c>
    </row>
    <row r="403" customFormat="false" ht="14.4" hidden="true" customHeight="false" outlineLevel="0" collapsed="false">
      <c r="A403" s="0" t="s">
        <v>31</v>
      </c>
      <c r="B403" s="2" t="n">
        <v>1</v>
      </c>
      <c r="C403" s="0" t="s">
        <v>1070</v>
      </c>
      <c r="D403" s="0" t="s">
        <v>100</v>
      </c>
      <c r="E403" s="0" t="s">
        <v>1071</v>
      </c>
      <c r="F403" s="0" t="s">
        <v>261</v>
      </c>
      <c r="G403" s="0" t="s">
        <v>262</v>
      </c>
      <c r="H403" s="2" t="n">
        <v>0</v>
      </c>
      <c r="I403" s="2" t="n">
        <v>0</v>
      </c>
      <c r="J403" s="2" t="n">
        <v>0</v>
      </c>
      <c r="K403" s="2" t="n">
        <v>0</v>
      </c>
      <c r="L403" s="0" t="n">
        <v>15.9</v>
      </c>
      <c r="M403" s="2" t="n">
        <v>0</v>
      </c>
      <c r="N403" s="0" t="n">
        <v>8.4</v>
      </c>
      <c r="O403" s="2" t="n">
        <v>0</v>
      </c>
      <c r="P403" s="0" t="n">
        <v>11.9</v>
      </c>
      <c r="Q403" s="2" t="n">
        <v>0</v>
      </c>
      <c r="R403" s="2" t="n">
        <v>0</v>
      </c>
      <c r="S403" s="0" t="s">
        <v>3</v>
      </c>
    </row>
    <row r="404" customFormat="false" ht="14.4" hidden="true" customHeight="false" outlineLevel="0" collapsed="false">
      <c r="A404" s="0" t="s">
        <v>31</v>
      </c>
      <c r="B404" s="2" t="n">
        <v>1</v>
      </c>
      <c r="C404" s="0" t="s">
        <v>1072</v>
      </c>
      <c r="D404" s="0" t="s">
        <v>103</v>
      </c>
      <c r="E404" s="0" t="s">
        <v>1073</v>
      </c>
      <c r="F404" s="0" t="s">
        <v>1074</v>
      </c>
      <c r="G404" s="0" t="s">
        <v>1075</v>
      </c>
      <c r="H404" s="2" t="n">
        <v>0</v>
      </c>
      <c r="I404" s="2" t="n">
        <v>0</v>
      </c>
      <c r="J404" s="2" t="n">
        <v>0</v>
      </c>
      <c r="K404" s="2" t="n">
        <v>0</v>
      </c>
      <c r="L404" s="0" t="n">
        <v>27.8</v>
      </c>
      <c r="M404" s="2" t="n">
        <v>0</v>
      </c>
      <c r="N404" s="2" t="n">
        <v>100</v>
      </c>
      <c r="O404" s="2" t="n">
        <v>0</v>
      </c>
      <c r="P404" s="2" t="n">
        <v>0</v>
      </c>
      <c r="Q404" s="2" t="n">
        <v>0</v>
      </c>
      <c r="R404" s="2" t="n">
        <v>0</v>
      </c>
      <c r="S404" s="0" t="s">
        <v>3</v>
      </c>
    </row>
    <row r="405" customFormat="false" ht="14.4" hidden="true" customHeight="false" outlineLevel="0" collapsed="false">
      <c r="A405" s="0" t="s">
        <v>31</v>
      </c>
      <c r="B405" s="2" t="n">
        <v>1</v>
      </c>
      <c r="C405" s="0" t="s">
        <v>1076</v>
      </c>
      <c r="D405" s="0" t="s">
        <v>61</v>
      </c>
      <c r="E405" s="0" t="s">
        <v>1077</v>
      </c>
      <c r="F405" s="0" t="s">
        <v>1078</v>
      </c>
      <c r="G405" s="0" t="s">
        <v>1079</v>
      </c>
      <c r="H405" s="2" t="n">
        <v>0</v>
      </c>
      <c r="I405" s="2" t="n">
        <v>0</v>
      </c>
      <c r="J405" s="2" t="n">
        <v>0</v>
      </c>
      <c r="K405" s="2" t="n">
        <v>0</v>
      </c>
      <c r="L405" s="0" t="n">
        <v>6.6</v>
      </c>
      <c r="M405" s="2" t="n">
        <v>0</v>
      </c>
      <c r="N405" s="2" t="n">
        <v>0</v>
      </c>
      <c r="O405" s="2" t="n">
        <v>0</v>
      </c>
      <c r="P405" s="2" t="n">
        <v>0</v>
      </c>
      <c r="Q405" s="2" t="n">
        <v>0</v>
      </c>
      <c r="R405" s="2" t="n">
        <v>0</v>
      </c>
      <c r="S405" s="0" t="s">
        <v>3</v>
      </c>
    </row>
    <row r="406" customFormat="false" ht="14.4" hidden="true" customHeight="false" outlineLevel="0" collapsed="false">
      <c r="A406" s="0" t="s">
        <v>31</v>
      </c>
      <c r="B406" s="2" t="n">
        <v>1</v>
      </c>
      <c r="C406" s="0" t="s">
        <v>1080</v>
      </c>
      <c r="D406" s="0" t="s">
        <v>103</v>
      </c>
      <c r="E406" s="0" t="s">
        <v>1081</v>
      </c>
      <c r="F406" s="0" t="s">
        <v>1082</v>
      </c>
      <c r="G406" s="0" t="s">
        <v>1083</v>
      </c>
      <c r="H406" s="2" t="n">
        <v>0</v>
      </c>
      <c r="I406" s="2" t="n">
        <v>0</v>
      </c>
      <c r="J406" s="2" t="n">
        <v>0</v>
      </c>
      <c r="K406" s="2" t="n">
        <v>0</v>
      </c>
      <c r="L406" s="0" t="n">
        <v>9.7</v>
      </c>
      <c r="M406" s="2" t="n">
        <v>0</v>
      </c>
      <c r="N406" s="2" t="n">
        <v>0</v>
      </c>
      <c r="O406" s="0" t="n">
        <v>9.5</v>
      </c>
      <c r="P406" s="2" t="n">
        <v>0</v>
      </c>
      <c r="Q406" s="2" t="n">
        <v>0</v>
      </c>
      <c r="R406" s="2" t="n">
        <v>0</v>
      </c>
      <c r="S406" s="0" t="s">
        <v>3</v>
      </c>
    </row>
    <row r="407" customFormat="false" ht="14.4" hidden="true" customHeight="false" outlineLevel="0" collapsed="false">
      <c r="A407" s="0" t="s">
        <v>31</v>
      </c>
      <c r="B407" s="2" t="n">
        <v>1</v>
      </c>
      <c r="C407" s="0" t="s">
        <v>1084</v>
      </c>
      <c r="D407" s="0" t="s">
        <v>33</v>
      </c>
      <c r="E407" s="0" t="s">
        <v>1085</v>
      </c>
      <c r="F407" s="0" t="s">
        <v>1086</v>
      </c>
      <c r="G407" s="0" t="s">
        <v>1087</v>
      </c>
      <c r="H407" s="2" t="n">
        <v>0</v>
      </c>
      <c r="I407" s="2" t="n">
        <v>0</v>
      </c>
      <c r="J407" s="2" t="n">
        <v>0</v>
      </c>
      <c r="K407" s="2" t="n">
        <v>0</v>
      </c>
      <c r="L407" s="0" t="n">
        <v>5.2</v>
      </c>
      <c r="M407" s="2" t="n">
        <v>0</v>
      </c>
      <c r="N407" s="2" t="n">
        <v>0</v>
      </c>
      <c r="O407" s="2" t="n">
        <v>0</v>
      </c>
      <c r="P407" s="2" t="n">
        <v>0</v>
      </c>
      <c r="Q407" s="2" t="n">
        <v>0</v>
      </c>
      <c r="R407" s="2" t="n">
        <v>0</v>
      </c>
      <c r="S407" s="0" t="s">
        <v>3</v>
      </c>
    </row>
    <row r="408" customFormat="false" ht="14.4" hidden="true" customHeight="false" outlineLevel="0" collapsed="false">
      <c r="A408" s="0" t="s">
        <v>31</v>
      </c>
      <c r="B408" s="2" t="n">
        <v>1</v>
      </c>
      <c r="C408" s="0" t="s">
        <v>1088</v>
      </c>
      <c r="D408" s="0" t="s">
        <v>61</v>
      </c>
      <c r="E408" s="0" t="s">
        <v>1089</v>
      </c>
      <c r="F408" s="0" t="s">
        <v>1090</v>
      </c>
      <c r="G408" s="0" t="s">
        <v>1091</v>
      </c>
      <c r="H408" s="2" t="n">
        <v>0</v>
      </c>
      <c r="I408" s="2" t="n">
        <v>0</v>
      </c>
      <c r="J408" s="2" t="n">
        <v>0</v>
      </c>
      <c r="K408" s="2" t="n">
        <v>0</v>
      </c>
      <c r="L408" s="0" t="n">
        <v>5.2</v>
      </c>
      <c r="M408" s="2" t="n">
        <v>0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0" t="s">
        <v>3</v>
      </c>
    </row>
    <row r="409" customFormat="false" ht="14.4" hidden="false" customHeight="false" outlineLevel="0" collapsed="false">
      <c r="A409" s="0" t="s">
        <v>31</v>
      </c>
      <c r="B409" s="2" t="n">
        <v>1</v>
      </c>
      <c r="C409" s="0" t="s">
        <v>1092</v>
      </c>
      <c r="D409" s="0" t="s">
        <v>61</v>
      </c>
      <c r="E409" s="0" t="s">
        <v>1093</v>
      </c>
      <c r="F409" s="0" t="s">
        <v>1094</v>
      </c>
      <c r="G409" s="0" t="s">
        <v>1095</v>
      </c>
      <c r="H409" s="2" t="n">
        <v>0</v>
      </c>
      <c r="I409" s="2" t="n">
        <v>0</v>
      </c>
      <c r="J409" s="2" t="n">
        <v>0</v>
      </c>
      <c r="K409" s="2" t="n">
        <v>0</v>
      </c>
      <c r="L409" s="2" t="n">
        <v>0</v>
      </c>
      <c r="M409" s="0" t="n">
        <v>7.6</v>
      </c>
      <c r="N409" s="2" t="n">
        <v>0</v>
      </c>
      <c r="O409" s="2" t="n">
        <v>0</v>
      </c>
      <c r="P409" s="2" t="n">
        <v>0</v>
      </c>
      <c r="Q409" s="2" t="n">
        <v>0</v>
      </c>
      <c r="R409" s="2" t="n">
        <v>0</v>
      </c>
      <c r="S409" s="0" t="s">
        <v>3</v>
      </c>
    </row>
    <row r="410" customFormat="false" ht="14.4" hidden="false" customHeight="false" outlineLevel="0" collapsed="false">
      <c r="A410" s="0" t="s">
        <v>31</v>
      </c>
      <c r="B410" s="2" t="n">
        <v>1</v>
      </c>
      <c r="C410" s="0" t="s">
        <v>1096</v>
      </c>
      <c r="D410" s="0" t="s">
        <v>86</v>
      </c>
      <c r="E410" s="0" t="s">
        <v>1097</v>
      </c>
      <c r="F410" s="0" t="s">
        <v>1098</v>
      </c>
      <c r="G410" s="0" t="s">
        <v>1099</v>
      </c>
      <c r="H410" s="2" t="n">
        <v>0</v>
      </c>
      <c r="I410" s="2" t="n">
        <v>0</v>
      </c>
      <c r="J410" s="2" t="n">
        <v>0</v>
      </c>
      <c r="K410" s="2" t="n">
        <v>0</v>
      </c>
      <c r="L410" s="2" t="n">
        <v>0</v>
      </c>
      <c r="M410" s="0" t="n">
        <v>6.6</v>
      </c>
      <c r="N410" s="2" t="n">
        <v>0</v>
      </c>
      <c r="O410" s="2" t="n">
        <v>0</v>
      </c>
      <c r="P410" s="2" t="n">
        <v>0</v>
      </c>
      <c r="Q410" s="2" t="n">
        <v>0</v>
      </c>
      <c r="R410" s="2" t="n">
        <v>0</v>
      </c>
      <c r="S410" s="0" t="s">
        <v>3</v>
      </c>
    </row>
    <row r="411" customFormat="false" ht="14.4" hidden="false" customHeight="false" outlineLevel="0" collapsed="false">
      <c r="A411" s="0" t="s">
        <v>31</v>
      </c>
      <c r="B411" s="2" t="n">
        <v>1</v>
      </c>
      <c r="C411" s="0" t="s">
        <v>1100</v>
      </c>
      <c r="D411" s="0" t="s">
        <v>103</v>
      </c>
      <c r="E411" s="0" t="s">
        <v>1101</v>
      </c>
      <c r="F411" s="0" t="s">
        <v>930</v>
      </c>
      <c r="G411" s="0" t="s">
        <v>931</v>
      </c>
      <c r="H411" s="2" t="n">
        <v>0</v>
      </c>
      <c r="I411" s="2" t="n">
        <v>0</v>
      </c>
      <c r="J411" s="2" t="n">
        <v>0</v>
      </c>
      <c r="K411" s="2" t="n">
        <v>0</v>
      </c>
      <c r="L411" s="2" t="n">
        <v>0</v>
      </c>
      <c r="M411" s="0" t="n">
        <v>9.7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0" t="s">
        <v>3</v>
      </c>
    </row>
    <row r="412" customFormat="false" ht="14.4" hidden="false" customHeight="false" outlineLevel="0" collapsed="false">
      <c r="A412" s="0" t="s">
        <v>31</v>
      </c>
      <c r="B412" s="2" t="n">
        <v>1</v>
      </c>
      <c r="C412" s="0" t="s">
        <v>1102</v>
      </c>
      <c r="D412" s="0" t="s">
        <v>100</v>
      </c>
      <c r="E412" s="0" t="s">
        <v>1103</v>
      </c>
      <c r="F412" s="0" t="s">
        <v>229</v>
      </c>
      <c r="G412" s="0" t="s">
        <v>230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0" t="n">
        <v>5.2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0" t="s">
        <v>3</v>
      </c>
    </row>
    <row r="413" customFormat="false" ht="14.4" hidden="false" customHeight="false" outlineLevel="0" collapsed="false">
      <c r="A413" s="0" t="s">
        <v>31</v>
      </c>
      <c r="B413" s="2" t="n">
        <v>1</v>
      </c>
      <c r="C413" s="0" t="s">
        <v>1104</v>
      </c>
      <c r="D413" s="0" t="s">
        <v>70</v>
      </c>
      <c r="E413" s="0" t="s">
        <v>1105</v>
      </c>
      <c r="F413" s="0" t="s">
        <v>1106</v>
      </c>
      <c r="G413" s="0" t="s">
        <v>1107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0" t="n">
        <v>5.6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0" t="s">
        <v>3</v>
      </c>
    </row>
    <row r="414" customFormat="false" ht="14.4" hidden="false" customHeight="false" outlineLevel="0" collapsed="false">
      <c r="A414" s="0" t="s">
        <v>31</v>
      </c>
      <c r="B414" s="2" t="n">
        <v>1</v>
      </c>
      <c r="C414" s="0" t="s">
        <v>1108</v>
      </c>
      <c r="D414" s="0" t="s">
        <v>173</v>
      </c>
      <c r="E414" s="0" t="s">
        <v>1109</v>
      </c>
      <c r="F414" s="0" t="s">
        <v>714</v>
      </c>
      <c r="G414" s="0" t="s">
        <v>715</v>
      </c>
      <c r="H414" s="2" t="n">
        <v>0</v>
      </c>
      <c r="I414" s="2" t="n">
        <v>0</v>
      </c>
      <c r="J414" s="2" t="n">
        <v>0</v>
      </c>
      <c r="K414" s="2" t="n">
        <v>0</v>
      </c>
      <c r="L414" s="2" t="n">
        <v>0</v>
      </c>
      <c r="M414" s="0" t="n">
        <v>81.5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0" t="s">
        <v>3</v>
      </c>
    </row>
    <row r="415" customFormat="false" ht="14.4" hidden="false" customHeight="false" outlineLevel="0" collapsed="false">
      <c r="A415" s="0" t="s">
        <v>1052</v>
      </c>
      <c r="B415" s="2" t="n">
        <v>1</v>
      </c>
      <c r="C415" s="0" t="s">
        <v>1110</v>
      </c>
      <c r="D415" s="0" t="s">
        <v>1111</v>
      </c>
      <c r="E415" s="0" t="s">
        <v>1112</v>
      </c>
      <c r="F415" s="0" t="s">
        <v>714</v>
      </c>
      <c r="G415" s="0" t="s">
        <v>715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0" t="n">
        <v>10.1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0" t="s">
        <v>3</v>
      </c>
    </row>
    <row r="416" customFormat="false" ht="14.4" hidden="false" customHeight="false" outlineLevel="0" collapsed="false">
      <c r="A416" s="0" t="s">
        <v>1052</v>
      </c>
      <c r="B416" s="2" t="n">
        <v>1</v>
      </c>
      <c r="C416" s="0" t="s">
        <v>1113</v>
      </c>
      <c r="D416" s="0" t="s">
        <v>1114</v>
      </c>
      <c r="E416" s="0" t="s">
        <v>1115</v>
      </c>
      <c r="F416" s="0" t="s">
        <v>1116</v>
      </c>
      <c r="G416" s="0" t="s">
        <v>1117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0" t="n">
        <v>8.7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0" t="s">
        <v>3</v>
      </c>
    </row>
    <row r="417" customFormat="false" ht="14.4" hidden="false" customHeight="false" outlineLevel="0" collapsed="false">
      <c r="A417" s="0" t="s">
        <v>31</v>
      </c>
      <c r="B417" s="2" t="n">
        <v>1</v>
      </c>
      <c r="C417" s="0" t="s">
        <v>1118</v>
      </c>
      <c r="D417" s="0" t="s">
        <v>173</v>
      </c>
      <c r="E417" s="0" t="s">
        <v>1119</v>
      </c>
      <c r="F417" s="0" t="s">
        <v>982</v>
      </c>
      <c r="G417" s="0" t="s">
        <v>983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2" t="n">
        <v>0</v>
      </c>
      <c r="N417" s="0" t="n">
        <v>7.3</v>
      </c>
      <c r="O417" s="2" t="n">
        <v>0</v>
      </c>
      <c r="P417" s="2" t="n">
        <v>0</v>
      </c>
      <c r="Q417" s="2" t="n">
        <v>0</v>
      </c>
      <c r="R417" s="2" t="n">
        <v>0</v>
      </c>
      <c r="S417" s="0" t="s">
        <v>3</v>
      </c>
    </row>
    <row r="418" customFormat="false" ht="14.4" hidden="false" customHeight="false" outlineLevel="0" collapsed="false">
      <c r="A418" s="0" t="s">
        <v>31</v>
      </c>
      <c r="B418" s="2" t="n">
        <v>1</v>
      </c>
      <c r="C418" s="0" t="s">
        <v>1120</v>
      </c>
      <c r="D418" s="0" t="s">
        <v>173</v>
      </c>
      <c r="E418" s="0" t="s">
        <v>1121</v>
      </c>
      <c r="F418" s="0" t="s">
        <v>1122</v>
      </c>
      <c r="G418" s="0" t="s">
        <v>1123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2" t="n">
        <v>0</v>
      </c>
      <c r="N418" s="0" t="n">
        <v>13.4</v>
      </c>
      <c r="O418" s="2" t="n">
        <v>0</v>
      </c>
      <c r="P418" s="2" t="n">
        <v>0</v>
      </c>
      <c r="Q418" s="0" t="n">
        <v>69.1</v>
      </c>
      <c r="R418" s="2" t="n">
        <v>0</v>
      </c>
      <c r="S418" s="0" t="s">
        <v>3</v>
      </c>
    </row>
    <row r="419" customFormat="false" ht="14.4" hidden="false" customHeight="false" outlineLevel="0" collapsed="false">
      <c r="A419" s="0" t="s">
        <v>31</v>
      </c>
      <c r="B419" s="2" t="n">
        <v>1</v>
      </c>
      <c r="C419" s="0" t="s">
        <v>1124</v>
      </c>
      <c r="D419" s="0" t="s">
        <v>103</v>
      </c>
      <c r="E419" s="0" t="s">
        <v>1125</v>
      </c>
      <c r="F419" s="0" t="s">
        <v>1126</v>
      </c>
      <c r="G419" s="0" t="s">
        <v>1127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0</v>
      </c>
      <c r="M419" s="2" t="n">
        <v>0</v>
      </c>
      <c r="N419" s="0" t="n">
        <v>6.4</v>
      </c>
      <c r="O419" s="2" t="n">
        <v>0</v>
      </c>
      <c r="P419" s="2" t="n">
        <v>0</v>
      </c>
      <c r="Q419" s="2" t="n">
        <v>0</v>
      </c>
      <c r="R419" s="2" t="n">
        <v>0</v>
      </c>
      <c r="S419" s="0" t="s">
        <v>3</v>
      </c>
    </row>
    <row r="420" customFormat="false" ht="14.4" hidden="false" customHeight="false" outlineLevel="0" collapsed="false">
      <c r="A420" s="0" t="s">
        <v>31</v>
      </c>
      <c r="B420" s="2" t="n">
        <v>1</v>
      </c>
      <c r="C420" s="0" t="s">
        <v>1128</v>
      </c>
      <c r="D420" s="0" t="s">
        <v>100</v>
      </c>
      <c r="E420" s="0" t="s">
        <v>1129</v>
      </c>
      <c r="F420" s="0" t="s">
        <v>1012</v>
      </c>
      <c r="G420" s="0" t="s">
        <v>1013</v>
      </c>
      <c r="H420" s="2" t="n">
        <v>0</v>
      </c>
      <c r="I420" s="2" t="n">
        <v>0</v>
      </c>
      <c r="J420" s="2" t="n">
        <v>0</v>
      </c>
      <c r="K420" s="2" t="n">
        <v>0</v>
      </c>
      <c r="L420" s="2" t="n">
        <v>0</v>
      </c>
      <c r="M420" s="2" t="n">
        <v>0</v>
      </c>
      <c r="N420" s="0" t="n">
        <v>5.3</v>
      </c>
      <c r="O420" s="2" t="n">
        <v>0</v>
      </c>
      <c r="P420" s="2" t="n">
        <v>0</v>
      </c>
      <c r="Q420" s="2" t="n">
        <v>0</v>
      </c>
      <c r="R420" s="2" t="n">
        <v>0</v>
      </c>
      <c r="S420" s="0" t="s">
        <v>3</v>
      </c>
    </row>
    <row r="421" customFormat="false" ht="14.4" hidden="false" customHeight="false" outlineLevel="0" collapsed="false">
      <c r="A421" s="0" t="s">
        <v>31</v>
      </c>
      <c r="B421" s="2" t="n">
        <v>1</v>
      </c>
      <c r="C421" s="0" t="s">
        <v>1010</v>
      </c>
      <c r="D421" s="0" t="s">
        <v>100</v>
      </c>
      <c r="E421" s="0" t="s">
        <v>1130</v>
      </c>
      <c r="F421" s="0" t="s">
        <v>1012</v>
      </c>
      <c r="G421" s="0" t="s">
        <v>1013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2" t="n">
        <v>0</v>
      </c>
      <c r="N421" s="0" t="n">
        <v>7.3</v>
      </c>
      <c r="O421" s="2" t="n">
        <v>0</v>
      </c>
      <c r="P421" s="2" t="n">
        <v>0</v>
      </c>
      <c r="Q421" s="2" t="n">
        <v>0</v>
      </c>
      <c r="R421" s="2" t="n">
        <v>0</v>
      </c>
      <c r="S421" s="0" t="s">
        <v>3</v>
      </c>
    </row>
    <row r="422" customFormat="false" ht="14.4" hidden="false" customHeight="false" outlineLevel="0" collapsed="false">
      <c r="A422" s="0" t="s">
        <v>31</v>
      </c>
      <c r="B422" s="2" t="n">
        <v>1</v>
      </c>
      <c r="C422" s="0" t="s">
        <v>1131</v>
      </c>
      <c r="D422" s="0" t="s">
        <v>103</v>
      </c>
      <c r="E422" s="0" t="s">
        <v>1132</v>
      </c>
      <c r="F422" s="0" t="s">
        <v>1133</v>
      </c>
      <c r="G422" s="0" t="s">
        <v>1134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0</v>
      </c>
      <c r="M422" s="2" t="n">
        <v>0</v>
      </c>
      <c r="N422" s="0" t="n">
        <v>5.1</v>
      </c>
      <c r="O422" s="2" t="n">
        <v>0</v>
      </c>
      <c r="P422" s="2" t="n">
        <v>0</v>
      </c>
      <c r="Q422" s="2" t="n">
        <v>0</v>
      </c>
      <c r="R422" s="0" t="n">
        <v>5.9</v>
      </c>
      <c r="S422" s="0" t="s">
        <v>3</v>
      </c>
    </row>
    <row r="423" customFormat="false" ht="14.4" hidden="false" customHeight="false" outlineLevel="0" collapsed="false">
      <c r="A423" s="0" t="s">
        <v>31</v>
      </c>
      <c r="B423" s="2" t="n">
        <v>1</v>
      </c>
      <c r="C423" s="0" t="s">
        <v>1135</v>
      </c>
      <c r="D423" s="0" t="s">
        <v>61</v>
      </c>
      <c r="E423" s="0" t="s">
        <v>1136</v>
      </c>
      <c r="F423" s="0" t="s">
        <v>714</v>
      </c>
      <c r="G423" s="0" t="s">
        <v>715</v>
      </c>
      <c r="H423" s="2" t="n">
        <v>0</v>
      </c>
      <c r="I423" s="2" t="n">
        <v>0</v>
      </c>
      <c r="J423" s="2" t="n">
        <v>0</v>
      </c>
      <c r="K423" s="2" t="n">
        <v>0</v>
      </c>
      <c r="L423" s="2" t="n">
        <v>0</v>
      </c>
      <c r="M423" s="2" t="n">
        <v>0</v>
      </c>
      <c r="N423" s="0" t="n">
        <v>16.2</v>
      </c>
      <c r="O423" s="2" t="n">
        <v>0</v>
      </c>
      <c r="P423" s="2" t="n">
        <v>0</v>
      </c>
      <c r="Q423" s="2" t="n">
        <v>0</v>
      </c>
      <c r="R423" s="2" t="n">
        <v>0</v>
      </c>
      <c r="S423" s="0" t="s">
        <v>3</v>
      </c>
    </row>
    <row r="424" customFormat="false" ht="14.4" hidden="false" customHeight="false" outlineLevel="0" collapsed="false">
      <c r="A424" s="0" t="s">
        <v>31</v>
      </c>
      <c r="B424" s="2" t="n">
        <v>1</v>
      </c>
      <c r="C424" s="0" t="s">
        <v>1137</v>
      </c>
      <c r="D424" s="0" t="s">
        <v>61</v>
      </c>
      <c r="E424" s="0" t="s">
        <v>1138</v>
      </c>
      <c r="F424" s="0" t="s">
        <v>714</v>
      </c>
      <c r="G424" s="0" t="s">
        <v>715</v>
      </c>
      <c r="H424" s="2" t="n">
        <v>0</v>
      </c>
      <c r="I424" s="2" t="n">
        <v>0</v>
      </c>
      <c r="J424" s="2" t="n">
        <v>0</v>
      </c>
      <c r="K424" s="2" t="n">
        <v>0</v>
      </c>
      <c r="L424" s="2" t="n">
        <v>0</v>
      </c>
      <c r="M424" s="2" t="n">
        <v>0</v>
      </c>
      <c r="N424" s="0" t="n">
        <v>17</v>
      </c>
      <c r="O424" s="2" t="n">
        <v>0</v>
      </c>
      <c r="P424" s="2" t="n">
        <v>0</v>
      </c>
      <c r="Q424" s="2" t="n">
        <v>0</v>
      </c>
      <c r="R424" s="2" t="n">
        <v>0</v>
      </c>
      <c r="S424" s="0" t="s">
        <v>3</v>
      </c>
    </row>
    <row r="425" customFormat="false" ht="14.4" hidden="false" customHeight="false" outlineLevel="0" collapsed="false">
      <c r="A425" s="0" t="s">
        <v>1052</v>
      </c>
      <c r="B425" s="2" t="n">
        <v>1</v>
      </c>
      <c r="C425" s="0" t="s">
        <v>1139</v>
      </c>
      <c r="D425" s="0" t="s">
        <v>1140</v>
      </c>
      <c r="E425" s="0" t="s">
        <v>1141</v>
      </c>
      <c r="F425" s="0" t="s">
        <v>714</v>
      </c>
      <c r="G425" s="0" t="s">
        <v>715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0</v>
      </c>
      <c r="N425" s="0" t="n">
        <v>7.4</v>
      </c>
      <c r="O425" s="2" t="n">
        <v>0</v>
      </c>
      <c r="P425" s="2" t="n">
        <v>0</v>
      </c>
      <c r="Q425" s="2" t="n">
        <v>0</v>
      </c>
      <c r="R425" s="2" t="n">
        <v>0</v>
      </c>
      <c r="S425" s="0" t="s">
        <v>3</v>
      </c>
    </row>
    <row r="426" customFormat="false" ht="14.4" hidden="false" customHeight="false" outlineLevel="0" collapsed="false">
      <c r="A426" s="0" t="s">
        <v>31</v>
      </c>
      <c r="B426" s="2" t="n">
        <v>1</v>
      </c>
      <c r="C426" s="0" t="s">
        <v>1142</v>
      </c>
      <c r="D426" s="0" t="s">
        <v>160</v>
      </c>
      <c r="E426" s="0" t="s">
        <v>1143</v>
      </c>
      <c r="F426" s="0" t="s">
        <v>714</v>
      </c>
      <c r="G426" s="0" t="s">
        <v>715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0</v>
      </c>
      <c r="N426" s="0" t="n">
        <v>25.7</v>
      </c>
      <c r="O426" s="2" t="n">
        <v>0</v>
      </c>
      <c r="P426" s="2" t="n">
        <v>0</v>
      </c>
      <c r="Q426" s="2" t="n">
        <v>0</v>
      </c>
      <c r="R426" s="2" t="n">
        <v>0</v>
      </c>
      <c r="S426" s="0" t="s">
        <v>3</v>
      </c>
    </row>
    <row r="427" customFormat="false" ht="14.4" hidden="false" customHeight="false" outlineLevel="0" collapsed="false">
      <c r="A427" s="0" t="s">
        <v>31</v>
      </c>
      <c r="B427" s="2" t="n">
        <v>1</v>
      </c>
      <c r="C427" s="0" t="s">
        <v>1144</v>
      </c>
      <c r="D427" s="0" t="s">
        <v>33</v>
      </c>
      <c r="E427" s="0" t="s">
        <v>1145</v>
      </c>
      <c r="F427" s="0" t="s">
        <v>714</v>
      </c>
      <c r="G427" s="0" t="s">
        <v>715</v>
      </c>
      <c r="H427" s="2" t="n">
        <v>0</v>
      </c>
      <c r="I427" s="2" t="n">
        <v>0</v>
      </c>
      <c r="J427" s="2" t="n">
        <v>0</v>
      </c>
      <c r="K427" s="2" t="n">
        <v>0</v>
      </c>
      <c r="L427" s="2" t="n">
        <v>0</v>
      </c>
      <c r="M427" s="2" t="n">
        <v>0</v>
      </c>
      <c r="N427" s="0" t="n">
        <v>5.4</v>
      </c>
      <c r="O427" s="2" t="n">
        <v>0</v>
      </c>
      <c r="P427" s="2" t="n">
        <v>0</v>
      </c>
      <c r="Q427" s="2" t="n">
        <v>0</v>
      </c>
      <c r="R427" s="2" t="n">
        <v>0</v>
      </c>
      <c r="S427" s="0" t="s">
        <v>3</v>
      </c>
    </row>
    <row r="428" customFormat="false" ht="14.4" hidden="false" customHeight="false" outlineLevel="0" collapsed="false">
      <c r="A428" s="0" t="s">
        <v>31</v>
      </c>
      <c r="B428" s="2" t="n">
        <v>1</v>
      </c>
      <c r="C428" s="0" t="s">
        <v>1146</v>
      </c>
      <c r="D428" s="0" t="s">
        <v>100</v>
      </c>
      <c r="E428" s="0" t="s">
        <v>1147</v>
      </c>
      <c r="F428" s="0" t="s">
        <v>714</v>
      </c>
      <c r="G428" s="0" t="s">
        <v>715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0</v>
      </c>
      <c r="N428" s="0" t="n">
        <v>5.4</v>
      </c>
      <c r="O428" s="0" t="n">
        <v>39</v>
      </c>
      <c r="P428" s="2" t="n">
        <v>0</v>
      </c>
      <c r="Q428" s="2" t="n">
        <v>0</v>
      </c>
      <c r="R428" s="2" t="n">
        <v>0</v>
      </c>
      <c r="S428" s="0" t="s">
        <v>3</v>
      </c>
    </row>
    <row r="429" customFormat="false" ht="14.4" hidden="false" customHeight="false" outlineLevel="0" collapsed="false">
      <c r="A429" s="0" t="s">
        <v>31</v>
      </c>
      <c r="B429" s="2" t="n">
        <v>1</v>
      </c>
      <c r="C429" s="0" t="s">
        <v>1148</v>
      </c>
      <c r="D429" s="0" t="s">
        <v>850</v>
      </c>
      <c r="E429" s="0" t="s">
        <v>1149</v>
      </c>
      <c r="F429" s="0" t="s">
        <v>714</v>
      </c>
      <c r="G429" s="0" t="s">
        <v>715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0</v>
      </c>
      <c r="N429" s="0" t="n">
        <v>6.3</v>
      </c>
      <c r="O429" s="2" t="n">
        <v>0</v>
      </c>
      <c r="P429" s="2" t="n">
        <v>0</v>
      </c>
      <c r="Q429" s="2" t="n">
        <v>0</v>
      </c>
      <c r="R429" s="2" t="n">
        <v>0</v>
      </c>
      <c r="S429" s="0" t="s">
        <v>3</v>
      </c>
    </row>
    <row r="430" customFormat="false" ht="14.4" hidden="false" customHeight="false" outlineLevel="0" collapsed="false">
      <c r="A430" s="0" t="s">
        <v>31</v>
      </c>
      <c r="B430" s="2" t="n">
        <v>1</v>
      </c>
      <c r="C430" s="0" t="s">
        <v>1150</v>
      </c>
      <c r="D430" s="0" t="s">
        <v>160</v>
      </c>
      <c r="E430" s="0" t="s">
        <v>1151</v>
      </c>
      <c r="F430" s="0" t="s">
        <v>1152</v>
      </c>
      <c r="G430" s="0" t="s">
        <v>1153</v>
      </c>
      <c r="H430" s="2" t="n">
        <v>0</v>
      </c>
      <c r="I430" s="2" t="n">
        <v>0</v>
      </c>
      <c r="J430" s="2" t="n">
        <v>0</v>
      </c>
      <c r="K430" s="2" t="n">
        <v>0</v>
      </c>
      <c r="L430" s="2" t="n">
        <v>0</v>
      </c>
      <c r="M430" s="2" t="n">
        <v>0</v>
      </c>
      <c r="N430" s="0" t="n">
        <v>10.1</v>
      </c>
      <c r="O430" s="2" t="n">
        <v>0</v>
      </c>
      <c r="P430" s="2" t="n">
        <v>0</v>
      </c>
      <c r="Q430" s="0" t="n">
        <v>77</v>
      </c>
      <c r="R430" s="2" t="n">
        <v>0</v>
      </c>
      <c r="S430" s="0" t="s">
        <v>3</v>
      </c>
    </row>
    <row r="431" customFormat="false" ht="14.4" hidden="false" customHeight="false" outlineLevel="0" collapsed="false">
      <c r="A431" s="0" t="s">
        <v>31</v>
      </c>
      <c r="B431" s="2" t="n">
        <v>1</v>
      </c>
      <c r="C431" s="0" t="s">
        <v>1154</v>
      </c>
      <c r="D431" s="0" t="s">
        <v>38</v>
      </c>
      <c r="E431" s="0" t="s">
        <v>1155</v>
      </c>
      <c r="F431" s="0" t="s">
        <v>827</v>
      </c>
      <c r="G431" s="0" t="s">
        <v>828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0</v>
      </c>
      <c r="N431" s="0" t="n">
        <v>5.4</v>
      </c>
      <c r="O431" s="2" t="n">
        <v>0</v>
      </c>
      <c r="P431" s="2" t="n">
        <v>0</v>
      </c>
      <c r="Q431" s="2" t="n">
        <v>0</v>
      </c>
      <c r="R431" s="2" t="n">
        <v>0</v>
      </c>
      <c r="S431" s="0" t="s">
        <v>3</v>
      </c>
    </row>
    <row r="432" customFormat="false" ht="14.4" hidden="false" customHeight="false" outlineLevel="0" collapsed="false">
      <c r="A432" s="0" t="s">
        <v>31</v>
      </c>
      <c r="B432" s="2" t="n">
        <v>1</v>
      </c>
      <c r="C432" s="0" t="s">
        <v>1156</v>
      </c>
      <c r="D432" s="0" t="s">
        <v>86</v>
      </c>
      <c r="E432" s="0" t="s">
        <v>1157</v>
      </c>
      <c r="F432" s="0" t="s">
        <v>974</v>
      </c>
      <c r="G432" s="0" t="s">
        <v>975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0</v>
      </c>
      <c r="M432" s="2" t="n">
        <v>0</v>
      </c>
      <c r="N432" s="0" t="n">
        <v>6.4</v>
      </c>
      <c r="O432" s="2" t="n">
        <v>0</v>
      </c>
      <c r="P432" s="2" t="n">
        <v>0</v>
      </c>
      <c r="Q432" s="0" t="n">
        <v>7.8</v>
      </c>
      <c r="R432" s="2" t="n">
        <v>0</v>
      </c>
      <c r="S432" s="0" t="s">
        <v>3</v>
      </c>
    </row>
    <row r="433" customFormat="false" ht="14.4" hidden="false" customHeight="false" outlineLevel="0" collapsed="false">
      <c r="A433" s="0" t="s">
        <v>31</v>
      </c>
      <c r="B433" s="2" t="n">
        <v>1</v>
      </c>
      <c r="C433" s="0" t="s">
        <v>1158</v>
      </c>
      <c r="D433" s="0" t="s">
        <v>103</v>
      </c>
      <c r="E433" s="0" t="s">
        <v>1159</v>
      </c>
      <c r="F433" s="0" t="s">
        <v>1160</v>
      </c>
      <c r="G433" s="0" t="s">
        <v>1161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0</v>
      </c>
      <c r="N433" s="0" t="n">
        <v>6</v>
      </c>
      <c r="O433" s="2" t="n">
        <v>0</v>
      </c>
      <c r="P433" s="2" t="n">
        <v>0</v>
      </c>
      <c r="Q433" s="2" t="n">
        <v>0</v>
      </c>
      <c r="R433" s="2" t="n">
        <v>0</v>
      </c>
      <c r="S433" s="0" t="s">
        <v>3</v>
      </c>
    </row>
    <row r="434" customFormat="false" ht="14.4" hidden="false" customHeight="false" outlineLevel="0" collapsed="false">
      <c r="A434" s="0" t="s">
        <v>31</v>
      </c>
      <c r="B434" s="2" t="n">
        <v>1</v>
      </c>
      <c r="C434" s="0" t="s">
        <v>1162</v>
      </c>
      <c r="D434" s="0" t="s">
        <v>850</v>
      </c>
      <c r="E434" s="0" t="s">
        <v>1163</v>
      </c>
      <c r="F434" s="0" t="s">
        <v>1094</v>
      </c>
      <c r="G434" s="0" t="s">
        <v>1095</v>
      </c>
      <c r="H434" s="2" t="n">
        <v>0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0</v>
      </c>
      <c r="N434" s="2" t="n">
        <v>0</v>
      </c>
      <c r="O434" s="0" t="n">
        <v>22</v>
      </c>
      <c r="P434" s="2" t="n">
        <v>0</v>
      </c>
      <c r="Q434" s="2" t="n">
        <v>0</v>
      </c>
      <c r="R434" s="2" t="n">
        <v>0</v>
      </c>
      <c r="S434" s="0" t="s">
        <v>3</v>
      </c>
    </row>
    <row r="435" customFormat="false" ht="14.4" hidden="false" customHeight="false" outlineLevel="0" collapsed="false">
      <c r="A435" s="0" t="s">
        <v>31</v>
      </c>
      <c r="B435" s="2" t="n">
        <v>1</v>
      </c>
      <c r="C435" s="0" t="s">
        <v>1164</v>
      </c>
      <c r="D435" s="0" t="s">
        <v>61</v>
      </c>
      <c r="E435" s="0" t="s">
        <v>1165</v>
      </c>
      <c r="F435" s="0" t="s">
        <v>1166</v>
      </c>
      <c r="G435" s="0" t="s">
        <v>1167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0</v>
      </c>
      <c r="N435" s="2" t="n">
        <v>0</v>
      </c>
      <c r="O435" s="0" t="n">
        <v>5.8</v>
      </c>
      <c r="P435" s="2" t="n">
        <v>0</v>
      </c>
      <c r="Q435" s="2" t="n">
        <v>0</v>
      </c>
      <c r="R435" s="2" t="n">
        <v>0</v>
      </c>
      <c r="S435" s="0" t="s">
        <v>3</v>
      </c>
    </row>
    <row r="436" customFormat="false" ht="14.4" hidden="false" customHeight="false" outlineLevel="0" collapsed="false">
      <c r="A436" s="0" t="s">
        <v>31</v>
      </c>
      <c r="B436" s="2" t="n">
        <v>1</v>
      </c>
      <c r="C436" s="0" t="s">
        <v>1168</v>
      </c>
      <c r="D436" s="0" t="s">
        <v>850</v>
      </c>
      <c r="E436" s="0" t="s">
        <v>1169</v>
      </c>
      <c r="F436" s="0" t="s">
        <v>714</v>
      </c>
      <c r="G436" s="0" t="s">
        <v>715</v>
      </c>
      <c r="H436" s="2" t="n">
        <v>0</v>
      </c>
      <c r="I436" s="2" t="n">
        <v>0</v>
      </c>
      <c r="J436" s="2" t="n">
        <v>0</v>
      </c>
      <c r="K436" s="2" t="n">
        <v>0</v>
      </c>
      <c r="L436" s="2" t="n">
        <v>0</v>
      </c>
      <c r="M436" s="2" t="n">
        <v>0</v>
      </c>
      <c r="N436" s="2" t="n">
        <v>0</v>
      </c>
      <c r="O436" s="0" t="n">
        <v>44.5</v>
      </c>
      <c r="P436" s="2" t="n">
        <v>0</v>
      </c>
      <c r="Q436" s="2" t="n">
        <v>0</v>
      </c>
      <c r="R436" s="2" t="n">
        <v>0</v>
      </c>
      <c r="S436" s="0" t="s">
        <v>3</v>
      </c>
    </row>
    <row r="437" customFormat="false" ht="14.4" hidden="false" customHeight="false" outlineLevel="0" collapsed="false">
      <c r="A437" s="0" t="s">
        <v>31</v>
      </c>
      <c r="B437" s="2" t="n">
        <v>1</v>
      </c>
      <c r="C437" s="0" t="s">
        <v>1170</v>
      </c>
      <c r="D437" s="0" t="s">
        <v>100</v>
      </c>
      <c r="E437" s="0" t="s">
        <v>1171</v>
      </c>
      <c r="F437" s="0" t="s">
        <v>1172</v>
      </c>
      <c r="G437" s="0" t="s">
        <v>1173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0</v>
      </c>
      <c r="N437" s="2" t="n">
        <v>0</v>
      </c>
      <c r="O437" s="0" t="n">
        <v>7.4</v>
      </c>
      <c r="P437" s="2" t="n">
        <v>0</v>
      </c>
      <c r="Q437" s="2" t="n">
        <v>0</v>
      </c>
      <c r="R437" s="2" t="n">
        <v>0</v>
      </c>
      <c r="S437" s="0" t="s">
        <v>3</v>
      </c>
    </row>
    <row r="438" customFormat="false" ht="14.4" hidden="false" customHeight="false" outlineLevel="0" collapsed="false">
      <c r="A438" s="0" t="s">
        <v>31</v>
      </c>
      <c r="B438" s="2" t="n">
        <v>1</v>
      </c>
      <c r="C438" s="0" t="s">
        <v>1174</v>
      </c>
      <c r="D438" s="0" t="s">
        <v>70</v>
      </c>
      <c r="E438" s="0" t="s">
        <v>1175</v>
      </c>
      <c r="F438" s="0" t="s">
        <v>105</v>
      </c>
      <c r="G438" s="0" t="s">
        <v>106</v>
      </c>
      <c r="H438" s="2" t="n">
        <v>0</v>
      </c>
      <c r="I438" s="2" t="n">
        <v>0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0</v>
      </c>
      <c r="P438" s="0" t="n">
        <v>6.4</v>
      </c>
      <c r="Q438" s="2" t="n">
        <v>0</v>
      </c>
      <c r="R438" s="2" t="n">
        <v>0</v>
      </c>
      <c r="S438" s="0" t="s">
        <v>3</v>
      </c>
    </row>
    <row r="439" customFormat="false" ht="14.4" hidden="false" customHeight="false" outlineLevel="0" collapsed="false">
      <c r="A439" s="0" t="s">
        <v>31</v>
      </c>
      <c r="B439" s="2" t="n">
        <v>1</v>
      </c>
      <c r="C439" s="0" t="s">
        <v>1176</v>
      </c>
      <c r="D439" s="0" t="s">
        <v>79</v>
      </c>
      <c r="E439" s="0" t="s">
        <v>1177</v>
      </c>
      <c r="F439" s="0" t="s">
        <v>1018</v>
      </c>
      <c r="G439" s="0" t="s">
        <v>1019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0</v>
      </c>
      <c r="P439" s="0" t="n">
        <v>8.9</v>
      </c>
      <c r="Q439" s="2" t="n">
        <v>0</v>
      </c>
      <c r="R439" s="2" t="n">
        <v>0</v>
      </c>
      <c r="S439" s="0" t="s">
        <v>3</v>
      </c>
    </row>
    <row r="440" customFormat="false" ht="14.4" hidden="false" customHeight="false" outlineLevel="0" collapsed="false">
      <c r="A440" s="0" t="s">
        <v>31</v>
      </c>
      <c r="B440" s="2" t="n">
        <v>1</v>
      </c>
      <c r="C440" s="0" t="s">
        <v>1178</v>
      </c>
      <c r="D440" s="0" t="s">
        <v>86</v>
      </c>
      <c r="E440" s="0" t="s">
        <v>1179</v>
      </c>
      <c r="F440" s="0" t="s">
        <v>1180</v>
      </c>
      <c r="G440" s="0" t="s">
        <v>1181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0</v>
      </c>
      <c r="P440" s="0" t="n">
        <v>8</v>
      </c>
      <c r="Q440" s="2" t="n">
        <v>0</v>
      </c>
      <c r="R440" s="2" t="n">
        <v>0</v>
      </c>
      <c r="S440" s="0" t="s">
        <v>3</v>
      </c>
    </row>
    <row r="441" customFormat="false" ht="14.4" hidden="false" customHeight="false" outlineLevel="0" collapsed="false">
      <c r="A441" s="0" t="s">
        <v>31</v>
      </c>
      <c r="B441" s="2" t="n">
        <v>1</v>
      </c>
      <c r="C441" s="0" t="s">
        <v>1182</v>
      </c>
      <c r="D441" s="0" t="s">
        <v>160</v>
      </c>
      <c r="E441" s="0" t="s">
        <v>1183</v>
      </c>
      <c r="F441" s="0" t="s">
        <v>1184</v>
      </c>
      <c r="G441" s="0" t="s">
        <v>1185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0</v>
      </c>
      <c r="O441" s="2" t="n">
        <v>0</v>
      </c>
      <c r="P441" s="0" t="n">
        <v>5.6</v>
      </c>
      <c r="Q441" s="2" t="n">
        <v>0</v>
      </c>
      <c r="R441" s="2" t="n">
        <v>0</v>
      </c>
      <c r="S441" s="0" t="s">
        <v>3</v>
      </c>
    </row>
    <row r="442" customFormat="false" ht="14.4" hidden="false" customHeight="false" outlineLevel="0" collapsed="false">
      <c r="A442" s="0" t="s">
        <v>31</v>
      </c>
      <c r="B442" s="2" t="n">
        <v>1</v>
      </c>
      <c r="C442" s="0" t="s">
        <v>1186</v>
      </c>
      <c r="D442" s="0" t="s">
        <v>173</v>
      </c>
      <c r="E442" s="0" t="s">
        <v>1187</v>
      </c>
      <c r="F442" s="0" t="s">
        <v>1188</v>
      </c>
      <c r="G442" s="0" t="s">
        <v>1189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0</v>
      </c>
      <c r="O442" s="2" t="n">
        <v>0</v>
      </c>
      <c r="P442" s="0" t="n">
        <v>5.9</v>
      </c>
      <c r="Q442" s="2" t="n">
        <v>0</v>
      </c>
      <c r="R442" s="2" t="n">
        <v>0</v>
      </c>
      <c r="S442" s="0" t="s">
        <v>3</v>
      </c>
    </row>
    <row r="443" customFormat="false" ht="14.4" hidden="false" customHeight="false" outlineLevel="0" collapsed="false">
      <c r="A443" s="0" t="s">
        <v>31</v>
      </c>
      <c r="B443" s="2" t="n">
        <v>1</v>
      </c>
      <c r="C443" s="0" t="s">
        <v>1190</v>
      </c>
      <c r="D443" s="0" t="s">
        <v>160</v>
      </c>
      <c r="E443" s="0" t="s">
        <v>1191</v>
      </c>
      <c r="F443" s="0" t="s">
        <v>970</v>
      </c>
      <c r="G443" s="0" t="s">
        <v>971</v>
      </c>
      <c r="H443" s="2" t="n">
        <v>0</v>
      </c>
      <c r="I443" s="2" t="n">
        <v>0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0</v>
      </c>
      <c r="O443" s="2" t="n">
        <v>0</v>
      </c>
      <c r="P443" s="0" t="n">
        <v>6.4</v>
      </c>
      <c r="Q443" s="2" t="n">
        <v>0</v>
      </c>
      <c r="R443" s="2" t="n">
        <v>0</v>
      </c>
      <c r="S443" s="0" t="s">
        <v>3</v>
      </c>
    </row>
    <row r="444" customFormat="false" ht="14.4" hidden="false" customHeight="false" outlineLevel="0" collapsed="false">
      <c r="A444" s="0" t="s">
        <v>31</v>
      </c>
      <c r="B444" s="2" t="n">
        <v>1</v>
      </c>
      <c r="C444" s="0" t="s">
        <v>1192</v>
      </c>
      <c r="D444" s="0" t="s">
        <v>1193</v>
      </c>
      <c r="E444" s="0" t="s">
        <v>1194</v>
      </c>
      <c r="F444" s="0" t="s">
        <v>1195</v>
      </c>
      <c r="G444" s="0" t="s">
        <v>1196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0</v>
      </c>
      <c r="P444" s="2" t="n">
        <v>0</v>
      </c>
      <c r="Q444" s="2" t="n">
        <v>100</v>
      </c>
      <c r="R444" s="2" t="n">
        <v>0</v>
      </c>
      <c r="S444" s="0" t="s">
        <v>3</v>
      </c>
    </row>
    <row r="445" customFormat="false" ht="14.4" hidden="false" customHeight="false" outlineLevel="0" collapsed="false">
      <c r="A445" s="0" t="s">
        <v>31</v>
      </c>
      <c r="B445" s="2" t="n">
        <v>1</v>
      </c>
      <c r="C445" s="0" t="s">
        <v>1197</v>
      </c>
      <c r="D445" s="0" t="s">
        <v>850</v>
      </c>
      <c r="E445" s="0" t="s">
        <v>1198</v>
      </c>
      <c r="F445" s="0" t="s">
        <v>1122</v>
      </c>
      <c r="G445" s="0" t="s">
        <v>1123</v>
      </c>
      <c r="H445" s="2" t="n">
        <v>0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0</v>
      </c>
      <c r="P445" s="2" t="n">
        <v>0</v>
      </c>
      <c r="Q445" s="0" t="n">
        <v>17.3</v>
      </c>
      <c r="R445" s="2" t="n">
        <v>0</v>
      </c>
      <c r="S445" s="0" t="s">
        <v>3</v>
      </c>
    </row>
    <row r="446" customFormat="false" ht="14.4" hidden="false" customHeight="false" outlineLevel="0" collapsed="false">
      <c r="A446" s="0" t="s">
        <v>31</v>
      </c>
      <c r="B446" s="2" t="n">
        <v>1</v>
      </c>
      <c r="C446" s="0" t="s">
        <v>1199</v>
      </c>
      <c r="D446" s="0" t="s">
        <v>100</v>
      </c>
      <c r="E446" s="0" t="s">
        <v>1200</v>
      </c>
      <c r="F446" s="0" t="s">
        <v>1201</v>
      </c>
      <c r="G446" s="0" t="s">
        <v>1202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0</v>
      </c>
      <c r="M446" s="2" t="n">
        <v>0</v>
      </c>
      <c r="N446" s="2" t="n">
        <v>0</v>
      </c>
      <c r="O446" s="2" t="n">
        <v>0</v>
      </c>
      <c r="P446" s="2" t="n">
        <v>0</v>
      </c>
      <c r="Q446" s="0" t="n">
        <v>7.4</v>
      </c>
      <c r="R446" s="2" t="n">
        <v>0</v>
      </c>
      <c r="S446" s="0" t="s">
        <v>3</v>
      </c>
    </row>
    <row r="447" customFormat="false" ht="14.4" hidden="false" customHeight="false" outlineLevel="0" collapsed="false">
      <c r="A447" s="0" t="s">
        <v>31</v>
      </c>
      <c r="B447" s="2" t="n">
        <v>1</v>
      </c>
      <c r="C447" s="0" t="s">
        <v>1203</v>
      </c>
      <c r="D447" s="0" t="s">
        <v>160</v>
      </c>
      <c r="E447" s="0" t="s">
        <v>1204</v>
      </c>
      <c r="F447" s="0" t="s">
        <v>389</v>
      </c>
      <c r="G447" s="0" t="s">
        <v>390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0" t="n">
        <v>8</v>
      </c>
      <c r="R447" s="2" t="n">
        <v>0</v>
      </c>
      <c r="S447" s="0" t="s">
        <v>3</v>
      </c>
    </row>
    <row r="448" customFormat="false" ht="14.4" hidden="false" customHeight="false" outlineLevel="0" collapsed="false">
      <c r="A448" s="0" t="s">
        <v>31</v>
      </c>
      <c r="B448" s="2" t="n">
        <v>1</v>
      </c>
      <c r="C448" s="0" t="s">
        <v>1205</v>
      </c>
      <c r="D448" s="0" t="s">
        <v>173</v>
      </c>
      <c r="E448" s="0" t="s">
        <v>1206</v>
      </c>
      <c r="F448" s="0" t="s">
        <v>1207</v>
      </c>
      <c r="G448" s="0" t="s">
        <v>1208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0" t="n">
        <v>12.1</v>
      </c>
      <c r="R448" s="2" t="n">
        <v>0</v>
      </c>
      <c r="S448" s="0" t="s">
        <v>3</v>
      </c>
    </row>
    <row r="449" customFormat="false" ht="14.4" hidden="false" customHeight="false" outlineLevel="0" collapsed="false">
      <c r="A449" s="0" t="s">
        <v>31</v>
      </c>
      <c r="B449" s="2" t="n">
        <v>1</v>
      </c>
      <c r="C449" s="0" t="s">
        <v>1209</v>
      </c>
      <c r="D449" s="0" t="s">
        <v>70</v>
      </c>
      <c r="E449" s="0" t="s">
        <v>1210</v>
      </c>
      <c r="F449" s="0" t="s">
        <v>1211</v>
      </c>
      <c r="G449" s="0" t="s">
        <v>1212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0</v>
      </c>
      <c r="N449" s="2" t="n">
        <v>0</v>
      </c>
      <c r="O449" s="2" t="n">
        <v>0</v>
      </c>
      <c r="P449" s="2" t="n">
        <v>0</v>
      </c>
      <c r="Q449" s="2" t="n">
        <v>0</v>
      </c>
      <c r="R449" s="0" t="n">
        <v>8.2</v>
      </c>
      <c r="S449" s="0" t="s">
        <v>3</v>
      </c>
    </row>
    <row r="450" customFormat="false" ht="14.4" hidden="false" customHeight="false" outlineLevel="0" collapsed="false">
      <c r="A450" s="0" t="s">
        <v>31</v>
      </c>
      <c r="B450" s="2" t="n">
        <v>1</v>
      </c>
      <c r="C450" s="0" t="s">
        <v>1213</v>
      </c>
      <c r="D450" s="0" t="s">
        <v>160</v>
      </c>
      <c r="E450" s="0" t="s">
        <v>1214</v>
      </c>
      <c r="F450" s="0" t="s">
        <v>1215</v>
      </c>
      <c r="G450" s="0" t="s">
        <v>1216</v>
      </c>
      <c r="H450" s="2" t="n">
        <v>0</v>
      </c>
      <c r="I450" s="2" t="n">
        <v>0</v>
      </c>
      <c r="J450" s="2" t="n">
        <v>0</v>
      </c>
      <c r="K450" s="2" t="n">
        <v>0</v>
      </c>
      <c r="L450" s="2" t="n">
        <v>0</v>
      </c>
      <c r="M450" s="2" t="n">
        <v>0</v>
      </c>
      <c r="N450" s="2" t="n">
        <v>0</v>
      </c>
      <c r="O450" s="2" t="n">
        <v>0</v>
      </c>
      <c r="P450" s="2" t="n">
        <v>0</v>
      </c>
      <c r="Q450" s="2" t="n">
        <v>0</v>
      </c>
      <c r="R450" s="0" t="n">
        <v>7.3</v>
      </c>
      <c r="S450" s="0" t="s">
        <v>3</v>
      </c>
    </row>
    <row r="451" customFormat="false" ht="14.4" hidden="false" customHeight="false" outlineLevel="0" collapsed="false">
      <c r="A451" s="0" t="s">
        <v>31</v>
      </c>
      <c r="B451" s="2" t="n">
        <v>1</v>
      </c>
      <c r="C451" s="0" t="s">
        <v>1217</v>
      </c>
      <c r="D451" s="0" t="s">
        <v>38</v>
      </c>
      <c r="E451" s="0" t="s">
        <v>1218</v>
      </c>
      <c r="F451" s="0" t="s">
        <v>1219</v>
      </c>
      <c r="G451" s="0" t="s">
        <v>1220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0</v>
      </c>
      <c r="R451" s="0" t="n">
        <v>8.8</v>
      </c>
      <c r="S451" s="0" t="s">
        <v>3</v>
      </c>
    </row>
    <row r="452" customFormat="false" ht="14.4" hidden="false" customHeight="false" outlineLevel="0" collapsed="false">
      <c r="A452" s="0" t="s">
        <v>31</v>
      </c>
      <c r="B452" s="2" t="n">
        <v>1</v>
      </c>
      <c r="C452" s="0" t="s">
        <v>1221</v>
      </c>
      <c r="D452" s="0" t="s">
        <v>61</v>
      </c>
      <c r="E452" s="0" t="s">
        <v>1222</v>
      </c>
      <c r="F452" s="0" t="s">
        <v>1223</v>
      </c>
      <c r="G452" s="0" t="s">
        <v>386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0</v>
      </c>
      <c r="R452" s="0" t="n">
        <v>5.5</v>
      </c>
      <c r="S452" s="0" t="s">
        <v>3</v>
      </c>
    </row>
    <row r="453" customFormat="false" ht="14.4" hidden="false" customHeight="false" outlineLevel="0" collapsed="false">
      <c r="A453" s="0" t="s">
        <v>31</v>
      </c>
      <c r="B453" s="2" t="n">
        <v>1</v>
      </c>
      <c r="C453" s="0" t="s">
        <v>1224</v>
      </c>
      <c r="D453" s="0" t="s">
        <v>33</v>
      </c>
      <c r="E453" s="0" t="s">
        <v>1225</v>
      </c>
      <c r="F453" s="0" t="s">
        <v>1226</v>
      </c>
      <c r="G453" s="0" t="s">
        <v>1227</v>
      </c>
      <c r="H453" s="2" t="n">
        <v>0</v>
      </c>
      <c r="I453" s="2" t="n">
        <v>0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0</v>
      </c>
      <c r="R453" s="0" t="n">
        <v>5</v>
      </c>
      <c r="S453" s="0" t="s">
        <v>3</v>
      </c>
    </row>
    <row r="454" customFormat="false" ht="14.4" hidden="false" customHeight="false" outlineLevel="0" collapsed="false">
      <c r="A454" s="0" t="s">
        <v>31</v>
      </c>
      <c r="B454" s="2" t="n">
        <v>1</v>
      </c>
      <c r="C454" s="0" t="s">
        <v>1228</v>
      </c>
      <c r="D454" s="0" t="s">
        <v>38</v>
      </c>
      <c r="E454" s="0" t="s">
        <v>1229</v>
      </c>
      <c r="F454" s="0" t="s">
        <v>1230</v>
      </c>
      <c r="G454" s="0" t="s">
        <v>1231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0</v>
      </c>
      <c r="R454" s="0" t="n">
        <v>16.3</v>
      </c>
      <c r="S454" s="0" t="s">
        <v>3</v>
      </c>
    </row>
    <row r="455" customFormat="false" ht="14.4" hidden="false" customHeight="false" outlineLevel="0" collapsed="false">
      <c r="A455" s="0" t="s">
        <v>31</v>
      </c>
      <c r="B455" s="2" t="n">
        <v>1</v>
      </c>
      <c r="C455" s="0" t="s">
        <v>1232</v>
      </c>
      <c r="D455" s="0" t="s">
        <v>100</v>
      </c>
      <c r="E455" s="0" t="s">
        <v>1233</v>
      </c>
      <c r="F455" s="0" t="s">
        <v>1234</v>
      </c>
      <c r="G455" s="0" t="s">
        <v>1235</v>
      </c>
      <c r="H455" s="2" t="n">
        <v>0</v>
      </c>
      <c r="I455" s="2" t="n">
        <v>0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0</v>
      </c>
      <c r="O455" s="2" t="n">
        <v>0</v>
      </c>
      <c r="P455" s="2" t="n">
        <v>0</v>
      </c>
      <c r="Q455" s="2" t="n">
        <v>0</v>
      </c>
      <c r="R455" s="0" t="n">
        <v>16.8</v>
      </c>
      <c r="S455" s="0" t="s">
        <v>3</v>
      </c>
    </row>
    <row r="456" customFormat="false" ht="14.4" hidden="false" customHeight="false" outlineLevel="0" collapsed="false">
      <c r="A456" s="0" t="s">
        <v>31</v>
      </c>
      <c r="B456" s="2" t="n">
        <v>1</v>
      </c>
      <c r="C456" s="0" t="s">
        <v>1236</v>
      </c>
      <c r="D456" s="0" t="s">
        <v>61</v>
      </c>
      <c r="E456" s="0" t="s">
        <v>1237</v>
      </c>
      <c r="F456" s="0" t="s">
        <v>1238</v>
      </c>
      <c r="G456" s="0" t="s">
        <v>1239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0</v>
      </c>
      <c r="R456" s="0" t="n">
        <v>6.6</v>
      </c>
      <c r="S456" s="0" t="s">
        <v>3</v>
      </c>
    </row>
    <row r="457" customFormat="false" ht="14.4" hidden="false" customHeight="false" outlineLevel="0" collapsed="false">
      <c r="A457" s="0" t="s">
        <v>31</v>
      </c>
      <c r="B457" s="2" t="n">
        <v>1</v>
      </c>
      <c r="C457" s="0" t="s">
        <v>1240</v>
      </c>
      <c r="D457" s="0" t="s">
        <v>43</v>
      </c>
      <c r="E457" s="0" t="s">
        <v>1241</v>
      </c>
      <c r="F457" s="0" t="s">
        <v>1242</v>
      </c>
      <c r="G457" s="0" t="s">
        <v>1243</v>
      </c>
      <c r="H457" s="2" t="n">
        <v>0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0</v>
      </c>
      <c r="R457" s="0" t="n">
        <v>33.3</v>
      </c>
      <c r="S457" s="0" t="s">
        <v>3</v>
      </c>
    </row>
    <row r="458" customFormat="false" ht="14.4" hidden="false" customHeight="false" outlineLevel="0" collapsed="false">
      <c r="A458" s="0" t="s">
        <v>31</v>
      </c>
      <c r="B458" s="2" t="n">
        <v>1</v>
      </c>
      <c r="C458" s="0" t="s">
        <v>1244</v>
      </c>
      <c r="D458" s="0" t="s">
        <v>70</v>
      </c>
      <c r="E458" s="0" t="s">
        <v>1245</v>
      </c>
      <c r="F458" s="0" t="s">
        <v>1242</v>
      </c>
      <c r="G458" s="0" t="s">
        <v>1243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0</v>
      </c>
      <c r="R458" s="0" t="n">
        <v>33.3</v>
      </c>
      <c r="S458" s="0" t="s">
        <v>3</v>
      </c>
    </row>
    <row r="459" customFormat="false" ht="14.4" hidden="false" customHeight="false" outlineLevel="0" collapsed="false">
      <c r="A459" s="0" t="s">
        <v>31</v>
      </c>
      <c r="B459" s="2" t="n">
        <v>1</v>
      </c>
      <c r="C459" s="0" t="s">
        <v>1246</v>
      </c>
      <c r="D459" s="0" t="s">
        <v>86</v>
      </c>
      <c r="E459" s="0" t="s">
        <v>1247</v>
      </c>
      <c r="F459" s="0" t="s">
        <v>1242</v>
      </c>
      <c r="G459" s="0" t="s">
        <v>1243</v>
      </c>
      <c r="H459" s="2" t="n">
        <v>0</v>
      </c>
      <c r="I459" s="2" t="n">
        <v>0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0</v>
      </c>
      <c r="O459" s="2" t="n">
        <v>0</v>
      </c>
      <c r="P459" s="2" t="n">
        <v>0</v>
      </c>
      <c r="Q459" s="2" t="n">
        <v>0</v>
      </c>
      <c r="R459" s="0" t="n">
        <v>31.9</v>
      </c>
      <c r="S459" s="0" t="s">
        <v>3</v>
      </c>
    </row>
    <row r="460" customFormat="false" ht="14.4" hidden="false" customHeight="false" outlineLevel="0" collapsed="false">
      <c r="A460" s="0" t="s">
        <v>31</v>
      </c>
      <c r="B460" s="2" t="n">
        <v>1</v>
      </c>
      <c r="C460" s="0" t="s">
        <v>1248</v>
      </c>
      <c r="D460" s="0" t="s">
        <v>61</v>
      </c>
      <c r="E460" s="0" t="s">
        <v>1249</v>
      </c>
      <c r="F460" s="0" t="s">
        <v>1242</v>
      </c>
      <c r="G460" s="0" t="s">
        <v>1243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0</v>
      </c>
      <c r="O460" s="2" t="n">
        <v>0</v>
      </c>
      <c r="P460" s="2" t="n">
        <v>0</v>
      </c>
      <c r="Q460" s="2" t="n">
        <v>0</v>
      </c>
      <c r="R460" s="0" t="n">
        <v>29.2</v>
      </c>
      <c r="S460" s="0" t="s">
        <v>3</v>
      </c>
    </row>
    <row r="461" customFormat="false" ht="14.4" hidden="false" customHeight="false" outlineLevel="0" collapsed="false">
      <c r="A461" s="0" t="s">
        <v>31</v>
      </c>
      <c r="B461" s="2" t="n">
        <v>1</v>
      </c>
      <c r="C461" s="0" t="s">
        <v>1250</v>
      </c>
      <c r="D461" s="0" t="s">
        <v>48</v>
      </c>
      <c r="E461" s="0" t="s">
        <v>1251</v>
      </c>
      <c r="F461" s="0" t="s">
        <v>1242</v>
      </c>
      <c r="G461" s="0" t="s">
        <v>1243</v>
      </c>
      <c r="H461" s="2" t="n">
        <v>0</v>
      </c>
      <c r="I461" s="2" t="n">
        <v>0</v>
      </c>
      <c r="J461" s="2" t="n">
        <v>0</v>
      </c>
      <c r="K461" s="2" t="n">
        <v>0</v>
      </c>
      <c r="L461" s="2" t="n">
        <v>0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0</v>
      </c>
      <c r="R461" s="0" t="n">
        <v>22.6</v>
      </c>
      <c r="S461" s="0" t="s">
        <v>3</v>
      </c>
    </row>
    <row r="462" customFormat="false" ht="14.4" hidden="false" customHeight="false" outlineLevel="0" collapsed="false">
      <c r="A462" s="0" t="s">
        <v>31</v>
      </c>
      <c r="B462" s="2" t="n">
        <v>1</v>
      </c>
      <c r="C462" s="0" t="s">
        <v>1252</v>
      </c>
      <c r="D462" s="0" t="s">
        <v>173</v>
      </c>
      <c r="E462" s="0" t="s">
        <v>1253</v>
      </c>
      <c r="F462" s="0" t="s">
        <v>714</v>
      </c>
      <c r="G462" s="0" t="s">
        <v>715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0</v>
      </c>
      <c r="R462" s="0" t="n">
        <v>33.1</v>
      </c>
      <c r="S462" s="0" t="s">
        <v>3</v>
      </c>
    </row>
    <row r="463" customFormat="false" ht="14.4" hidden="true" customHeight="false" outlineLevel="0" collapsed="false">
      <c r="A463" s="0" t="s">
        <v>31</v>
      </c>
      <c r="B463" s="2" t="n">
        <v>4</v>
      </c>
      <c r="C463" s="0" t="s">
        <v>1254</v>
      </c>
      <c r="D463" s="0" t="s">
        <v>48</v>
      </c>
      <c r="E463" s="0" t="s">
        <v>1255</v>
      </c>
      <c r="F463" s="0" t="s">
        <v>1256</v>
      </c>
      <c r="G463" s="0" t="s">
        <v>1257</v>
      </c>
      <c r="H463" s="2" t="n">
        <v>100</v>
      </c>
      <c r="I463" s="2" t="n">
        <v>100</v>
      </c>
      <c r="J463" s="2" t="n">
        <v>100</v>
      </c>
      <c r="K463" s="2" t="n">
        <v>100</v>
      </c>
      <c r="L463" s="2" t="n">
        <v>100</v>
      </c>
      <c r="M463" s="2" t="n">
        <v>100</v>
      </c>
      <c r="N463" s="2" t="n">
        <v>100</v>
      </c>
      <c r="O463" s="2" t="n">
        <v>100</v>
      </c>
      <c r="P463" s="2" t="n">
        <v>100</v>
      </c>
      <c r="Q463" s="2" t="n">
        <v>100</v>
      </c>
      <c r="R463" s="2" t="n">
        <v>100</v>
      </c>
      <c r="S463" s="0" t="s">
        <v>9</v>
      </c>
    </row>
    <row r="464" customFormat="false" ht="14.4" hidden="true" customHeight="false" outlineLevel="0" collapsed="false">
      <c r="A464" s="0" t="s">
        <v>31</v>
      </c>
      <c r="B464" s="2" t="n">
        <v>4</v>
      </c>
      <c r="C464" s="0" t="s">
        <v>1258</v>
      </c>
      <c r="D464" s="0" t="s">
        <v>43</v>
      </c>
      <c r="E464" s="0" t="s">
        <v>1259</v>
      </c>
      <c r="F464" s="0" t="s">
        <v>1260</v>
      </c>
      <c r="G464" s="0" t="s">
        <v>1257</v>
      </c>
      <c r="H464" s="2" t="n">
        <v>100</v>
      </c>
      <c r="I464" s="2" t="n">
        <v>100</v>
      </c>
      <c r="J464" s="2" t="n">
        <v>100</v>
      </c>
      <c r="K464" s="2" t="n">
        <v>100</v>
      </c>
      <c r="L464" s="2" t="n">
        <v>100</v>
      </c>
      <c r="M464" s="2" t="n">
        <v>100</v>
      </c>
      <c r="N464" s="2" t="n">
        <v>100</v>
      </c>
      <c r="O464" s="2" t="n">
        <v>100</v>
      </c>
      <c r="P464" s="2" t="n">
        <v>100</v>
      </c>
      <c r="Q464" s="2" t="n">
        <v>100</v>
      </c>
      <c r="R464" s="2" t="n">
        <v>100</v>
      </c>
      <c r="S464" s="0" t="s">
        <v>9</v>
      </c>
    </row>
    <row r="465" customFormat="false" ht="14.4" hidden="true" customHeight="false" outlineLevel="0" collapsed="false">
      <c r="A465" s="0" t="s">
        <v>31</v>
      </c>
      <c r="B465" s="2" t="n">
        <v>4</v>
      </c>
      <c r="C465" s="0" t="s">
        <v>1261</v>
      </c>
      <c r="D465" s="0" t="s">
        <v>61</v>
      </c>
      <c r="E465" s="0" t="s">
        <v>1262</v>
      </c>
      <c r="F465" s="0" t="s">
        <v>1263</v>
      </c>
      <c r="G465" s="0" t="s">
        <v>1264</v>
      </c>
      <c r="H465" s="0" t="n">
        <v>48.1</v>
      </c>
      <c r="I465" s="0" t="n">
        <v>43.7</v>
      </c>
      <c r="J465" s="0" t="n">
        <v>44.9</v>
      </c>
      <c r="K465" s="0" t="n">
        <v>32.4</v>
      </c>
      <c r="L465" s="0" t="n">
        <v>31.9</v>
      </c>
      <c r="M465" s="0" t="n">
        <v>41.6</v>
      </c>
      <c r="N465" s="0" t="n">
        <v>35.9</v>
      </c>
      <c r="O465" s="0" t="n">
        <v>31</v>
      </c>
      <c r="P465" s="0" t="n">
        <v>47.8</v>
      </c>
      <c r="Q465" s="0" t="n">
        <v>26</v>
      </c>
      <c r="R465" s="0" t="n">
        <v>18.6</v>
      </c>
      <c r="S465" s="0" t="s">
        <v>9</v>
      </c>
    </row>
    <row r="466" customFormat="false" ht="14.4" hidden="true" customHeight="false" outlineLevel="0" collapsed="false">
      <c r="A466" s="0" t="s">
        <v>31</v>
      </c>
      <c r="B466" s="2" t="n">
        <v>4</v>
      </c>
      <c r="C466" s="0" t="s">
        <v>1265</v>
      </c>
      <c r="D466" s="0" t="s">
        <v>33</v>
      </c>
      <c r="E466" s="0" t="s">
        <v>1266</v>
      </c>
      <c r="F466" s="0" t="s">
        <v>1263</v>
      </c>
      <c r="G466" s="0" t="s">
        <v>1264</v>
      </c>
      <c r="H466" s="0" t="n">
        <v>46.9</v>
      </c>
      <c r="I466" s="0" t="n">
        <v>45.1</v>
      </c>
      <c r="J466" s="0" t="n">
        <v>49.1</v>
      </c>
      <c r="K466" s="0" t="n">
        <v>35.6</v>
      </c>
      <c r="L466" s="0" t="n">
        <v>20</v>
      </c>
      <c r="M466" s="0" t="n">
        <v>40</v>
      </c>
      <c r="N466" s="0" t="n">
        <v>35.6</v>
      </c>
      <c r="O466" s="0" t="n">
        <v>10.2</v>
      </c>
      <c r="P466" s="0" t="n">
        <v>45.6</v>
      </c>
      <c r="Q466" s="0" t="n">
        <v>23.9</v>
      </c>
      <c r="R466" s="0" t="n">
        <v>20.6</v>
      </c>
      <c r="S466" s="0" t="s">
        <v>9</v>
      </c>
    </row>
    <row r="467" customFormat="false" ht="14.4" hidden="true" customHeight="false" outlineLevel="0" collapsed="false">
      <c r="A467" s="0" t="s">
        <v>31</v>
      </c>
      <c r="B467" s="2" t="n">
        <v>4</v>
      </c>
      <c r="C467" s="0" t="s">
        <v>1267</v>
      </c>
      <c r="D467" s="0" t="s">
        <v>48</v>
      </c>
      <c r="E467" s="0" t="s">
        <v>1268</v>
      </c>
      <c r="F467" s="0" t="s">
        <v>1263</v>
      </c>
      <c r="G467" s="0" t="s">
        <v>1264</v>
      </c>
      <c r="H467" s="0" t="n">
        <v>12.7</v>
      </c>
      <c r="I467" s="0" t="n">
        <v>9.3</v>
      </c>
      <c r="J467" s="0" t="n">
        <v>9.9</v>
      </c>
      <c r="K467" s="0" t="n">
        <v>21.8</v>
      </c>
      <c r="L467" s="0" t="n">
        <v>5.3</v>
      </c>
      <c r="M467" s="0" t="n">
        <v>17.7</v>
      </c>
      <c r="N467" s="0" t="n">
        <v>15.6</v>
      </c>
      <c r="O467" s="0" t="n">
        <v>9</v>
      </c>
      <c r="P467" s="0" t="n">
        <v>11.3</v>
      </c>
      <c r="Q467" s="2" t="n">
        <v>0</v>
      </c>
      <c r="R467" s="2" t="n">
        <v>0</v>
      </c>
      <c r="S467" s="0" t="s">
        <v>9</v>
      </c>
    </row>
    <row r="468" customFormat="false" ht="14.4" hidden="true" customHeight="false" outlineLevel="0" collapsed="false">
      <c r="A468" s="0" t="s">
        <v>31</v>
      </c>
      <c r="B468" s="2" t="n">
        <v>4</v>
      </c>
      <c r="C468" s="0" t="s">
        <v>1269</v>
      </c>
      <c r="D468" s="0" t="s">
        <v>61</v>
      </c>
      <c r="E468" s="0" t="s">
        <v>1270</v>
      </c>
      <c r="F468" s="0" t="s">
        <v>1263</v>
      </c>
      <c r="G468" s="0" t="s">
        <v>1264</v>
      </c>
      <c r="H468" s="0" t="n">
        <v>6.4</v>
      </c>
      <c r="I468" s="0" t="n">
        <v>5.2</v>
      </c>
      <c r="J468" s="0" t="n">
        <v>5.3</v>
      </c>
      <c r="K468" s="0" t="n">
        <v>11.7</v>
      </c>
      <c r="L468" s="0" t="n">
        <v>11.7</v>
      </c>
      <c r="M468" s="0" t="n">
        <v>6</v>
      </c>
      <c r="N468" s="2" t="n">
        <v>0</v>
      </c>
      <c r="O468" s="0" t="n">
        <v>22.3</v>
      </c>
      <c r="P468" s="0" t="n">
        <v>5.6</v>
      </c>
      <c r="Q468" s="0" t="n">
        <v>16.9</v>
      </c>
      <c r="R468" s="0" t="n">
        <v>19.7</v>
      </c>
      <c r="S468" s="0" t="s">
        <v>9</v>
      </c>
    </row>
    <row r="469" customFormat="false" ht="14.4" hidden="true" customHeight="false" outlineLevel="0" collapsed="false">
      <c r="A469" s="0" t="s">
        <v>31</v>
      </c>
      <c r="B469" s="2" t="n">
        <v>4</v>
      </c>
      <c r="C469" s="0" t="s">
        <v>1271</v>
      </c>
      <c r="D469" s="0" t="s">
        <v>86</v>
      </c>
      <c r="E469" s="0" t="s">
        <v>1272</v>
      </c>
      <c r="F469" s="0" t="s">
        <v>1263</v>
      </c>
      <c r="G469" s="0" t="s">
        <v>1264</v>
      </c>
      <c r="H469" s="0" t="n">
        <v>7.9</v>
      </c>
      <c r="I469" s="0" t="n">
        <v>7.2</v>
      </c>
      <c r="J469" s="0" t="n">
        <v>6.4</v>
      </c>
      <c r="K469" s="0" t="n">
        <v>14.2</v>
      </c>
      <c r="L469" s="0" t="n">
        <v>13.8</v>
      </c>
      <c r="M469" s="0" t="n">
        <v>9.2</v>
      </c>
      <c r="N469" s="0" t="n">
        <v>5.8</v>
      </c>
      <c r="O469" s="0" t="n">
        <v>23.4</v>
      </c>
      <c r="P469" s="0" t="n">
        <v>7.8</v>
      </c>
      <c r="Q469" s="0" t="n">
        <v>17.9</v>
      </c>
      <c r="R469" s="0" t="n">
        <v>22.3</v>
      </c>
      <c r="S469" s="0" t="s">
        <v>9</v>
      </c>
    </row>
    <row r="470" customFormat="false" ht="14.4" hidden="true" customHeight="false" outlineLevel="0" collapsed="false">
      <c r="A470" s="0" t="s">
        <v>31</v>
      </c>
      <c r="B470" s="2" t="n">
        <v>4</v>
      </c>
      <c r="C470" s="0" t="s">
        <v>1273</v>
      </c>
      <c r="D470" s="0" t="s">
        <v>33</v>
      </c>
      <c r="E470" s="0" t="s">
        <v>1274</v>
      </c>
      <c r="F470" s="0" t="s">
        <v>1263</v>
      </c>
      <c r="G470" s="0" t="s">
        <v>1264</v>
      </c>
      <c r="H470" s="0" t="n">
        <v>5.2</v>
      </c>
      <c r="I470" s="0" t="n">
        <v>6.1</v>
      </c>
      <c r="J470" s="2" t="n">
        <v>0</v>
      </c>
      <c r="K470" s="2" t="n">
        <v>0</v>
      </c>
      <c r="L470" s="0" t="n">
        <v>5.7</v>
      </c>
      <c r="M470" s="0" t="n">
        <v>5.9</v>
      </c>
      <c r="N470" s="2" t="n">
        <v>0</v>
      </c>
      <c r="O470" s="0" t="n">
        <v>14</v>
      </c>
      <c r="P470" s="0" t="n">
        <v>5.8</v>
      </c>
      <c r="Q470" s="2" t="n">
        <v>0</v>
      </c>
      <c r="R470" s="2" t="n">
        <v>0</v>
      </c>
      <c r="S470" s="0" t="s">
        <v>9</v>
      </c>
    </row>
    <row r="471" customFormat="false" ht="14.4" hidden="true" customHeight="false" outlineLevel="0" collapsed="false">
      <c r="A471" s="0" t="s">
        <v>31</v>
      </c>
      <c r="B471" s="2" t="n">
        <v>4</v>
      </c>
      <c r="C471" s="0" t="s">
        <v>1275</v>
      </c>
      <c r="D471" s="0" t="s">
        <v>61</v>
      </c>
      <c r="E471" s="0" t="s">
        <v>1276</v>
      </c>
      <c r="F471" s="0" t="s">
        <v>1263</v>
      </c>
      <c r="G471" s="0" t="s">
        <v>1264</v>
      </c>
      <c r="H471" s="0" t="n">
        <v>9.8</v>
      </c>
      <c r="I471" s="0" t="n">
        <v>9.8</v>
      </c>
      <c r="J471" s="0" t="n">
        <v>9</v>
      </c>
      <c r="K471" s="0" t="n">
        <v>10.8</v>
      </c>
      <c r="L471" s="0" t="n">
        <v>11.6</v>
      </c>
      <c r="M471" s="0" t="n">
        <v>9.3</v>
      </c>
      <c r="N471" s="0" t="n">
        <v>8.6</v>
      </c>
      <c r="O471" s="0" t="n">
        <v>15.4</v>
      </c>
      <c r="P471" s="0" t="n">
        <v>9.3</v>
      </c>
      <c r="Q471" s="0" t="n">
        <v>10.3</v>
      </c>
      <c r="R471" s="0" t="n">
        <v>8</v>
      </c>
      <c r="S471" s="0" t="s">
        <v>9</v>
      </c>
    </row>
    <row r="472" customFormat="false" ht="14.4" hidden="true" customHeight="false" outlineLevel="0" collapsed="false">
      <c r="A472" s="0" t="s">
        <v>31</v>
      </c>
      <c r="B472" s="2" t="n">
        <v>4</v>
      </c>
      <c r="C472" s="0" t="s">
        <v>1277</v>
      </c>
      <c r="D472" s="0" t="s">
        <v>33</v>
      </c>
      <c r="E472" s="0" t="s">
        <v>1278</v>
      </c>
      <c r="F472" s="0" t="s">
        <v>1263</v>
      </c>
      <c r="G472" s="0" t="s">
        <v>1264</v>
      </c>
      <c r="H472" s="0" t="n">
        <v>10.1</v>
      </c>
      <c r="I472" s="0" t="n">
        <v>11.2</v>
      </c>
      <c r="J472" s="0" t="n">
        <v>9.4</v>
      </c>
      <c r="K472" s="0" t="n">
        <v>13.3</v>
      </c>
      <c r="L472" s="0" t="n">
        <v>12.9</v>
      </c>
      <c r="M472" s="0" t="n">
        <v>11</v>
      </c>
      <c r="N472" s="0" t="n">
        <v>11.6</v>
      </c>
      <c r="O472" s="0" t="n">
        <v>12.9</v>
      </c>
      <c r="P472" s="0" t="n">
        <v>10.7</v>
      </c>
      <c r="Q472" s="0" t="n">
        <v>11.8</v>
      </c>
      <c r="R472" s="0" t="n">
        <v>8.5</v>
      </c>
      <c r="S472" s="0" t="s">
        <v>9</v>
      </c>
    </row>
    <row r="473" customFormat="false" ht="14.4" hidden="true" customHeight="false" outlineLevel="0" collapsed="false">
      <c r="A473" s="0" t="s">
        <v>31</v>
      </c>
      <c r="B473" s="2" t="n">
        <v>4</v>
      </c>
      <c r="C473" s="0" t="s">
        <v>1279</v>
      </c>
      <c r="D473" s="0" t="s">
        <v>86</v>
      </c>
      <c r="E473" s="0" t="s">
        <v>1280</v>
      </c>
      <c r="F473" s="0" t="s">
        <v>1263</v>
      </c>
      <c r="G473" s="0" t="s">
        <v>1264</v>
      </c>
      <c r="H473" s="0" t="n">
        <v>15.8</v>
      </c>
      <c r="I473" s="0" t="n">
        <v>16.3</v>
      </c>
      <c r="J473" s="0" t="n">
        <v>13.8</v>
      </c>
      <c r="K473" s="0" t="n">
        <v>29.6</v>
      </c>
      <c r="L473" s="0" t="n">
        <v>17.6</v>
      </c>
      <c r="M473" s="0" t="n">
        <v>20.7</v>
      </c>
      <c r="N473" s="0" t="n">
        <v>19.1</v>
      </c>
      <c r="O473" s="0" t="n">
        <v>19.8</v>
      </c>
      <c r="P473" s="0" t="n">
        <v>16</v>
      </c>
      <c r="Q473" s="0" t="n">
        <v>23.1</v>
      </c>
      <c r="R473" s="0" t="n">
        <v>20.6</v>
      </c>
      <c r="S473" s="0" t="s">
        <v>9</v>
      </c>
    </row>
    <row r="474" customFormat="false" ht="14.4" hidden="true" customHeight="false" outlineLevel="0" collapsed="false">
      <c r="A474" s="0" t="s">
        <v>31</v>
      </c>
      <c r="B474" s="2" t="n">
        <v>4</v>
      </c>
      <c r="C474" s="0" t="s">
        <v>1281</v>
      </c>
      <c r="D474" s="0" t="s">
        <v>48</v>
      </c>
      <c r="E474" s="0" t="s">
        <v>1282</v>
      </c>
      <c r="F474" s="0" t="s">
        <v>1263</v>
      </c>
      <c r="G474" s="0" t="s">
        <v>1264</v>
      </c>
      <c r="H474" s="0" t="n">
        <v>5.9</v>
      </c>
      <c r="I474" s="0" t="n">
        <v>5.6</v>
      </c>
      <c r="J474" s="0" t="n">
        <v>7</v>
      </c>
      <c r="K474" s="0" t="n">
        <v>6.7</v>
      </c>
      <c r="L474" s="2" t="n">
        <v>0</v>
      </c>
      <c r="M474" s="0" t="n">
        <v>9.4</v>
      </c>
      <c r="N474" s="0" t="n">
        <v>7.4</v>
      </c>
      <c r="O474" s="0" t="n">
        <v>5.6</v>
      </c>
      <c r="P474" s="0" t="n">
        <v>5.5</v>
      </c>
      <c r="Q474" s="0" t="n">
        <v>5.7</v>
      </c>
      <c r="R474" s="0" t="n">
        <v>5.9</v>
      </c>
      <c r="S474" s="0" t="s">
        <v>9</v>
      </c>
    </row>
    <row r="475" customFormat="false" ht="14.4" hidden="true" customHeight="false" outlineLevel="0" collapsed="false">
      <c r="A475" s="0" t="s">
        <v>31</v>
      </c>
      <c r="B475" s="2" t="n">
        <v>4</v>
      </c>
      <c r="C475" s="0" t="s">
        <v>1283</v>
      </c>
      <c r="D475" s="0" t="s">
        <v>43</v>
      </c>
      <c r="E475" s="0" t="s">
        <v>1284</v>
      </c>
      <c r="F475" s="0" t="s">
        <v>1263</v>
      </c>
      <c r="G475" s="0" t="s">
        <v>1264</v>
      </c>
      <c r="H475" s="0" t="n">
        <v>5.5</v>
      </c>
      <c r="I475" s="0" t="n">
        <v>7.8</v>
      </c>
      <c r="J475" s="0" t="n">
        <v>6.7</v>
      </c>
      <c r="K475" s="0" t="n">
        <v>8.4</v>
      </c>
      <c r="L475" s="0" t="n">
        <v>16.7</v>
      </c>
      <c r="M475" s="0" t="n">
        <v>9.2</v>
      </c>
      <c r="N475" s="0" t="n">
        <v>8.9</v>
      </c>
      <c r="O475" s="0" t="n">
        <v>10.8</v>
      </c>
      <c r="P475" s="0" t="n">
        <v>5.3</v>
      </c>
      <c r="Q475" s="0" t="n">
        <v>9.7</v>
      </c>
      <c r="R475" s="0" t="n">
        <v>11.4</v>
      </c>
      <c r="S475" s="0" t="s">
        <v>9</v>
      </c>
    </row>
    <row r="476" customFormat="false" ht="14.4" hidden="true" customHeight="false" outlineLevel="0" collapsed="false">
      <c r="A476" s="0" t="s">
        <v>31</v>
      </c>
      <c r="B476" s="2" t="n">
        <v>4</v>
      </c>
      <c r="C476" s="0" t="s">
        <v>1285</v>
      </c>
      <c r="D476" s="0" t="s">
        <v>61</v>
      </c>
      <c r="E476" s="0" t="s">
        <v>1286</v>
      </c>
      <c r="F476" s="0" t="s">
        <v>1263</v>
      </c>
      <c r="G476" s="0" t="s">
        <v>1264</v>
      </c>
      <c r="H476" s="0" t="n">
        <v>5.5</v>
      </c>
      <c r="I476" s="0" t="n">
        <v>7</v>
      </c>
      <c r="J476" s="0" t="n">
        <v>5.9</v>
      </c>
      <c r="K476" s="0" t="n">
        <v>6.9</v>
      </c>
      <c r="L476" s="0" t="n">
        <v>12.3</v>
      </c>
      <c r="M476" s="0" t="n">
        <v>6.7</v>
      </c>
      <c r="N476" s="0" t="n">
        <v>6.1</v>
      </c>
      <c r="O476" s="0" t="n">
        <v>6.5</v>
      </c>
      <c r="P476" s="2" t="n">
        <v>0</v>
      </c>
      <c r="Q476" s="0" t="n">
        <v>6.4</v>
      </c>
      <c r="R476" s="0" t="n">
        <v>7.5</v>
      </c>
      <c r="S476" s="0" t="s">
        <v>9</v>
      </c>
    </row>
    <row r="477" customFormat="false" ht="14.4" hidden="true" customHeight="false" outlineLevel="0" collapsed="false">
      <c r="A477" s="0" t="s">
        <v>31</v>
      </c>
      <c r="B477" s="2" t="n">
        <v>4</v>
      </c>
      <c r="C477" s="0" t="s">
        <v>1287</v>
      </c>
      <c r="D477" s="0" t="s">
        <v>48</v>
      </c>
      <c r="E477" s="0" t="s">
        <v>1288</v>
      </c>
      <c r="F477" s="0" t="s">
        <v>1263</v>
      </c>
      <c r="G477" s="0" t="s">
        <v>1264</v>
      </c>
      <c r="H477" s="0" t="n">
        <v>35.4</v>
      </c>
      <c r="I477" s="0" t="n">
        <v>34</v>
      </c>
      <c r="J477" s="0" t="n">
        <v>34.6</v>
      </c>
      <c r="K477" s="0" t="n">
        <v>31.7</v>
      </c>
      <c r="L477" s="0" t="n">
        <v>37.4</v>
      </c>
      <c r="M477" s="0" t="n">
        <v>33.2</v>
      </c>
      <c r="N477" s="0" t="n">
        <v>36.2</v>
      </c>
      <c r="O477" s="2" t="n">
        <v>0</v>
      </c>
      <c r="P477" s="0" t="n">
        <v>32</v>
      </c>
      <c r="Q477" s="0" t="n">
        <v>10.1</v>
      </c>
      <c r="R477" s="0" t="n">
        <v>9</v>
      </c>
      <c r="S477" s="0" t="s">
        <v>9</v>
      </c>
    </row>
    <row r="478" customFormat="false" ht="14.4" hidden="true" customHeight="false" outlineLevel="0" collapsed="false">
      <c r="A478" s="0" t="s">
        <v>31</v>
      </c>
      <c r="B478" s="2" t="n">
        <v>4</v>
      </c>
      <c r="C478" s="0" t="s">
        <v>1289</v>
      </c>
      <c r="D478" s="0" t="s">
        <v>70</v>
      </c>
      <c r="E478" s="0" t="s">
        <v>1290</v>
      </c>
      <c r="F478" s="0" t="s">
        <v>1263</v>
      </c>
      <c r="G478" s="0" t="s">
        <v>1264</v>
      </c>
      <c r="H478" s="0" t="n">
        <v>5</v>
      </c>
      <c r="I478" s="2" t="n">
        <v>0</v>
      </c>
      <c r="J478" s="0" t="n">
        <v>5.5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0</v>
      </c>
      <c r="R478" s="2" t="n">
        <v>0</v>
      </c>
      <c r="S478" s="0" t="s">
        <v>9</v>
      </c>
    </row>
    <row r="479" customFormat="false" ht="14.4" hidden="true" customHeight="false" outlineLevel="0" collapsed="false">
      <c r="A479" s="0" t="s">
        <v>31</v>
      </c>
      <c r="B479" s="2" t="n">
        <v>4</v>
      </c>
      <c r="C479" s="0" t="s">
        <v>1291</v>
      </c>
      <c r="D479" s="0" t="s">
        <v>43</v>
      </c>
      <c r="E479" s="0" t="s">
        <v>1292</v>
      </c>
      <c r="F479" s="0" t="s">
        <v>1263</v>
      </c>
      <c r="G479" s="0" t="s">
        <v>1264</v>
      </c>
      <c r="H479" s="0" t="n">
        <v>36.3</v>
      </c>
      <c r="I479" s="0" t="n">
        <v>30.4</v>
      </c>
      <c r="J479" s="0" t="n">
        <v>32.5</v>
      </c>
      <c r="K479" s="0" t="n">
        <v>20.6</v>
      </c>
      <c r="L479" s="0" t="n">
        <v>16</v>
      </c>
      <c r="M479" s="0" t="n">
        <v>24.4</v>
      </c>
      <c r="N479" s="0" t="n">
        <v>20.4</v>
      </c>
      <c r="O479" s="0" t="n">
        <v>35.3</v>
      </c>
      <c r="P479" s="0" t="n">
        <v>32.3</v>
      </c>
      <c r="Q479" s="0" t="n">
        <v>12.8</v>
      </c>
      <c r="R479" s="2" t="n">
        <v>0</v>
      </c>
      <c r="S479" s="0" t="s">
        <v>9</v>
      </c>
    </row>
    <row r="480" customFormat="false" ht="14.4" hidden="false" customHeight="false" outlineLevel="0" collapsed="false">
      <c r="A480" s="0" t="s">
        <v>31</v>
      </c>
      <c r="B480" s="2" t="n">
        <v>4</v>
      </c>
      <c r="C480" s="0" t="s">
        <v>1293</v>
      </c>
      <c r="D480" s="0" t="s">
        <v>100</v>
      </c>
      <c r="E480" s="0" t="s">
        <v>1294</v>
      </c>
      <c r="F480" s="0" t="s">
        <v>1295</v>
      </c>
      <c r="G480" s="0" t="s">
        <v>1296</v>
      </c>
      <c r="H480" s="2" t="n">
        <v>0</v>
      </c>
      <c r="I480" s="0" t="n">
        <v>8.1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0" t="n">
        <v>9.8</v>
      </c>
      <c r="S480" s="0" t="s">
        <v>9</v>
      </c>
    </row>
    <row r="481" customFormat="false" ht="14.4" hidden="false" customHeight="false" outlineLevel="0" collapsed="false">
      <c r="A481" s="0" t="s">
        <v>31</v>
      </c>
      <c r="B481" s="2" t="n">
        <v>4</v>
      </c>
      <c r="C481" s="0" t="s">
        <v>1297</v>
      </c>
      <c r="D481" s="0" t="s">
        <v>70</v>
      </c>
      <c r="E481" s="0" t="s">
        <v>1298</v>
      </c>
      <c r="F481" s="0" t="s">
        <v>1299</v>
      </c>
      <c r="G481" s="0" t="s">
        <v>1300</v>
      </c>
      <c r="H481" s="2" t="n">
        <v>0</v>
      </c>
      <c r="I481" s="0" t="n">
        <v>7.1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0" t="s">
        <v>9</v>
      </c>
    </row>
    <row r="482" customFormat="false" ht="14.4" hidden="false" customHeight="false" outlineLevel="0" collapsed="false">
      <c r="A482" s="0" t="s">
        <v>31</v>
      </c>
      <c r="B482" s="2" t="n">
        <v>4</v>
      </c>
      <c r="C482" s="0" t="s">
        <v>1301</v>
      </c>
      <c r="D482" s="0" t="s">
        <v>70</v>
      </c>
      <c r="E482" s="0" t="s">
        <v>1302</v>
      </c>
      <c r="F482" s="0" t="s">
        <v>1263</v>
      </c>
      <c r="G482" s="0" t="s">
        <v>1264</v>
      </c>
      <c r="H482" s="2" t="n">
        <v>0</v>
      </c>
      <c r="I482" s="2" t="n">
        <v>0</v>
      </c>
      <c r="J482" s="0" t="n">
        <v>5.3</v>
      </c>
      <c r="K482" s="2" t="n">
        <v>0</v>
      </c>
      <c r="L482" s="2" t="n">
        <v>0</v>
      </c>
      <c r="M482" s="0" t="n">
        <v>7.7</v>
      </c>
      <c r="N482" s="0" t="n">
        <v>5.2</v>
      </c>
      <c r="O482" s="2" t="n">
        <v>0</v>
      </c>
      <c r="P482" s="2" t="n">
        <v>0</v>
      </c>
      <c r="Q482" s="2" t="n">
        <v>0</v>
      </c>
      <c r="R482" s="2" t="n">
        <v>0</v>
      </c>
      <c r="S482" s="0" t="s">
        <v>9</v>
      </c>
    </row>
    <row r="483" customFormat="false" ht="14.4" hidden="false" customHeight="false" outlineLevel="0" collapsed="false">
      <c r="A483" s="0" t="s">
        <v>31</v>
      </c>
      <c r="B483" s="2" t="n">
        <v>4</v>
      </c>
      <c r="C483" s="0" t="s">
        <v>1303</v>
      </c>
      <c r="D483" s="0" t="s">
        <v>70</v>
      </c>
      <c r="E483" s="0" t="s">
        <v>1304</v>
      </c>
      <c r="F483" s="0" t="s">
        <v>1263</v>
      </c>
      <c r="G483" s="0" t="s">
        <v>1264</v>
      </c>
      <c r="H483" s="2" t="n">
        <v>0</v>
      </c>
      <c r="I483" s="2" t="n">
        <v>0</v>
      </c>
      <c r="J483" s="2" t="n">
        <v>0</v>
      </c>
      <c r="K483" s="0" t="n">
        <v>10.1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0" t="s">
        <v>9</v>
      </c>
    </row>
    <row r="484" customFormat="false" ht="14.4" hidden="false" customHeight="false" outlineLevel="0" collapsed="false">
      <c r="A484" s="0" t="s">
        <v>31</v>
      </c>
      <c r="B484" s="2" t="n">
        <v>4</v>
      </c>
      <c r="C484" s="0" t="s">
        <v>1305</v>
      </c>
      <c r="D484" s="0" t="s">
        <v>70</v>
      </c>
      <c r="E484" s="0" t="s">
        <v>1306</v>
      </c>
      <c r="F484" s="0" t="s">
        <v>1263</v>
      </c>
      <c r="G484" s="0" t="s">
        <v>1264</v>
      </c>
      <c r="H484" s="2" t="n">
        <v>0</v>
      </c>
      <c r="I484" s="2" t="n">
        <v>0</v>
      </c>
      <c r="J484" s="2" t="n">
        <v>0</v>
      </c>
      <c r="K484" s="0" t="n">
        <v>8.4</v>
      </c>
      <c r="L484" s="2" t="n">
        <v>0</v>
      </c>
      <c r="M484" s="0" t="n">
        <v>9.7</v>
      </c>
      <c r="N484" s="0" t="n">
        <v>10.2</v>
      </c>
      <c r="O484" s="2" t="n">
        <v>0</v>
      </c>
      <c r="P484" s="2" t="n">
        <v>0</v>
      </c>
      <c r="Q484" s="2" t="n">
        <v>0</v>
      </c>
      <c r="R484" s="2" t="n">
        <v>0</v>
      </c>
      <c r="S484" s="0" t="s">
        <v>9</v>
      </c>
    </row>
    <row r="485" customFormat="false" ht="14.4" hidden="false" customHeight="false" outlineLevel="0" collapsed="false">
      <c r="A485" s="0" t="s">
        <v>31</v>
      </c>
      <c r="B485" s="2" t="n">
        <v>4</v>
      </c>
      <c r="C485" s="0" t="s">
        <v>1307</v>
      </c>
      <c r="D485" s="0" t="s">
        <v>61</v>
      </c>
      <c r="E485" s="0" t="s">
        <v>1308</v>
      </c>
      <c r="F485" s="0" t="s">
        <v>1263</v>
      </c>
      <c r="G485" s="0" t="s">
        <v>1264</v>
      </c>
      <c r="H485" s="2" t="n">
        <v>0</v>
      </c>
      <c r="I485" s="2" t="n">
        <v>0</v>
      </c>
      <c r="J485" s="2" t="n">
        <v>0</v>
      </c>
      <c r="K485" s="0" t="n">
        <v>11.1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0" t="n">
        <v>6.1</v>
      </c>
      <c r="R485" s="0" t="n">
        <v>6.6</v>
      </c>
      <c r="S485" s="0" t="s">
        <v>9</v>
      </c>
    </row>
    <row r="486" customFormat="false" ht="14.4" hidden="false" customHeight="false" outlineLevel="0" collapsed="false">
      <c r="A486" s="0" t="s">
        <v>31</v>
      </c>
      <c r="B486" s="2" t="n">
        <v>4</v>
      </c>
      <c r="C486" s="0" t="s">
        <v>1309</v>
      </c>
      <c r="D486" s="0" t="s">
        <v>61</v>
      </c>
      <c r="E486" s="0" t="s">
        <v>1310</v>
      </c>
      <c r="F486" s="0" t="s">
        <v>1263</v>
      </c>
      <c r="G486" s="0" t="s">
        <v>1264</v>
      </c>
      <c r="H486" s="2" t="n">
        <v>0</v>
      </c>
      <c r="I486" s="2" t="n">
        <v>0</v>
      </c>
      <c r="J486" s="2" t="n">
        <v>0</v>
      </c>
      <c r="K486" s="0" t="n">
        <v>9</v>
      </c>
      <c r="L486" s="2" t="n">
        <v>0</v>
      </c>
      <c r="M486" s="2" t="n">
        <v>0</v>
      </c>
      <c r="N486" s="2" t="n">
        <v>0</v>
      </c>
      <c r="O486" s="2" t="n">
        <v>0</v>
      </c>
      <c r="P486" s="2" t="n">
        <v>0</v>
      </c>
      <c r="Q486" s="2" t="n">
        <v>0</v>
      </c>
      <c r="R486" s="2" t="n">
        <v>0</v>
      </c>
      <c r="S486" s="0" t="s">
        <v>9</v>
      </c>
    </row>
    <row r="487" customFormat="false" ht="14.4" hidden="false" customHeight="false" outlineLevel="0" collapsed="false">
      <c r="A487" s="0" t="s">
        <v>31</v>
      </c>
      <c r="B487" s="2" t="n">
        <v>4</v>
      </c>
      <c r="C487" s="0" t="s">
        <v>1311</v>
      </c>
      <c r="D487" s="0" t="s">
        <v>48</v>
      </c>
      <c r="E487" s="0" t="s">
        <v>1312</v>
      </c>
      <c r="F487" s="0" t="s">
        <v>1263</v>
      </c>
      <c r="G487" s="0" t="s">
        <v>1264</v>
      </c>
      <c r="H487" s="2" t="n">
        <v>0</v>
      </c>
      <c r="I487" s="2" t="n">
        <v>0</v>
      </c>
      <c r="J487" s="2" t="n">
        <v>0</v>
      </c>
      <c r="K487" s="0" t="n">
        <v>18.4</v>
      </c>
      <c r="L487" s="2" t="n">
        <v>0</v>
      </c>
      <c r="M487" s="0" t="n">
        <v>23.6</v>
      </c>
      <c r="N487" s="0" t="n">
        <v>20.3</v>
      </c>
      <c r="O487" s="2" t="n">
        <v>0</v>
      </c>
      <c r="P487" s="2" t="n">
        <v>0</v>
      </c>
      <c r="Q487" s="2" t="n">
        <v>0</v>
      </c>
      <c r="R487" s="2" t="n">
        <v>0</v>
      </c>
      <c r="S487" s="0" t="s">
        <v>9</v>
      </c>
    </row>
    <row r="488" customFormat="false" ht="14.4" hidden="false" customHeight="false" outlineLevel="0" collapsed="false">
      <c r="A488" s="0" t="s">
        <v>31</v>
      </c>
      <c r="B488" s="2" t="n">
        <v>4</v>
      </c>
      <c r="C488" s="0" t="s">
        <v>1313</v>
      </c>
      <c r="D488" s="0" t="s">
        <v>43</v>
      </c>
      <c r="E488" s="0" t="s">
        <v>1314</v>
      </c>
      <c r="F488" s="0" t="s">
        <v>1263</v>
      </c>
      <c r="G488" s="0" t="s">
        <v>1264</v>
      </c>
      <c r="H488" s="2" t="n">
        <v>0</v>
      </c>
      <c r="I488" s="2" t="n">
        <v>0</v>
      </c>
      <c r="J488" s="2" t="n">
        <v>0</v>
      </c>
      <c r="K488" s="0" t="n">
        <v>45.2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0" t="s">
        <v>9</v>
      </c>
    </row>
    <row r="489" customFormat="false" ht="14.4" hidden="true" customHeight="false" outlineLevel="0" collapsed="false">
      <c r="A489" s="0" t="s">
        <v>31</v>
      </c>
      <c r="B489" s="2" t="n">
        <v>4</v>
      </c>
      <c r="C489" s="0" t="s">
        <v>1315</v>
      </c>
      <c r="D489" s="0" t="s">
        <v>48</v>
      </c>
      <c r="E489" s="0" t="s">
        <v>1316</v>
      </c>
      <c r="F489" s="0" t="s">
        <v>1263</v>
      </c>
      <c r="G489" s="0" t="s">
        <v>1264</v>
      </c>
      <c r="H489" s="2" t="n">
        <v>0</v>
      </c>
      <c r="I489" s="2" t="n">
        <v>0</v>
      </c>
      <c r="J489" s="2" t="n">
        <v>0</v>
      </c>
      <c r="K489" s="2" t="n">
        <v>0</v>
      </c>
      <c r="L489" s="0" t="n">
        <v>5.2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0</v>
      </c>
      <c r="S489" s="0" t="s">
        <v>9</v>
      </c>
    </row>
    <row r="490" customFormat="false" ht="14.4" hidden="true" customHeight="false" outlineLevel="0" collapsed="false">
      <c r="A490" s="0" t="s">
        <v>31</v>
      </c>
      <c r="B490" s="2" t="n">
        <v>4</v>
      </c>
      <c r="C490" s="0" t="s">
        <v>1317</v>
      </c>
      <c r="D490" s="0" t="s">
        <v>43</v>
      </c>
      <c r="E490" s="0" t="s">
        <v>1318</v>
      </c>
      <c r="F490" s="0" t="s">
        <v>1263</v>
      </c>
      <c r="G490" s="0" t="s">
        <v>1264</v>
      </c>
      <c r="H490" s="2" t="n">
        <v>0</v>
      </c>
      <c r="I490" s="2" t="n">
        <v>0</v>
      </c>
      <c r="J490" s="2" t="n">
        <v>0</v>
      </c>
      <c r="K490" s="2" t="n">
        <v>0</v>
      </c>
      <c r="L490" s="0" t="n">
        <v>10.1</v>
      </c>
      <c r="M490" s="0" t="n">
        <v>6.4</v>
      </c>
      <c r="N490" s="0" t="n">
        <v>6.1</v>
      </c>
      <c r="O490" s="0" t="n">
        <v>6</v>
      </c>
      <c r="P490" s="2" t="n">
        <v>0</v>
      </c>
      <c r="Q490" s="0" t="n">
        <v>6.7</v>
      </c>
      <c r="R490" s="0" t="n">
        <v>7.9</v>
      </c>
      <c r="S490" s="0" t="s">
        <v>9</v>
      </c>
    </row>
    <row r="491" customFormat="false" ht="14.4" hidden="true" customHeight="false" outlineLevel="0" collapsed="false">
      <c r="A491" s="0" t="s">
        <v>31</v>
      </c>
      <c r="B491" s="2" t="n">
        <v>4</v>
      </c>
      <c r="C491" s="0" t="s">
        <v>1319</v>
      </c>
      <c r="D491" s="0" t="s">
        <v>48</v>
      </c>
      <c r="E491" s="0" t="s">
        <v>1320</v>
      </c>
      <c r="F491" s="0" t="s">
        <v>1263</v>
      </c>
      <c r="G491" s="0" t="s">
        <v>1264</v>
      </c>
      <c r="H491" s="2" t="n">
        <v>0</v>
      </c>
      <c r="I491" s="2" t="n">
        <v>0</v>
      </c>
      <c r="J491" s="2" t="n">
        <v>0</v>
      </c>
      <c r="K491" s="2" t="n">
        <v>0</v>
      </c>
      <c r="L491" s="0" t="n">
        <v>12.6</v>
      </c>
      <c r="M491" s="0" t="n">
        <v>6.2</v>
      </c>
      <c r="N491" s="0" t="n">
        <v>5.3</v>
      </c>
      <c r="O491" s="0" t="n">
        <v>5.4</v>
      </c>
      <c r="P491" s="2" t="n">
        <v>0</v>
      </c>
      <c r="Q491" s="0" t="n">
        <v>6.9</v>
      </c>
      <c r="R491" s="0" t="n">
        <v>8.4</v>
      </c>
      <c r="S491" s="0" t="s">
        <v>9</v>
      </c>
    </row>
    <row r="492" customFormat="false" ht="14.4" hidden="false" customHeight="false" outlineLevel="0" collapsed="false">
      <c r="A492" s="0" t="s">
        <v>31</v>
      </c>
      <c r="B492" s="2" t="n">
        <v>4</v>
      </c>
      <c r="C492" s="0" t="s">
        <v>1321</v>
      </c>
      <c r="D492" s="0" t="s">
        <v>70</v>
      </c>
      <c r="E492" s="0" t="s">
        <v>1322</v>
      </c>
      <c r="F492" s="0" t="s">
        <v>1263</v>
      </c>
      <c r="G492" s="0" t="s">
        <v>1264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0" t="n">
        <v>5.8</v>
      </c>
      <c r="P492" s="2" t="n">
        <v>0</v>
      </c>
      <c r="Q492" s="0" t="n">
        <v>5.1</v>
      </c>
      <c r="R492" s="2" t="n">
        <v>0</v>
      </c>
      <c r="S492" s="0" t="s">
        <v>9</v>
      </c>
    </row>
    <row r="493" customFormat="false" ht="14.4" hidden="true" customHeight="false" outlineLevel="0" collapsed="false">
      <c r="A493" s="0" t="s">
        <v>1323</v>
      </c>
      <c r="B493" s="2" t="n">
        <v>2</v>
      </c>
      <c r="C493" s="0" t="s">
        <v>2</v>
      </c>
      <c r="D493" s="0" t="s">
        <v>1324</v>
      </c>
      <c r="F493" s="0" t="s">
        <v>1325</v>
      </c>
      <c r="G493" s="0" t="s">
        <v>1326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100</v>
      </c>
      <c r="M493" s="2" t="n">
        <v>100</v>
      </c>
      <c r="N493" s="2" t="n">
        <v>100</v>
      </c>
      <c r="O493" s="2" t="n">
        <v>100</v>
      </c>
      <c r="P493" s="2" t="n">
        <v>0</v>
      </c>
      <c r="Q493" s="2" t="n">
        <v>0</v>
      </c>
      <c r="R493" s="2" t="n">
        <v>0</v>
      </c>
      <c r="S493" s="0" t="s">
        <v>5</v>
      </c>
    </row>
    <row r="494" customFormat="false" ht="14.4" hidden="false" customHeight="false" outlineLevel="0" collapsed="false">
      <c r="A494" s="0" t="s">
        <v>31</v>
      </c>
      <c r="B494" s="2" t="n">
        <v>2</v>
      </c>
      <c r="C494" s="0" t="s">
        <v>1327</v>
      </c>
      <c r="D494" s="0" t="s">
        <v>70</v>
      </c>
      <c r="E494" s="0" t="s">
        <v>1328</v>
      </c>
      <c r="F494" s="0" t="s">
        <v>1329</v>
      </c>
      <c r="G494" s="0" t="s">
        <v>1330</v>
      </c>
      <c r="H494" s="2" t="n">
        <v>0</v>
      </c>
      <c r="I494" s="2" t="n">
        <v>0</v>
      </c>
      <c r="J494" s="2" t="n">
        <v>0</v>
      </c>
      <c r="K494" s="2" t="n">
        <v>0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0" t="n">
        <v>6.3</v>
      </c>
      <c r="R494" s="2" t="n">
        <v>0</v>
      </c>
      <c r="S494" s="0" t="s">
        <v>5</v>
      </c>
    </row>
    <row r="495" customFormat="false" ht="14.4" hidden="false" customHeight="false" outlineLevel="0" collapsed="false">
      <c r="A495" s="0" t="s">
        <v>31</v>
      </c>
      <c r="B495" s="2" t="n">
        <v>3</v>
      </c>
      <c r="C495" s="0" t="s">
        <v>1331</v>
      </c>
      <c r="D495" s="0" t="s">
        <v>70</v>
      </c>
      <c r="E495" s="0" t="s">
        <v>1332</v>
      </c>
      <c r="F495" s="0" t="s">
        <v>1333</v>
      </c>
      <c r="G495" s="0" t="s">
        <v>1334</v>
      </c>
      <c r="H495" s="2" t="n">
        <v>0</v>
      </c>
      <c r="I495" s="2" t="n">
        <v>0</v>
      </c>
      <c r="J495" s="2" t="n">
        <v>0</v>
      </c>
      <c r="K495" s="2" t="n">
        <v>0</v>
      </c>
      <c r="L495" s="2" t="n">
        <v>0</v>
      </c>
      <c r="M495" s="2" t="n">
        <v>0</v>
      </c>
      <c r="N495" s="0" t="n">
        <v>7.8</v>
      </c>
      <c r="O495" s="2" t="n">
        <v>0</v>
      </c>
      <c r="P495" s="2" t="n">
        <v>0</v>
      </c>
      <c r="Q495" s="2" t="n">
        <v>0</v>
      </c>
      <c r="R495" s="2" t="n">
        <v>0</v>
      </c>
      <c r="S495" s="0" t="s">
        <v>7</v>
      </c>
    </row>
    <row r="496" customFormat="false" ht="14.4" hidden="false" customHeight="false" outlineLevel="0" collapsed="false">
      <c r="A496" s="0" t="s">
        <v>1323</v>
      </c>
      <c r="B496" s="2" t="n">
        <v>5</v>
      </c>
      <c r="C496" s="0" t="s">
        <v>2</v>
      </c>
      <c r="D496" s="0" t="s">
        <v>1335</v>
      </c>
      <c r="F496" s="0" t="s">
        <v>1336</v>
      </c>
      <c r="G496" s="0" t="s">
        <v>1337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2" t="n">
        <v>0</v>
      </c>
      <c r="N496" s="2" t="n">
        <v>0</v>
      </c>
      <c r="O496" s="2" t="n">
        <v>100</v>
      </c>
      <c r="P496" s="2" t="n">
        <v>0</v>
      </c>
      <c r="Q496" s="2" t="n">
        <v>0</v>
      </c>
      <c r="R496" s="2" t="n">
        <v>0</v>
      </c>
      <c r="S496" s="0" t="s">
        <v>11</v>
      </c>
    </row>
    <row r="497" customFormat="false" ht="14.4" hidden="false" customHeight="false" outlineLevel="0" collapsed="false">
      <c r="A497" s="0" t="s">
        <v>31</v>
      </c>
      <c r="B497" s="2" t="n">
        <v>6</v>
      </c>
      <c r="C497" s="0" t="s">
        <v>1338</v>
      </c>
      <c r="D497" s="0" t="s">
        <v>100</v>
      </c>
      <c r="E497" s="0" t="s">
        <v>1339</v>
      </c>
      <c r="F497" s="0" t="s">
        <v>1340</v>
      </c>
      <c r="G497" s="0" t="s">
        <v>1341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0</v>
      </c>
      <c r="M497" s="2" t="n">
        <v>0</v>
      </c>
      <c r="N497" s="2" t="n">
        <v>0</v>
      </c>
      <c r="O497" s="0" t="n">
        <v>7.2</v>
      </c>
      <c r="P497" s="0" t="n">
        <v>5.4</v>
      </c>
      <c r="Q497" s="2" t="n">
        <v>0</v>
      </c>
      <c r="R497" s="0" t="n">
        <v>5.4</v>
      </c>
      <c r="S497" s="0" t="s">
        <v>13</v>
      </c>
    </row>
  </sheetData>
  <autoFilter ref="A1:S497">
    <filterColumn colId="7">
      <customFilters and="true">
        <customFilter operator="equal" val="0"/>
      </customFilters>
    </filterColumn>
    <filterColumn colId="11">
      <customFilters and="true">
        <customFilter operator="equal" val="0"/>
      </customFilters>
    </filterColumn>
  </autoFilter>
  <conditionalFormatting sqref="H2:R49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15</v>
      </c>
      <c r="C1" s="1" t="s">
        <v>1342</v>
      </c>
      <c r="D1" s="1" t="s">
        <v>1343</v>
      </c>
      <c r="E1" s="1" t="s">
        <v>1344</v>
      </c>
      <c r="F1" s="1" t="s">
        <v>1345</v>
      </c>
      <c r="G1" s="1" t="s">
        <v>1346</v>
      </c>
      <c r="H1" s="1" t="s">
        <v>1347</v>
      </c>
      <c r="I1" s="1" t="s">
        <v>1348</v>
      </c>
      <c r="J1" s="1" t="s">
        <v>1349</v>
      </c>
      <c r="K1" s="1" t="s">
        <v>1350</v>
      </c>
      <c r="L1" s="1" t="s">
        <v>1351</v>
      </c>
      <c r="M1" s="1" t="s">
        <v>1352</v>
      </c>
      <c r="N1" s="1" t="s">
        <v>1353</v>
      </c>
      <c r="O1" s="1" t="s">
        <v>1354</v>
      </c>
      <c r="P1" s="1" t="s">
        <v>1355</v>
      </c>
      <c r="Q1" s="1" t="s">
        <v>1356</v>
      </c>
      <c r="R1" s="1" t="s">
        <v>1357</v>
      </c>
      <c r="S1" s="1" t="s">
        <v>1358</v>
      </c>
      <c r="T1" s="1" t="s">
        <v>1359</v>
      </c>
      <c r="U1" s="1" t="s">
        <v>1360</v>
      </c>
      <c r="V1" s="1" t="s">
        <v>1361</v>
      </c>
      <c r="W1" s="1" t="s">
        <v>1362</v>
      </c>
      <c r="X1" s="1" t="s">
        <v>1363</v>
      </c>
      <c r="Y1" s="1" t="s">
        <v>1364</v>
      </c>
      <c r="Z1" s="1" t="s">
        <v>1365</v>
      </c>
    </row>
    <row r="2" customFormat="false" ht="14.4" hidden="false" customHeight="false" outlineLevel="0" collapsed="false">
      <c r="A2" s="0" t="s">
        <v>2</v>
      </c>
      <c r="B2" s="0" t="s">
        <v>1366</v>
      </c>
      <c r="C2" s="0" t="s">
        <v>1367</v>
      </c>
      <c r="D2" s="0" t="s">
        <v>1368</v>
      </c>
      <c r="E2" s="2" t="n">
        <v>13</v>
      </c>
      <c r="F2" s="2" t="n">
        <v>244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</row>
    <row r="3" customFormat="false" ht="14.4" hidden="false" customHeight="false" outlineLevel="0" collapsed="false">
      <c r="A3" s="0" t="s">
        <v>2</v>
      </c>
      <c r="B3" s="0" t="s">
        <v>1369</v>
      </c>
      <c r="C3" s="0" t="s">
        <v>1370</v>
      </c>
      <c r="D3" s="0" t="s">
        <v>1371</v>
      </c>
      <c r="E3" s="2" t="n">
        <v>14</v>
      </c>
      <c r="F3" s="2" t="n">
        <v>238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</row>
    <row r="4" customFormat="false" ht="14.4" hidden="false" customHeight="false" outlineLevel="0" collapsed="false">
      <c r="A4" s="0" t="s">
        <v>2</v>
      </c>
      <c r="B4" s="0" t="s">
        <v>1372</v>
      </c>
      <c r="C4" s="0" t="s">
        <v>1368</v>
      </c>
      <c r="D4" s="0" t="s">
        <v>1367</v>
      </c>
      <c r="E4" s="2" t="n">
        <v>14</v>
      </c>
      <c r="F4" s="2" t="n">
        <v>247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</row>
    <row r="5" customFormat="false" ht="14.4" hidden="false" customHeight="false" outlineLevel="0" collapsed="false">
      <c r="A5" s="0" t="s">
        <v>2</v>
      </c>
      <c r="B5" s="0" t="s">
        <v>1373</v>
      </c>
      <c r="C5" s="0" t="s">
        <v>1370</v>
      </c>
      <c r="D5" s="0" t="s">
        <v>1371</v>
      </c>
      <c r="E5" s="2" t="n">
        <v>14</v>
      </c>
      <c r="F5" s="2" t="n">
        <v>248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</row>
    <row r="6" customFormat="false" ht="14.4" hidden="false" customHeight="false" outlineLevel="0" collapsed="false">
      <c r="A6" s="0" t="s">
        <v>2</v>
      </c>
      <c r="B6" s="0" t="s">
        <v>1374</v>
      </c>
      <c r="C6" s="0" t="s">
        <v>1370</v>
      </c>
      <c r="D6" s="0" t="s">
        <v>1371</v>
      </c>
      <c r="E6" s="2" t="n">
        <v>14</v>
      </c>
      <c r="F6" s="2" t="n">
        <v>269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</row>
    <row r="7" customFormat="false" ht="14.4" hidden="false" customHeight="false" outlineLevel="0" collapsed="false">
      <c r="A7" s="0" t="s">
        <v>2</v>
      </c>
      <c r="B7" s="0" t="s">
        <v>1375</v>
      </c>
      <c r="C7" s="0" t="s">
        <v>1370</v>
      </c>
      <c r="D7" s="0" t="s">
        <v>1371</v>
      </c>
      <c r="E7" s="2" t="n">
        <v>14</v>
      </c>
      <c r="F7" s="2" t="n">
        <v>263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</row>
    <row r="8" customFormat="false" ht="14.4" hidden="false" customHeight="false" outlineLevel="0" collapsed="false">
      <c r="A8" s="0" t="s">
        <v>2</v>
      </c>
      <c r="B8" s="0" t="s">
        <v>1376</v>
      </c>
      <c r="C8" s="0" t="s">
        <v>1371</v>
      </c>
      <c r="D8" s="0" t="s">
        <v>1370</v>
      </c>
      <c r="E8" s="2" t="n">
        <v>14</v>
      </c>
      <c r="F8" s="2" t="n">
        <v>256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</row>
    <row r="9" customFormat="false" ht="14.4" hidden="false" customHeight="false" outlineLevel="0" collapsed="false">
      <c r="A9" s="0" t="s">
        <v>2</v>
      </c>
      <c r="B9" s="0" t="s">
        <v>1377</v>
      </c>
      <c r="C9" s="0" t="s">
        <v>1371</v>
      </c>
      <c r="D9" s="0" t="s">
        <v>1370</v>
      </c>
      <c r="E9" s="2" t="n">
        <v>12</v>
      </c>
      <c r="F9" s="2" t="n">
        <v>235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</row>
    <row r="10" customFormat="false" ht="14.4" hidden="false" customHeight="false" outlineLevel="0" collapsed="false">
      <c r="A10" s="0" t="s">
        <v>2</v>
      </c>
      <c r="B10" s="0" t="s">
        <v>1378</v>
      </c>
      <c r="C10" s="0" t="s">
        <v>1371</v>
      </c>
      <c r="D10" s="0" t="s">
        <v>1370</v>
      </c>
      <c r="E10" s="2" t="n">
        <v>11</v>
      </c>
      <c r="F10" s="2" t="n">
        <v>214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</row>
    <row r="11" customFormat="false" ht="14.4" hidden="false" customHeight="false" outlineLevel="0" collapsed="false">
      <c r="A11" s="0" t="s">
        <v>2</v>
      </c>
      <c r="B11" s="0" t="s">
        <v>1379</v>
      </c>
      <c r="C11" s="0" t="s">
        <v>1371</v>
      </c>
      <c r="D11" s="0" t="s">
        <v>1368</v>
      </c>
      <c r="E11" s="2" t="n">
        <v>13</v>
      </c>
      <c r="F11" s="2" t="n">
        <v>212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</row>
    <row r="12" customFormat="false" ht="14.4" hidden="false" customHeight="false" outlineLevel="0" collapsed="false">
      <c r="A12" s="0" t="s">
        <v>2</v>
      </c>
      <c r="B12" s="0" t="s">
        <v>1380</v>
      </c>
      <c r="C12" s="0" t="s">
        <v>1367</v>
      </c>
      <c r="D12" s="0" t="s">
        <v>1368</v>
      </c>
      <c r="E12" s="2" t="n">
        <v>14</v>
      </c>
      <c r="F12" s="2" t="n">
        <v>215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</row>
    <row r="13" customFormat="false" ht="14.4" hidden="false" customHeight="false" outlineLevel="0" collapsed="false">
      <c r="A13" s="0" t="s">
        <v>2</v>
      </c>
      <c r="B13" s="0" t="s">
        <v>1381</v>
      </c>
      <c r="C13" s="0" t="s">
        <v>1367</v>
      </c>
      <c r="D13" s="0" t="s">
        <v>1368</v>
      </c>
      <c r="E13" s="2" t="n">
        <v>16</v>
      </c>
      <c r="F13" s="2" t="n">
        <v>252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</row>
    <row r="14" customFormat="false" ht="14.4" hidden="false" customHeight="false" outlineLevel="0" collapsed="false">
      <c r="A14" s="0" t="s">
        <v>2</v>
      </c>
      <c r="B14" s="0" t="s">
        <v>1382</v>
      </c>
      <c r="C14" s="0" t="s">
        <v>1367</v>
      </c>
      <c r="D14" s="0" t="s">
        <v>1371</v>
      </c>
      <c r="E14" s="2" t="n">
        <v>15</v>
      </c>
      <c r="F14" s="2" t="n">
        <v>237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</row>
    <row r="15" customFormat="false" ht="14.4" hidden="false" customHeight="false" outlineLevel="0" collapsed="false">
      <c r="A15" s="0" t="s">
        <v>2</v>
      </c>
      <c r="B15" s="0" t="s">
        <v>1383</v>
      </c>
      <c r="C15" s="0" t="s">
        <v>1368</v>
      </c>
      <c r="D15" s="0" t="s">
        <v>1367</v>
      </c>
      <c r="E15" s="2" t="n">
        <v>14</v>
      </c>
      <c r="F15" s="2" t="n">
        <v>274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</row>
    <row r="16" customFormat="false" ht="14.4" hidden="false" customHeight="false" outlineLevel="0" collapsed="false">
      <c r="A16" s="0" t="s">
        <v>2</v>
      </c>
      <c r="B16" s="0" t="s">
        <v>1384</v>
      </c>
      <c r="C16" s="0" t="s">
        <v>1368</v>
      </c>
      <c r="D16" s="0" t="s">
        <v>1367</v>
      </c>
      <c r="E16" s="2" t="n">
        <v>14</v>
      </c>
      <c r="F16" s="2" t="n">
        <v>255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</row>
    <row r="17" customFormat="false" ht="14.4" hidden="false" customHeight="false" outlineLevel="0" collapsed="false">
      <c r="A17" s="0" t="s">
        <v>2</v>
      </c>
      <c r="B17" s="0" t="s">
        <v>1385</v>
      </c>
      <c r="C17" s="0" t="s">
        <v>1368</v>
      </c>
      <c r="D17" s="0" t="s">
        <v>1371</v>
      </c>
      <c r="E17" s="2" t="n">
        <v>13</v>
      </c>
      <c r="F17" s="2" t="n">
        <v>253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</row>
    <row r="18" customFormat="false" ht="14.4" hidden="false" customHeight="false" outlineLevel="0" collapsed="false">
      <c r="A18" s="0" t="s">
        <v>2</v>
      </c>
      <c r="B18" s="0" t="s">
        <v>1386</v>
      </c>
      <c r="C18" s="0" t="s">
        <v>1368</v>
      </c>
      <c r="D18" s="0" t="s">
        <v>1371</v>
      </c>
      <c r="E18" s="2" t="n">
        <v>28</v>
      </c>
      <c r="F18" s="2" t="n">
        <v>280</v>
      </c>
      <c r="G18" s="2" t="n">
        <v>0</v>
      </c>
      <c r="H18" s="2" t="n">
        <v>0</v>
      </c>
      <c r="I18" s="2" t="n">
        <v>32</v>
      </c>
      <c r="J18" s="2" t="n">
        <v>312</v>
      </c>
      <c r="K18" s="2" t="n">
        <v>26</v>
      </c>
      <c r="L18" s="2" t="n">
        <v>298</v>
      </c>
      <c r="M18" s="2" t="n">
        <v>26</v>
      </c>
      <c r="N18" s="2" t="n">
        <v>211</v>
      </c>
      <c r="O18" s="2" t="n">
        <v>29</v>
      </c>
      <c r="P18" s="2" t="n">
        <v>249</v>
      </c>
      <c r="Q18" s="2" t="n">
        <v>28</v>
      </c>
      <c r="R18" s="2" t="n">
        <v>300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23</v>
      </c>
      <c r="X18" s="2" t="n">
        <v>290</v>
      </c>
      <c r="Y18" s="2" t="n">
        <v>34</v>
      </c>
      <c r="Z18" s="2" t="n">
        <v>296</v>
      </c>
    </row>
    <row r="19" customFormat="false" ht="14.4" hidden="false" customHeight="false" outlineLevel="0" collapsed="false">
      <c r="A19" s="0" t="s">
        <v>2</v>
      </c>
      <c r="B19" s="0" t="s">
        <v>1387</v>
      </c>
      <c r="C19" s="0" t="s">
        <v>1367</v>
      </c>
      <c r="D19" s="0" t="s">
        <v>1388</v>
      </c>
      <c r="E19" s="2" t="n">
        <v>17</v>
      </c>
      <c r="F19" s="2" t="n">
        <v>219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</row>
    <row r="20" customFormat="false" ht="14.4" hidden="false" customHeight="false" outlineLevel="0" collapsed="false">
      <c r="A20" s="0" t="s">
        <v>2</v>
      </c>
      <c r="B20" s="0" t="s">
        <v>1389</v>
      </c>
      <c r="C20" s="0" t="s">
        <v>1367</v>
      </c>
      <c r="D20" s="0" t="s">
        <v>1371</v>
      </c>
      <c r="E20" s="2" t="n">
        <v>17</v>
      </c>
      <c r="F20" s="2" t="n">
        <v>219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</row>
    <row r="21" customFormat="false" ht="14.4" hidden="false" customHeight="false" outlineLevel="0" collapsed="false">
      <c r="A21" s="0" t="s">
        <v>2</v>
      </c>
      <c r="B21" s="0" t="s">
        <v>1390</v>
      </c>
      <c r="C21" s="0" t="s">
        <v>1370</v>
      </c>
      <c r="D21" s="0" t="s">
        <v>1367</v>
      </c>
      <c r="E21" s="2" t="n">
        <v>17</v>
      </c>
      <c r="F21" s="2" t="n">
        <v>204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</row>
    <row r="22" customFormat="false" ht="14.4" hidden="false" customHeight="false" outlineLevel="0" collapsed="false">
      <c r="A22" s="0" t="s">
        <v>2</v>
      </c>
      <c r="B22" s="0" t="s">
        <v>1391</v>
      </c>
      <c r="C22" s="0" t="s">
        <v>1367</v>
      </c>
      <c r="D22" s="0" t="s">
        <v>1370</v>
      </c>
      <c r="E22" s="2" t="n">
        <v>39</v>
      </c>
      <c r="F22" s="2" t="n">
        <v>290</v>
      </c>
      <c r="G22" s="2" t="n">
        <v>33</v>
      </c>
      <c r="H22" s="2" t="n">
        <v>318</v>
      </c>
      <c r="I22" s="2" t="n">
        <v>44</v>
      </c>
      <c r="J22" s="2" t="n">
        <v>317</v>
      </c>
      <c r="K22" s="2" t="n">
        <v>38</v>
      </c>
      <c r="L22" s="2" t="n">
        <v>315</v>
      </c>
      <c r="M22" s="2" t="n">
        <v>21</v>
      </c>
      <c r="N22" s="2" t="n">
        <v>233</v>
      </c>
      <c r="O22" s="2" t="n">
        <v>42</v>
      </c>
      <c r="P22" s="2" t="n">
        <v>280</v>
      </c>
      <c r="Q22" s="2" t="n">
        <v>41</v>
      </c>
      <c r="R22" s="2" t="n">
        <v>267</v>
      </c>
      <c r="S22" s="2" t="n">
        <v>45</v>
      </c>
      <c r="T22" s="2" t="n">
        <v>294</v>
      </c>
      <c r="U22" s="2" t="n">
        <v>42</v>
      </c>
      <c r="V22" s="2" t="n">
        <v>299</v>
      </c>
      <c r="W22" s="2" t="n">
        <v>51</v>
      </c>
      <c r="X22" s="2" t="n">
        <v>311</v>
      </c>
      <c r="Y22" s="2" t="n">
        <v>36</v>
      </c>
      <c r="Z22" s="2" t="n">
        <v>312</v>
      </c>
    </row>
    <row r="23" customFormat="false" ht="14.4" hidden="false" customHeight="false" outlineLevel="0" collapsed="false">
      <c r="A23" s="0" t="s">
        <v>2</v>
      </c>
      <c r="B23" s="0" t="s">
        <v>1392</v>
      </c>
      <c r="C23" s="0" t="s">
        <v>1368</v>
      </c>
      <c r="D23" s="0" t="s">
        <v>1371</v>
      </c>
      <c r="E23" s="2" t="n">
        <v>26</v>
      </c>
      <c r="F23" s="2" t="n">
        <v>273</v>
      </c>
      <c r="G23" s="2" t="n">
        <v>34</v>
      </c>
      <c r="H23" s="2" t="n">
        <v>342</v>
      </c>
      <c r="I23" s="2" t="n">
        <v>23</v>
      </c>
      <c r="J23" s="2" t="n">
        <v>290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29</v>
      </c>
      <c r="P23" s="2" t="n">
        <v>260</v>
      </c>
      <c r="Q23" s="2" t="n">
        <v>0</v>
      </c>
      <c r="R23" s="2" t="n">
        <v>0</v>
      </c>
      <c r="S23" s="2" t="n">
        <v>26</v>
      </c>
      <c r="T23" s="2" t="n">
        <v>274</v>
      </c>
      <c r="U23" s="2" t="n">
        <v>29</v>
      </c>
      <c r="V23" s="2" t="n">
        <v>272</v>
      </c>
      <c r="W23" s="2" t="n">
        <v>28</v>
      </c>
      <c r="X23" s="2" t="n">
        <v>314</v>
      </c>
      <c r="Y23" s="2" t="n">
        <v>26</v>
      </c>
      <c r="Z23" s="2" t="n">
        <v>301</v>
      </c>
    </row>
    <row r="24" customFormat="false" ht="14.4" hidden="false" customHeight="false" outlineLevel="0" collapsed="false">
      <c r="A24" s="0" t="s">
        <v>2</v>
      </c>
      <c r="B24" s="0" t="s">
        <v>1393</v>
      </c>
      <c r="C24" s="0" t="s">
        <v>1367</v>
      </c>
      <c r="D24" s="0" t="s">
        <v>1368</v>
      </c>
      <c r="E24" s="2" t="n">
        <v>14</v>
      </c>
      <c r="F24" s="2" t="n">
        <v>255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</row>
    <row r="25" customFormat="false" ht="14.4" hidden="false" customHeight="false" outlineLevel="0" collapsed="false">
      <c r="A25" s="0" t="s">
        <v>2</v>
      </c>
      <c r="B25" s="0" t="s">
        <v>1394</v>
      </c>
      <c r="C25" s="0" t="s">
        <v>1368</v>
      </c>
      <c r="D25" s="0" t="s">
        <v>1371</v>
      </c>
      <c r="E25" s="2" t="n">
        <v>12</v>
      </c>
      <c r="F25" s="2" t="n">
        <v>235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</row>
    <row r="26" customFormat="false" ht="14.4" hidden="false" customHeight="false" outlineLevel="0" collapsed="false">
      <c r="A26" s="0" t="s">
        <v>2</v>
      </c>
      <c r="B26" s="0" t="s">
        <v>1395</v>
      </c>
      <c r="C26" s="0" t="s">
        <v>1370</v>
      </c>
      <c r="D26" s="0" t="s">
        <v>1371</v>
      </c>
      <c r="E26" s="2" t="n">
        <v>12</v>
      </c>
      <c r="F26" s="2" t="n">
        <v>235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</row>
    <row r="27" customFormat="false" ht="14.4" hidden="false" customHeight="false" outlineLevel="0" collapsed="false">
      <c r="A27" s="0" t="s">
        <v>2</v>
      </c>
      <c r="B27" s="0" t="s">
        <v>1396</v>
      </c>
      <c r="C27" s="0" t="s">
        <v>1368</v>
      </c>
      <c r="D27" s="0" t="s">
        <v>1367</v>
      </c>
      <c r="E27" s="2" t="n">
        <v>12</v>
      </c>
      <c r="F27" s="2" t="n">
        <v>235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</row>
    <row r="28" customFormat="false" ht="14.4" hidden="false" customHeight="false" outlineLevel="0" collapsed="false">
      <c r="A28" s="0" t="s">
        <v>2</v>
      </c>
      <c r="B28" s="0" t="s">
        <v>1397</v>
      </c>
      <c r="C28" s="0" t="s">
        <v>1370</v>
      </c>
      <c r="D28" s="0" t="s">
        <v>1367</v>
      </c>
      <c r="E28" s="2" t="n">
        <v>19</v>
      </c>
      <c r="F28" s="2" t="n">
        <v>223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</row>
    <row r="29" customFormat="false" ht="14.4" hidden="false" customHeight="false" outlineLevel="0" collapsed="false">
      <c r="A29" s="0" t="s">
        <v>2</v>
      </c>
      <c r="B29" s="0" t="s">
        <v>1398</v>
      </c>
      <c r="C29" s="0" t="s">
        <v>1367</v>
      </c>
      <c r="D29" s="0" t="s">
        <v>1368</v>
      </c>
      <c r="E29" s="2" t="n">
        <v>11</v>
      </c>
      <c r="F29" s="2" t="n">
        <v>211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</row>
    <row r="30" customFormat="false" ht="14.4" hidden="false" customHeight="false" outlineLevel="0" collapsed="false">
      <c r="A30" s="0" t="s">
        <v>2</v>
      </c>
      <c r="B30" s="0" t="s">
        <v>1399</v>
      </c>
      <c r="C30" s="0" t="s">
        <v>1368</v>
      </c>
      <c r="D30" s="0" t="s">
        <v>1371</v>
      </c>
      <c r="E30" s="2" t="n">
        <v>18</v>
      </c>
      <c r="F30" s="2" t="n">
        <v>229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</row>
    <row r="31" customFormat="false" ht="14.4" hidden="false" customHeight="false" outlineLevel="0" collapsed="false">
      <c r="A31" s="0" t="s">
        <v>2</v>
      </c>
      <c r="B31" s="0" t="s">
        <v>1400</v>
      </c>
      <c r="C31" s="0" t="s">
        <v>1367</v>
      </c>
      <c r="D31" s="0" t="s">
        <v>1368</v>
      </c>
      <c r="E31" s="2" t="n">
        <v>16</v>
      </c>
      <c r="F31" s="2" t="n">
        <v>259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</row>
    <row r="32" customFormat="false" ht="14.4" hidden="false" customHeight="false" outlineLevel="0" collapsed="false">
      <c r="A32" s="0" t="s">
        <v>2</v>
      </c>
      <c r="B32" s="0" t="s">
        <v>1401</v>
      </c>
      <c r="C32" s="0" t="s">
        <v>1371</v>
      </c>
      <c r="D32" s="0" t="s">
        <v>1368</v>
      </c>
      <c r="E32" s="2" t="n">
        <v>16</v>
      </c>
      <c r="F32" s="2" t="n">
        <v>265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</row>
    <row r="33" customFormat="false" ht="14.4" hidden="false" customHeight="false" outlineLevel="0" collapsed="false">
      <c r="A33" s="0" t="s">
        <v>2</v>
      </c>
      <c r="B33" s="0" t="s">
        <v>1402</v>
      </c>
      <c r="C33" s="0" t="s">
        <v>1371</v>
      </c>
      <c r="D33" s="0" t="s">
        <v>1368</v>
      </c>
      <c r="E33" s="2" t="n">
        <v>15</v>
      </c>
      <c r="F33" s="2" t="n">
        <v>266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</row>
    <row r="34" customFormat="false" ht="14.4" hidden="false" customHeight="false" outlineLevel="0" collapsed="false">
      <c r="A34" s="0" t="s">
        <v>2</v>
      </c>
      <c r="B34" s="0" t="s">
        <v>1403</v>
      </c>
      <c r="C34" s="0" t="s">
        <v>1367</v>
      </c>
      <c r="D34" s="0" t="s">
        <v>1368</v>
      </c>
      <c r="E34" s="2" t="n">
        <v>15</v>
      </c>
      <c r="F34" s="2" t="n">
        <v>269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</row>
    <row r="35" customFormat="false" ht="14.4" hidden="false" customHeight="false" outlineLevel="0" collapsed="false">
      <c r="A35" s="0" t="s">
        <v>2</v>
      </c>
      <c r="B35" s="0" t="s">
        <v>1404</v>
      </c>
      <c r="C35" s="0" t="s">
        <v>1368</v>
      </c>
      <c r="D35" s="0" t="s">
        <v>1367</v>
      </c>
      <c r="E35" s="2" t="n">
        <v>15</v>
      </c>
      <c r="F35" s="2" t="n">
        <v>280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</row>
    <row r="36" customFormat="false" ht="14.4" hidden="false" customHeight="false" outlineLevel="0" collapsed="false">
      <c r="A36" s="0" t="s">
        <v>2</v>
      </c>
      <c r="B36" s="0" t="s">
        <v>1405</v>
      </c>
      <c r="C36" s="0" t="s">
        <v>1370</v>
      </c>
      <c r="D36" s="0" t="s">
        <v>1371</v>
      </c>
      <c r="E36" s="2" t="n">
        <v>15</v>
      </c>
      <c r="F36" s="2" t="n">
        <v>280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</row>
    <row r="37" customFormat="false" ht="14.4" hidden="false" customHeight="false" outlineLevel="0" collapsed="false">
      <c r="A37" s="0" t="s">
        <v>2</v>
      </c>
      <c r="B37" s="0" t="s">
        <v>1406</v>
      </c>
      <c r="C37" s="0" t="s">
        <v>1368</v>
      </c>
      <c r="D37" s="0" t="s">
        <v>1371</v>
      </c>
      <c r="E37" s="2" t="n">
        <v>15</v>
      </c>
      <c r="F37" s="2" t="n">
        <v>265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</row>
    <row r="38" customFormat="false" ht="14.4" hidden="false" customHeight="false" outlineLevel="0" collapsed="false">
      <c r="A38" s="0" t="s">
        <v>2</v>
      </c>
      <c r="B38" s="0" t="s">
        <v>1407</v>
      </c>
      <c r="C38" s="0" t="s">
        <v>1370</v>
      </c>
      <c r="D38" s="0" t="s">
        <v>1371</v>
      </c>
      <c r="E38" s="2" t="n">
        <v>15</v>
      </c>
      <c r="F38" s="2" t="n">
        <v>280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</row>
    <row r="39" customFormat="false" ht="14.4" hidden="false" customHeight="false" outlineLevel="0" collapsed="false">
      <c r="A39" s="0" t="s">
        <v>2</v>
      </c>
      <c r="B39" s="0" t="s">
        <v>1408</v>
      </c>
      <c r="C39" s="0" t="s">
        <v>1370</v>
      </c>
      <c r="D39" s="0" t="s">
        <v>1371</v>
      </c>
      <c r="E39" s="2" t="n">
        <v>15</v>
      </c>
      <c r="F39" s="2" t="n">
        <v>280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</row>
    <row r="40" customFormat="false" ht="14.4" hidden="false" customHeight="false" outlineLevel="0" collapsed="false">
      <c r="A40" s="0" t="s">
        <v>2</v>
      </c>
      <c r="B40" s="0" t="s">
        <v>1409</v>
      </c>
      <c r="C40" s="0" t="s">
        <v>1368</v>
      </c>
      <c r="D40" s="0" t="s">
        <v>1371</v>
      </c>
      <c r="E40" s="2" t="n">
        <v>18</v>
      </c>
      <c r="F40" s="2" t="n">
        <v>275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</row>
    <row r="41" customFormat="false" ht="14.4" hidden="false" customHeight="false" outlineLevel="0" collapsed="false">
      <c r="A41" s="0" t="s">
        <v>2</v>
      </c>
      <c r="B41" s="0" t="s">
        <v>1410</v>
      </c>
      <c r="C41" s="0" t="s">
        <v>1367</v>
      </c>
      <c r="D41" s="0" t="s">
        <v>1368</v>
      </c>
      <c r="E41" s="2" t="n">
        <v>18</v>
      </c>
      <c r="F41" s="2" t="n">
        <v>279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</row>
    <row r="42" customFormat="false" ht="14.4" hidden="false" customHeight="false" outlineLevel="0" collapsed="false">
      <c r="A42" s="0" t="s">
        <v>2</v>
      </c>
      <c r="B42" s="0" t="s">
        <v>1411</v>
      </c>
      <c r="C42" s="0" t="s">
        <v>1370</v>
      </c>
      <c r="D42" s="0" t="s">
        <v>1371</v>
      </c>
      <c r="E42" s="2" t="n">
        <v>18</v>
      </c>
      <c r="F42" s="2" t="n">
        <v>277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</row>
    <row r="43" customFormat="false" ht="14.4" hidden="false" customHeight="false" outlineLevel="0" collapsed="false">
      <c r="A43" s="0" t="s">
        <v>2</v>
      </c>
      <c r="B43" s="0" t="s">
        <v>1412</v>
      </c>
      <c r="C43" s="0" t="s">
        <v>1367</v>
      </c>
      <c r="D43" s="0" t="s">
        <v>1368</v>
      </c>
      <c r="E43" s="2" t="n">
        <v>14</v>
      </c>
      <c r="F43" s="2" t="n">
        <v>240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</row>
    <row r="44" customFormat="false" ht="14.4" hidden="false" customHeight="false" outlineLevel="0" collapsed="false">
      <c r="A44" s="0" t="s">
        <v>2</v>
      </c>
      <c r="B44" s="0" t="s">
        <v>1413</v>
      </c>
      <c r="C44" s="0" t="s">
        <v>1370</v>
      </c>
      <c r="D44" s="0" t="s">
        <v>1368</v>
      </c>
      <c r="E44" s="2" t="n">
        <v>14</v>
      </c>
      <c r="F44" s="2" t="n">
        <v>242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</row>
    <row r="45" customFormat="false" ht="14.4" hidden="false" customHeight="false" outlineLevel="0" collapsed="false">
      <c r="A45" s="0" t="s">
        <v>2</v>
      </c>
      <c r="B45" s="0" t="s">
        <v>1414</v>
      </c>
      <c r="C45" s="0" t="s">
        <v>1371</v>
      </c>
      <c r="D45" s="0" t="s">
        <v>1367</v>
      </c>
      <c r="E45" s="2" t="n">
        <v>14</v>
      </c>
      <c r="F45" s="2" t="n">
        <v>238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</row>
    <row r="46" customFormat="false" ht="14.4" hidden="false" customHeight="false" outlineLevel="0" collapsed="false">
      <c r="A46" s="0" t="s">
        <v>2</v>
      </c>
      <c r="B46" s="0" t="s">
        <v>1415</v>
      </c>
      <c r="C46" s="0" t="s">
        <v>1370</v>
      </c>
      <c r="D46" s="0" t="s">
        <v>1367</v>
      </c>
      <c r="E46" s="2" t="n">
        <v>14</v>
      </c>
      <c r="F46" s="2" t="n">
        <v>258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</row>
    <row r="47" customFormat="false" ht="14.4" hidden="false" customHeight="false" outlineLevel="0" collapsed="false">
      <c r="A47" s="0" t="s">
        <v>2</v>
      </c>
      <c r="B47" s="0" t="s">
        <v>1416</v>
      </c>
      <c r="C47" s="0" t="s">
        <v>1370</v>
      </c>
      <c r="D47" s="0" t="s">
        <v>1371</v>
      </c>
      <c r="E47" s="2" t="n">
        <v>14</v>
      </c>
      <c r="F47" s="2" t="n">
        <v>262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</row>
    <row r="48" customFormat="false" ht="14.4" hidden="false" customHeight="false" outlineLevel="0" collapsed="false">
      <c r="A48" s="0" t="s">
        <v>2</v>
      </c>
      <c r="B48" s="0" t="s">
        <v>1417</v>
      </c>
      <c r="C48" s="0" t="s">
        <v>1368</v>
      </c>
      <c r="D48" s="0" t="s">
        <v>1367</v>
      </c>
      <c r="E48" s="2" t="n">
        <v>14</v>
      </c>
      <c r="F48" s="2" t="n">
        <v>262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</row>
    <row r="49" customFormat="false" ht="14.4" hidden="false" customHeight="false" outlineLevel="0" collapsed="false">
      <c r="A49" s="0" t="s">
        <v>2</v>
      </c>
      <c r="B49" s="0" t="s">
        <v>1418</v>
      </c>
      <c r="C49" s="0" t="s">
        <v>1367</v>
      </c>
      <c r="D49" s="0" t="s">
        <v>1368</v>
      </c>
      <c r="E49" s="2" t="n">
        <v>14</v>
      </c>
      <c r="F49" s="2" t="n">
        <v>261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</row>
    <row r="50" customFormat="false" ht="14.4" hidden="false" customHeight="false" outlineLevel="0" collapsed="false">
      <c r="A50" s="0" t="s">
        <v>2</v>
      </c>
      <c r="B50" s="0" t="s">
        <v>1419</v>
      </c>
      <c r="C50" s="0" t="s">
        <v>1370</v>
      </c>
      <c r="D50" s="0" t="s">
        <v>1371</v>
      </c>
      <c r="E50" s="2" t="n">
        <v>14</v>
      </c>
      <c r="F50" s="2" t="n">
        <v>266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</row>
    <row r="51" customFormat="false" ht="14.4" hidden="false" customHeight="false" outlineLevel="0" collapsed="false">
      <c r="A51" s="0" t="s">
        <v>2</v>
      </c>
      <c r="B51" s="0" t="s">
        <v>1420</v>
      </c>
      <c r="C51" s="0" t="s">
        <v>1368</v>
      </c>
      <c r="D51" s="0" t="s">
        <v>1370</v>
      </c>
      <c r="E51" s="2" t="n">
        <v>11</v>
      </c>
      <c r="F51" s="2" t="n">
        <v>106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</row>
    <row r="52" customFormat="false" ht="14.4" hidden="false" customHeight="false" outlineLevel="0" collapsed="false">
      <c r="A52" s="0" t="s">
        <v>2</v>
      </c>
      <c r="B52" s="0" t="s">
        <v>1421</v>
      </c>
      <c r="C52" s="0" t="s">
        <v>1367</v>
      </c>
      <c r="D52" s="0" t="s">
        <v>1368</v>
      </c>
      <c r="E52" s="2" t="n">
        <v>13</v>
      </c>
      <c r="F52" s="2" t="n">
        <v>189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</row>
    <row r="53" customFormat="false" ht="14.4" hidden="false" customHeight="false" outlineLevel="0" collapsed="false">
      <c r="A53" s="0" t="s">
        <v>2</v>
      </c>
      <c r="B53" s="0" t="s">
        <v>1422</v>
      </c>
      <c r="C53" s="0" t="s">
        <v>1368</v>
      </c>
      <c r="D53" s="0" t="s">
        <v>1370</v>
      </c>
      <c r="E53" s="2" t="n">
        <v>13</v>
      </c>
      <c r="F53" s="2" t="n">
        <v>195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</row>
    <row r="54" customFormat="false" ht="14.4" hidden="false" customHeight="false" outlineLevel="0" collapsed="false">
      <c r="A54" s="0" t="s">
        <v>2</v>
      </c>
      <c r="B54" s="0" t="s">
        <v>1423</v>
      </c>
      <c r="C54" s="0" t="s">
        <v>1370</v>
      </c>
      <c r="D54" s="0" t="s">
        <v>1371</v>
      </c>
      <c r="E54" s="2" t="n">
        <v>13</v>
      </c>
      <c r="F54" s="2" t="n">
        <v>195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</row>
    <row r="55" customFormat="false" ht="14.4" hidden="false" customHeight="false" outlineLevel="0" collapsed="false">
      <c r="A55" s="0" t="s">
        <v>2</v>
      </c>
      <c r="B55" s="0" t="s">
        <v>1424</v>
      </c>
      <c r="C55" s="0" t="s">
        <v>1371</v>
      </c>
      <c r="D55" s="0" t="s">
        <v>1370</v>
      </c>
      <c r="E55" s="2" t="n">
        <v>13</v>
      </c>
      <c r="F55" s="2" t="n">
        <v>190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</row>
    <row r="56" customFormat="false" ht="14.4" hidden="false" customHeight="false" outlineLevel="0" collapsed="false">
      <c r="A56" s="0" t="s">
        <v>2</v>
      </c>
      <c r="B56" s="0" t="s">
        <v>1425</v>
      </c>
      <c r="C56" s="0" t="s">
        <v>1370</v>
      </c>
      <c r="D56" s="0" t="s">
        <v>1371</v>
      </c>
      <c r="E56" s="2" t="n">
        <v>11</v>
      </c>
      <c r="F56" s="2" t="n">
        <v>205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</row>
    <row r="57" customFormat="false" ht="14.4" hidden="false" customHeight="false" outlineLevel="0" collapsed="false">
      <c r="A57" s="0" t="s">
        <v>2</v>
      </c>
      <c r="B57" s="0" t="s">
        <v>1426</v>
      </c>
      <c r="C57" s="0" t="s">
        <v>1370</v>
      </c>
      <c r="D57" s="0" t="s">
        <v>1371</v>
      </c>
      <c r="E57" s="2" t="n">
        <v>11</v>
      </c>
      <c r="F57" s="2" t="n">
        <v>211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</row>
    <row r="58" customFormat="false" ht="14.4" hidden="false" customHeight="false" outlineLevel="0" collapsed="false">
      <c r="A58" s="0" t="s">
        <v>2</v>
      </c>
      <c r="B58" s="0" t="s">
        <v>1427</v>
      </c>
      <c r="C58" s="0" t="s">
        <v>1368</v>
      </c>
      <c r="D58" s="0" t="s">
        <v>1371</v>
      </c>
      <c r="E58" s="2" t="n">
        <v>11</v>
      </c>
      <c r="F58" s="2" t="n">
        <v>213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</row>
    <row r="59" customFormat="false" ht="14.4" hidden="false" customHeight="false" outlineLevel="0" collapsed="false">
      <c r="A59" s="0" t="s">
        <v>2</v>
      </c>
      <c r="B59" s="0" t="s">
        <v>1428</v>
      </c>
      <c r="C59" s="0" t="s">
        <v>1371</v>
      </c>
      <c r="D59" s="0" t="s">
        <v>1368</v>
      </c>
      <c r="E59" s="2" t="n">
        <v>11</v>
      </c>
      <c r="F59" s="2" t="n">
        <v>204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</row>
    <row r="60" customFormat="false" ht="14.4" hidden="false" customHeight="false" outlineLevel="0" collapsed="false">
      <c r="A60" s="0" t="s">
        <v>2</v>
      </c>
      <c r="B60" s="0" t="s">
        <v>1429</v>
      </c>
      <c r="C60" s="0" t="s">
        <v>1367</v>
      </c>
      <c r="D60" s="0" t="s">
        <v>1371</v>
      </c>
      <c r="E60" s="2" t="n">
        <v>11</v>
      </c>
      <c r="F60" s="2" t="n">
        <v>213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</row>
    <row r="61" customFormat="false" ht="14.4" hidden="false" customHeight="false" outlineLevel="0" collapsed="false">
      <c r="A61" s="0" t="s">
        <v>2</v>
      </c>
      <c r="B61" s="0" t="s">
        <v>1430</v>
      </c>
      <c r="C61" s="0" t="s">
        <v>1370</v>
      </c>
      <c r="D61" s="0" t="s">
        <v>1371</v>
      </c>
      <c r="E61" s="2" t="n">
        <v>12</v>
      </c>
      <c r="F61" s="2" t="n">
        <v>231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</row>
    <row r="62" customFormat="false" ht="14.4" hidden="false" customHeight="false" outlineLevel="0" collapsed="false">
      <c r="A62" s="0" t="s">
        <v>2</v>
      </c>
      <c r="B62" s="0" t="s">
        <v>1431</v>
      </c>
      <c r="C62" s="0" t="s">
        <v>1367</v>
      </c>
      <c r="D62" s="0" t="s">
        <v>1368</v>
      </c>
      <c r="E62" s="2" t="n">
        <v>10</v>
      </c>
      <c r="F62" s="2" t="n">
        <v>193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</row>
    <row r="63" customFormat="false" ht="14.4" hidden="false" customHeight="false" outlineLevel="0" collapsed="false">
      <c r="A63" s="0" t="s">
        <v>2</v>
      </c>
      <c r="B63" s="0" t="s">
        <v>1432</v>
      </c>
      <c r="C63" s="0" t="s">
        <v>1368</v>
      </c>
      <c r="D63" s="0" t="s">
        <v>1367</v>
      </c>
      <c r="E63" s="2" t="n">
        <v>10</v>
      </c>
      <c r="F63" s="2" t="n">
        <v>197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</row>
    <row r="64" customFormat="false" ht="14.4" hidden="false" customHeight="false" outlineLevel="0" collapsed="false">
      <c r="A64" s="0" t="s">
        <v>2</v>
      </c>
      <c r="B64" s="0" t="s">
        <v>1433</v>
      </c>
      <c r="C64" s="0" t="s">
        <v>1368</v>
      </c>
      <c r="D64" s="0" t="s">
        <v>1371</v>
      </c>
      <c r="E64" s="2" t="n">
        <v>9</v>
      </c>
      <c r="F64" s="2" t="n">
        <v>174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</row>
    <row r="65" customFormat="false" ht="14.4" hidden="false" customHeight="false" outlineLevel="0" collapsed="false">
      <c r="A65" s="0" t="s">
        <v>2</v>
      </c>
      <c r="B65" s="0" t="s">
        <v>1434</v>
      </c>
      <c r="C65" s="0" t="s">
        <v>1371</v>
      </c>
      <c r="D65" s="0" t="s">
        <v>1370</v>
      </c>
      <c r="E65" s="2" t="n">
        <v>13</v>
      </c>
      <c r="F65" s="2" t="n">
        <v>255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</row>
    <row r="66" customFormat="false" ht="14.4" hidden="false" customHeight="false" outlineLevel="0" collapsed="false">
      <c r="A66" s="0" t="s">
        <v>2</v>
      </c>
      <c r="B66" s="0" t="s">
        <v>1435</v>
      </c>
      <c r="C66" s="0" t="s">
        <v>1367</v>
      </c>
      <c r="D66" s="0" t="s">
        <v>1370</v>
      </c>
      <c r="E66" s="2" t="n">
        <v>14</v>
      </c>
      <c r="F66" s="2" t="n">
        <v>222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</row>
    <row r="67" customFormat="false" ht="14.4" hidden="false" customHeight="false" outlineLevel="0" collapsed="false">
      <c r="A67" s="0" t="s">
        <v>2</v>
      </c>
      <c r="B67" s="0" t="s">
        <v>1436</v>
      </c>
      <c r="C67" s="0" t="s">
        <v>1370</v>
      </c>
      <c r="D67" s="0" t="s">
        <v>1371</v>
      </c>
      <c r="E67" s="2" t="n">
        <v>15</v>
      </c>
      <c r="F67" s="2" t="n">
        <v>214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</row>
    <row r="68" customFormat="false" ht="14.4" hidden="false" customHeight="false" outlineLevel="0" collapsed="false">
      <c r="A68" s="0" t="s">
        <v>2</v>
      </c>
      <c r="B68" s="0" t="s">
        <v>1437</v>
      </c>
      <c r="C68" s="0" t="s">
        <v>1367</v>
      </c>
      <c r="D68" s="0" t="s">
        <v>1368</v>
      </c>
      <c r="E68" s="2" t="n">
        <v>15</v>
      </c>
      <c r="F68" s="2" t="n">
        <v>202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</row>
    <row r="69" customFormat="false" ht="14.4" hidden="false" customHeight="false" outlineLevel="0" collapsed="false">
      <c r="A69" s="0" t="s">
        <v>2</v>
      </c>
      <c r="B69" s="0" t="s">
        <v>1438</v>
      </c>
      <c r="C69" s="0" t="s">
        <v>1367</v>
      </c>
      <c r="D69" s="0" t="s">
        <v>1368</v>
      </c>
      <c r="E69" s="2" t="n">
        <v>15</v>
      </c>
      <c r="F69" s="2" t="n">
        <v>202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</row>
    <row r="70" customFormat="false" ht="14.4" hidden="false" customHeight="false" outlineLevel="0" collapsed="false">
      <c r="A70" s="0" t="s">
        <v>2</v>
      </c>
      <c r="B70" s="0" t="s">
        <v>1439</v>
      </c>
      <c r="C70" s="0" t="s">
        <v>1367</v>
      </c>
      <c r="D70" s="0" t="s">
        <v>1370</v>
      </c>
      <c r="E70" s="2" t="n">
        <v>11</v>
      </c>
      <c r="F70" s="2" t="n">
        <v>209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</row>
    <row r="71" customFormat="false" ht="14.4" hidden="false" customHeight="false" outlineLevel="0" collapsed="false">
      <c r="A71" s="0" t="s">
        <v>2</v>
      </c>
      <c r="B71" s="0" t="s">
        <v>1440</v>
      </c>
      <c r="C71" s="0" t="s">
        <v>1368</v>
      </c>
      <c r="D71" s="0" t="s">
        <v>1367</v>
      </c>
      <c r="E71" s="2" t="n">
        <v>27</v>
      </c>
      <c r="F71" s="2" t="n">
        <v>27</v>
      </c>
      <c r="G71" s="2" t="n">
        <v>32</v>
      </c>
      <c r="H71" s="2" t="n">
        <v>32</v>
      </c>
      <c r="I71" s="2" t="n">
        <v>31</v>
      </c>
      <c r="J71" s="2" t="n">
        <v>31</v>
      </c>
      <c r="K71" s="2" t="n">
        <v>22</v>
      </c>
      <c r="L71" s="2" t="n">
        <v>22</v>
      </c>
      <c r="M71" s="2" t="n">
        <v>15</v>
      </c>
      <c r="N71" s="2" t="n">
        <v>15</v>
      </c>
      <c r="O71" s="2" t="n">
        <v>25</v>
      </c>
      <c r="P71" s="2" t="n">
        <v>25</v>
      </c>
      <c r="Q71" s="2" t="n">
        <v>19</v>
      </c>
      <c r="R71" s="2" t="n">
        <v>19</v>
      </c>
      <c r="S71" s="2" t="n">
        <v>31</v>
      </c>
      <c r="T71" s="2" t="n">
        <v>31</v>
      </c>
      <c r="U71" s="2" t="n">
        <v>17</v>
      </c>
      <c r="V71" s="2" t="n">
        <v>17</v>
      </c>
      <c r="W71" s="2" t="n">
        <v>22</v>
      </c>
      <c r="X71" s="2" t="n">
        <v>22</v>
      </c>
      <c r="Y71" s="2" t="n">
        <v>22</v>
      </c>
      <c r="Z71" s="2" t="n">
        <v>22</v>
      </c>
    </row>
    <row r="72" customFormat="false" ht="14.4" hidden="false" customHeight="false" outlineLevel="0" collapsed="false">
      <c r="A72" s="0" t="s">
        <v>2</v>
      </c>
      <c r="B72" s="0" t="s">
        <v>1441</v>
      </c>
      <c r="C72" s="0" t="s">
        <v>1367</v>
      </c>
      <c r="D72" s="0" t="s">
        <v>1370</v>
      </c>
      <c r="E72" s="2" t="n">
        <v>21</v>
      </c>
      <c r="F72" s="2" t="n">
        <v>247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</row>
    <row r="73" customFormat="false" ht="14.4" hidden="false" customHeight="false" outlineLevel="0" collapsed="false">
      <c r="A73" s="0" t="s">
        <v>2</v>
      </c>
      <c r="B73" s="0" t="s">
        <v>1442</v>
      </c>
      <c r="C73" s="0" t="s">
        <v>1371</v>
      </c>
      <c r="D73" s="0" t="s">
        <v>1368</v>
      </c>
      <c r="E73" s="2" t="n">
        <v>38</v>
      </c>
      <c r="F73" s="2" t="n">
        <v>240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</row>
    <row r="74" customFormat="false" ht="14.4" hidden="false" customHeight="false" outlineLevel="0" collapsed="false">
      <c r="A74" s="0" t="s">
        <v>2</v>
      </c>
      <c r="B74" s="0" t="s">
        <v>1443</v>
      </c>
      <c r="C74" s="0" t="s">
        <v>1368</v>
      </c>
      <c r="D74" s="0" t="s">
        <v>1371</v>
      </c>
      <c r="E74" s="2" t="n">
        <v>21</v>
      </c>
      <c r="F74" s="2" t="n">
        <v>197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23</v>
      </c>
      <c r="L74" s="2" t="n">
        <v>202</v>
      </c>
      <c r="M74" s="2" t="n">
        <v>27</v>
      </c>
      <c r="N74" s="2" t="n">
        <v>217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24</v>
      </c>
      <c r="T74" s="2" t="n">
        <v>268</v>
      </c>
      <c r="U74" s="2" t="n">
        <v>24</v>
      </c>
      <c r="V74" s="2" t="n">
        <v>243</v>
      </c>
      <c r="W74" s="2" t="n">
        <v>0</v>
      </c>
      <c r="X74" s="2" t="n">
        <v>0</v>
      </c>
      <c r="Y74" s="2" t="n">
        <v>29</v>
      </c>
      <c r="Z74" s="2" t="n">
        <v>236</v>
      </c>
    </row>
    <row r="75" customFormat="false" ht="14.4" hidden="false" customHeight="false" outlineLevel="0" collapsed="false">
      <c r="A75" s="0" t="s">
        <v>2</v>
      </c>
      <c r="B75" s="0" t="s">
        <v>1444</v>
      </c>
      <c r="C75" s="0" t="s">
        <v>1370</v>
      </c>
      <c r="D75" s="0" t="s">
        <v>1367</v>
      </c>
      <c r="E75" s="2" t="n">
        <v>20</v>
      </c>
      <c r="F75" s="2" t="n">
        <v>146</v>
      </c>
      <c r="G75" s="2" t="n">
        <v>20</v>
      </c>
      <c r="H75" s="2" t="n">
        <v>255</v>
      </c>
      <c r="I75" s="2" t="n">
        <v>28</v>
      </c>
      <c r="J75" s="2" t="n">
        <v>207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21</v>
      </c>
      <c r="P75" s="2" t="n">
        <v>208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</row>
    <row r="76" customFormat="false" ht="14.4" hidden="false" customHeight="false" outlineLevel="0" collapsed="false">
      <c r="A76" s="0" t="s">
        <v>2</v>
      </c>
      <c r="B76" s="0" t="s">
        <v>1445</v>
      </c>
      <c r="C76" s="0" t="s">
        <v>1367</v>
      </c>
      <c r="D76" s="0" t="s">
        <v>1368</v>
      </c>
      <c r="E76" s="2" t="n">
        <v>12</v>
      </c>
      <c r="F76" s="2" t="n">
        <v>219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</row>
    <row r="77" customFormat="false" ht="14.4" hidden="false" customHeight="false" outlineLevel="0" collapsed="false">
      <c r="A77" s="0" t="s">
        <v>2</v>
      </c>
      <c r="B77" s="0" t="s">
        <v>1446</v>
      </c>
      <c r="C77" s="0" t="s">
        <v>1367</v>
      </c>
      <c r="D77" s="0" t="s">
        <v>1370</v>
      </c>
      <c r="E77" s="2" t="n">
        <v>13</v>
      </c>
      <c r="F77" s="2" t="n">
        <v>212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</row>
    <row r="78" customFormat="false" ht="14.4" hidden="false" customHeight="false" outlineLevel="0" collapsed="false">
      <c r="A78" s="0" t="s">
        <v>2</v>
      </c>
      <c r="B78" s="0" t="s">
        <v>1447</v>
      </c>
      <c r="C78" s="0" t="s">
        <v>1370</v>
      </c>
      <c r="D78" s="0" t="s">
        <v>1371</v>
      </c>
      <c r="E78" s="2" t="n">
        <v>11</v>
      </c>
      <c r="F78" s="2" t="n">
        <v>210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</row>
    <row r="79" customFormat="false" ht="14.4" hidden="false" customHeight="false" outlineLevel="0" collapsed="false">
      <c r="A79" s="0" t="s">
        <v>2</v>
      </c>
      <c r="B79" s="0" t="s">
        <v>1448</v>
      </c>
      <c r="C79" s="0" t="s">
        <v>1367</v>
      </c>
      <c r="D79" s="0" t="s">
        <v>1370</v>
      </c>
      <c r="E79" s="2" t="n">
        <v>10</v>
      </c>
      <c r="F79" s="2" t="n">
        <v>179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</row>
    <row r="80" customFormat="false" ht="14.4" hidden="false" customHeight="false" outlineLevel="0" collapsed="false">
      <c r="A80" s="0" t="s">
        <v>2</v>
      </c>
      <c r="B80" s="0" t="s">
        <v>1449</v>
      </c>
      <c r="C80" s="0" t="s">
        <v>1367</v>
      </c>
      <c r="D80" s="0" t="s">
        <v>1368</v>
      </c>
      <c r="E80" s="2" t="n">
        <v>10</v>
      </c>
      <c r="F80" s="2" t="n">
        <v>189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</row>
    <row r="81" customFormat="false" ht="14.4" hidden="false" customHeight="false" outlineLevel="0" collapsed="false">
      <c r="A81" s="0" t="s">
        <v>2</v>
      </c>
      <c r="B81" s="0" t="s">
        <v>1450</v>
      </c>
      <c r="C81" s="0" t="s">
        <v>1368</v>
      </c>
      <c r="D81" s="0" t="s">
        <v>1371</v>
      </c>
      <c r="E81" s="2" t="n">
        <v>10</v>
      </c>
      <c r="F81" s="2" t="n">
        <v>196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</row>
    <row r="82" customFormat="false" ht="14.4" hidden="false" customHeight="false" outlineLevel="0" collapsed="false">
      <c r="A82" s="0" t="s">
        <v>2</v>
      </c>
      <c r="B82" s="0" t="s">
        <v>1451</v>
      </c>
      <c r="C82" s="0" t="s">
        <v>1367</v>
      </c>
      <c r="D82" s="0" t="s">
        <v>1370</v>
      </c>
      <c r="E82" s="2" t="n">
        <v>22</v>
      </c>
      <c r="F82" s="2" t="n">
        <v>228</v>
      </c>
      <c r="G82" s="2" t="n">
        <v>27</v>
      </c>
      <c r="H82" s="2" t="n">
        <v>223</v>
      </c>
      <c r="I82" s="2" t="n">
        <v>35</v>
      </c>
      <c r="J82" s="2" t="n">
        <v>282</v>
      </c>
      <c r="K82" s="2" t="n">
        <v>21</v>
      </c>
      <c r="L82" s="2" t="n">
        <v>235</v>
      </c>
      <c r="M82" s="2" t="n">
        <v>23</v>
      </c>
      <c r="N82" s="2" t="n">
        <v>182</v>
      </c>
      <c r="O82" s="2" t="n">
        <v>24</v>
      </c>
      <c r="P82" s="2" t="n">
        <v>192</v>
      </c>
      <c r="Q82" s="2" t="n">
        <v>25</v>
      </c>
      <c r="R82" s="2" t="n">
        <v>228</v>
      </c>
      <c r="S82" s="2" t="n">
        <v>21</v>
      </c>
      <c r="T82" s="2" t="n">
        <v>240</v>
      </c>
      <c r="U82" s="2" t="n">
        <v>0</v>
      </c>
      <c r="V82" s="2" t="n">
        <v>0</v>
      </c>
      <c r="W82" s="2" t="n">
        <v>24</v>
      </c>
      <c r="X82" s="2" t="n">
        <v>240</v>
      </c>
      <c r="Y82" s="2" t="n">
        <v>0</v>
      </c>
      <c r="Z82" s="2" t="n">
        <v>0</v>
      </c>
    </row>
    <row r="83" customFormat="false" ht="14.4" hidden="false" customHeight="false" outlineLevel="0" collapsed="false">
      <c r="A83" s="0" t="s">
        <v>2</v>
      </c>
      <c r="B83" s="0" t="s">
        <v>1452</v>
      </c>
      <c r="C83" s="0" t="s">
        <v>1370</v>
      </c>
      <c r="D83" s="0" t="s">
        <v>1371</v>
      </c>
      <c r="E83" s="2" t="n">
        <v>10</v>
      </c>
      <c r="F83" s="2" t="n">
        <v>190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</row>
    <row r="84" customFormat="false" ht="14.4" hidden="false" customHeight="false" outlineLevel="0" collapsed="false">
      <c r="A84" s="0" t="s">
        <v>2</v>
      </c>
      <c r="B84" s="0" t="s">
        <v>1453</v>
      </c>
      <c r="C84" s="0" t="s">
        <v>1368</v>
      </c>
      <c r="D84" s="0" t="s">
        <v>1371</v>
      </c>
      <c r="E84" s="2" t="n">
        <v>10</v>
      </c>
      <c r="F84" s="2" t="n">
        <v>191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</row>
    <row r="85" customFormat="false" ht="14.4" hidden="false" customHeight="false" outlineLevel="0" collapsed="false">
      <c r="A85" s="0" t="s">
        <v>2</v>
      </c>
      <c r="B85" s="0" t="s">
        <v>1454</v>
      </c>
      <c r="C85" s="0" t="s">
        <v>1367</v>
      </c>
      <c r="D85" s="0" t="s">
        <v>1368</v>
      </c>
      <c r="E85" s="2" t="n">
        <v>11</v>
      </c>
      <c r="F85" s="2" t="n">
        <v>217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</row>
    <row r="86" customFormat="false" ht="14.4" hidden="false" customHeight="false" outlineLevel="0" collapsed="false">
      <c r="A86" s="0" t="s">
        <v>2</v>
      </c>
      <c r="B86" s="0" t="s">
        <v>1455</v>
      </c>
      <c r="C86" s="0" t="s">
        <v>1370</v>
      </c>
      <c r="D86" s="0" t="s">
        <v>1371</v>
      </c>
      <c r="E86" s="2" t="n">
        <v>11</v>
      </c>
      <c r="F86" s="2" t="n">
        <v>218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</row>
    <row r="87" customFormat="false" ht="14.4" hidden="false" customHeight="false" outlineLevel="0" collapsed="false">
      <c r="A87" s="0" t="s">
        <v>2</v>
      </c>
      <c r="B87" s="0" t="s">
        <v>1456</v>
      </c>
      <c r="C87" s="0" t="s">
        <v>1367</v>
      </c>
      <c r="D87" s="0" t="s">
        <v>1368</v>
      </c>
      <c r="E87" s="2" t="n">
        <v>11</v>
      </c>
      <c r="F87" s="2" t="n">
        <v>217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</row>
    <row r="88" customFormat="false" ht="14.4" hidden="false" customHeight="false" outlineLevel="0" collapsed="false">
      <c r="A88" s="0" t="s">
        <v>2</v>
      </c>
      <c r="B88" s="0" t="s">
        <v>1457</v>
      </c>
      <c r="C88" s="0" t="s">
        <v>1371</v>
      </c>
      <c r="D88" s="0" t="s">
        <v>1370</v>
      </c>
      <c r="E88" s="2" t="n">
        <v>9</v>
      </c>
      <c r="F88" s="2" t="n">
        <v>177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</row>
    <row r="89" customFormat="false" ht="14.4" hidden="false" customHeight="false" outlineLevel="0" collapsed="false">
      <c r="A89" s="0" t="s">
        <v>2</v>
      </c>
      <c r="B89" s="0" t="s">
        <v>1458</v>
      </c>
      <c r="C89" s="0" t="s">
        <v>1368</v>
      </c>
      <c r="D89" s="0" t="s">
        <v>1367</v>
      </c>
      <c r="E89" s="2" t="n">
        <v>15</v>
      </c>
      <c r="F89" s="2" t="n">
        <v>226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</row>
    <row r="90" customFormat="false" ht="14.4" hidden="false" customHeight="false" outlineLevel="0" collapsed="false">
      <c r="A90" s="0" t="s">
        <v>2</v>
      </c>
      <c r="B90" s="0" t="s">
        <v>1459</v>
      </c>
      <c r="C90" s="0" t="s">
        <v>1370</v>
      </c>
      <c r="D90" s="0" t="s">
        <v>1371</v>
      </c>
      <c r="E90" s="2" t="n">
        <v>16</v>
      </c>
      <c r="F90" s="2" t="n">
        <v>246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</row>
    <row r="91" customFormat="false" ht="14.4" hidden="false" customHeight="false" outlineLevel="0" collapsed="false">
      <c r="A91" s="0" t="s">
        <v>2</v>
      </c>
      <c r="B91" s="0" t="s">
        <v>1460</v>
      </c>
      <c r="C91" s="0" t="s">
        <v>1367</v>
      </c>
      <c r="D91" s="0" t="s">
        <v>1368</v>
      </c>
      <c r="E91" s="2" t="n">
        <v>12</v>
      </c>
      <c r="F91" s="2" t="n">
        <v>236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</row>
    <row r="92" customFormat="false" ht="14.4" hidden="false" customHeight="false" outlineLevel="0" collapsed="false">
      <c r="A92" s="0" t="s">
        <v>2</v>
      </c>
      <c r="B92" s="0" t="s">
        <v>1461</v>
      </c>
      <c r="C92" s="0" t="s">
        <v>1371</v>
      </c>
      <c r="D92" s="0" t="s">
        <v>1370</v>
      </c>
      <c r="E92" s="2" t="n">
        <v>20</v>
      </c>
      <c r="F92" s="2" t="n">
        <v>256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</row>
    <row r="93" customFormat="false" ht="14.4" hidden="false" customHeight="false" outlineLevel="0" collapsed="false">
      <c r="A93" s="0" t="s">
        <v>2</v>
      </c>
      <c r="B93" s="0" t="s">
        <v>1462</v>
      </c>
      <c r="C93" s="0" t="s">
        <v>1367</v>
      </c>
      <c r="D93" s="0" t="s">
        <v>1368</v>
      </c>
      <c r="E93" s="2" t="n">
        <v>20</v>
      </c>
      <c r="F93" s="2" t="n">
        <v>270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</row>
    <row r="94" customFormat="false" ht="14.4" hidden="false" customHeight="false" outlineLevel="0" collapsed="false">
      <c r="A94" s="0" t="s">
        <v>2</v>
      </c>
      <c r="B94" s="0" t="s">
        <v>1463</v>
      </c>
      <c r="C94" s="0" t="s">
        <v>1371</v>
      </c>
      <c r="D94" s="0" t="s">
        <v>1370</v>
      </c>
      <c r="E94" s="2" t="n">
        <v>21</v>
      </c>
      <c r="F94" s="2" t="n">
        <v>255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</row>
    <row r="95" customFormat="false" ht="14.4" hidden="false" customHeight="false" outlineLevel="0" collapsed="false">
      <c r="A95" s="0" t="s">
        <v>2</v>
      </c>
      <c r="B95" s="0" t="s">
        <v>1464</v>
      </c>
      <c r="C95" s="0" t="s">
        <v>1367</v>
      </c>
      <c r="D95" s="0" t="s">
        <v>1368</v>
      </c>
      <c r="E95" s="2" t="n">
        <v>21</v>
      </c>
      <c r="F95" s="2" t="n">
        <v>258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</row>
    <row r="96" customFormat="false" ht="14.4" hidden="false" customHeight="false" outlineLevel="0" collapsed="false">
      <c r="A96" s="0" t="s">
        <v>2</v>
      </c>
      <c r="B96" s="0" t="s">
        <v>1465</v>
      </c>
      <c r="C96" s="0" t="s">
        <v>1370</v>
      </c>
      <c r="D96" s="0" t="s">
        <v>1367</v>
      </c>
      <c r="E96" s="2" t="n">
        <v>21</v>
      </c>
      <c r="F96" s="2" t="n">
        <v>264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</row>
    <row r="97" customFormat="false" ht="14.4" hidden="false" customHeight="false" outlineLevel="0" collapsed="false">
      <c r="A97" s="0" t="s">
        <v>2</v>
      </c>
      <c r="B97" s="0" t="s">
        <v>1466</v>
      </c>
      <c r="C97" s="0" t="s">
        <v>1367</v>
      </c>
      <c r="D97" s="0" t="s">
        <v>1368</v>
      </c>
      <c r="E97" s="2" t="n">
        <v>15</v>
      </c>
      <c r="F97" s="2" t="n">
        <v>271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</row>
    <row r="98" customFormat="false" ht="14.4" hidden="false" customHeight="false" outlineLevel="0" collapsed="false">
      <c r="A98" s="0" t="s">
        <v>2</v>
      </c>
      <c r="B98" s="0" t="s">
        <v>1467</v>
      </c>
      <c r="C98" s="0" t="s">
        <v>1371</v>
      </c>
      <c r="D98" s="0" t="s">
        <v>1368</v>
      </c>
      <c r="E98" s="2" t="n">
        <v>24</v>
      </c>
      <c r="F98" s="2" t="n">
        <v>216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</row>
    <row r="99" customFormat="false" ht="14.4" hidden="false" customHeight="false" outlineLevel="0" collapsed="false">
      <c r="A99" s="0" t="s">
        <v>2</v>
      </c>
      <c r="B99" s="0" t="s">
        <v>1468</v>
      </c>
      <c r="C99" s="0" t="s">
        <v>1367</v>
      </c>
      <c r="D99" s="0" t="s">
        <v>1368</v>
      </c>
      <c r="E99" s="2" t="n">
        <v>9</v>
      </c>
      <c r="F99" s="2" t="n">
        <v>178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</row>
    <row r="100" customFormat="false" ht="14.4" hidden="false" customHeight="false" outlineLevel="0" collapsed="false">
      <c r="A100" s="0" t="s">
        <v>2</v>
      </c>
      <c r="B100" s="0" t="s">
        <v>1469</v>
      </c>
      <c r="C100" s="0" t="s">
        <v>1370</v>
      </c>
      <c r="D100" s="0" t="s">
        <v>1368</v>
      </c>
      <c r="E100" s="2" t="n">
        <v>15</v>
      </c>
      <c r="F100" s="2" t="n">
        <v>96</v>
      </c>
      <c r="G100" s="2" t="n">
        <v>26</v>
      </c>
      <c r="H100" s="2" t="n">
        <v>170</v>
      </c>
      <c r="I100" s="2" t="n">
        <v>17</v>
      </c>
      <c r="J100" s="2" t="n">
        <v>147</v>
      </c>
      <c r="K100" s="2" t="n">
        <v>11</v>
      </c>
      <c r="L100" s="2" t="n">
        <v>141</v>
      </c>
      <c r="M100" s="2" t="n">
        <v>0</v>
      </c>
      <c r="N100" s="2" t="n">
        <v>0</v>
      </c>
      <c r="O100" s="2" t="n">
        <v>17</v>
      </c>
      <c r="P100" s="2" t="n">
        <v>147</v>
      </c>
      <c r="Q100" s="2" t="n">
        <v>13</v>
      </c>
      <c r="R100" s="2" t="n">
        <v>145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17</v>
      </c>
      <c r="X100" s="2" t="n">
        <v>137</v>
      </c>
      <c r="Y100" s="2" t="n">
        <v>0</v>
      </c>
      <c r="Z100" s="2" t="n">
        <v>0</v>
      </c>
    </row>
    <row r="101" customFormat="false" ht="14.4" hidden="false" customHeight="false" outlineLevel="0" collapsed="false">
      <c r="A101" s="0" t="s">
        <v>2</v>
      </c>
      <c r="B101" s="0" t="s">
        <v>1470</v>
      </c>
      <c r="C101" s="0" t="s">
        <v>1367</v>
      </c>
      <c r="D101" s="0" t="s">
        <v>1371</v>
      </c>
      <c r="E101" s="2" t="n">
        <v>18</v>
      </c>
      <c r="F101" s="2" t="n">
        <v>97</v>
      </c>
      <c r="G101" s="2" t="n">
        <v>27</v>
      </c>
      <c r="H101" s="2" t="n">
        <v>166</v>
      </c>
      <c r="I101" s="2" t="n">
        <v>19</v>
      </c>
      <c r="J101" s="2" t="n">
        <v>151</v>
      </c>
      <c r="K101" s="2" t="n">
        <v>18</v>
      </c>
      <c r="L101" s="2" t="n">
        <v>142</v>
      </c>
      <c r="M101" s="2" t="n">
        <v>18</v>
      </c>
      <c r="N101" s="2" t="n">
        <v>106</v>
      </c>
      <c r="O101" s="2" t="n">
        <v>13</v>
      </c>
      <c r="P101" s="2" t="n">
        <v>151</v>
      </c>
      <c r="Q101" s="2" t="n">
        <v>12</v>
      </c>
      <c r="R101" s="2" t="n">
        <v>145</v>
      </c>
      <c r="S101" s="2" t="n">
        <v>13</v>
      </c>
      <c r="T101" s="2" t="n">
        <v>138</v>
      </c>
      <c r="U101" s="2" t="n">
        <v>0</v>
      </c>
      <c r="V101" s="2" t="n">
        <v>0</v>
      </c>
      <c r="W101" s="2" t="n">
        <v>19</v>
      </c>
      <c r="X101" s="2" t="n">
        <v>142</v>
      </c>
      <c r="Y101" s="2" t="n">
        <v>16</v>
      </c>
      <c r="Z101" s="2" t="n">
        <v>121</v>
      </c>
    </row>
    <row r="102" customFormat="false" ht="14.4" hidden="false" customHeight="false" outlineLevel="0" collapsed="false">
      <c r="A102" s="0" t="s">
        <v>2</v>
      </c>
      <c r="B102" s="0" t="s">
        <v>1471</v>
      </c>
      <c r="C102" s="0" t="s">
        <v>1367</v>
      </c>
      <c r="D102" s="0" t="s">
        <v>1368</v>
      </c>
      <c r="E102" s="2" t="n">
        <v>13</v>
      </c>
      <c r="F102" s="2" t="n">
        <v>253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</row>
    <row r="103" customFormat="false" ht="14.4" hidden="false" customHeight="false" outlineLevel="0" collapsed="false">
      <c r="A103" s="0" t="s">
        <v>2</v>
      </c>
      <c r="B103" s="0" t="s">
        <v>1472</v>
      </c>
      <c r="C103" s="0" t="s">
        <v>1371</v>
      </c>
      <c r="D103" s="0" t="s">
        <v>1370</v>
      </c>
      <c r="E103" s="2" t="n">
        <v>13</v>
      </c>
      <c r="F103" s="2" t="n">
        <v>255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</row>
    <row r="104" customFormat="false" ht="14.4" hidden="false" customHeight="false" outlineLevel="0" collapsed="false">
      <c r="A104" s="0" t="s">
        <v>2</v>
      </c>
      <c r="B104" s="0" t="s">
        <v>1473</v>
      </c>
      <c r="C104" s="0" t="s">
        <v>1371</v>
      </c>
      <c r="D104" s="0" t="s">
        <v>1368</v>
      </c>
      <c r="E104" s="2" t="n">
        <v>12</v>
      </c>
      <c r="F104" s="2" t="n">
        <v>196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</row>
    <row r="105" customFormat="false" ht="14.4" hidden="false" customHeight="false" outlineLevel="0" collapsed="false">
      <c r="A105" s="0" t="s">
        <v>2</v>
      </c>
      <c r="B105" s="0" t="s">
        <v>1474</v>
      </c>
      <c r="C105" s="0" t="s">
        <v>1370</v>
      </c>
      <c r="D105" s="0" t="s">
        <v>1371</v>
      </c>
      <c r="E105" s="2" t="n">
        <v>13</v>
      </c>
      <c r="F105" s="2" t="n">
        <v>212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</row>
    <row r="106" customFormat="false" ht="14.4" hidden="false" customHeight="false" outlineLevel="0" collapsed="false">
      <c r="A106" s="0" t="s">
        <v>2</v>
      </c>
      <c r="B106" s="0" t="s">
        <v>1475</v>
      </c>
      <c r="C106" s="0" t="s">
        <v>1370</v>
      </c>
      <c r="D106" s="0" t="s">
        <v>1371</v>
      </c>
      <c r="E106" s="2" t="n">
        <v>13</v>
      </c>
      <c r="F106" s="2" t="n">
        <v>211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</row>
    <row r="107" customFormat="false" ht="14.4" hidden="false" customHeight="false" outlineLevel="0" collapsed="false">
      <c r="A107" s="0" t="s">
        <v>2</v>
      </c>
      <c r="B107" s="0" t="s">
        <v>1476</v>
      </c>
      <c r="C107" s="0" t="s">
        <v>1367</v>
      </c>
      <c r="D107" s="0" t="s">
        <v>1371</v>
      </c>
      <c r="E107" s="2" t="n">
        <v>13</v>
      </c>
      <c r="F107" s="2" t="n">
        <v>210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</row>
    <row r="108" customFormat="false" ht="14.4" hidden="false" customHeight="false" outlineLevel="0" collapsed="false">
      <c r="A108" s="0" t="s">
        <v>2</v>
      </c>
      <c r="B108" s="0" t="s">
        <v>1477</v>
      </c>
      <c r="C108" s="0" t="s">
        <v>1370</v>
      </c>
      <c r="D108" s="0" t="s">
        <v>1371</v>
      </c>
      <c r="E108" s="2" t="n">
        <v>13</v>
      </c>
      <c r="F108" s="2" t="n">
        <v>205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</row>
    <row r="109" customFormat="false" ht="14.4" hidden="false" customHeight="false" outlineLevel="0" collapsed="false">
      <c r="A109" s="0" t="s">
        <v>2</v>
      </c>
      <c r="B109" s="0" t="s">
        <v>1478</v>
      </c>
      <c r="C109" s="0" t="s">
        <v>1370</v>
      </c>
      <c r="D109" s="0" t="s">
        <v>1371</v>
      </c>
      <c r="E109" s="2" t="n">
        <v>13</v>
      </c>
      <c r="F109" s="2" t="n">
        <v>205</v>
      </c>
      <c r="G109" s="2" t="n">
        <v>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</row>
    <row r="110" customFormat="false" ht="14.4" hidden="false" customHeight="false" outlineLevel="0" collapsed="false">
      <c r="A110" s="0" t="s">
        <v>2</v>
      </c>
      <c r="B110" s="0" t="s">
        <v>1479</v>
      </c>
      <c r="C110" s="0" t="s">
        <v>1371</v>
      </c>
      <c r="D110" s="0" t="s">
        <v>1370</v>
      </c>
      <c r="E110" s="2" t="n">
        <v>14</v>
      </c>
      <c r="F110" s="2" t="n">
        <v>214</v>
      </c>
      <c r="G110" s="2" t="n">
        <v>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</row>
    <row r="111" customFormat="false" ht="14.4" hidden="false" customHeight="false" outlineLevel="0" collapsed="false">
      <c r="A111" s="0" t="s">
        <v>2</v>
      </c>
      <c r="B111" s="0" t="s">
        <v>1480</v>
      </c>
      <c r="C111" s="0" t="s">
        <v>1370</v>
      </c>
      <c r="D111" s="0" t="s">
        <v>1371</v>
      </c>
      <c r="E111" s="2" t="n">
        <v>18</v>
      </c>
      <c r="F111" s="2" t="n">
        <v>201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</row>
    <row r="112" customFormat="false" ht="14.4" hidden="false" customHeight="false" outlineLevel="0" collapsed="false">
      <c r="A112" s="0" t="s">
        <v>2</v>
      </c>
      <c r="B112" s="0" t="s">
        <v>1481</v>
      </c>
      <c r="C112" s="0" t="s">
        <v>1368</v>
      </c>
      <c r="D112" s="0" t="s">
        <v>1367</v>
      </c>
      <c r="E112" s="2" t="n">
        <v>18</v>
      </c>
      <c r="F112" s="2" t="n">
        <v>192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</row>
    <row r="113" customFormat="false" ht="14.4" hidden="false" customHeight="false" outlineLevel="0" collapsed="false">
      <c r="A113" s="0" t="s">
        <v>2</v>
      </c>
      <c r="B113" s="0" t="s">
        <v>1482</v>
      </c>
      <c r="C113" s="0" t="s">
        <v>1370</v>
      </c>
      <c r="D113" s="0" t="s">
        <v>1371</v>
      </c>
      <c r="E113" s="2" t="n">
        <v>18</v>
      </c>
      <c r="F113" s="2" t="n">
        <v>195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</row>
    <row r="114" customFormat="false" ht="14.4" hidden="false" customHeight="false" outlineLevel="0" collapsed="false">
      <c r="A114" s="0" t="s">
        <v>2</v>
      </c>
      <c r="B114" s="0" t="s">
        <v>1483</v>
      </c>
      <c r="C114" s="0" t="s">
        <v>1367</v>
      </c>
      <c r="D114" s="0" t="s">
        <v>1368</v>
      </c>
      <c r="E114" s="2" t="n">
        <v>18</v>
      </c>
      <c r="F114" s="2" t="n">
        <v>193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</row>
    <row r="115" customFormat="false" ht="14.4" hidden="false" customHeight="false" outlineLevel="0" collapsed="false">
      <c r="A115" s="0" t="s">
        <v>2</v>
      </c>
      <c r="B115" s="0" t="s">
        <v>1484</v>
      </c>
      <c r="C115" s="0" t="s">
        <v>1370</v>
      </c>
      <c r="D115" s="0" t="s">
        <v>1371</v>
      </c>
      <c r="E115" s="2" t="n">
        <v>18</v>
      </c>
      <c r="F115" s="2" t="n">
        <v>203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</row>
    <row r="116" customFormat="false" ht="14.4" hidden="false" customHeight="false" outlineLevel="0" collapsed="false">
      <c r="A116" s="0" t="s">
        <v>2</v>
      </c>
      <c r="B116" s="0" t="s">
        <v>1485</v>
      </c>
      <c r="C116" s="0" t="s">
        <v>1370</v>
      </c>
      <c r="D116" s="0" t="s">
        <v>1371</v>
      </c>
      <c r="E116" s="2" t="n">
        <v>18</v>
      </c>
      <c r="F116" s="2" t="n">
        <v>201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</row>
    <row r="117" customFormat="false" ht="14.4" hidden="false" customHeight="false" outlineLevel="0" collapsed="false">
      <c r="A117" s="0" t="s">
        <v>2</v>
      </c>
      <c r="B117" s="0" t="s">
        <v>1486</v>
      </c>
      <c r="C117" s="0" t="s">
        <v>1368</v>
      </c>
      <c r="D117" s="0" t="s">
        <v>1371</v>
      </c>
      <c r="E117" s="2" t="n">
        <v>18</v>
      </c>
      <c r="F117" s="2" t="n">
        <v>197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</row>
    <row r="118" customFormat="false" ht="14.4" hidden="false" customHeight="false" outlineLevel="0" collapsed="false">
      <c r="A118" s="0" t="s">
        <v>2</v>
      </c>
      <c r="B118" s="0" t="s">
        <v>1487</v>
      </c>
      <c r="C118" s="0" t="s">
        <v>1370</v>
      </c>
      <c r="D118" s="0" t="s">
        <v>1368</v>
      </c>
      <c r="E118" s="2" t="n">
        <v>18</v>
      </c>
      <c r="F118" s="2" t="n">
        <v>211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</row>
    <row r="119" customFormat="false" ht="14.4" hidden="false" customHeight="false" outlineLevel="0" collapsed="false">
      <c r="A119" s="0" t="s">
        <v>2</v>
      </c>
      <c r="B119" s="0" t="s">
        <v>1488</v>
      </c>
      <c r="C119" s="0" t="s">
        <v>1367</v>
      </c>
      <c r="D119" s="0" t="s">
        <v>1368</v>
      </c>
      <c r="E119" s="2" t="n">
        <v>9</v>
      </c>
      <c r="F119" s="2" t="n">
        <v>156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</row>
    <row r="120" customFormat="false" ht="14.4" hidden="false" customHeight="false" outlineLevel="0" collapsed="false">
      <c r="A120" s="0" t="s">
        <v>2</v>
      </c>
      <c r="B120" s="0" t="s">
        <v>1489</v>
      </c>
      <c r="C120" s="0" t="s">
        <v>1367</v>
      </c>
      <c r="D120" s="0" t="s">
        <v>1371</v>
      </c>
      <c r="E120" s="2" t="n">
        <v>9</v>
      </c>
      <c r="F120" s="2" t="n">
        <v>153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</row>
    <row r="121" customFormat="false" ht="14.4" hidden="false" customHeight="false" outlineLevel="0" collapsed="false">
      <c r="A121" s="0" t="s">
        <v>2</v>
      </c>
      <c r="B121" s="0" t="s">
        <v>1490</v>
      </c>
      <c r="C121" s="0" t="s">
        <v>1371</v>
      </c>
      <c r="D121" s="0" t="s">
        <v>1370</v>
      </c>
      <c r="E121" s="2" t="n">
        <v>9</v>
      </c>
      <c r="F121" s="2" t="n">
        <v>154</v>
      </c>
      <c r="G121" s="2" t="n">
        <v>0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</row>
    <row r="122" customFormat="false" ht="14.4" hidden="false" customHeight="false" outlineLevel="0" collapsed="false">
      <c r="A122" s="0" t="s">
        <v>2</v>
      </c>
      <c r="B122" s="0" t="s">
        <v>1491</v>
      </c>
      <c r="C122" s="0" t="s">
        <v>1370</v>
      </c>
      <c r="D122" s="0" t="s">
        <v>1371</v>
      </c>
      <c r="E122" s="2" t="n">
        <v>9</v>
      </c>
      <c r="F122" s="2" t="n">
        <v>153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</row>
    <row r="123" customFormat="false" ht="14.4" hidden="false" customHeight="false" outlineLevel="0" collapsed="false">
      <c r="A123" s="0" t="s">
        <v>2</v>
      </c>
      <c r="B123" s="0" t="s">
        <v>1492</v>
      </c>
      <c r="C123" s="0" t="s">
        <v>1371</v>
      </c>
      <c r="D123" s="0" t="s">
        <v>1370</v>
      </c>
      <c r="E123" s="2" t="n">
        <v>9</v>
      </c>
      <c r="F123" s="2" t="n">
        <v>120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</row>
    <row r="124" customFormat="false" ht="14.4" hidden="false" customHeight="false" outlineLevel="0" collapsed="false">
      <c r="A124" s="0" t="s">
        <v>2</v>
      </c>
      <c r="B124" s="0" t="s">
        <v>1493</v>
      </c>
      <c r="C124" s="0" t="s">
        <v>1367</v>
      </c>
      <c r="D124" s="0" t="s">
        <v>1368</v>
      </c>
      <c r="E124" s="2" t="n">
        <v>9</v>
      </c>
      <c r="F124" s="2" t="n">
        <v>119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</row>
    <row r="125" customFormat="false" ht="14.4" hidden="false" customHeight="false" outlineLevel="0" collapsed="false">
      <c r="A125" s="0" t="s">
        <v>2</v>
      </c>
      <c r="B125" s="0" t="s">
        <v>1494</v>
      </c>
      <c r="C125" s="0" t="s">
        <v>1368</v>
      </c>
      <c r="D125" s="0" t="s">
        <v>1371</v>
      </c>
      <c r="E125" s="2" t="n">
        <v>9</v>
      </c>
      <c r="F125" s="2" t="n">
        <v>130</v>
      </c>
      <c r="G125" s="2" t="n">
        <v>0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</row>
    <row r="126" customFormat="false" ht="14.4" hidden="false" customHeight="false" outlineLevel="0" collapsed="false">
      <c r="A126" s="0" t="s">
        <v>2</v>
      </c>
      <c r="B126" s="0" t="s">
        <v>1495</v>
      </c>
      <c r="C126" s="0" t="s">
        <v>1370</v>
      </c>
      <c r="D126" s="0" t="s">
        <v>1371</v>
      </c>
      <c r="E126" s="2" t="n">
        <v>9</v>
      </c>
      <c r="F126" s="2" t="n">
        <v>127</v>
      </c>
      <c r="G126" s="2" t="n">
        <v>0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</row>
    <row r="127" customFormat="false" ht="14.4" hidden="false" customHeight="false" outlineLevel="0" collapsed="false">
      <c r="A127" s="0" t="s">
        <v>2</v>
      </c>
      <c r="B127" s="0" t="s">
        <v>1496</v>
      </c>
      <c r="C127" s="0" t="s">
        <v>1371</v>
      </c>
      <c r="D127" s="0" t="s">
        <v>1368</v>
      </c>
      <c r="E127" s="2" t="n">
        <v>8</v>
      </c>
      <c r="F127" s="2" t="n">
        <v>144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</row>
    <row r="128" customFormat="false" ht="14.4" hidden="false" customHeight="false" outlineLevel="0" collapsed="false">
      <c r="A128" s="0" t="s">
        <v>2</v>
      </c>
      <c r="B128" s="0" t="s">
        <v>1497</v>
      </c>
      <c r="C128" s="0" t="s">
        <v>1367</v>
      </c>
      <c r="D128" s="0" t="s">
        <v>1368</v>
      </c>
      <c r="E128" s="2" t="n">
        <v>8</v>
      </c>
      <c r="F128" s="2" t="n">
        <v>146</v>
      </c>
      <c r="G128" s="2" t="n">
        <v>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</row>
    <row r="129" customFormat="false" ht="14.4" hidden="false" customHeight="false" outlineLevel="0" collapsed="false">
      <c r="A129" s="0" t="s">
        <v>2</v>
      </c>
      <c r="B129" s="0" t="s">
        <v>1498</v>
      </c>
      <c r="C129" s="0" t="s">
        <v>1368</v>
      </c>
      <c r="D129" s="0" t="s">
        <v>1371</v>
      </c>
      <c r="E129" s="2" t="n">
        <v>8</v>
      </c>
      <c r="F129" s="2" t="n">
        <v>141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</row>
    <row r="130" customFormat="false" ht="14.4" hidden="false" customHeight="false" outlineLevel="0" collapsed="false">
      <c r="A130" s="0" t="s">
        <v>2</v>
      </c>
      <c r="B130" s="0" t="s">
        <v>1499</v>
      </c>
      <c r="C130" s="0" t="s">
        <v>1370</v>
      </c>
      <c r="D130" s="0" t="s">
        <v>1368</v>
      </c>
      <c r="E130" s="2" t="n">
        <v>8</v>
      </c>
      <c r="F130" s="2" t="n">
        <v>135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</row>
    <row r="131" customFormat="false" ht="14.4" hidden="false" customHeight="false" outlineLevel="0" collapsed="false">
      <c r="A131" s="0" t="s">
        <v>2</v>
      </c>
      <c r="B131" s="0" t="s">
        <v>1500</v>
      </c>
      <c r="C131" s="0" t="s">
        <v>1370</v>
      </c>
      <c r="D131" s="0" t="s">
        <v>1371</v>
      </c>
      <c r="E131" s="2" t="n">
        <v>8</v>
      </c>
      <c r="F131" s="2" t="n">
        <v>127</v>
      </c>
      <c r="G131" s="2" t="n">
        <v>0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</row>
    <row r="132" customFormat="false" ht="14.4" hidden="false" customHeight="false" outlineLevel="0" collapsed="false">
      <c r="A132" s="0" t="s">
        <v>2</v>
      </c>
      <c r="B132" s="0" t="s">
        <v>1501</v>
      </c>
      <c r="C132" s="0" t="s">
        <v>1368</v>
      </c>
      <c r="D132" s="0" t="s">
        <v>1367</v>
      </c>
      <c r="E132" s="2" t="n">
        <v>10</v>
      </c>
      <c r="F132" s="2" t="n">
        <v>150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0</v>
      </c>
      <c r="W132" s="2" t="n">
        <v>0</v>
      </c>
      <c r="X132" s="2" t="n">
        <v>0</v>
      </c>
      <c r="Y132" s="2" t="n">
        <v>0</v>
      </c>
      <c r="Z132" s="2" t="n">
        <v>0</v>
      </c>
    </row>
    <row r="133" customFormat="false" ht="14.4" hidden="false" customHeight="false" outlineLevel="0" collapsed="false">
      <c r="A133" s="0" t="s">
        <v>2</v>
      </c>
      <c r="B133" s="0" t="s">
        <v>1502</v>
      </c>
      <c r="C133" s="0" t="s">
        <v>1370</v>
      </c>
      <c r="D133" s="0" t="s">
        <v>1367</v>
      </c>
      <c r="E133" s="2" t="n">
        <v>16</v>
      </c>
      <c r="F133" s="2" t="n">
        <v>125</v>
      </c>
      <c r="G133" s="2" t="n">
        <v>0</v>
      </c>
      <c r="H133" s="2" t="n">
        <v>0</v>
      </c>
      <c r="I133" s="2" t="n">
        <v>19</v>
      </c>
      <c r="J133" s="2" t="n">
        <v>153</v>
      </c>
      <c r="K133" s="2" t="n">
        <v>0</v>
      </c>
      <c r="L133" s="2" t="n">
        <v>0</v>
      </c>
      <c r="M133" s="2" t="n">
        <v>19</v>
      </c>
      <c r="N133" s="2" t="n">
        <v>128</v>
      </c>
      <c r="O133" s="2" t="n">
        <v>22</v>
      </c>
      <c r="P133" s="2" t="n">
        <v>122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20</v>
      </c>
      <c r="Z133" s="2" t="n">
        <v>141</v>
      </c>
    </row>
    <row r="134" customFormat="false" ht="14.4" hidden="false" customHeight="false" outlineLevel="0" collapsed="false">
      <c r="A134" s="0" t="s">
        <v>2</v>
      </c>
      <c r="B134" s="0" t="s">
        <v>1503</v>
      </c>
      <c r="C134" s="0" t="s">
        <v>1368</v>
      </c>
      <c r="D134" s="0" t="s">
        <v>1370</v>
      </c>
      <c r="E134" s="2" t="n">
        <v>17</v>
      </c>
      <c r="F134" s="2" t="n">
        <v>119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14</v>
      </c>
      <c r="P134" s="2" t="n">
        <v>120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</row>
    <row r="135" customFormat="false" ht="14.4" hidden="false" customHeight="false" outlineLevel="0" collapsed="false">
      <c r="A135" s="0" t="s">
        <v>2</v>
      </c>
      <c r="B135" s="0" t="s">
        <v>1504</v>
      </c>
      <c r="C135" s="0" t="s">
        <v>1367</v>
      </c>
      <c r="D135" s="0" t="s">
        <v>1371</v>
      </c>
      <c r="E135" s="2" t="n">
        <v>12</v>
      </c>
      <c r="F135" s="2" t="n">
        <v>210</v>
      </c>
      <c r="G135" s="2" t="n">
        <v>0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</row>
    <row r="136" customFormat="false" ht="14.4" hidden="false" customHeight="false" outlineLevel="0" collapsed="false">
      <c r="A136" s="0" t="s">
        <v>2</v>
      </c>
      <c r="B136" s="0" t="s">
        <v>1505</v>
      </c>
      <c r="C136" s="0" t="s">
        <v>1367</v>
      </c>
      <c r="D136" s="0" t="s">
        <v>1371</v>
      </c>
      <c r="E136" s="2" t="n">
        <v>12</v>
      </c>
      <c r="F136" s="2" t="n">
        <v>206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</row>
    <row r="137" customFormat="false" ht="14.4" hidden="false" customHeight="false" outlineLevel="0" collapsed="false">
      <c r="A137" s="0" t="s">
        <v>2</v>
      </c>
      <c r="B137" s="0" t="s">
        <v>1506</v>
      </c>
      <c r="C137" s="0" t="s">
        <v>1367</v>
      </c>
      <c r="D137" s="0" t="s">
        <v>1368</v>
      </c>
      <c r="E137" s="2" t="n">
        <v>12</v>
      </c>
      <c r="F137" s="2" t="n">
        <v>212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</row>
    <row r="138" customFormat="false" ht="14.4" hidden="false" customHeight="false" outlineLevel="0" collapsed="false">
      <c r="A138" s="0" t="s">
        <v>2</v>
      </c>
      <c r="B138" s="0" t="s">
        <v>1507</v>
      </c>
      <c r="C138" s="0" t="s">
        <v>1371</v>
      </c>
      <c r="D138" s="0" t="s">
        <v>1370</v>
      </c>
      <c r="E138" s="2" t="n">
        <v>12</v>
      </c>
      <c r="F138" s="2" t="n">
        <v>212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</row>
    <row r="139" customFormat="false" ht="14.4" hidden="false" customHeight="false" outlineLevel="0" collapsed="false">
      <c r="A139" s="0" t="s">
        <v>2</v>
      </c>
      <c r="B139" s="0" t="s">
        <v>1508</v>
      </c>
      <c r="C139" s="0" t="s">
        <v>1368</v>
      </c>
      <c r="D139" s="0" t="s">
        <v>1367</v>
      </c>
      <c r="E139" s="2" t="n">
        <v>13</v>
      </c>
      <c r="F139" s="2" t="n">
        <v>198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</row>
    <row r="140" customFormat="false" ht="14.4" hidden="false" customHeight="false" outlineLevel="0" collapsed="false">
      <c r="A140" s="0" t="s">
        <v>2</v>
      </c>
      <c r="B140" s="0" t="s">
        <v>1509</v>
      </c>
      <c r="C140" s="0" t="s">
        <v>1368</v>
      </c>
      <c r="D140" s="0" t="s">
        <v>1371</v>
      </c>
      <c r="E140" s="2" t="n">
        <v>13</v>
      </c>
      <c r="F140" s="2" t="n">
        <v>196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</row>
    <row r="141" customFormat="false" ht="14.4" hidden="false" customHeight="false" outlineLevel="0" collapsed="false">
      <c r="A141" s="0" t="s">
        <v>2</v>
      </c>
      <c r="B141" s="0" t="s">
        <v>1510</v>
      </c>
      <c r="C141" s="0" t="s">
        <v>1368</v>
      </c>
      <c r="D141" s="0" t="s">
        <v>1371</v>
      </c>
      <c r="E141" s="2" t="n">
        <v>12</v>
      </c>
      <c r="F141" s="2" t="n">
        <v>199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</row>
    <row r="142" customFormat="false" ht="14.4" hidden="false" customHeight="false" outlineLevel="0" collapsed="false">
      <c r="A142" s="0" t="s">
        <v>2</v>
      </c>
      <c r="B142" s="0" t="s">
        <v>1511</v>
      </c>
      <c r="C142" s="0" t="s">
        <v>1371</v>
      </c>
      <c r="D142" s="0" t="s">
        <v>1370</v>
      </c>
      <c r="E142" s="2" t="n">
        <v>12</v>
      </c>
      <c r="F142" s="2" t="n">
        <v>198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</row>
    <row r="143" customFormat="false" ht="14.4" hidden="false" customHeight="false" outlineLevel="0" collapsed="false">
      <c r="A143" s="0" t="s">
        <v>2</v>
      </c>
      <c r="B143" s="0" t="s">
        <v>1512</v>
      </c>
      <c r="C143" s="0" t="s">
        <v>1371</v>
      </c>
      <c r="D143" s="0" t="s">
        <v>1368</v>
      </c>
      <c r="E143" s="2" t="n">
        <v>12</v>
      </c>
      <c r="F143" s="2" t="n">
        <v>198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</row>
    <row r="144" customFormat="false" ht="14.4" hidden="false" customHeight="false" outlineLevel="0" collapsed="false">
      <c r="A144" s="0" t="s">
        <v>2</v>
      </c>
      <c r="B144" s="0" t="s">
        <v>1513</v>
      </c>
      <c r="C144" s="0" t="s">
        <v>1367</v>
      </c>
      <c r="D144" s="0" t="s">
        <v>1368</v>
      </c>
      <c r="E144" s="2" t="n">
        <v>12</v>
      </c>
      <c r="F144" s="2" t="n">
        <v>205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</row>
    <row r="145" customFormat="false" ht="14.4" hidden="false" customHeight="false" outlineLevel="0" collapsed="false">
      <c r="A145" s="0" t="s">
        <v>2</v>
      </c>
      <c r="B145" s="0" t="s">
        <v>1514</v>
      </c>
      <c r="C145" s="0" t="s">
        <v>1371</v>
      </c>
      <c r="D145" s="0" t="s">
        <v>1368</v>
      </c>
      <c r="E145" s="2" t="n">
        <v>12</v>
      </c>
      <c r="F145" s="2" t="n">
        <v>198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0</v>
      </c>
      <c r="X145" s="2" t="n">
        <v>0</v>
      </c>
      <c r="Y145" s="2" t="n">
        <v>0</v>
      </c>
      <c r="Z145" s="2" t="n">
        <v>0</v>
      </c>
    </row>
    <row r="146" customFormat="false" ht="14.4" hidden="false" customHeight="false" outlineLevel="0" collapsed="false">
      <c r="A146" s="0" t="s">
        <v>2</v>
      </c>
      <c r="B146" s="0" t="s">
        <v>1515</v>
      </c>
      <c r="C146" s="0" t="s">
        <v>1370</v>
      </c>
      <c r="D146" s="0" t="s">
        <v>1371</v>
      </c>
      <c r="E146" s="2" t="n">
        <v>12</v>
      </c>
      <c r="F146" s="2" t="n">
        <v>206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0</v>
      </c>
      <c r="Z146" s="2" t="n">
        <v>0</v>
      </c>
    </row>
    <row r="147" customFormat="false" ht="14.4" hidden="false" customHeight="false" outlineLevel="0" collapsed="false">
      <c r="A147" s="0" t="s">
        <v>2</v>
      </c>
      <c r="B147" s="0" t="s">
        <v>1516</v>
      </c>
      <c r="C147" s="0" t="s">
        <v>1367</v>
      </c>
      <c r="D147" s="0" t="s">
        <v>1368</v>
      </c>
      <c r="E147" s="2" t="n">
        <v>12</v>
      </c>
      <c r="F147" s="2" t="n">
        <v>211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</row>
    <row r="148" customFormat="false" ht="14.4" hidden="false" customHeight="false" outlineLevel="0" collapsed="false">
      <c r="A148" s="0" t="s">
        <v>2</v>
      </c>
      <c r="B148" s="0" t="s">
        <v>1517</v>
      </c>
      <c r="C148" s="0" t="s">
        <v>1367</v>
      </c>
      <c r="D148" s="0" t="s">
        <v>1368</v>
      </c>
      <c r="E148" s="2" t="n">
        <v>12</v>
      </c>
      <c r="F148" s="2" t="n">
        <v>211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</row>
    <row r="149" customFormat="false" ht="14.4" hidden="false" customHeight="false" outlineLevel="0" collapsed="false">
      <c r="A149" s="0" t="s">
        <v>2</v>
      </c>
      <c r="B149" s="0" t="s">
        <v>1518</v>
      </c>
      <c r="C149" s="0" t="s">
        <v>1368</v>
      </c>
      <c r="D149" s="0" t="s">
        <v>1367</v>
      </c>
      <c r="E149" s="2" t="n">
        <v>12</v>
      </c>
      <c r="F149" s="2" t="n">
        <v>202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</row>
    <row r="150" customFormat="false" ht="14.4" hidden="false" customHeight="false" outlineLevel="0" collapsed="false">
      <c r="A150" s="0" t="s">
        <v>2</v>
      </c>
      <c r="B150" s="0" t="s">
        <v>1519</v>
      </c>
      <c r="C150" s="0" t="s">
        <v>1368</v>
      </c>
      <c r="D150" s="0" t="s">
        <v>1371</v>
      </c>
      <c r="E150" s="2" t="n">
        <v>12</v>
      </c>
      <c r="F150" s="2" t="n">
        <v>191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</row>
    <row r="151" customFormat="false" ht="14.4" hidden="false" customHeight="false" outlineLevel="0" collapsed="false">
      <c r="A151" s="0" t="s">
        <v>2</v>
      </c>
      <c r="B151" s="0" t="s">
        <v>1520</v>
      </c>
      <c r="C151" s="0" t="s">
        <v>1367</v>
      </c>
      <c r="D151" s="0" t="s">
        <v>1368</v>
      </c>
      <c r="E151" s="2" t="n">
        <v>12</v>
      </c>
      <c r="F151" s="2" t="n">
        <v>179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</row>
    <row r="152" customFormat="false" ht="14.4" hidden="false" customHeight="false" outlineLevel="0" collapsed="false">
      <c r="A152" s="0" t="s">
        <v>2</v>
      </c>
      <c r="B152" s="0" t="s">
        <v>1521</v>
      </c>
      <c r="C152" s="0" t="s">
        <v>1371</v>
      </c>
      <c r="D152" s="0" t="s">
        <v>1368</v>
      </c>
      <c r="E152" s="2" t="n">
        <v>12</v>
      </c>
      <c r="F152" s="2" t="n">
        <v>173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</row>
    <row r="153" customFormat="false" ht="14.4" hidden="false" customHeight="false" outlineLevel="0" collapsed="false">
      <c r="A153" s="0" t="s">
        <v>2</v>
      </c>
      <c r="B153" s="0" t="s">
        <v>1522</v>
      </c>
      <c r="C153" s="0" t="s">
        <v>1370</v>
      </c>
      <c r="D153" s="0" t="s">
        <v>1371</v>
      </c>
      <c r="E153" s="2" t="n">
        <v>13</v>
      </c>
      <c r="F153" s="2" t="n">
        <v>202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</row>
    <row r="154" customFormat="false" ht="14.4" hidden="false" customHeight="false" outlineLevel="0" collapsed="false">
      <c r="A154" s="0" t="s">
        <v>2</v>
      </c>
      <c r="B154" s="0" t="s">
        <v>1523</v>
      </c>
      <c r="C154" s="0" t="s">
        <v>1367</v>
      </c>
      <c r="D154" s="0" t="s">
        <v>1368</v>
      </c>
      <c r="E154" s="2" t="n">
        <v>11</v>
      </c>
      <c r="F154" s="2" t="n">
        <v>187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</row>
    <row r="155" customFormat="false" ht="14.4" hidden="false" customHeight="false" outlineLevel="0" collapsed="false">
      <c r="A155" s="0" t="s">
        <v>2</v>
      </c>
      <c r="B155" s="0" t="s">
        <v>1524</v>
      </c>
      <c r="C155" s="0" t="s">
        <v>1368</v>
      </c>
      <c r="D155" s="0" t="s">
        <v>1367</v>
      </c>
      <c r="E155" s="2" t="n">
        <v>11</v>
      </c>
      <c r="F155" s="2" t="n">
        <v>182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</row>
    <row r="156" customFormat="false" ht="14.4" hidden="false" customHeight="false" outlineLevel="0" collapsed="false">
      <c r="A156" s="0" t="s">
        <v>2</v>
      </c>
      <c r="B156" s="0" t="s">
        <v>1525</v>
      </c>
      <c r="C156" s="0" t="s">
        <v>1368</v>
      </c>
      <c r="D156" s="0" t="s">
        <v>1371</v>
      </c>
      <c r="E156" s="2" t="n">
        <v>12</v>
      </c>
      <c r="F156" s="2" t="n">
        <v>182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</row>
    <row r="157" customFormat="false" ht="14.4" hidden="false" customHeight="false" outlineLevel="0" collapsed="false">
      <c r="A157" s="0" t="s">
        <v>2</v>
      </c>
      <c r="B157" s="0" t="s">
        <v>1526</v>
      </c>
      <c r="C157" s="0" t="s">
        <v>1368</v>
      </c>
      <c r="D157" s="0" t="s">
        <v>1367</v>
      </c>
      <c r="E157" s="2" t="n">
        <v>11</v>
      </c>
      <c r="F157" s="2" t="n">
        <v>193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</row>
    <row r="158" customFormat="false" ht="14.4" hidden="false" customHeight="false" outlineLevel="0" collapsed="false">
      <c r="A158" s="0" t="s">
        <v>2</v>
      </c>
      <c r="B158" s="0" t="s">
        <v>1527</v>
      </c>
      <c r="C158" s="0" t="s">
        <v>1367</v>
      </c>
      <c r="D158" s="0" t="s">
        <v>1370</v>
      </c>
      <c r="E158" s="2" t="n">
        <v>11</v>
      </c>
      <c r="F158" s="2" t="n">
        <v>193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</row>
    <row r="159" customFormat="false" ht="14.4" hidden="false" customHeight="false" outlineLevel="0" collapsed="false">
      <c r="A159" s="0" t="s">
        <v>2</v>
      </c>
      <c r="B159" s="0" t="s">
        <v>1528</v>
      </c>
      <c r="C159" s="0" t="s">
        <v>1367</v>
      </c>
      <c r="D159" s="0" t="s">
        <v>1368</v>
      </c>
      <c r="E159" s="2" t="n">
        <v>10</v>
      </c>
      <c r="F159" s="2" t="n">
        <v>198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 t="n">
        <v>0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0</v>
      </c>
    </row>
    <row r="160" customFormat="false" ht="14.4" hidden="false" customHeight="false" outlineLevel="0" collapsed="false">
      <c r="A160" s="0" t="s">
        <v>2</v>
      </c>
      <c r="B160" s="0" t="s">
        <v>1529</v>
      </c>
      <c r="C160" s="0" t="s">
        <v>1371</v>
      </c>
      <c r="D160" s="0" t="s">
        <v>1368</v>
      </c>
      <c r="E160" s="2" t="n">
        <v>10</v>
      </c>
      <c r="F160" s="2" t="n">
        <v>194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0</v>
      </c>
      <c r="V160" s="2" t="n">
        <v>0</v>
      </c>
      <c r="W160" s="2" t="n">
        <v>0</v>
      </c>
      <c r="X160" s="2" t="n">
        <v>0</v>
      </c>
      <c r="Y160" s="2" t="n">
        <v>0</v>
      </c>
      <c r="Z160" s="2" t="n">
        <v>0</v>
      </c>
    </row>
    <row r="161" customFormat="false" ht="14.4" hidden="false" customHeight="false" outlineLevel="0" collapsed="false">
      <c r="A161" s="0" t="s">
        <v>2</v>
      </c>
      <c r="B161" s="0" t="s">
        <v>1530</v>
      </c>
      <c r="C161" s="0" t="s">
        <v>1367</v>
      </c>
      <c r="D161" s="0" t="s">
        <v>1368</v>
      </c>
      <c r="E161" s="2" t="n">
        <v>10</v>
      </c>
      <c r="F161" s="2" t="n">
        <v>198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</row>
    <row r="162" customFormat="false" ht="14.4" hidden="false" customHeight="false" outlineLevel="0" collapsed="false">
      <c r="A162" s="0" t="s">
        <v>2</v>
      </c>
      <c r="B162" s="0" t="s">
        <v>1531</v>
      </c>
      <c r="C162" s="0" t="s">
        <v>1368</v>
      </c>
      <c r="D162" s="0" t="s">
        <v>1367</v>
      </c>
      <c r="E162" s="2" t="n">
        <v>12</v>
      </c>
      <c r="F162" s="2" t="n">
        <v>122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0</v>
      </c>
      <c r="Y162" s="2" t="n">
        <v>0</v>
      </c>
      <c r="Z162" s="2" t="n">
        <v>0</v>
      </c>
    </row>
    <row r="163" customFormat="false" ht="14.4" hidden="false" customHeight="false" outlineLevel="0" collapsed="false">
      <c r="A163" s="0" t="s">
        <v>2</v>
      </c>
      <c r="B163" s="0" t="s">
        <v>1532</v>
      </c>
      <c r="C163" s="0" t="s">
        <v>1367</v>
      </c>
      <c r="D163" s="0" t="s">
        <v>1368</v>
      </c>
      <c r="E163" s="2" t="n">
        <v>15</v>
      </c>
      <c r="F163" s="2" t="n">
        <v>137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0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0</v>
      </c>
      <c r="Z163" s="2" t="n">
        <v>0</v>
      </c>
    </row>
    <row r="164" customFormat="false" ht="14.4" hidden="false" customHeight="false" outlineLevel="0" collapsed="false">
      <c r="A164" s="0" t="s">
        <v>2</v>
      </c>
      <c r="B164" s="0" t="s">
        <v>1533</v>
      </c>
      <c r="C164" s="0" t="s">
        <v>1367</v>
      </c>
      <c r="D164" s="0" t="s">
        <v>1368</v>
      </c>
      <c r="E164" s="2" t="n">
        <v>9</v>
      </c>
      <c r="F164" s="2" t="n">
        <v>136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</row>
    <row r="165" customFormat="false" ht="14.4" hidden="false" customHeight="false" outlineLevel="0" collapsed="false">
      <c r="A165" s="0" t="s">
        <v>2</v>
      </c>
      <c r="B165" s="0" t="s">
        <v>1534</v>
      </c>
      <c r="C165" s="0" t="s">
        <v>1371</v>
      </c>
      <c r="D165" s="0" t="s">
        <v>1370</v>
      </c>
      <c r="E165" s="2" t="n">
        <v>10</v>
      </c>
      <c r="F165" s="2" t="n">
        <v>133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</row>
    <row r="166" customFormat="false" ht="14.4" hidden="false" customHeight="false" outlineLevel="0" collapsed="false">
      <c r="A166" s="0" t="s">
        <v>2</v>
      </c>
      <c r="B166" s="0" t="s">
        <v>1535</v>
      </c>
      <c r="C166" s="0" t="s">
        <v>1367</v>
      </c>
      <c r="D166" s="0" t="s">
        <v>1368</v>
      </c>
      <c r="E166" s="2" t="n">
        <v>9</v>
      </c>
      <c r="F166" s="2" t="n">
        <v>151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</row>
    <row r="167" customFormat="false" ht="14.4" hidden="false" customHeight="false" outlineLevel="0" collapsed="false">
      <c r="A167" s="0" t="s">
        <v>2</v>
      </c>
      <c r="B167" s="0" t="s">
        <v>1536</v>
      </c>
      <c r="C167" s="0" t="s">
        <v>1370</v>
      </c>
      <c r="D167" s="0" t="s">
        <v>1368</v>
      </c>
      <c r="E167" s="2" t="n">
        <v>9</v>
      </c>
      <c r="F167" s="2" t="n">
        <v>155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2" t="n">
        <v>0</v>
      </c>
      <c r="T167" s="2" t="n">
        <v>0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</row>
    <row r="168" customFormat="false" ht="14.4" hidden="false" customHeight="false" outlineLevel="0" collapsed="false">
      <c r="A168" s="0" t="s">
        <v>2</v>
      </c>
      <c r="B168" s="0" t="s">
        <v>1537</v>
      </c>
      <c r="C168" s="0" t="s">
        <v>1371</v>
      </c>
      <c r="D168" s="0" t="s">
        <v>1370</v>
      </c>
      <c r="E168" s="2" t="n">
        <v>9</v>
      </c>
      <c r="F168" s="2" t="n">
        <v>148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</row>
    <row r="169" customFormat="false" ht="14.4" hidden="false" customHeight="false" outlineLevel="0" collapsed="false">
      <c r="A169" s="0" t="s">
        <v>2</v>
      </c>
      <c r="B169" s="0" t="s">
        <v>1538</v>
      </c>
      <c r="C169" s="0" t="s">
        <v>1367</v>
      </c>
      <c r="D169" s="0" t="s">
        <v>1368</v>
      </c>
      <c r="E169" s="2" t="n">
        <v>9</v>
      </c>
      <c r="F169" s="2" t="n">
        <v>151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0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0</v>
      </c>
      <c r="Z169" s="2" t="n">
        <v>0</v>
      </c>
    </row>
    <row r="170" customFormat="false" ht="14.4" hidden="false" customHeight="false" outlineLevel="0" collapsed="false">
      <c r="A170" s="0" t="s">
        <v>2</v>
      </c>
      <c r="B170" s="0" t="s">
        <v>1539</v>
      </c>
      <c r="C170" s="0" t="s">
        <v>1368</v>
      </c>
      <c r="D170" s="0" t="s">
        <v>1367</v>
      </c>
      <c r="E170" s="2" t="n">
        <v>9</v>
      </c>
      <c r="F170" s="2" t="n">
        <v>149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</row>
    <row r="171" customFormat="false" ht="14.4" hidden="false" customHeight="false" outlineLevel="0" collapsed="false">
      <c r="A171" s="0" t="s">
        <v>2</v>
      </c>
      <c r="B171" s="0" t="s">
        <v>1540</v>
      </c>
      <c r="C171" s="0" t="s">
        <v>1371</v>
      </c>
      <c r="D171" s="0" t="s">
        <v>1370</v>
      </c>
      <c r="E171" s="2" t="n">
        <v>9</v>
      </c>
      <c r="F171" s="2" t="n">
        <v>170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</row>
    <row r="172" customFormat="false" ht="14.4" hidden="false" customHeight="false" outlineLevel="0" collapsed="false">
      <c r="A172" s="0" t="s">
        <v>2</v>
      </c>
      <c r="B172" s="0" t="s">
        <v>1541</v>
      </c>
      <c r="C172" s="0" t="s">
        <v>1370</v>
      </c>
      <c r="D172" s="0" t="s">
        <v>1371</v>
      </c>
      <c r="E172" s="2" t="n">
        <v>10</v>
      </c>
      <c r="F172" s="2" t="n">
        <v>171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</row>
    <row r="173" customFormat="false" ht="14.4" hidden="false" customHeight="false" outlineLevel="0" collapsed="false">
      <c r="A173" s="0" t="s">
        <v>2</v>
      </c>
      <c r="B173" s="0" t="s">
        <v>1542</v>
      </c>
      <c r="C173" s="0" t="s">
        <v>1370</v>
      </c>
      <c r="D173" s="0" t="s">
        <v>1371</v>
      </c>
      <c r="E173" s="2" t="n">
        <v>10</v>
      </c>
      <c r="F173" s="2" t="n">
        <v>170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</row>
    <row r="174" customFormat="false" ht="14.4" hidden="false" customHeight="false" outlineLevel="0" collapsed="false">
      <c r="A174" s="0" t="s">
        <v>2</v>
      </c>
      <c r="B174" s="0" t="s">
        <v>1543</v>
      </c>
      <c r="C174" s="0" t="s">
        <v>1370</v>
      </c>
      <c r="D174" s="0" t="s">
        <v>1371</v>
      </c>
      <c r="E174" s="2" t="n">
        <v>10</v>
      </c>
      <c r="F174" s="2" t="n">
        <v>171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0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</row>
    <row r="175" customFormat="false" ht="14.4" hidden="false" customHeight="false" outlineLevel="0" collapsed="false">
      <c r="A175" s="0" t="s">
        <v>2</v>
      </c>
      <c r="B175" s="0" t="s">
        <v>1544</v>
      </c>
      <c r="C175" s="0" t="s">
        <v>1368</v>
      </c>
      <c r="D175" s="0" t="s">
        <v>1370</v>
      </c>
      <c r="E175" s="2" t="n">
        <v>9</v>
      </c>
      <c r="F175" s="2" t="n">
        <v>158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</row>
    <row r="176" customFormat="false" ht="14.4" hidden="false" customHeight="false" outlineLevel="0" collapsed="false">
      <c r="A176" s="0" t="s">
        <v>2</v>
      </c>
      <c r="B176" s="0" t="s">
        <v>1545</v>
      </c>
      <c r="C176" s="0" t="s">
        <v>1368</v>
      </c>
      <c r="D176" s="0" t="s">
        <v>1371</v>
      </c>
      <c r="E176" s="2" t="n">
        <v>9</v>
      </c>
      <c r="F176" s="2" t="n">
        <v>160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</row>
    <row r="177" customFormat="false" ht="14.4" hidden="false" customHeight="false" outlineLevel="0" collapsed="false">
      <c r="A177" s="0" t="s">
        <v>2</v>
      </c>
      <c r="B177" s="0" t="s">
        <v>1546</v>
      </c>
      <c r="C177" s="0" t="s">
        <v>1370</v>
      </c>
      <c r="D177" s="0" t="s">
        <v>1371</v>
      </c>
      <c r="E177" s="2" t="n">
        <v>11</v>
      </c>
      <c r="F177" s="2" t="n">
        <v>198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</row>
    <row r="178" customFormat="false" ht="14.4" hidden="false" customHeight="false" outlineLevel="0" collapsed="false">
      <c r="A178" s="0" t="s">
        <v>2</v>
      </c>
      <c r="B178" s="0" t="s">
        <v>1547</v>
      </c>
      <c r="C178" s="0" t="s">
        <v>1370</v>
      </c>
      <c r="D178" s="0" t="s">
        <v>1371</v>
      </c>
      <c r="E178" s="2" t="n">
        <v>11</v>
      </c>
      <c r="F178" s="2" t="n">
        <v>216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</row>
    <row r="179" customFormat="false" ht="14.4" hidden="false" customHeight="false" outlineLevel="0" collapsed="false">
      <c r="A179" s="0" t="s">
        <v>2</v>
      </c>
      <c r="B179" s="0" t="s">
        <v>1548</v>
      </c>
      <c r="C179" s="0" t="s">
        <v>1368</v>
      </c>
      <c r="D179" s="0" t="s">
        <v>1371</v>
      </c>
      <c r="E179" s="2" t="n">
        <v>12</v>
      </c>
      <c r="F179" s="2" t="n">
        <v>201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</row>
    <row r="180" customFormat="false" ht="14.4" hidden="false" customHeight="false" outlineLevel="0" collapsed="false">
      <c r="A180" s="0" t="s">
        <v>2</v>
      </c>
      <c r="B180" s="0" t="s">
        <v>1549</v>
      </c>
      <c r="C180" s="0" t="s">
        <v>1371</v>
      </c>
      <c r="D180" s="0" t="s">
        <v>1370</v>
      </c>
      <c r="E180" s="2" t="n">
        <v>8</v>
      </c>
      <c r="F180" s="2" t="n">
        <v>156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0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0</v>
      </c>
      <c r="Z180" s="2" t="n">
        <v>0</v>
      </c>
    </row>
    <row r="181" customFormat="false" ht="14.4" hidden="false" customHeight="false" outlineLevel="0" collapsed="false">
      <c r="A181" s="0" t="s">
        <v>2</v>
      </c>
      <c r="B181" s="0" t="s">
        <v>1550</v>
      </c>
      <c r="C181" s="0" t="s">
        <v>1367</v>
      </c>
      <c r="D181" s="0" t="s">
        <v>1368</v>
      </c>
      <c r="E181" s="2" t="n">
        <v>8</v>
      </c>
      <c r="F181" s="2" t="n">
        <v>157</v>
      </c>
      <c r="G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</row>
    <row r="182" customFormat="false" ht="14.4" hidden="false" customHeight="false" outlineLevel="0" collapsed="false">
      <c r="A182" s="0" t="s">
        <v>2</v>
      </c>
      <c r="B182" s="0" t="s">
        <v>1551</v>
      </c>
      <c r="C182" s="0" t="s">
        <v>1367</v>
      </c>
      <c r="D182" s="0" t="s">
        <v>1368</v>
      </c>
      <c r="E182" s="2" t="n">
        <v>12</v>
      </c>
      <c r="F182" s="2" t="n">
        <v>225</v>
      </c>
      <c r="G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</row>
    <row r="183" customFormat="false" ht="14.4" hidden="false" customHeight="false" outlineLevel="0" collapsed="false">
      <c r="A183" s="0" t="s">
        <v>2</v>
      </c>
      <c r="B183" s="0" t="s">
        <v>1552</v>
      </c>
      <c r="C183" s="0" t="s">
        <v>1371</v>
      </c>
      <c r="D183" s="0" t="s">
        <v>1367</v>
      </c>
      <c r="E183" s="2" t="n">
        <v>9</v>
      </c>
      <c r="F183" s="2" t="n">
        <v>163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 t="n">
        <v>0</v>
      </c>
      <c r="X183" s="2" t="n">
        <v>0</v>
      </c>
      <c r="Y183" s="2" t="n">
        <v>0</v>
      </c>
      <c r="Z183" s="2" t="n">
        <v>0</v>
      </c>
    </row>
    <row r="184" customFormat="false" ht="14.4" hidden="false" customHeight="false" outlineLevel="0" collapsed="false">
      <c r="A184" s="0" t="s">
        <v>2</v>
      </c>
      <c r="B184" s="0" t="s">
        <v>1553</v>
      </c>
      <c r="C184" s="0" t="s">
        <v>1371</v>
      </c>
      <c r="D184" s="0" t="s">
        <v>1554</v>
      </c>
      <c r="E184" s="2" t="n">
        <v>8</v>
      </c>
      <c r="F184" s="2" t="n">
        <v>157</v>
      </c>
      <c r="G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</row>
    <row r="185" customFormat="false" ht="14.4" hidden="false" customHeight="false" outlineLevel="0" collapsed="false">
      <c r="A185" s="0" t="s">
        <v>2</v>
      </c>
      <c r="B185" s="0" t="s">
        <v>1555</v>
      </c>
      <c r="C185" s="0" t="s">
        <v>1368</v>
      </c>
      <c r="D185" s="0" t="s">
        <v>1367</v>
      </c>
      <c r="E185" s="2" t="n">
        <v>12</v>
      </c>
      <c r="F185" s="2" t="n">
        <v>197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0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2" t="n">
        <v>0</v>
      </c>
      <c r="T185" s="2" t="n">
        <v>0</v>
      </c>
      <c r="U185" s="2" t="n">
        <v>0</v>
      </c>
      <c r="V185" s="2" t="n">
        <v>0</v>
      </c>
      <c r="W185" s="2" t="n">
        <v>0</v>
      </c>
      <c r="X185" s="2" t="n">
        <v>0</v>
      </c>
      <c r="Y185" s="2" t="n">
        <v>0</v>
      </c>
      <c r="Z185" s="2" t="n">
        <v>0</v>
      </c>
    </row>
    <row r="186" customFormat="false" ht="14.4" hidden="false" customHeight="false" outlineLevel="0" collapsed="false">
      <c r="A186" s="0" t="s">
        <v>2</v>
      </c>
      <c r="B186" s="0" t="s">
        <v>1556</v>
      </c>
      <c r="C186" s="0" t="s">
        <v>1368</v>
      </c>
      <c r="D186" s="0" t="s">
        <v>1367</v>
      </c>
      <c r="E186" s="2" t="n">
        <v>9</v>
      </c>
      <c r="F186" s="2" t="n">
        <v>170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</row>
    <row r="187" customFormat="false" ht="14.4" hidden="false" customHeight="false" outlineLevel="0" collapsed="false">
      <c r="A187" s="0" t="s">
        <v>2</v>
      </c>
      <c r="B187" s="0" t="s">
        <v>1557</v>
      </c>
      <c r="C187" s="0" t="s">
        <v>1368</v>
      </c>
      <c r="D187" s="0" t="s">
        <v>1367</v>
      </c>
      <c r="E187" s="2" t="n">
        <v>57</v>
      </c>
      <c r="F187" s="2" t="n">
        <v>248</v>
      </c>
      <c r="G187" s="2" t="n">
        <v>283</v>
      </c>
      <c r="H187" s="2" t="n">
        <v>287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270</v>
      </c>
      <c r="V187" s="2" t="n">
        <v>271</v>
      </c>
      <c r="W187" s="2" t="n">
        <v>0</v>
      </c>
      <c r="X187" s="2" t="n">
        <v>0</v>
      </c>
      <c r="Y187" s="2" t="n">
        <v>0</v>
      </c>
      <c r="Z187" s="2" t="n">
        <v>0</v>
      </c>
    </row>
    <row r="188" customFormat="false" ht="14.4" hidden="false" customHeight="false" outlineLevel="0" collapsed="false">
      <c r="A188" s="0" t="s">
        <v>2</v>
      </c>
      <c r="B188" s="0" t="s">
        <v>1558</v>
      </c>
      <c r="C188" s="0" t="s">
        <v>1370</v>
      </c>
      <c r="D188" s="0" t="s">
        <v>1371</v>
      </c>
      <c r="E188" s="2" t="n">
        <v>10</v>
      </c>
      <c r="F188" s="2" t="n">
        <v>187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</row>
    <row r="189" customFormat="false" ht="14.4" hidden="false" customHeight="false" outlineLevel="0" collapsed="false">
      <c r="A189" s="0" t="s">
        <v>2</v>
      </c>
      <c r="B189" s="0" t="s">
        <v>1559</v>
      </c>
      <c r="C189" s="0" t="s">
        <v>1370</v>
      </c>
      <c r="D189" s="0" t="s">
        <v>1368</v>
      </c>
      <c r="E189" s="2" t="n">
        <v>12</v>
      </c>
      <c r="F189" s="2" t="n">
        <v>233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0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</row>
    <row r="190" customFormat="false" ht="14.4" hidden="false" customHeight="false" outlineLevel="0" collapsed="false">
      <c r="A190" s="0" t="s">
        <v>2</v>
      </c>
      <c r="B190" s="0" t="s">
        <v>1560</v>
      </c>
      <c r="C190" s="0" t="s">
        <v>1367</v>
      </c>
      <c r="D190" s="0" t="s">
        <v>1368</v>
      </c>
      <c r="E190" s="2" t="n">
        <v>17</v>
      </c>
      <c r="F190" s="2" t="n">
        <v>224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0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</row>
    <row r="191" customFormat="false" ht="14.4" hidden="false" customHeight="false" outlineLevel="0" collapsed="false">
      <c r="A191" s="0" t="s">
        <v>2</v>
      </c>
      <c r="B191" s="0" t="s">
        <v>1561</v>
      </c>
      <c r="C191" s="0" t="s">
        <v>1367</v>
      </c>
      <c r="D191" s="0" t="s">
        <v>1368</v>
      </c>
      <c r="E191" s="2" t="n">
        <v>17</v>
      </c>
      <c r="F191" s="2" t="n">
        <v>220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</row>
    <row r="192" customFormat="false" ht="14.4" hidden="false" customHeight="false" outlineLevel="0" collapsed="false">
      <c r="A192" s="0" t="s">
        <v>2</v>
      </c>
      <c r="B192" s="0" t="s">
        <v>1562</v>
      </c>
      <c r="C192" s="0" t="s">
        <v>1370</v>
      </c>
      <c r="D192" s="0" t="s">
        <v>1367</v>
      </c>
      <c r="E192" s="2" t="n">
        <v>17</v>
      </c>
      <c r="F192" s="2" t="n">
        <v>237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</row>
    <row r="193" customFormat="false" ht="14.4" hidden="false" customHeight="false" outlineLevel="0" collapsed="false">
      <c r="A193" s="0" t="s">
        <v>2</v>
      </c>
      <c r="B193" s="0" t="s">
        <v>1563</v>
      </c>
      <c r="C193" s="0" t="s">
        <v>1370</v>
      </c>
      <c r="D193" s="0" t="s">
        <v>1371</v>
      </c>
      <c r="E193" s="2" t="n">
        <v>18</v>
      </c>
      <c r="F193" s="2" t="n">
        <v>237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</row>
    <row r="194" customFormat="false" ht="14.4" hidden="false" customHeight="false" outlineLevel="0" collapsed="false">
      <c r="A194" s="0" t="s">
        <v>2</v>
      </c>
      <c r="B194" s="0" t="s">
        <v>1564</v>
      </c>
      <c r="C194" s="0" t="s">
        <v>1367</v>
      </c>
      <c r="D194" s="0" t="s">
        <v>1368</v>
      </c>
      <c r="E194" s="2" t="n">
        <v>18</v>
      </c>
      <c r="F194" s="2" t="n">
        <v>238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</row>
    <row r="195" customFormat="false" ht="14.4" hidden="false" customHeight="false" outlineLevel="0" collapsed="false">
      <c r="A195" s="0" t="s">
        <v>2</v>
      </c>
      <c r="B195" s="0" t="s">
        <v>1565</v>
      </c>
      <c r="C195" s="0" t="s">
        <v>1370</v>
      </c>
      <c r="D195" s="0" t="s">
        <v>1371</v>
      </c>
      <c r="E195" s="2" t="n">
        <v>18</v>
      </c>
      <c r="F195" s="2" t="n">
        <v>232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0</v>
      </c>
      <c r="Z195" s="2" t="n">
        <v>0</v>
      </c>
    </row>
    <row r="196" customFormat="false" ht="14.4" hidden="false" customHeight="false" outlineLevel="0" collapsed="false">
      <c r="A196" s="0" t="s">
        <v>2</v>
      </c>
      <c r="B196" s="0" t="s">
        <v>1566</v>
      </c>
      <c r="C196" s="0" t="s">
        <v>1367</v>
      </c>
      <c r="D196" s="0" t="s">
        <v>1368</v>
      </c>
      <c r="E196" s="2" t="n">
        <v>19</v>
      </c>
      <c r="F196" s="2" t="n">
        <v>214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</row>
    <row r="197" customFormat="false" ht="14.4" hidden="false" customHeight="false" outlineLevel="0" collapsed="false">
      <c r="A197" s="0" t="s">
        <v>2</v>
      </c>
      <c r="B197" s="0" t="s">
        <v>1567</v>
      </c>
      <c r="C197" s="0" t="s">
        <v>1370</v>
      </c>
      <c r="D197" s="0" t="s">
        <v>1371</v>
      </c>
      <c r="E197" s="2" t="n">
        <v>14</v>
      </c>
      <c r="F197" s="2" t="n">
        <v>208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</row>
    <row r="198" customFormat="false" ht="14.4" hidden="false" customHeight="false" outlineLevel="0" collapsed="false">
      <c r="A198" s="0" t="s">
        <v>2</v>
      </c>
      <c r="B198" s="0" t="s">
        <v>1568</v>
      </c>
      <c r="C198" s="0" t="s">
        <v>1371</v>
      </c>
      <c r="D198" s="0" t="s">
        <v>1367</v>
      </c>
      <c r="E198" s="2" t="n">
        <v>14</v>
      </c>
      <c r="F198" s="2" t="n">
        <v>210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</row>
    <row r="199" customFormat="false" ht="14.4" hidden="false" customHeight="false" outlineLevel="0" collapsed="false">
      <c r="A199" s="0" t="s">
        <v>2</v>
      </c>
      <c r="B199" s="0" t="s">
        <v>1569</v>
      </c>
      <c r="C199" s="0" t="s">
        <v>1367</v>
      </c>
      <c r="D199" s="0" t="s">
        <v>1370</v>
      </c>
      <c r="E199" s="2" t="n">
        <v>14</v>
      </c>
      <c r="F199" s="2" t="n">
        <v>214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</row>
    <row r="200" customFormat="false" ht="14.4" hidden="false" customHeight="false" outlineLevel="0" collapsed="false">
      <c r="A200" s="0" t="s">
        <v>2</v>
      </c>
      <c r="B200" s="0" t="s">
        <v>1570</v>
      </c>
      <c r="C200" s="0" t="s">
        <v>1371</v>
      </c>
      <c r="D200" s="0" t="s">
        <v>1370</v>
      </c>
      <c r="E200" s="2" t="n">
        <v>13</v>
      </c>
      <c r="F200" s="2" t="n">
        <v>239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</row>
    <row r="201" customFormat="false" ht="14.4" hidden="false" customHeight="false" outlineLevel="0" collapsed="false">
      <c r="A201" s="0" t="s">
        <v>2</v>
      </c>
      <c r="B201" s="0" t="s">
        <v>1571</v>
      </c>
      <c r="C201" s="0" t="s">
        <v>1370</v>
      </c>
      <c r="D201" s="0" t="s">
        <v>1367</v>
      </c>
      <c r="E201" s="2" t="n">
        <v>13</v>
      </c>
      <c r="F201" s="2" t="n">
        <v>234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2" t="n">
        <v>0</v>
      </c>
      <c r="T201" s="2" t="n">
        <v>0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</row>
    <row r="202" customFormat="false" ht="14.4" hidden="false" customHeight="false" outlineLevel="0" collapsed="false">
      <c r="A202" s="0" t="s">
        <v>2</v>
      </c>
      <c r="B202" s="0" t="s">
        <v>1572</v>
      </c>
      <c r="C202" s="0" t="s">
        <v>1368</v>
      </c>
      <c r="D202" s="0" t="s">
        <v>1371</v>
      </c>
      <c r="E202" s="2" t="n">
        <v>10</v>
      </c>
      <c r="F202" s="2" t="n">
        <v>196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2" t="n">
        <v>0</v>
      </c>
      <c r="T202" s="2" t="n">
        <v>0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</row>
    <row r="203" customFormat="false" ht="14.4" hidden="false" customHeight="false" outlineLevel="0" collapsed="false">
      <c r="A203" s="0" t="s">
        <v>2</v>
      </c>
      <c r="B203" s="0" t="s">
        <v>1573</v>
      </c>
      <c r="C203" s="0" t="s">
        <v>1370</v>
      </c>
      <c r="D203" s="0" t="s">
        <v>1371</v>
      </c>
      <c r="E203" s="2" t="n">
        <v>13</v>
      </c>
      <c r="F203" s="2" t="n">
        <v>211</v>
      </c>
      <c r="G203" s="2" t="n">
        <v>0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</row>
    <row r="204" customFormat="false" ht="14.4" hidden="false" customHeight="false" outlineLevel="0" collapsed="false">
      <c r="A204" s="0" t="s">
        <v>2</v>
      </c>
      <c r="B204" s="0" t="s">
        <v>1574</v>
      </c>
      <c r="C204" s="0" t="s">
        <v>1371</v>
      </c>
      <c r="D204" s="0" t="s">
        <v>1368</v>
      </c>
      <c r="E204" s="2" t="n">
        <v>11</v>
      </c>
      <c r="F204" s="2" t="n">
        <v>193</v>
      </c>
      <c r="G204" s="2" t="n">
        <v>0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</row>
    <row r="205" customFormat="false" ht="14.4" hidden="false" customHeight="false" outlineLevel="0" collapsed="false">
      <c r="A205" s="0" t="s">
        <v>2</v>
      </c>
      <c r="B205" s="0" t="s">
        <v>1575</v>
      </c>
      <c r="C205" s="0" t="s">
        <v>1370</v>
      </c>
      <c r="D205" s="0" t="s">
        <v>1368</v>
      </c>
      <c r="E205" s="2" t="n">
        <v>11</v>
      </c>
      <c r="F205" s="2" t="n">
        <v>193</v>
      </c>
      <c r="G205" s="2" t="n">
        <v>0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</row>
    <row r="206" customFormat="false" ht="14.4" hidden="false" customHeight="false" outlineLevel="0" collapsed="false">
      <c r="A206" s="0" t="s">
        <v>2</v>
      </c>
      <c r="B206" s="0" t="s">
        <v>1576</v>
      </c>
      <c r="C206" s="0" t="s">
        <v>1367</v>
      </c>
      <c r="D206" s="0" t="s">
        <v>1368</v>
      </c>
      <c r="E206" s="2" t="n">
        <v>10</v>
      </c>
      <c r="F206" s="2" t="n">
        <v>178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</row>
    <row r="207" customFormat="false" ht="14.4" hidden="false" customHeight="false" outlineLevel="0" collapsed="false">
      <c r="A207" s="0" t="s">
        <v>2</v>
      </c>
      <c r="B207" s="0" t="s">
        <v>1577</v>
      </c>
      <c r="C207" s="0" t="s">
        <v>1370</v>
      </c>
      <c r="D207" s="0" t="s">
        <v>1371</v>
      </c>
      <c r="E207" s="2" t="n">
        <v>10</v>
      </c>
      <c r="F207" s="2" t="n">
        <v>187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</row>
    <row r="208" customFormat="false" ht="14.4" hidden="false" customHeight="false" outlineLevel="0" collapsed="false">
      <c r="A208" s="0" t="s">
        <v>2</v>
      </c>
      <c r="B208" s="0" t="s">
        <v>1578</v>
      </c>
      <c r="C208" s="0" t="s">
        <v>1370</v>
      </c>
      <c r="D208" s="0" t="s">
        <v>1371</v>
      </c>
      <c r="E208" s="2" t="n">
        <v>10</v>
      </c>
      <c r="F208" s="2" t="n">
        <v>183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</row>
    <row r="209" customFormat="false" ht="14.4" hidden="false" customHeight="false" outlineLevel="0" collapsed="false">
      <c r="A209" s="0" t="s">
        <v>2</v>
      </c>
      <c r="B209" s="0" t="s">
        <v>1579</v>
      </c>
      <c r="C209" s="0" t="s">
        <v>1371</v>
      </c>
      <c r="D209" s="0" t="s">
        <v>1368</v>
      </c>
      <c r="E209" s="2" t="n">
        <v>13</v>
      </c>
      <c r="F209" s="2" t="n">
        <v>255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</row>
    <row r="210" customFormat="false" ht="14.4" hidden="false" customHeight="false" outlineLevel="0" collapsed="false">
      <c r="A210" s="0" t="s">
        <v>2</v>
      </c>
      <c r="B210" s="0" t="s">
        <v>1580</v>
      </c>
      <c r="C210" s="0" t="s">
        <v>1368</v>
      </c>
      <c r="D210" s="0" t="s">
        <v>1367</v>
      </c>
      <c r="E210" s="2" t="n">
        <v>13</v>
      </c>
      <c r="F210" s="2" t="n">
        <v>254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</row>
    <row r="211" customFormat="false" ht="14.4" hidden="false" customHeight="false" outlineLevel="0" collapsed="false">
      <c r="A211" s="0" t="s">
        <v>2</v>
      </c>
      <c r="B211" s="0" t="s">
        <v>1581</v>
      </c>
      <c r="C211" s="0" t="s">
        <v>1368</v>
      </c>
      <c r="D211" s="0" t="s">
        <v>1371</v>
      </c>
      <c r="E211" s="2" t="n">
        <v>13</v>
      </c>
      <c r="F211" s="2" t="n">
        <v>254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</row>
    <row r="212" customFormat="false" ht="14.4" hidden="false" customHeight="false" outlineLevel="0" collapsed="false">
      <c r="A212" s="0" t="s">
        <v>2</v>
      </c>
      <c r="B212" s="0" t="s">
        <v>1582</v>
      </c>
      <c r="C212" s="0" t="s">
        <v>1371</v>
      </c>
      <c r="D212" s="0" t="s">
        <v>1367</v>
      </c>
      <c r="E212" s="2" t="n">
        <v>10</v>
      </c>
      <c r="F212" s="2" t="n">
        <v>179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0</v>
      </c>
    </row>
    <row r="213" customFormat="false" ht="14.4" hidden="false" customHeight="false" outlineLevel="0" collapsed="false">
      <c r="A213" s="0" t="s">
        <v>2</v>
      </c>
      <c r="B213" s="0" t="s">
        <v>1583</v>
      </c>
      <c r="C213" s="0" t="s">
        <v>1370</v>
      </c>
      <c r="D213" s="0" t="s">
        <v>1368</v>
      </c>
      <c r="E213" s="2" t="n">
        <v>10</v>
      </c>
      <c r="F213" s="2" t="n">
        <v>10</v>
      </c>
      <c r="G213" s="2" t="n">
        <v>11</v>
      </c>
      <c r="H213" s="2" t="n">
        <v>11</v>
      </c>
      <c r="I213" s="2" t="n">
        <v>10</v>
      </c>
      <c r="J213" s="2" t="n">
        <v>10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12</v>
      </c>
      <c r="P213" s="2" t="n">
        <v>12</v>
      </c>
      <c r="Q213" s="2" t="n">
        <v>13</v>
      </c>
      <c r="R213" s="2" t="n">
        <v>13</v>
      </c>
      <c r="S213" s="2" t="n">
        <v>8</v>
      </c>
      <c r="T213" s="2" t="n">
        <v>8</v>
      </c>
      <c r="U213" s="2" t="n">
        <v>9</v>
      </c>
      <c r="V213" s="2" t="n">
        <v>9</v>
      </c>
      <c r="W213" s="2" t="n">
        <v>0</v>
      </c>
      <c r="X213" s="2" t="n">
        <v>0</v>
      </c>
      <c r="Y213" s="2" t="n">
        <v>23</v>
      </c>
      <c r="Z213" s="2" t="n">
        <v>23</v>
      </c>
    </row>
    <row r="214" customFormat="false" ht="14.4" hidden="false" customHeight="false" outlineLevel="0" collapsed="false">
      <c r="A214" s="0" t="s">
        <v>2</v>
      </c>
      <c r="B214" s="0" t="s">
        <v>1584</v>
      </c>
      <c r="C214" s="0" t="s">
        <v>1368</v>
      </c>
      <c r="D214" s="0" t="s">
        <v>1367</v>
      </c>
      <c r="E214" s="2" t="n">
        <v>39</v>
      </c>
      <c r="F214" s="2" t="n">
        <v>230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28</v>
      </c>
      <c r="N214" s="2" t="n">
        <v>195</v>
      </c>
      <c r="O214" s="2" t="n">
        <v>33</v>
      </c>
      <c r="P214" s="2" t="n">
        <v>198</v>
      </c>
      <c r="Q214" s="2" t="n">
        <v>28</v>
      </c>
      <c r="R214" s="2" t="n">
        <v>222</v>
      </c>
      <c r="S214" s="2" t="n">
        <v>14</v>
      </c>
      <c r="T214" s="2" t="n">
        <v>208</v>
      </c>
      <c r="U214" s="2" t="n">
        <v>19</v>
      </c>
      <c r="V214" s="2" t="n">
        <v>212</v>
      </c>
      <c r="W214" s="2" t="n">
        <v>0</v>
      </c>
      <c r="X214" s="2" t="n">
        <v>0</v>
      </c>
      <c r="Y214" s="2" t="n">
        <v>12</v>
      </c>
      <c r="Z214" s="2" t="n">
        <v>227</v>
      </c>
    </row>
    <row r="215" customFormat="false" ht="14.4" hidden="false" customHeight="false" outlineLevel="0" collapsed="false">
      <c r="A215" s="0" t="s">
        <v>2</v>
      </c>
      <c r="B215" s="0" t="s">
        <v>1585</v>
      </c>
      <c r="C215" s="0" t="s">
        <v>1370</v>
      </c>
      <c r="D215" s="0" t="s">
        <v>1367</v>
      </c>
      <c r="E215" s="2" t="n">
        <v>39</v>
      </c>
      <c r="F215" s="2" t="n">
        <v>233</v>
      </c>
      <c r="G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29</v>
      </c>
      <c r="N215" s="2" t="n">
        <v>203</v>
      </c>
      <c r="O215" s="2" t="n">
        <v>34</v>
      </c>
      <c r="P215" s="2" t="n">
        <v>204</v>
      </c>
      <c r="Q215" s="2" t="n">
        <v>28</v>
      </c>
      <c r="R215" s="2" t="n">
        <v>221</v>
      </c>
      <c r="S215" s="2" t="n">
        <v>14</v>
      </c>
      <c r="T215" s="2" t="n">
        <v>214</v>
      </c>
      <c r="U215" s="2" t="n">
        <v>19</v>
      </c>
      <c r="V215" s="2" t="n">
        <v>215</v>
      </c>
      <c r="W215" s="2" t="n">
        <v>0</v>
      </c>
      <c r="X215" s="2" t="n">
        <v>0</v>
      </c>
      <c r="Y215" s="2" t="n">
        <v>12</v>
      </c>
      <c r="Z215" s="2" t="n">
        <v>234</v>
      </c>
    </row>
    <row r="216" customFormat="false" ht="14.4" hidden="false" customHeight="false" outlineLevel="0" collapsed="false">
      <c r="A216" s="0" t="s">
        <v>2</v>
      </c>
      <c r="B216" s="0" t="s">
        <v>1586</v>
      </c>
      <c r="C216" s="0" t="s">
        <v>1370</v>
      </c>
      <c r="D216" s="0" t="s">
        <v>1371</v>
      </c>
      <c r="E216" s="2" t="n">
        <v>39</v>
      </c>
      <c r="F216" s="2" t="n">
        <v>233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28</v>
      </c>
      <c r="N216" s="2" t="n">
        <v>203</v>
      </c>
      <c r="O216" s="2" t="n">
        <v>34</v>
      </c>
      <c r="P216" s="2" t="n">
        <v>204</v>
      </c>
      <c r="Q216" s="2" t="n">
        <v>28</v>
      </c>
      <c r="R216" s="2" t="n">
        <v>221</v>
      </c>
      <c r="S216" s="2" t="n">
        <v>14</v>
      </c>
      <c r="T216" s="2" t="n">
        <v>214</v>
      </c>
      <c r="U216" s="2" t="n">
        <v>19</v>
      </c>
      <c r="V216" s="2" t="n">
        <v>215</v>
      </c>
      <c r="W216" s="2" t="n">
        <v>0</v>
      </c>
      <c r="X216" s="2" t="n">
        <v>0</v>
      </c>
      <c r="Y216" s="2" t="n">
        <v>12</v>
      </c>
      <c r="Z216" s="2" t="n">
        <v>234</v>
      </c>
    </row>
    <row r="217" customFormat="false" ht="14.4" hidden="false" customHeight="false" outlineLevel="0" collapsed="false">
      <c r="A217" s="0" t="s">
        <v>2</v>
      </c>
      <c r="B217" s="0" t="s">
        <v>1587</v>
      </c>
      <c r="C217" s="0" t="s">
        <v>1370</v>
      </c>
      <c r="D217" s="0" t="s">
        <v>1368</v>
      </c>
      <c r="E217" s="2" t="n">
        <v>39</v>
      </c>
      <c r="F217" s="2" t="n">
        <v>233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28</v>
      </c>
      <c r="N217" s="2" t="n">
        <v>203</v>
      </c>
      <c r="O217" s="2" t="n">
        <v>34</v>
      </c>
      <c r="P217" s="2" t="n">
        <v>204</v>
      </c>
      <c r="Q217" s="2" t="n">
        <v>28</v>
      </c>
      <c r="R217" s="2" t="n">
        <v>221</v>
      </c>
      <c r="S217" s="2" t="n">
        <v>14</v>
      </c>
      <c r="T217" s="2" t="n">
        <v>214</v>
      </c>
      <c r="U217" s="2" t="n">
        <v>19</v>
      </c>
      <c r="V217" s="2" t="n">
        <v>215</v>
      </c>
      <c r="W217" s="2" t="n">
        <v>0</v>
      </c>
      <c r="X217" s="2" t="n">
        <v>0</v>
      </c>
      <c r="Y217" s="2" t="n">
        <v>12</v>
      </c>
      <c r="Z217" s="2" t="n">
        <v>234</v>
      </c>
    </row>
    <row r="218" customFormat="false" ht="14.4" hidden="false" customHeight="false" outlineLevel="0" collapsed="false">
      <c r="A218" s="0" t="s">
        <v>2</v>
      </c>
      <c r="B218" s="0" t="s">
        <v>1588</v>
      </c>
      <c r="C218" s="0" t="s">
        <v>1367</v>
      </c>
      <c r="D218" s="0" t="s">
        <v>1589</v>
      </c>
      <c r="E218" s="2" t="n">
        <v>23</v>
      </c>
      <c r="F218" s="2" t="n">
        <v>219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14</v>
      </c>
      <c r="N218" s="2" t="n">
        <v>191</v>
      </c>
      <c r="O218" s="2" t="n">
        <v>20</v>
      </c>
      <c r="P218" s="2" t="n">
        <v>189</v>
      </c>
      <c r="Q218" s="2" t="n">
        <v>13</v>
      </c>
      <c r="R218" s="2" t="n">
        <v>221</v>
      </c>
      <c r="S218" s="2" t="n">
        <v>0</v>
      </c>
      <c r="T218" s="2" t="n">
        <v>0</v>
      </c>
      <c r="U218" s="2" t="n">
        <v>12</v>
      </c>
      <c r="V218" s="2" t="n">
        <v>230</v>
      </c>
      <c r="W218" s="2" t="n">
        <v>0</v>
      </c>
      <c r="X218" s="2" t="n">
        <v>0</v>
      </c>
      <c r="Y218" s="2" t="n">
        <v>0</v>
      </c>
      <c r="Z218" s="2" t="n">
        <v>0</v>
      </c>
    </row>
    <row r="219" customFormat="false" ht="14.4" hidden="false" customHeight="false" outlineLevel="0" collapsed="false">
      <c r="A219" s="0" t="s">
        <v>2</v>
      </c>
      <c r="B219" s="0" t="s">
        <v>1590</v>
      </c>
      <c r="C219" s="0" t="s">
        <v>1368</v>
      </c>
      <c r="D219" s="0" t="s">
        <v>1367</v>
      </c>
      <c r="E219" s="2" t="n">
        <v>18</v>
      </c>
      <c r="F219" s="2" t="n">
        <v>204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18</v>
      </c>
      <c r="P219" s="2" t="n">
        <v>199</v>
      </c>
      <c r="Q219" s="2" t="n">
        <v>11</v>
      </c>
      <c r="R219" s="2" t="n">
        <v>219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</row>
    <row r="220" customFormat="false" ht="14.4" hidden="false" customHeight="false" outlineLevel="0" collapsed="false">
      <c r="A220" s="0" t="s">
        <v>2</v>
      </c>
      <c r="B220" s="0" t="s">
        <v>1591</v>
      </c>
      <c r="C220" s="0" t="s">
        <v>1370</v>
      </c>
      <c r="D220" s="0" t="s">
        <v>1371</v>
      </c>
      <c r="E220" s="2" t="n">
        <v>12</v>
      </c>
      <c r="F220" s="2" t="n">
        <v>206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2" t="n">
        <v>0</v>
      </c>
      <c r="T220" s="2" t="n">
        <v>0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</row>
    <row r="221" customFormat="false" ht="14.4" hidden="false" customHeight="false" outlineLevel="0" collapsed="false">
      <c r="A221" s="0" t="s">
        <v>2</v>
      </c>
      <c r="B221" s="0" t="s">
        <v>1592</v>
      </c>
      <c r="C221" s="0" t="s">
        <v>1368</v>
      </c>
      <c r="D221" s="0" t="s">
        <v>1367</v>
      </c>
      <c r="E221" s="2" t="n">
        <v>12</v>
      </c>
      <c r="F221" s="2" t="n">
        <v>208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</row>
    <row r="222" customFormat="false" ht="14.4" hidden="false" customHeight="false" outlineLevel="0" collapsed="false">
      <c r="A222" s="0" t="s">
        <v>2</v>
      </c>
      <c r="B222" s="0" t="s">
        <v>1593</v>
      </c>
      <c r="C222" s="0" t="s">
        <v>1370</v>
      </c>
      <c r="D222" s="0" t="s">
        <v>1371</v>
      </c>
      <c r="E222" s="2" t="n">
        <v>12</v>
      </c>
      <c r="F222" s="2" t="n">
        <v>217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</row>
    <row r="223" customFormat="false" ht="14.4" hidden="false" customHeight="false" outlineLevel="0" collapsed="false">
      <c r="A223" s="0" t="s">
        <v>2</v>
      </c>
      <c r="B223" s="0" t="s">
        <v>1594</v>
      </c>
      <c r="C223" s="0" t="s">
        <v>1367</v>
      </c>
      <c r="D223" s="0" t="s">
        <v>1368</v>
      </c>
      <c r="E223" s="2" t="n">
        <v>12</v>
      </c>
      <c r="F223" s="2" t="n">
        <v>208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</row>
    <row r="224" customFormat="false" ht="14.4" hidden="false" customHeight="false" outlineLevel="0" collapsed="false">
      <c r="A224" s="0" t="s">
        <v>2</v>
      </c>
      <c r="B224" s="0" t="s">
        <v>1595</v>
      </c>
      <c r="C224" s="0" t="s">
        <v>1367</v>
      </c>
      <c r="D224" s="0" t="s">
        <v>1368</v>
      </c>
      <c r="E224" s="2" t="n">
        <v>12</v>
      </c>
      <c r="F224" s="2" t="n">
        <v>207</v>
      </c>
      <c r="G224" s="2" t="n">
        <v>0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</row>
    <row r="225" customFormat="false" ht="14.4" hidden="false" customHeight="false" outlineLevel="0" collapsed="false">
      <c r="A225" s="0" t="s">
        <v>2</v>
      </c>
      <c r="B225" s="0" t="s">
        <v>1596</v>
      </c>
      <c r="C225" s="0" t="s">
        <v>1368</v>
      </c>
      <c r="D225" s="0" t="s">
        <v>1367</v>
      </c>
      <c r="E225" s="2" t="n">
        <v>12</v>
      </c>
      <c r="F225" s="2" t="n">
        <v>208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</row>
    <row r="226" customFormat="false" ht="14.4" hidden="false" customHeight="false" outlineLevel="0" collapsed="false">
      <c r="A226" s="0" t="s">
        <v>2</v>
      </c>
      <c r="B226" s="0" t="s">
        <v>1597</v>
      </c>
      <c r="C226" s="0" t="s">
        <v>1370</v>
      </c>
      <c r="D226" s="0" t="s">
        <v>1371</v>
      </c>
      <c r="E226" s="2" t="n">
        <v>12</v>
      </c>
      <c r="F226" s="2" t="n">
        <v>212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</row>
    <row r="227" customFormat="false" ht="14.4" hidden="false" customHeight="false" outlineLevel="0" collapsed="false">
      <c r="A227" s="0" t="s">
        <v>2</v>
      </c>
      <c r="B227" s="0" t="s">
        <v>1598</v>
      </c>
      <c r="C227" s="0" t="s">
        <v>1371</v>
      </c>
      <c r="D227" s="0" t="s">
        <v>1370</v>
      </c>
      <c r="E227" s="2" t="n">
        <v>13</v>
      </c>
      <c r="F227" s="2" t="n">
        <v>258</v>
      </c>
      <c r="G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</row>
    <row r="228" customFormat="false" ht="14.4" hidden="false" customHeight="false" outlineLevel="0" collapsed="false">
      <c r="A228" s="0" t="s">
        <v>2</v>
      </c>
      <c r="B228" s="0" t="s">
        <v>1599</v>
      </c>
      <c r="C228" s="0" t="s">
        <v>1370</v>
      </c>
      <c r="D228" s="0" t="s">
        <v>1371</v>
      </c>
      <c r="E228" s="2" t="n">
        <v>11</v>
      </c>
      <c r="F228" s="2" t="n">
        <v>217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</row>
    <row r="229" customFormat="false" ht="14.4" hidden="false" customHeight="false" outlineLevel="0" collapsed="false">
      <c r="A229" s="0" t="s">
        <v>2</v>
      </c>
      <c r="B229" s="0" t="s">
        <v>1600</v>
      </c>
      <c r="C229" s="0" t="s">
        <v>1368</v>
      </c>
      <c r="D229" s="0" t="s">
        <v>1371</v>
      </c>
      <c r="E229" s="2" t="n">
        <v>11</v>
      </c>
      <c r="F229" s="2" t="n">
        <v>205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0</v>
      </c>
      <c r="Z229" s="2" t="n">
        <v>0</v>
      </c>
    </row>
    <row r="230" customFormat="false" ht="14.4" hidden="false" customHeight="false" outlineLevel="0" collapsed="false">
      <c r="A230" s="0" t="s">
        <v>2</v>
      </c>
      <c r="B230" s="0" t="s">
        <v>1601</v>
      </c>
      <c r="C230" s="0" t="s">
        <v>1370</v>
      </c>
      <c r="D230" s="0" t="s">
        <v>1368</v>
      </c>
      <c r="E230" s="2" t="n">
        <v>11</v>
      </c>
      <c r="F230" s="2" t="n">
        <v>175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</row>
    <row r="231" customFormat="false" ht="14.4" hidden="false" customHeight="false" outlineLevel="0" collapsed="false">
      <c r="A231" s="0" t="s">
        <v>2</v>
      </c>
      <c r="B231" s="0" t="s">
        <v>1602</v>
      </c>
      <c r="C231" s="0" t="s">
        <v>1370</v>
      </c>
      <c r="D231" s="0" t="s">
        <v>1371</v>
      </c>
      <c r="E231" s="2" t="n">
        <v>11</v>
      </c>
      <c r="F231" s="2" t="n">
        <v>169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0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0</v>
      </c>
      <c r="R231" s="2" t="n">
        <v>0</v>
      </c>
      <c r="S231" s="2" t="n">
        <v>0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</row>
    <row r="232" customFormat="false" ht="14.4" hidden="false" customHeight="false" outlineLevel="0" collapsed="false">
      <c r="A232" s="0" t="s">
        <v>2</v>
      </c>
      <c r="B232" s="0" t="s">
        <v>1603</v>
      </c>
      <c r="C232" s="0" t="s">
        <v>1367</v>
      </c>
      <c r="D232" s="0" t="s">
        <v>1368</v>
      </c>
      <c r="E232" s="2" t="n">
        <v>11</v>
      </c>
      <c r="F232" s="2" t="n">
        <v>168</v>
      </c>
      <c r="G232" s="2" t="n">
        <v>0</v>
      </c>
      <c r="H232" s="2" t="n">
        <v>0</v>
      </c>
      <c r="I232" s="2" t="n">
        <v>0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</row>
    <row r="233" customFormat="false" ht="14.4" hidden="false" customHeight="false" outlineLevel="0" collapsed="false">
      <c r="A233" s="0" t="s">
        <v>2</v>
      </c>
      <c r="B233" s="0" t="s">
        <v>1604</v>
      </c>
      <c r="C233" s="0" t="s">
        <v>1367</v>
      </c>
      <c r="D233" s="0" t="s">
        <v>1368</v>
      </c>
      <c r="E233" s="2" t="n">
        <v>11</v>
      </c>
      <c r="F233" s="2" t="n">
        <v>168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</row>
    <row r="234" customFormat="false" ht="14.4" hidden="false" customHeight="false" outlineLevel="0" collapsed="false">
      <c r="A234" s="0" t="s">
        <v>2</v>
      </c>
      <c r="B234" s="0" t="s">
        <v>1605</v>
      </c>
      <c r="C234" s="0" t="s">
        <v>1370</v>
      </c>
      <c r="D234" s="0" t="s">
        <v>1371</v>
      </c>
      <c r="E234" s="2" t="n">
        <v>11</v>
      </c>
      <c r="F234" s="2" t="n">
        <v>168</v>
      </c>
      <c r="G234" s="2" t="n">
        <v>0</v>
      </c>
      <c r="H234" s="2" t="n">
        <v>0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</row>
    <row r="235" customFormat="false" ht="14.4" hidden="false" customHeight="false" outlineLevel="0" collapsed="false">
      <c r="A235" s="0" t="s">
        <v>2</v>
      </c>
      <c r="B235" s="0" t="s">
        <v>1606</v>
      </c>
      <c r="C235" s="0" t="s">
        <v>1371</v>
      </c>
      <c r="D235" s="0" t="s">
        <v>1370</v>
      </c>
      <c r="E235" s="2" t="n">
        <v>11</v>
      </c>
      <c r="F235" s="2" t="n">
        <v>190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</row>
    <row r="236" customFormat="false" ht="14.4" hidden="false" customHeight="false" outlineLevel="0" collapsed="false">
      <c r="A236" s="0" t="s">
        <v>2</v>
      </c>
      <c r="B236" s="0" t="s">
        <v>1607</v>
      </c>
      <c r="C236" s="0" t="s">
        <v>1370</v>
      </c>
      <c r="D236" s="0" t="s">
        <v>1371</v>
      </c>
      <c r="E236" s="2" t="n">
        <v>11</v>
      </c>
      <c r="F236" s="2" t="n">
        <v>183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</row>
    <row r="237" customFormat="false" ht="14.4" hidden="false" customHeight="false" outlineLevel="0" collapsed="false">
      <c r="A237" s="0" t="s">
        <v>2</v>
      </c>
      <c r="B237" s="0" t="s">
        <v>1608</v>
      </c>
      <c r="C237" s="0" t="s">
        <v>1370</v>
      </c>
      <c r="D237" s="0" t="s">
        <v>1371</v>
      </c>
      <c r="E237" s="2" t="n">
        <v>11</v>
      </c>
      <c r="F237" s="2" t="n">
        <v>188</v>
      </c>
      <c r="G237" s="2" t="n">
        <v>0</v>
      </c>
      <c r="H237" s="2" t="n">
        <v>0</v>
      </c>
      <c r="I237" s="2" t="n">
        <v>0</v>
      </c>
      <c r="J237" s="2" t="n">
        <v>0</v>
      </c>
      <c r="K237" s="2" t="n">
        <v>0</v>
      </c>
      <c r="L237" s="2" t="n">
        <v>0</v>
      </c>
      <c r="M237" s="2" t="n">
        <v>0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</row>
    <row r="238" customFormat="false" ht="14.4" hidden="false" customHeight="false" outlineLevel="0" collapsed="false">
      <c r="A238" s="0" t="s">
        <v>2</v>
      </c>
      <c r="B238" s="0" t="s">
        <v>1609</v>
      </c>
      <c r="C238" s="0" t="s">
        <v>1370</v>
      </c>
      <c r="D238" s="0" t="s">
        <v>1368</v>
      </c>
      <c r="E238" s="2" t="n">
        <v>11</v>
      </c>
      <c r="F238" s="2" t="n">
        <v>188</v>
      </c>
      <c r="G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</row>
    <row r="239" customFormat="false" ht="14.4" hidden="false" customHeight="false" outlineLevel="0" collapsed="false">
      <c r="A239" s="0" t="s">
        <v>2</v>
      </c>
      <c r="B239" s="0" t="s">
        <v>1610</v>
      </c>
      <c r="C239" s="0" t="s">
        <v>1368</v>
      </c>
      <c r="D239" s="0" t="s">
        <v>1371</v>
      </c>
      <c r="E239" s="2" t="n">
        <v>11</v>
      </c>
      <c r="F239" s="2" t="n">
        <v>183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</row>
    <row r="240" customFormat="false" ht="14.4" hidden="false" customHeight="false" outlineLevel="0" collapsed="false">
      <c r="A240" s="0" t="s">
        <v>2</v>
      </c>
      <c r="B240" s="0" t="s">
        <v>1611</v>
      </c>
      <c r="C240" s="0" t="s">
        <v>1368</v>
      </c>
      <c r="D240" s="0" t="s">
        <v>1371</v>
      </c>
      <c r="E240" s="2" t="n">
        <v>12</v>
      </c>
      <c r="F240" s="2" t="n">
        <v>197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0</v>
      </c>
      <c r="Z240" s="2" t="n">
        <v>0</v>
      </c>
    </row>
    <row r="241" customFormat="false" ht="14.4" hidden="false" customHeight="false" outlineLevel="0" collapsed="false">
      <c r="A241" s="0" t="s">
        <v>2</v>
      </c>
      <c r="B241" s="0" t="s">
        <v>1612</v>
      </c>
      <c r="C241" s="0" t="s">
        <v>1367</v>
      </c>
      <c r="D241" s="0" t="s">
        <v>1368</v>
      </c>
      <c r="E241" s="2" t="n">
        <v>12</v>
      </c>
      <c r="F241" s="2" t="n">
        <v>191</v>
      </c>
      <c r="G241" s="2" t="n">
        <v>0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</row>
    <row r="242" customFormat="false" ht="14.4" hidden="false" customHeight="false" outlineLevel="0" collapsed="false">
      <c r="A242" s="0" t="s">
        <v>2</v>
      </c>
      <c r="B242" s="0" t="s">
        <v>1613</v>
      </c>
      <c r="C242" s="0" t="s">
        <v>1370</v>
      </c>
      <c r="D242" s="0" t="s">
        <v>1368</v>
      </c>
      <c r="E242" s="2" t="n">
        <v>12</v>
      </c>
      <c r="F242" s="2" t="n">
        <v>192</v>
      </c>
      <c r="G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0</v>
      </c>
      <c r="X242" s="2" t="n">
        <v>0</v>
      </c>
      <c r="Y242" s="2" t="n">
        <v>0</v>
      </c>
      <c r="Z242" s="2" t="n">
        <v>0</v>
      </c>
    </row>
    <row r="243" customFormat="false" ht="14.4" hidden="false" customHeight="false" outlineLevel="0" collapsed="false">
      <c r="A243" s="0" t="s">
        <v>2</v>
      </c>
      <c r="B243" s="0" t="s">
        <v>1614</v>
      </c>
      <c r="C243" s="0" t="s">
        <v>1371</v>
      </c>
      <c r="D243" s="0" t="s">
        <v>1368</v>
      </c>
      <c r="E243" s="2" t="n">
        <v>12</v>
      </c>
      <c r="F243" s="2" t="n">
        <v>191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</row>
    <row r="244" customFormat="false" ht="14.4" hidden="false" customHeight="false" outlineLevel="0" collapsed="false">
      <c r="A244" s="0" t="s">
        <v>2</v>
      </c>
      <c r="B244" s="0" t="s">
        <v>1615</v>
      </c>
      <c r="C244" s="0" t="s">
        <v>1367</v>
      </c>
      <c r="D244" s="0" t="s">
        <v>1368</v>
      </c>
      <c r="E244" s="2" t="n">
        <v>12</v>
      </c>
      <c r="F244" s="2" t="n">
        <v>190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2" t="n">
        <v>0</v>
      </c>
      <c r="T244" s="2" t="n">
        <v>0</v>
      </c>
      <c r="U244" s="2" t="n">
        <v>0</v>
      </c>
      <c r="V244" s="2" t="n">
        <v>0</v>
      </c>
      <c r="W244" s="2" t="n">
        <v>0</v>
      </c>
      <c r="X244" s="2" t="n">
        <v>0</v>
      </c>
      <c r="Y244" s="2" t="n">
        <v>0</v>
      </c>
      <c r="Z244" s="2" t="n">
        <v>0</v>
      </c>
    </row>
    <row r="245" customFormat="false" ht="14.4" hidden="false" customHeight="false" outlineLevel="0" collapsed="false">
      <c r="A245" s="0" t="s">
        <v>2</v>
      </c>
      <c r="B245" s="0" t="s">
        <v>1616</v>
      </c>
      <c r="C245" s="0" t="s">
        <v>1370</v>
      </c>
      <c r="D245" s="0" t="s">
        <v>1371</v>
      </c>
      <c r="E245" s="2" t="n">
        <v>14</v>
      </c>
      <c r="F245" s="2" t="n">
        <v>190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</row>
    <row r="246" customFormat="false" ht="14.4" hidden="false" customHeight="false" outlineLevel="0" collapsed="false">
      <c r="A246" s="0" t="s">
        <v>2</v>
      </c>
      <c r="B246" s="0" t="s">
        <v>1617</v>
      </c>
      <c r="C246" s="0" t="s">
        <v>1371</v>
      </c>
      <c r="D246" s="0" t="s">
        <v>1370</v>
      </c>
      <c r="E246" s="2" t="n">
        <v>14</v>
      </c>
      <c r="F246" s="2" t="n">
        <v>194</v>
      </c>
      <c r="G246" s="2" t="n">
        <v>0</v>
      </c>
      <c r="H246" s="2" t="n">
        <v>0</v>
      </c>
      <c r="I246" s="2" t="n">
        <v>0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  <c r="Z246" s="2" t="n">
        <v>0</v>
      </c>
    </row>
    <row r="247" customFormat="false" ht="14.4" hidden="false" customHeight="false" outlineLevel="0" collapsed="false">
      <c r="A247" s="0" t="s">
        <v>2</v>
      </c>
      <c r="B247" s="0" t="s">
        <v>1618</v>
      </c>
      <c r="C247" s="0" t="s">
        <v>1370</v>
      </c>
      <c r="D247" s="0" t="s">
        <v>1371</v>
      </c>
      <c r="E247" s="2" t="n">
        <v>14</v>
      </c>
      <c r="F247" s="2" t="n">
        <v>194</v>
      </c>
      <c r="G247" s="2" t="n">
        <v>0</v>
      </c>
      <c r="H247" s="2" t="n">
        <v>0</v>
      </c>
      <c r="I247" s="2" t="n">
        <v>0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</row>
    <row r="248" customFormat="false" ht="14.4" hidden="false" customHeight="false" outlineLevel="0" collapsed="false">
      <c r="A248" s="0" t="s">
        <v>2</v>
      </c>
      <c r="B248" s="0" t="s">
        <v>1619</v>
      </c>
      <c r="C248" s="0" t="s">
        <v>1370</v>
      </c>
      <c r="D248" s="0" t="s">
        <v>1371</v>
      </c>
      <c r="E248" s="2" t="n">
        <v>14</v>
      </c>
      <c r="F248" s="2" t="n">
        <v>192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0</v>
      </c>
      <c r="Z248" s="2" t="n">
        <v>0</v>
      </c>
    </row>
    <row r="249" customFormat="false" ht="14.4" hidden="false" customHeight="false" outlineLevel="0" collapsed="false">
      <c r="A249" s="0" t="s">
        <v>2</v>
      </c>
      <c r="B249" s="0" t="s">
        <v>1620</v>
      </c>
      <c r="C249" s="0" t="s">
        <v>1370</v>
      </c>
      <c r="D249" s="0" t="s">
        <v>1371</v>
      </c>
      <c r="E249" s="2" t="n">
        <v>16</v>
      </c>
      <c r="F249" s="2" t="n">
        <v>182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2" t="n">
        <v>0</v>
      </c>
      <c r="T249" s="2" t="n">
        <v>0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</row>
    <row r="250" customFormat="false" ht="14.4" hidden="false" customHeight="false" outlineLevel="0" collapsed="false">
      <c r="A250" s="0" t="s">
        <v>2</v>
      </c>
      <c r="B250" s="0" t="s">
        <v>1621</v>
      </c>
      <c r="C250" s="0" t="s">
        <v>1368</v>
      </c>
      <c r="D250" s="0" t="s">
        <v>1371</v>
      </c>
      <c r="E250" s="2" t="n">
        <v>12</v>
      </c>
      <c r="F250" s="2" t="n">
        <v>191</v>
      </c>
      <c r="G250" s="2" t="n">
        <v>0</v>
      </c>
      <c r="H250" s="2" t="n">
        <v>0</v>
      </c>
      <c r="I250" s="2" t="n">
        <v>0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2" t="n">
        <v>0</v>
      </c>
      <c r="T250" s="2" t="n">
        <v>0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</row>
    <row r="251" customFormat="false" ht="14.4" hidden="false" customHeight="false" outlineLevel="0" collapsed="false">
      <c r="A251" s="0" t="s">
        <v>2</v>
      </c>
      <c r="B251" s="0" t="s">
        <v>1622</v>
      </c>
      <c r="C251" s="0" t="s">
        <v>1371</v>
      </c>
      <c r="D251" s="0" t="s">
        <v>1370</v>
      </c>
      <c r="E251" s="2" t="n">
        <v>12</v>
      </c>
      <c r="F251" s="2" t="n">
        <v>185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2" t="n">
        <v>0</v>
      </c>
      <c r="T251" s="2" t="n">
        <v>0</v>
      </c>
      <c r="U251" s="2" t="n">
        <v>0</v>
      </c>
      <c r="V251" s="2" t="n">
        <v>0</v>
      </c>
      <c r="W251" s="2" t="n">
        <v>0</v>
      </c>
      <c r="X251" s="2" t="n">
        <v>0</v>
      </c>
      <c r="Y251" s="2" t="n">
        <v>0</v>
      </c>
      <c r="Z251" s="2" t="n">
        <v>0</v>
      </c>
    </row>
    <row r="252" customFormat="false" ht="14.4" hidden="false" customHeight="false" outlineLevel="0" collapsed="false">
      <c r="A252" s="0" t="s">
        <v>2</v>
      </c>
      <c r="B252" s="0" t="s">
        <v>1623</v>
      </c>
      <c r="C252" s="0" t="s">
        <v>1371</v>
      </c>
      <c r="D252" s="0" t="s">
        <v>1370</v>
      </c>
      <c r="E252" s="2" t="n">
        <v>12</v>
      </c>
      <c r="F252" s="2" t="n">
        <v>190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</row>
    <row r="253" customFormat="false" ht="14.4" hidden="false" customHeight="false" outlineLevel="0" collapsed="false">
      <c r="A253" s="0" t="s">
        <v>2</v>
      </c>
      <c r="B253" s="0" t="s">
        <v>1624</v>
      </c>
      <c r="C253" s="0" t="s">
        <v>1371</v>
      </c>
      <c r="D253" s="0" t="s">
        <v>1370</v>
      </c>
      <c r="E253" s="2" t="n">
        <v>12</v>
      </c>
      <c r="F253" s="2" t="n">
        <v>205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</row>
    <row r="254" customFormat="false" ht="14.4" hidden="false" customHeight="false" outlineLevel="0" collapsed="false">
      <c r="A254" s="0" t="s">
        <v>2</v>
      </c>
      <c r="B254" s="0" t="s">
        <v>1625</v>
      </c>
      <c r="C254" s="0" t="s">
        <v>1370</v>
      </c>
      <c r="D254" s="0" t="s">
        <v>1371</v>
      </c>
      <c r="E254" s="2" t="n">
        <v>12</v>
      </c>
      <c r="F254" s="2" t="n">
        <v>194</v>
      </c>
      <c r="G254" s="2" t="n">
        <v>0</v>
      </c>
      <c r="H254" s="2" t="n">
        <v>0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2" t="n">
        <v>0</v>
      </c>
      <c r="T254" s="2" t="n">
        <v>0</v>
      </c>
      <c r="U254" s="2" t="n">
        <v>0</v>
      </c>
      <c r="V254" s="2" t="n">
        <v>0</v>
      </c>
      <c r="W254" s="2" t="n">
        <v>0</v>
      </c>
      <c r="X254" s="2" t="n">
        <v>0</v>
      </c>
      <c r="Y254" s="2" t="n">
        <v>0</v>
      </c>
      <c r="Z254" s="2" t="n">
        <v>0</v>
      </c>
    </row>
    <row r="255" customFormat="false" ht="14.4" hidden="false" customHeight="false" outlineLevel="0" collapsed="false">
      <c r="A255" s="0" t="s">
        <v>2</v>
      </c>
      <c r="B255" s="0" t="s">
        <v>1626</v>
      </c>
      <c r="C255" s="0" t="s">
        <v>1370</v>
      </c>
      <c r="D255" s="0" t="s">
        <v>1371</v>
      </c>
      <c r="E255" s="2" t="n">
        <v>12</v>
      </c>
      <c r="F255" s="2" t="n">
        <v>189</v>
      </c>
      <c r="G255" s="2" t="n">
        <v>0</v>
      </c>
      <c r="H255" s="2" t="n">
        <v>0</v>
      </c>
      <c r="I255" s="2" t="n">
        <v>0</v>
      </c>
      <c r="J255" s="2" t="n">
        <v>0</v>
      </c>
      <c r="K255" s="2" t="n">
        <v>0</v>
      </c>
      <c r="L255" s="2" t="n">
        <v>0</v>
      </c>
      <c r="M255" s="2" t="n">
        <v>0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2" t="n">
        <v>0</v>
      </c>
      <c r="T255" s="2" t="n">
        <v>0</v>
      </c>
      <c r="U255" s="2" t="n">
        <v>0</v>
      </c>
      <c r="V255" s="2" t="n">
        <v>0</v>
      </c>
      <c r="W255" s="2" t="n">
        <v>0</v>
      </c>
      <c r="X255" s="2" t="n">
        <v>0</v>
      </c>
      <c r="Y255" s="2" t="n">
        <v>0</v>
      </c>
      <c r="Z255" s="2" t="n">
        <v>0</v>
      </c>
    </row>
    <row r="256" customFormat="false" ht="14.4" hidden="false" customHeight="false" outlineLevel="0" collapsed="false">
      <c r="A256" s="0" t="s">
        <v>2</v>
      </c>
      <c r="B256" s="0" t="s">
        <v>1627</v>
      </c>
      <c r="C256" s="0" t="s">
        <v>1368</v>
      </c>
      <c r="D256" s="0" t="s">
        <v>1367</v>
      </c>
      <c r="E256" s="2" t="n">
        <v>15</v>
      </c>
      <c r="F256" s="2" t="n">
        <v>196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</row>
    <row r="257" customFormat="false" ht="14.4" hidden="false" customHeight="false" outlineLevel="0" collapsed="false">
      <c r="A257" s="0" t="s">
        <v>2</v>
      </c>
      <c r="B257" s="0" t="s">
        <v>1628</v>
      </c>
      <c r="C257" s="0" t="s">
        <v>1368</v>
      </c>
      <c r="D257" s="0" t="s">
        <v>1370</v>
      </c>
      <c r="E257" s="2" t="n">
        <v>15</v>
      </c>
      <c r="F257" s="2" t="n">
        <v>190</v>
      </c>
      <c r="G257" s="2" t="n">
        <v>0</v>
      </c>
      <c r="H257" s="2" t="n">
        <v>0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2" t="n">
        <v>0</v>
      </c>
      <c r="T257" s="2" t="n">
        <v>0</v>
      </c>
      <c r="U257" s="2" t="n">
        <v>0</v>
      </c>
      <c r="V257" s="2" t="n">
        <v>0</v>
      </c>
      <c r="W257" s="2" t="n">
        <v>0</v>
      </c>
      <c r="X257" s="2" t="n">
        <v>0</v>
      </c>
      <c r="Y257" s="2" t="n">
        <v>0</v>
      </c>
      <c r="Z257" s="2" t="n">
        <v>0</v>
      </c>
    </row>
    <row r="258" customFormat="false" ht="14.4" hidden="false" customHeight="false" outlineLevel="0" collapsed="false">
      <c r="A258" s="0" t="s">
        <v>2</v>
      </c>
      <c r="B258" s="0" t="s">
        <v>1629</v>
      </c>
      <c r="C258" s="0" t="s">
        <v>1368</v>
      </c>
      <c r="D258" s="0" t="s">
        <v>1370</v>
      </c>
      <c r="E258" s="2" t="n">
        <v>15</v>
      </c>
      <c r="F258" s="2" t="n">
        <v>183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  <c r="W258" s="2" t="n">
        <v>0</v>
      </c>
      <c r="X258" s="2" t="n">
        <v>0</v>
      </c>
      <c r="Y258" s="2" t="n">
        <v>0</v>
      </c>
      <c r="Z258" s="2" t="n">
        <v>0</v>
      </c>
    </row>
    <row r="259" customFormat="false" ht="14.4" hidden="false" customHeight="false" outlineLevel="0" collapsed="false">
      <c r="A259" s="0" t="s">
        <v>2</v>
      </c>
      <c r="B259" s="0" t="s">
        <v>1630</v>
      </c>
      <c r="C259" s="0" t="s">
        <v>1368</v>
      </c>
      <c r="D259" s="0" t="s">
        <v>1370</v>
      </c>
      <c r="E259" s="2" t="n">
        <v>10</v>
      </c>
      <c r="F259" s="2" t="n">
        <v>171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  <c r="Z259" s="2" t="n">
        <v>0</v>
      </c>
    </row>
    <row r="260" customFormat="false" ht="14.4" hidden="false" customHeight="false" outlineLevel="0" collapsed="false">
      <c r="A260" s="0" t="s">
        <v>2</v>
      </c>
      <c r="B260" s="0" t="s">
        <v>1631</v>
      </c>
      <c r="C260" s="0" t="s">
        <v>1370</v>
      </c>
      <c r="D260" s="0" t="s">
        <v>1371</v>
      </c>
      <c r="E260" s="2" t="n">
        <v>10</v>
      </c>
      <c r="F260" s="2" t="n">
        <v>171</v>
      </c>
      <c r="G260" s="2" t="n">
        <v>0</v>
      </c>
      <c r="H260" s="2" t="n">
        <v>0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0</v>
      </c>
      <c r="W260" s="2" t="n">
        <v>0</v>
      </c>
      <c r="X260" s="2" t="n">
        <v>0</v>
      </c>
      <c r="Y260" s="2" t="n">
        <v>0</v>
      </c>
      <c r="Z260" s="2" t="n">
        <v>0</v>
      </c>
    </row>
    <row r="261" customFormat="false" ht="14.4" hidden="false" customHeight="false" outlineLevel="0" collapsed="false">
      <c r="A261" s="0" t="s">
        <v>2</v>
      </c>
      <c r="B261" s="0" t="s">
        <v>1632</v>
      </c>
      <c r="C261" s="0" t="s">
        <v>1367</v>
      </c>
      <c r="D261" s="0" t="s">
        <v>1368</v>
      </c>
      <c r="E261" s="2" t="n">
        <v>10</v>
      </c>
      <c r="F261" s="2" t="n">
        <v>187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2" t="n">
        <v>0</v>
      </c>
      <c r="T261" s="2" t="n">
        <v>0</v>
      </c>
      <c r="U261" s="2" t="n">
        <v>0</v>
      </c>
      <c r="V261" s="2" t="n">
        <v>0</v>
      </c>
      <c r="W261" s="2" t="n">
        <v>0</v>
      </c>
      <c r="X261" s="2" t="n">
        <v>0</v>
      </c>
      <c r="Y261" s="2" t="n">
        <v>0</v>
      </c>
      <c r="Z261" s="2" t="n">
        <v>0</v>
      </c>
    </row>
    <row r="262" customFormat="false" ht="14.4" hidden="false" customHeight="false" outlineLevel="0" collapsed="false">
      <c r="A262" s="0" t="s">
        <v>2</v>
      </c>
      <c r="B262" s="0" t="s">
        <v>1633</v>
      </c>
      <c r="C262" s="0" t="s">
        <v>1367</v>
      </c>
      <c r="D262" s="0" t="s">
        <v>1368</v>
      </c>
      <c r="E262" s="2" t="n">
        <v>13</v>
      </c>
      <c r="F262" s="2" t="n">
        <v>220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2" t="n">
        <v>0</v>
      </c>
      <c r="T262" s="2" t="n">
        <v>0</v>
      </c>
      <c r="U262" s="2" t="n">
        <v>0</v>
      </c>
      <c r="V262" s="2" t="n">
        <v>0</v>
      </c>
      <c r="W262" s="2" t="n">
        <v>0</v>
      </c>
      <c r="X262" s="2" t="n">
        <v>0</v>
      </c>
      <c r="Y262" s="2" t="n">
        <v>0</v>
      </c>
      <c r="Z262" s="2" t="n">
        <v>0</v>
      </c>
    </row>
    <row r="263" customFormat="false" ht="14.4" hidden="false" customHeight="false" outlineLevel="0" collapsed="false">
      <c r="A263" s="0" t="s">
        <v>2</v>
      </c>
      <c r="B263" s="0" t="s">
        <v>1634</v>
      </c>
      <c r="C263" s="0" t="s">
        <v>1370</v>
      </c>
      <c r="D263" s="0" t="s">
        <v>1371</v>
      </c>
      <c r="E263" s="2" t="n">
        <v>9</v>
      </c>
      <c r="F263" s="2" t="n">
        <v>177</v>
      </c>
      <c r="G263" s="2" t="n">
        <v>0</v>
      </c>
      <c r="H263" s="2" t="n">
        <v>0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2" t="n">
        <v>0</v>
      </c>
      <c r="T263" s="2" t="n">
        <v>0</v>
      </c>
      <c r="U263" s="2" t="n">
        <v>0</v>
      </c>
      <c r="V263" s="2" t="n">
        <v>0</v>
      </c>
      <c r="W263" s="2" t="n">
        <v>0</v>
      </c>
      <c r="X263" s="2" t="n">
        <v>0</v>
      </c>
      <c r="Y263" s="2" t="n">
        <v>0</v>
      </c>
      <c r="Z263" s="2" t="n">
        <v>0</v>
      </c>
    </row>
    <row r="264" customFormat="false" ht="14.4" hidden="false" customHeight="false" outlineLevel="0" collapsed="false">
      <c r="A264" s="0" t="s">
        <v>2</v>
      </c>
      <c r="B264" s="0" t="s">
        <v>1635</v>
      </c>
      <c r="C264" s="0" t="s">
        <v>1368</v>
      </c>
      <c r="D264" s="0" t="s">
        <v>1367</v>
      </c>
      <c r="E264" s="2" t="n">
        <v>9</v>
      </c>
      <c r="F264" s="2" t="n">
        <v>177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2" t="n">
        <v>0</v>
      </c>
      <c r="T264" s="2" t="n">
        <v>0</v>
      </c>
      <c r="U264" s="2" t="n">
        <v>0</v>
      </c>
      <c r="V264" s="2" t="n">
        <v>0</v>
      </c>
      <c r="W264" s="2" t="n">
        <v>0</v>
      </c>
      <c r="X264" s="2" t="n">
        <v>0</v>
      </c>
      <c r="Y264" s="2" t="n">
        <v>0</v>
      </c>
      <c r="Z264" s="2" t="n">
        <v>0</v>
      </c>
    </row>
    <row r="265" customFormat="false" ht="14.4" hidden="false" customHeight="false" outlineLevel="0" collapsed="false">
      <c r="A265" s="0" t="s">
        <v>2</v>
      </c>
      <c r="B265" s="0" t="s">
        <v>1636</v>
      </c>
      <c r="C265" s="0" t="s">
        <v>1368</v>
      </c>
      <c r="D265" s="0" t="s">
        <v>1371</v>
      </c>
      <c r="E265" s="2" t="n">
        <v>11</v>
      </c>
      <c r="F265" s="2" t="n">
        <v>189</v>
      </c>
      <c r="G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2" t="n">
        <v>0</v>
      </c>
      <c r="T265" s="2" t="n">
        <v>0</v>
      </c>
      <c r="U265" s="2" t="n">
        <v>0</v>
      </c>
      <c r="V265" s="2" t="n">
        <v>0</v>
      </c>
      <c r="W265" s="2" t="n">
        <v>0</v>
      </c>
      <c r="X265" s="2" t="n">
        <v>0</v>
      </c>
      <c r="Y265" s="2" t="n">
        <v>0</v>
      </c>
      <c r="Z265" s="2" t="n">
        <v>0</v>
      </c>
    </row>
    <row r="266" customFormat="false" ht="14.4" hidden="false" customHeight="false" outlineLevel="0" collapsed="false">
      <c r="A266" s="0" t="s">
        <v>2</v>
      </c>
      <c r="B266" s="0" t="s">
        <v>1637</v>
      </c>
      <c r="C266" s="0" t="s">
        <v>1367</v>
      </c>
      <c r="D266" s="0" t="s">
        <v>1368</v>
      </c>
      <c r="E266" s="2" t="n">
        <v>10</v>
      </c>
      <c r="F266" s="2" t="n">
        <v>180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  <c r="Z266" s="2" t="n">
        <v>0</v>
      </c>
    </row>
    <row r="267" customFormat="false" ht="14.4" hidden="false" customHeight="false" outlineLevel="0" collapsed="false">
      <c r="A267" s="0" t="s">
        <v>2</v>
      </c>
      <c r="B267" s="0" t="s">
        <v>1638</v>
      </c>
      <c r="C267" s="0" t="s">
        <v>1370</v>
      </c>
      <c r="D267" s="0" t="s">
        <v>1367</v>
      </c>
      <c r="E267" s="2" t="n">
        <v>11</v>
      </c>
      <c r="F267" s="2" t="n">
        <v>185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0</v>
      </c>
      <c r="W267" s="2" t="n">
        <v>0</v>
      </c>
      <c r="X267" s="2" t="n">
        <v>0</v>
      </c>
      <c r="Y267" s="2" t="n">
        <v>0</v>
      </c>
      <c r="Z267" s="2" t="n">
        <v>0</v>
      </c>
    </row>
    <row r="268" customFormat="false" ht="14.4" hidden="false" customHeight="false" outlineLevel="0" collapsed="false">
      <c r="A268" s="0" t="s">
        <v>2</v>
      </c>
      <c r="B268" s="0" t="s">
        <v>1639</v>
      </c>
      <c r="C268" s="0" t="s">
        <v>1371</v>
      </c>
      <c r="D268" s="0" t="s">
        <v>1640</v>
      </c>
      <c r="E268" s="2" t="n">
        <v>11</v>
      </c>
      <c r="F268" s="2" t="n">
        <v>180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0</v>
      </c>
      <c r="W268" s="2" t="n">
        <v>0</v>
      </c>
      <c r="X268" s="2" t="n">
        <v>0</v>
      </c>
      <c r="Y268" s="2" t="n">
        <v>0</v>
      </c>
      <c r="Z268" s="2" t="n">
        <v>0</v>
      </c>
    </row>
    <row r="269" customFormat="false" ht="14.4" hidden="false" customHeight="false" outlineLevel="0" collapsed="false">
      <c r="A269" s="0" t="s">
        <v>2</v>
      </c>
      <c r="B269" s="0" t="s">
        <v>1641</v>
      </c>
      <c r="C269" s="0" t="s">
        <v>1370</v>
      </c>
      <c r="D269" s="0" t="s">
        <v>1371</v>
      </c>
      <c r="E269" s="2" t="n">
        <v>13</v>
      </c>
      <c r="F269" s="2" t="n">
        <v>253</v>
      </c>
      <c r="G269" s="2" t="n">
        <v>0</v>
      </c>
      <c r="H269" s="2" t="n">
        <v>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2" t="n">
        <v>0</v>
      </c>
      <c r="T269" s="2" t="n">
        <v>0</v>
      </c>
      <c r="U269" s="2" t="n">
        <v>0</v>
      </c>
      <c r="V269" s="2" t="n">
        <v>0</v>
      </c>
      <c r="W269" s="2" t="n">
        <v>0</v>
      </c>
      <c r="X269" s="2" t="n">
        <v>0</v>
      </c>
      <c r="Y269" s="2" t="n">
        <v>0</v>
      </c>
      <c r="Z269" s="2" t="n">
        <v>0</v>
      </c>
    </row>
    <row r="270" customFormat="false" ht="14.4" hidden="false" customHeight="false" outlineLevel="0" collapsed="false">
      <c r="A270" s="0" t="s">
        <v>2</v>
      </c>
      <c r="B270" s="0" t="s">
        <v>1642</v>
      </c>
      <c r="C270" s="0" t="s">
        <v>1370</v>
      </c>
      <c r="D270" s="0" t="s">
        <v>1371</v>
      </c>
      <c r="E270" s="2" t="n">
        <v>13</v>
      </c>
      <c r="F270" s="2" t="n">
        <v>216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2" t="n">
        <v>0</v>
      </c>
      <c r="T270" s="2" t="n">
        <v>0</v>
      </c>
      <c r="U270" s="2" t="n">
        <v>0</v>
      </c>
      <c r="V270" s="2" t="n">
        <v>0</v>
      </c>
      <c r="W270" s="2" t="n">
        <v>0</v>
      </c>
      <c r="X270" s="2" t="n">
        <v>0</v>
      </c>
      <c r="Y270" s="2" t="n">
        <v>0</v>
      </c>
      <c r="Z270" s="2" t="n">
        <v>0</v>
      </c>
    </row>
    <row r="271" customFormat="false" ht="14.4" hidden="false" customHeight="false" outlineLevel="0" collapsed="false">
      <c r="A271" s="0" t="s">
        <v>2</v>
      </c>
      <c r="B271" s="0" t="s">
        <v>1643</v>
      </c>
      <c r="C271" s="0" t="s">
        <v>1371</v>
      </c>
      <c r="D271" s="0" t="s">
        <v>1367</v>
      </c>
      <c r="E271" s="2" t="n">
        <v>12</v>
      </c>
      <c r="F271" s="2" t="n">
        <v>206</v>
      </c>
      <c r="G271" s="2" t="n">
        <v>0</v>
      </c>
      <c r="H271" s="2" t="n">
        <v>0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2" t="n">
        <v>0</v>
      </c>
      <c r="T271" s="2" t="n">
        <v>0</v>
      </c>
      <c r="U271" s="2" t="n">
        <v>0</v>
      </c>
      <c r="V271" s="2" t="n">
        <v>0</v>
      </c>
      <c r="W271" s="2" t="n">
        <v>0</v>
      </c>
      <c r="X271" s="2" t="n">
        <v>0</v>
      </c>
      <c r="Y271" s="2" t="n">
        <v>0</v>
      </c>
      <c r="Z271" s="2" t="n">
        <v>0</v>
      </c>
    </row>
    <row r="272" customFormat="false" ht="14.4" hidden="false" customHeight="false" outlineLevel="0" collapsed="false">
      <c r="A272" s="0" t="s">
        <v>2</v>
      </c>
      <c r="B272" s="0" t="s">
        <v>1644</v>
      </c>
      <c r="C272" s="0" t="s">
        <v>1367</v>
      </c>
      <c r="D272" s="0" t="s">
        <v>1368</v>
      </c>
      <c r="E272" s="2" t="n">
        <v>14</v>
      </c>
      <c r="F272" s="2" t="n">
        <v>215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2" t="n">
        <v>0</v>
      </c>
      <c r="T272" s="2" t="n">
        <v>0</v>
      </c>
      <c r="U272" s="2" t="n">
        <v>0</v>
      </c>
      <c r="V272" s="2" t="n">
        <v>0</v>
      </c>
      <c r="W272" s="2" t="n">
        <v>0</v>
      </c>
      <c r="X272" s="2" t="n">
        <v>0</v>
      </c>
      <c r="Y272" s="2" t="n">
        <v>0</v>
      </c>
      <c r="Z272" s="2" t="n">
        <v>0</v>
      </c>
    </row>
    <row r="273" customFormat="false" ht="14.4" hidden="false" customHeight="false" outlineLevel="0" collapsed="false">
      <c r="A273" s="0" t="s">
        <v>2</v>
      </c>
      <c r="B273" s="0" t="s">
        <v>1645</v>
      </c>
      <c r="C273" s="0" t="s">
        <v>1370</v>
      </c>
      <c r="D273" s="0" t="s">
        <v>1371</v>
      </c>
      <c r="E273" s="2" t="n">
        <v>13</v>
      </c>
      <c r="F273" s="2" t="n">
        <v>221</v>
      </c>
      <c r="G273" s="2" t="n">
        <v>0</v>
      </c>
      <c r="H273" s="2" t="n">
        <v>0</v>
      </c>
      <c r="I273" s="2" t="n">
        <v>0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</row>
    <row r="274" customFormat="false" ht="14.4" hidden="false" customHeight="false" outlineLevel="0" collapsed="false">
      <c r="A274" s="0" t="s">
        <v>2</v>
      </c>
      <c r="B274" s="0" t="s">
        <v>1646</v>
      </c>
      <c r="C274" s="0" t="s">
        <v>1370</v>
      </c>
      <c r="D274" s="0" t="s">
        <v>1371</v>
      </c>
      <c r="E274" s="2" t="n">
        <v>13</v>
      </c>
      <c r="F274" s="2" t="n">
        <v>222</v>
      </c>
      <c r="G274" s="2" t="n">
        <v>0</v>
      </c>
      <c r="H274" s="2" t="n">
        <v>0</v>
      </c>
      <c r="I274" s="2" t="n">
        <v>0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2" t="n">
        <v>0</v>
      </c>
      <c r="T274" s="2" t="n">
        <v>0</v>
      </c>
      <c r="U274" s="2" t="n">
        <v>0</v>
      </c>
      <c r="V274" s="2" t="n">
        <v>0</v>
      </c>
      <c r="W274" s="2" t="n">
        <v>0</v>
      </c>
      <c r="X274" s="2" t="n">
        <v>0</v>
      </c>
      <c r="Y274" s="2" t="n">
        <v>0</v>
      </c>
      <c r="Z274" s="2" t="n">
        <v>0</v>
      </c>
    </row>
    <row r="275" customFormat="false" ht="14.4" hidden="false" customHeight="false" outlineLevel="0" collapsed="false">
      <c r="A275" s="0" t="s">
        <v>2</v>
      </c>
      <c r="B275" s="0" t="s">
        <v>1647</v>
      </c>
      <c r="C275" s="0" t="s">
        <v>1367</v>
      </c>
      <c r="D275" s="0" t="s">
        <v>1368</v>
      </c>
      <c r="E275" s="2" t="n">
        <v>15</v>
      </c>
      <c r="F275" s="2" t="n">
        <v>221</v>
      </c>
      <c r="G275" s="2" t="n">
        <v>0</v>
      </c>
      <c r="H275" s="2" t="n">
        <v>0</v>
      </c>
      <c r="I275" s="2" t="n">
        <v>0</v>
      </c>
      <c r="J275" s="2" t="n">
        <v>0</v>
      </c>
      <c r="K275" s="2" t="n">
        <v>0</v>
      </c>
      <c r="L275" s="2" t="n">
        <v>0</v>
      </c>
      <c r="M275" s="2" t="n">
        <v>0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2" t="n">
        <v>0</v>
      </c>
      <c r="V275" s="2" t="n">
        <v>0</v>
      </c>
      <c r="W275" s="2" t="n">
        <v>0</v>
      </c>
      <c r="X275" s="2" t="n">
        <v>0</v>
      </c>
      <c r="Y275" s="2" t="n">
        <v>0</v>
      </c>
      <c r="Z275" s="2" t="n">
        <v>0</v>
      </c>
    </row>
    <row r="276" customFormat="false" ht="14.4" hidden="false" customHeight="false" outlineLevel="0" collapsed="false">
      <c r="A276" s="0" t="s">
        <v>2</v>
      </c>
      <c r="B276" s="0" t="s">
        <v>1648</v>
      </c>
      <c r="C276" s="0" t="s">
        <v>1368</v>
      </c>
      <c r="D276" s="0" t="s">
        <v>1370</v>
      </c>
      <c r="E276" s="2" t="n">
        <v>13</v>
      </c>
      <c r="F276" s="2" t="n">
        <v>235</v>
      </c>
      <c r="G276" s="2" t="n">
        <v>0</v>
      </c>
      <c r="H276" s="2" t="n">
        <v>0</v>
      </c>
      <c r="I276" s="2" t="n">
        <v>0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0</v>
      </c>
      <c r="V276" s="2" t="n">
        <v>0</v>
      </c>
      <c r="W276" s="2" t="n">
        <v>0</v>
      </c>
      <c r="X276" s="2" t="n">
        <v>0</v>
      </c>
      <c r="Y276" s="2" t="n">
        <v>0</v>
      </c>
      <c r="Z276" s="2" t="n">
        <v>0</v>
      </c>
    </row>
    <row r="277" customFormat="false" ht="14.4" hidden="false" customHeight="false" outlineLevel="0" collapsed="false">
      <c r="A277" s="0" t="s">
        <v>2</v>
      </c>
      <c r="B277" s="0" t="s">
        <v>1649</v>
      </c>
      <c r="C277" s="0" t="s">
        <v>1367</v>
      </c>
      <c r="D277" s="0" t="s">
        <v>1368</v>
      </c>
      <c r="E277" s="2" t="n">
        <v>13</v>
      </c>
      <c r="F277" s="2" t="n">
        <v>246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2" t="n">
        <v>0</v>
      </c>
      <c r="V277" s="2" t="n">
        <v>0</v>
      </c>
      <c r="W277" s="2" t="n">
        <v>0</v>
      </c>
      <c r="X277" s="2" t="n">
        <v>0</v>
      </c>
      <c r="Y277" s="2" t="n">
        <v>0</v>
      </c>
      <c r="Z277" s="2" t="n">
        <v>0</v>
      </c>
    </row>
    <row r="278" customFormat="false" ht="14.4" hidden="false" customHeight="false" outlineLevel="0" collapsed="false">
      <c r="A278" s="0" t="s">
        <v>2</v>
      </c>
      <c r="B278" s="0" t="s">
        <v>1650</v>
      </c>
      <c r="C278" s="0" t="s">
        <v>1367</v>
      </c>
      <c r="D278" s="0" t="s">
        <v>1368</v>
      </c>
      <c r="E278" s="2" t="n">
        <v>14</v>
      </c>
      <c r="F278" s="2" t="n">
        <v>251</v>
      </c>
      <c r="G278" s="2" t="n">
        <v>0</v>
      </c>
      <c r="H278" s="2" t="n">
        <v>0</v>
      </c>
      <c r="I278" s="2" t="n">
        <v>0</v>
      </c>
      <c r="J278" s="2" t="n">
        <v>0</v>
      </c>
      <c r="K278" s="2" t="n">
        <v>0</v>
      </c>
      <c r="L278" s="2" t="n">
        <v>0</v>
      </c>
      <c r="M278" s="2" t="n">
        <v>0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</v>
      </c>
      <c r="Y278" s="2" t="n">
        <v>0</v>
      </c>
      <c r="Z278" s="2" t="n">
        <v>0</v>
      </c>
    </row>
    <row r="279" customFormat="false" ht="14.4" hidden="false" customHeight="false" outlineLevel="0" collapsed="false">
      <c r="A279" s="0" t="s">
        <v>2</v>
      </c>
      <c r="B279" s="0" t="s">
        <v>1651</v>
      </c>
      <c r="C279" s="0" t="s">
        <v>1368</v>
      </c>
      <c r="D279" s="0" t="s">
        <v>1371</v>
      </c>
      <c r="E279" s="2" t="n">
        <v>14</v>
      </c>
      <c r="F279" s="2" t="n">
        <v>254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0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2" t="n">
        <v>0</v>
      </c>
      <c r="T279" s="2" t="n">
        <v>0</v>
      </c>
      <c r="U279" s="2" t="n">
        <v>0</v>
      </c>
      <c r="V279" s="2" t="n">
        <v>0</v>
      </c>
      <c r="W279" s="2" t="n">
        <v>0</v>
      </c>
      <c r="X279" s="2" t="n">
        <v>0</v>
      </c>
      <c r="Y279" s="2" t="n">
        <v>0</v>
      </c>
      <c r="Z279" s="2" t="n">
        <v>0</v>
      </c>
    </row>
    <row r="280" customFormat="false" ht="14.4" hidden="false" customHeight="false" outlineLevel="0" collapsed="false">
      <c r="A280" s="0" t="s">
        <v>2</v>
      </c>
      <c r="B280" s="0" t="s">
        <v>1652</v>
      </c>
      <c r="C280" s="0" t="s">
        <v>1370</v>
      </c>
      <c r="D280" s="0" t="s">
        <v>1371</v>
      </c>
      <c r="E280" s="2" t="n">
        <v>17</v>
      </c>
      <c r="F280" s="2" t="n">
        <v>273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2" t="n">
        <v>0</v>
      </c>
      <c r="T280" s="2" t="n">
        <v>0</v>
      </c>
      <c r="U280" s="2" t="n">
        <v>0</v>
      </c>
      <c r="V280" s="2" t="n">
        <v>0</v>
      </c>
      <c r="W280" s="2" t="n">
        <v>0</v>
      </c>
      <c r="X280" s="2" t="n">
        <v>0</v>
      </c>
      <c r="Y280" s="2" t="n">
        <v>0</v>
      </c>
      <c r="Z280" s="2" t="n">
        <v>0</v>
      </c>
    </row>
    <row r="281" customFormat="false" ht="14.4" hidden="false" customHeight="false" outlineLevel="0" collapsed="false">
      <c r="A281" s="0" t="s">
        <v>2</v>
      </c>
      <c r="B281" s="0" t="s">
        <v>1653</v>
      </c>
      <c r="C281" s="0" t="s">
        <v>1367</v>
      </c>
      <c r="D281" s="0" t="s">
        <v>1370</v>
      </c>
      <c r="E281" s="2" t="n">
        <v>15</v>
      </c>
      <c r="F281" s="2" t="n">
        <v>268</v>
      </c>
      <c r="G281" s="2" t="n">
        <v>0</v>
      </c>
      <c r="H281" s="2" t="n">
        <v>0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2" t="n">
        <v>0</v>
      </c>
      <c r="T281" s="2" t="n">
        <v>0</v>
      </c>
      <c r="U281" s="2" t="n">
        <v>0</v>
      </c>
      <c r="V281" s="2" t="n">
        <v>0</v>
      </c>
      <c r="W281" s="2" t="n">
        <v>0</v>
      </c>
      <c r="X281" s="2" t="n">
        <v>0</v>
      </c>
      <c r="Y281" s="2" t="n">
        <v>0</v>
      </c>
      <c r="Z281" s="2" t="n">
        <v>0</v>
      </c>
    </row>
    <row r="282" customFormat="false" ht="14.4" hidden="false" customHeight="false" outlineLevel="0" collapsed="false">
      <c r="A282" s="0" t="s">
        <v>2</v>
      </c>
      <c r="B282" s="0" t="s">
        <v>1654</v>
      </c>
      <c r="C282" s="0" t="s">
        <v>1370</v>
      </c>
      <c r="D282" s="0" t="s">
        <v>1371</v>
      </c>
      <c r="E282" s="2" t="n">
        <v>13</v>
      </c>
      <c r="F282" s="2" t="n">
        <v>254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0</v>
      </c>
      <c r="O282" s="2" t="n">
        <v>0</v>
      </c>
      <c r="P282" s="2" t="n">
        <v>0</v>
      </c>
      <c r="Q282" s="2" t="n">
        <v>0</v>
      </c>
      <c r="R282" s="2" t="n">
        <v>0</v>
      </c>
      <c r="S282" s="2" t="n">
        <v>0</v>
      </c>
      <c r="T282" s="2" t="n">
        <v>0</v>
      </c>
      <c r="U282" s="2" t="n">
        <v>0</v>
      </c>
      <c r="V282" s="2" t="n">
        <v>0</v>
      </c>
      <c r="W282" s="2" t="n">
        <v>0</v>
      </c>
      <c r="X282" s="2" t="n">
        <v>0</v>
      </c>
      <c r="Y282" s="2" t="n">
        <v>0</v>
      </c>
      <c r="Z282" s="2" t="n">
        <v>0</v>
      </c>
    </row>
    <row r="283" customFormat="false" ht="14.4" hidden="false" customHeight="false" outlineLevel="0" collapsed="false">
      <c r="A283" s="0" t="s">
        <v>2</v>
      </c>
      <c r="B283" s="0" t="s">
        <v>1655</v>
      </c>
      <c r="C283" s="0" t="s">
        <v>1370</v>
      </c>
      <c r="D283" s="0" t="s">
        <v>1371</v>
      </c>
      <c r="E283" s="2" t="n">
        <v>11</v>
      </c>
      <c r="F283" s="2" t="n">
        <v>191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2" t="n">
        <v>0</v>
      </c>
      <c r="T283" s="2" t="n">
        <v>0</v>
      </c>
      <c r="U283" s="2" t="n">
        <v>0</v>
      </c>
      <c r="V283" s="2" t="n">
        <v>0</v>
      </c>
      <c r="W283" s="2" t="n">
        <v>0</v>
      </c>
      <c r="X283" s="2" t="n">
        <v>0</v>
      </c>
      <c r="Y283" s="2" t="n">
        <v>0</v>
      </c>
      <c r="Z283" s="2" t="n">
        <v>0</v>
      </c>
    </row>
    <row r="284" customFormat="false" ht="14.4" hidden="false" customHeight="false" outlineLevel="0" collapsed="false">
      <c r="A284" s="0" t="s">
        <v>2</v>
      </c>
      <c r="B284" s="0" t="s">
        <v>1656</v>
      </c>
      <c r="C284" s="0" t="s">
        <v>1370</v>
      </c>
      <c r="D284" s="0" t="s">
        <v>1371</v>
      </c>
      <c r="E284" s="2" t="n">
        <v>11</v>
      </c>
      <c r="F284" s="2" t="n">
        <v>189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2" t="n">
        <v>0</v>
      </c>
      <c r="T284" s="2" t="n">
        <v>0</v>
      </c>
      <c r="U284" s="2" t="n">
        <v>0</v>
      </c>
      <c r="V284" s="2" t="n">
        <v>0</v>
      </c>
      <c r="W284" s="2" t="n">
        <v>0</v>
      </c>
      <c r="X284" s="2" t="n">
        <v>0</v>
      </c>
      <c r="Y284" s="2" t="n">
        <v>0</v>
      </c>
      <c r="Z284" s="2" t="n">
        <v>0</v>
      </c>
    </row>
    <row r="285" customFormat="false" ht="14.4" hidden="false" customHeight="false" outlineLevel="0" collapsed="false">
      <c r="A285" s="0" t="s">
        <v>2</v>
      </c>
      <c r="B285" s="0" t="s">
        <v>1657</v>
      </c>
      <c r="C285" s="0" t="s">
        <v>1371</v>
      </c>
      <c r="D285" s="0" t="s">
        <v>1368</v>
      </c>
      <c r="E285" s="2" t="n">
        <v>10</v>
      </c>
      <c r="F285" s="2" t="n">
        <v>196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0</v>
      </c>
      <c r="O285" s="2" t="n">
        <v>0</v>
      </c>
      <c r="P285" s="2" t="n">
        <v>0</v>
      </c>
      <c r="Q285" s="2" t="n">
        <v>0</v>
      </c>
      <c r="R285" s="2" t="n">
        <v>0</v>
      </c>
      <c r="S285" s="2" t="n">
        <v>0</v>
      </c>
      <c r="T285" s="2" t="n">
        <v>0</v>
      </c>
      <c r="U285" s="2" t="n">
        <v>0</v>
      </c>
      <c r="V285" s="2" t="n">
        <v>0</v>
      </c>
      <c r="W285" s="2" t="n">
        <v>0</v>
      </c>
      <c r="X285" s="2" t="n">
        <v>0</v>
      </c>
      <c r="Y285" s="2" t="n">
        <v>0</v>
      </c>
      <c r="Z285" s="2" t="n">
        <v>0</v>
      </c>
    </row>
    <row r="286" customFormat="false" ht="14.4" hidden="false" customHeight="false" outlineLevel="0" collapsed="false">
      <c r="A286" s="0" t="s">
        <v>2</v>
      </c>
      <c r="B286" s="0" t="s">
        <v>1658</v>
      </c>
      <c r="C286" s="0" t="s">
        <v>1367</v>
      </c>
      <c r="D286" s="0" t="s">
        <v>1368</v>
      </c>
      <c r="E286" s="2" t="n">
        <v>11</v>
      </c>
      <c r="F286" s="2" t="n">
        <v>192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0</v>
      </c>
      <c r="V286" s="2" t="n">
        <v>0</v>
      </c>
      <c r="W286" s="2" t="n">
        <v>0</v>
      </c>
      <c r="X286" s="2" t="n">
        <v>0</v>
      </c>
      <c r="Y286" s="2" t="n">
        <v>0</v>
      </c>
      <c r="Z286" s="2" t="n">
        <v>0</v>
      </c>
    </row>
    <row r="287" customFormat="false" ht="14.4" hidden="false" customHeight="false" outlineLevel="0" collapsed="false">
      <c r="A287" s="0" t="s">
        <v>2</v>
      </c>
      <c r="B287" s="0" t="s">
        <v>1659</v>
      </c>
      <c r="C287" s="0" t="s">
        <v>1370</v>
      </c>
      <c r="D287" s="0" t="s">
        <v>1367</v>
      </c>
      <c r="E287" s="2" t="n">
        <v>12</v>
      </c>
      <c r="F287" s="2" t="n">
        <v>195</v>
      </c>
      <c r="G287" s="2" t="n">
        <v>0</v>
      </c>
      <c r="H287" s="2" t="n">
        <v>0</v>
      </c>
      <c r="I287" s="2" t="n">
        <v>0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2" t="n">
        <v>0</v>
      </c>
      <c r="T287" s="2" t="n">
        <v>0</v>
      </c>
      <c r="U287" s="2" t="n">
        <v>0</v>
      </c>
      <c r="V287" s="2" t="n">
        <v>0</v>
      </c>
      <c r="W287" s="2" t="n">
        <v>0</v>
      </c>
      <c r="X287" s="2" t="n">
        <v>0</v>
      </c>
      <c r="Y287" s="2" t="n">
        <v>0</v>
      </c>
      <c r="Z287" s="2" t="n">
        <v>0</v>
      </c>
    </row>
    <row r="288" customFormat="false" ht="14.4" hidden="false" customHeight="false" outlineLevel="0" collapsed="false">
      <c r="A288" s="0" t="s">
        <v>2</v>
      </c>
      <c r="B288" s="0" t="s">
        <v>1660</v>
      </c>
      <c r="C288" s="0" t="s">
        <v>1368</v>
      </c>
      <c r="D288" s="0" t="s">
        <v>1371</v>
      </c>
      <c r="E288" s="2" t="n">
        <v>11</v>
      </c>
      <c r="F288" s="2" t="n">
        <v>206</v>
      </c>
      <c r="G288" s="2" t="n">
        <v>0</v>
      </c>
      <c r="H288" s="2" t="n">
        <v>0</v>
      </c>
      <c r="I288" s="2" t="n">
        <v>0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2" t="n">
        <v>0</v>
      </c>
      <c r="T288" s="2" t="n">
        <v>0</v>
      </c>
      <c r="U288" s="2" t="n">
        <v>0</v>
      </c>
      <c r="V288" s="2" t="n">
        <v>0</v>
      </c>
      <c r="W288" s="2" t="n">
        <v>0</v>
      </c>
      <c r="X288" s="2" t="n">
        <v>0</v>
      </c>
      <c r="Y288" s="2" t="n">
        <v>0</v>
      </c>
      <c r="Z288" s="2" t="n">
        <v>0</v>
      </c>
    </row>
    <row r="289" customFormat="false" ht="14.4" hidden="false" customHeight="false" outlineLevel="0" collapsed="false">
      <c r="A289" s="0" t="s">
        <v>2</v>
      </c>
      <c r="B289" s="0" t="s">
        <v>1661</v>
      </c>
      <c r="C289" s="0" t="s">
        <v>1371</v>
      </c>
      <c r="D289" s="0" t="s">
        <v>1370</v>
      </c>
      <c r="E289" s="2" t="n">
        <v>11</v>
      </c>
      <c r="F289" s="2" t="n">
        <v>206</v>
      </c>
      <c r="G289" s="2" t="n">
        <v>0</v>
      </c>
      <c r="H289" s="2" t="n">
        <v>0</v>
      </c>
      <c r="I289" s="2" t="n">
        <v>0</v>
      </c>
      <c r="J289" s="2" t="n">
        <v>0</v>
      </c>
      <c r="K289" s="2" t="n">
        <v>0</v>
      </c>
      <c r="L289" s="2" t="n">
        <v>0</v>
      </c>
      <c r="M289" s="2" t="n">
        <v>0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2" t="n">
        <v>0</v>
      </c>
      <c r="T289" s="2" t="n">
        <v>0</v>
      </c>
      <c r="U289" s="2" t="n">
        <v>0</v>
      </c>
      <c r="V289" s="2" t="n">
        <v>0</v>
      </c>
      <c r="W289" s="2" t="n">
        <v>0</v>
      </c>
      <c r="X289" s="2" t="n">
        <v>0</v>
      </c>
      <c r="Y289" s="2" t="n">
        <v>0</v>
      </c>
      <c r="Z289" s="2" t="n">
        <v>0</v>
      </c>
    </row>
    <row r="290" customFormat="false" ht="14.4" hidden="false" customHeight="false" outlineLevel="0" collapsed="false">
      <c r="A290" s="0" t="s">
        <v>2</v>
      </c>
      <c r="B290" s="0" t="s">
        <v>1662</v>
      </c>
      <c r="C290" s="0" t="s">
        <v>1368</v>
      </c>
      <c r="D290" s="0" t="s">
        <v>1371</v>
      </c>
      <c r="E290" s="2" t="n">
        <v>12</v>
      </c>
      <c r="F290" s="2" t="n">
        <v>190</v>
      </c>
      <c r="G290" s="2" t="n">
        <v>0</v>
      </c>
      <c r="H290" s="2" t="n">
        <v>0</v>
      </c>
      <c r="I290" s="2" t="n">
        <v>0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2" t="n">
        <v>0</v>
      </c>
      <c r="T290" s="2" t="n">
        <v>0</v>
      </c>
      <c r="U290" s="2" t="n">
        <v>0</v>
      </c>
      <c r="V290" s="2" t="n">
        <v>0</v>
      </c>
      <c r="W290" s="2" t="n">
        <v>0</v>
      </c>
      <c r="X290" s="2" t="n">
        <v>0</v>
      </c>
      <c r="Y290" s="2" t="n">
        <v>0</v>
      </c>
      <c r="Z290" s="2" t="n">
        <v>0</v>
      </c>
    </row>
    <row r="291" customFormat="false" ht="14.4" hidden="false" customHeight="false" outlineLevel="0" collapsed="false">
      <c r="A291" s="0" t="s">
        <v>2</v>
      </c>
      <c r="B291" s="0" t="s">
        <v>1663</v>
      </c>
      <c r="C291" s="0" t="s">
        <v>1368</v>
      </c>
      <c r="D291" s="0" t="s">
        <v>1367</v>
      </c>
      <c r="E291" s="2" t="n">
        <v>12</v>
      </c>
      <c r="F291" s="2" t="n">
        <v>192</v>
      </c>
      <c r="G291" s="2" t="n">
        <v>0</v>
      </c>
      <c r="H291" s="2" t="n">
        <v>0</v>
      </c>
      <c r="I291" s="2" t="n">
        <v>0</v>
      </c>
      <c r="J291" s="2" t="n">
        <v>0</v>
      </c>
      <c r="K291" s="2" t="n">
        <v>0</v>
      </c>
      <c r="L291" s="2" t="n">
        <v>0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2" t="n">
        <v>0</v>
      </c>
      <c r="T291" s="2" t="n">
        <v>0</v>
      </c>
      <c r="U291" s="2" t="n">
        <v>0</v>
      </c>
      <c r="V291" s="2" t="n">
        <v>0</v>
      </c>
      <c r="W291" s="2" t="n">
        <v>0</v>
      </c>
      <c r="X291" s="2" t="n">
        <v>0</v>
      </c>
      <c r="Y291" s="2" t="n">
        <v>0</v>
      </c>
      <c r="Z291" s="2" t="n">
        <v>0</v>
      </c>
    </row>
    <row r="292" customFormat="false" ht="14.4" hidden="false" customHeight="false" outlineLevel="0" collapsed="false">
      <c r="A292" s="0" t="s">
        <v>2</v>
      </c>
      <c r="B292" s="0" t="s">
        <v>1664</v>
      </c>
      <c r="C292" s="0" t="s">
        <v>1371</v>
      </c>
      <c r="D292" s="0" t="s">
        <v>1370</v>
      </c>
      <c r="E292" s="2" t="n">
        <v>12</v>
      </c>
      <c r="F292" s="2" t="n">
        <v>205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0</v>
      </c>
      <c r="P292" s="2" t="n">
        <v>0</v>
      </c>
      <c r="Q292" s="2" t="n">
        <v>0</v>
      </c>
      <c r="R292" s="2" t="n">
        <v>0</v>
      </c>
      <c r="S292" s="2" t="n">
        <v>0</v>
      </c>
      <c r="T292" s="2" t="n">
        <v>0</v>
      </c>
      <c r="U292" s="2" t="n">
        <v>0</v>
      </c>
      <c r="V292" s="2" t="n">
        <v>0</v>
      </c>
      <c r="W292" s="2" t="n">
        <v>0</v>
      </c>
      <c r="X292" s="2" t="n">
        <v>0</v>
      </c>
      <c r="Y292" s="2" t="n">
        <v>0</v>
      </c>
      <c r="Z292" s="2" t="n">
        <v>0</v>
      </c>
    </row>
    <row r="293" customFormat="false" ht="14.4" hidden="false" customHeight="false" outlineLevel="0" collapsed="false">
      <c r="A293" s="0" t="s">
        <v>2</v>
      </c>
      <c r="B293" s="0" t="s">
        <v>1665</v>
      </c>
      <c r="C293" s="0" t="s">
        <v>1370</v>
      </c>
      <c r="D293" s="0" t="s">
        <v>1368</v>
      </c>
      <c r="E293" s="2" t="n">
        <v>12</v>
      </c>
      <c r="F293" s="2" t="n">
        <v>205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0</v>
      </c>
      <c r="M293" s="2" t="n">
        <v>0</v>
      </c>
      <c r="N293" s="2" t="n">
        <v>0</v>
      </c>
      <c r="O293" s="2" t="n">
        <v>0</v>
      </c>
      <c r="P293" s="2" t="n">
        <v>0</v>
      </c>
      <c r="Q293" s="2" t="n">
        <v>0</v>
      </c>
      <c r="R293" s="2" t="n">
        <v>0</v>
      </c>
      <c r="S293" s="2" t="n">
        <v>0</v>
      </c>
      <c r="T293" s="2" t="n">
        <v>0</v>
      </c>
      <c r="U293" s="2" t="n">
        <v>0</v>
      </c>
      <c r="V293" s="2" t="n">
        <v>0</v>
      </c>
      <c r="W293" s="2" t="n">
        <v>0</v>
      </c>
      <c r="X293" s="2" t="n">
        <v>0</v>
      </c>
      <c r="Y293" s="2" t="n">
        <v>0</v>
      </c>
      <c r="Z293" s="2" t="n">
        <v>0</v>
      </c>
    </row>
    <row r="294" customFormat="false" ht="14.4" hidden="false" customHeight="false" outlineLevel="0" collapsed="false">
      <c r="A294" s="0" t="s">
        <v>2</v>
      </c>
      <c r="B294" s="0" t="s">
        <v>1666</v>
      </c>
      <c r="C294" s="0" t="s">
        <v>1367</v>
      </c>
      <c r="D294" s="0" t="s">
        <v>1371</v>
      </c>
      <c r="E294" s="2" t="n">
        <v>13</v>
      </c>
      <c r="F294" s="2" t="n">
        <v>222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2" t="n">
        <v>0</v>
      </c>
      <c r="T294" s="2" t="n">
        <v>0</v>
      </c>
      <c r="U294" s="2" t="n">
        <v>0</v>
      </c>
      <c r="V294" s="2" t="n">
        <v>0</v>
      </c>
      <c r="W294" s="2" t="n">
        <v>0</v>
      </c>
      <c r="X294" s="2" t="n">
        <v>0</v>
      </c>
      <c r="Y294" s="2" t="n">
        <v>0</v>
      </c>
      <c r="Z294" s="2" t="n">
        <v>0</v>
      </c>
    </row>
    <row r="295" customFormat="false" ht="14.4" hidden="false" customHeight="false" outlineLevel="0" collapsed="false">
      <c r="A295" s="0" t="s">
        <v>2</v>
      </c>
      <c r="B295" s="0" t="s">
        <v>1667</v>
      </c>
      <c r="C295" s="0" t="s">
        <v>1367</v>
      </c>
      <c r="D295" s="0" t="s">
        <v>1368</v>
      </c>
      <c r="E295" s="2" t="n">
        <v>11</v>
      </c>
      <c r="F295" s="2" t="n">
        <v>216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0</v>
      </c>
      <c r="Q295" s="2" t="n">
        <v>0</v>
      </c>
      <c r="R295" s="2" t="n">
        <v>0</v>
      </c>
      <c r="S295" s="2" t="n">
        <v>0</v>
      </c>
      <c r="T295" s="2" t="n">
        <v>0</v>
      </c>
      <c r="U295" s="2" t="n">
        <v>0</v>
      </c>
      <c r="V295" s="2" t="n">
        <v>0</v>
      </c>
      <c r="W295" s="2" t="n">
        <v>0</v>
      </c>
      <c r="X295" s="2" t="n">
        <v>0</v>
      </c>
      <c r="Y295" s="2" t="n">
        <v>0</v>
      </c>
      <c r="Z295" s="2" t="n">
        <v>0</v>
      </c>
    </row>
    <row r="296" customFormat="false" ht="14.4" hidden="false" customHeight="false" outlineLevel="0" collapsed="false">
      <c r="A296" s="0" t="s">
        <v>2</v>
      </c>
      <c r="B296" s="0" t="s">
        <v>1668</v>
      </c>
      <c r="C296" s="0" t="s">
        <v>1370</v>
      </c>
      <c r="D296" s="0" t="s">
        <v>1368</v>
      </c>
      <c r="E296" s="2" t="n">
        <v>12</v>
      </c>
      <c r="F296" s="2" t="n">
        <v>225</v>
      </c>
      <c r="G296" s="2" t="n">
        <v>0</v>
      </c>
      <c r="H296" s="2" t="n">
        <v>0</v>
      </c>
      <c r="I296" s="2" t="n">
        <v>0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0</v>
      </c>
      <c r="O296" s="2" t="n">
        <v>0</v>
      </c>
      <c r="P296" s="2" t="n">
        <v>0</v>
      </c>
      <c r="Q296" s="2" t="n">
        <v>0</v>
      </c>
      <c r="R296" s="2" t="n">
        <v>0</v>
      </c>
      <c r="S296" s="2" t="n">
        <v>0</v>
      </c>
      <c r="T296" s="2" t="n">
        <v>0</v>
      </c>
      <c r="U296" s="2" t="n">
        <v>0</v>
      </c>
      <c r="V296" s="2" t="n">
        <v>0</v>
      </c>
      <c r="W296" s="2" t="n">
        <v>0</v>
      </c>
      <c r="X296" s="2" t="n">
        <v>0</v>
      </c>
      <c r="Y296" s="2" t="n">
        <v>0</v>
      </c>
      <c r="Z296" s="2" t="n">
        <v>0</v>
      </c>
    </row>
    <row r="297" customFormat="false" ht="14.4" hidden="false" customHeight="false" outlineLevel="0" collapsed="false">
      <c r="A297" s="0" t="s">
        <v>2</v>
      </c>
      <c r="B297" s="0" t="s">
        <v>1669</v>
      </c>
      <c r="C297" s="0" t="s">
        <v>1370</v>
      </c>
      <c r="D297" s="0" t="s">
        <v>1368</v>
      </c>
      <c r="E297" s="2" t="n">
        <v>13</v>
      </c>
      <c r="F297" s="2" t="n">
        <v>217</v>
      </c>
      <c r="G297" s="2" t="n">
        <v>0</v>
      </c>
      <c r="H297" s="2" t="n">
        <v>0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2" t="n">
        <v>0</v>
      </c>
      <c r="T297" s="2" t="n">
        <v>0</v>
      </c>
      <c r="U297" s="2" t="n">
        <v>0</v>
      </c>
      <c r="V297" s="2" t="n">
        <v>0</v>
      </c>
      <c r="W297" s="2" t="n">
        <v>0</v>
      </c>
      <c r="X297" s="2" t="n">
        <v>0</v>
      </c>
      <c r="Y297" s="2" t="n">
        <v>0</v>
      </c>
      <c r="Z297" s="2" t="n">
        <v>0</v>
      </c>
    </row>
    <row r="298" customFormat="false" ht="14.4" hidden="false" customHeight="false" outlineLevel="0" collapsed="false">
      <c r="A298" s="0" t="s">
        <v>2</v>
      </c>
      <c r="B298" s="0" t="s">
        <v>1670</v>
      </c>
      <c r="C298" s="0" t="s">
        <v>1370</v>
      </c>
      <c r="D298" s="0" t="s">
        <v>1367</v>
      </c>
      <c r="E298" s="2" t="n">
        <v>12</v>
      </c>
      <c r="F298" s="2" t="n">
        <v>227</v>
      </c>
      <c r="G298" s="2" t="n">
        <v>0</v>
      </c>
      <c r="H298" s="2" t="n">
        <v>0</v>
      </c>
      <c r="I298" s="2" t="n">
        <v>0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2" t="n">
        <v>0</v>
      </c>
      <c r="T298" s="2" t="n">
        <v>0</v>
      </c>
      <c r="U298" s="2" t="n">
        <v>0</v>
      </c>
      <c r="V298" s="2" t="n">
        <v>0</v>
      </c>
      <c r="W298" s="2" t="n">
        <v>0</v>
      </c>
      <c r="X298" s="2" t="n">
        <v>0</v>
      </c>
      <c r="Y298" s="2" t="n">
        <v>0</v>
      </c>
      <c r="Z298" s="2" t="n">
        <v>0</v>
      </c>
    </row>
    <row r="299" customFormat="false" ht="14.4" hidden="false" customHeight="false" outlineLevel="0" collapsed="false">
      <c r="A299" s="0" t="s">
        <v>2</v>
      </c>
      <c r="B299" s="0" t="s">
        <v>1671</v>
      </c>
      <c r="C299" s="0" t="s">
        <v>1367</v>
      </c>
      <c r="D299" s="0" t="s">
        <v>1368</v>
      </c>
      <c r="E299" s="2" t="n">
        <v>13</v>
      </c>
      <c r="F299" s="2" t="n">
        <v>231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0</v>
      </c>
      <c r="U299" s="2" t="n">
        <v>0</v>
      </c>
      <c r="V299" s="2" t="n">
        <v>0</v>
      </c>
      <c r="W299" s="2" t="n">
        <v>0</v>
      </c>
      <c r="X299" s="2" t="n">
        <v>0</v>
      </c>
      <c r="Y299" s="2" t="n">
        <v>0</v>
      </c>
      <c r="Z299" s="2" t="n">
        <v>0</v>
      </c>
    </row>
    <row r="300" customFormat="false" ht="14.4" hidden="false" customHeight="false" outlineLevel="0" collapsed="false">
      <c r="A300" s="0" t="s">
        <v>2</v>
      </c>
      <c r="B300" s="0" t="s">
        <v>1672</v>
      </c>
      <c r="C300" s="0" t="s">
        <v>1371</v>
      </c>
      <c r="D300" s="0" t="s">
        <v>1368</v>
      </c>
      <c r="E300" s="2" t="n">
        <v>34</v>
      </c>
      <c r="F300" s="2" t="n">
        <v>342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33</v>
      </c>
      <c r="L300" s="2" t="n">
        <v>354</v>
      </c>
      <c r="M300" s="2" t="n">
        <v>0</v>
      </c>
      <c r="N300" s="2" t="n">
        <v>0</v>
      </c>
      <c r="O300" s="2" t="n">
        <v>0</v>
      </c>
      <c r="P300" s="2" t="n">
        <v>0</v>
      </c>
      <c r="Q300" s="2" t="n">
        <v>0</v>
      </c>
      <c r="R300" s="2" t="n">
        <v>0</v>
      </c>
      <c r="S300" s="2" t="n">
        <v>0</v>
      </c>
      <c r="T300" s="2" t="n">
        <v>0</v>
      </c>
      <c r="U300" s="2" t="n">
        <v>0</v>
      </c>
      <c r="V300" s="2" t="n">
        <v>0</v>
      </c>
      <c r="W300" s="2" t="n">
        <v>29</v>
      </c>
      <c r="X300" s="2" t="n">
        <v>326</v>
      </c>
      <c r="Y300" s="2" t="n">
        <v>0</v>
      </c>
      <c r="Z300" s="2" t="n">
        <v>0</v>
      </c>
    </row>
    <row r="301" customFormat="false" ht="14.4" hidden="false" customHeight="false" outlineLevel="0" collapsed="false">
      <c r="A301" s="0" t="s">
        <v>2</v>
      </c>
      <c r="B301" s="0" t="s">
        <v>1673</v>
      </c>
      <c r="C301" s="0" t="s">
        <v>1368</v>
      </c>
      <c r="D301" s="0" t="s">
        <v>1371</v>
      </c>
      <c r="E301" s="2" t="n">
        <v>14</v>
      </c>
      <c r="F301" s="2" t="n">
        <v>247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0</v>
      </c>
      <c r="Q301" s="2" t="n">
        <v>0</v>
      </c>
      <c r="R301" s="2" t="n">
        <v>0</v>
      </c>
      <c r="S301" s="2" t="n">
        <v>0</v>
      </c>
      <c r="T301" s="2" t="n">
        <v>0</v>
      </c>
      <c r="U301" s="2" t="n">
        <v>0</v>
      </c>
      <c r="V301" s="2" t="n">
        <v>0</v>
      </c>
      <c r="W301" s="2" t="n">
        <v>0</v>
      </c>
      <c r="X301" s="2" t="n">
        <v>0</v>
      </c>
      <c r="Y301" s="2" t="n">
        <v>0</v>
      </c>
      <c r="Z301" s="2" t="n">
        <v>0</v>
      </c>
    </row>
    <row r="302" customFormat="false" ht="14.4" hidden="false" customHeight="false" outlineLevel="0" collapsed="false">
      <c r="A302" s="0" t="s">
        <v>2</v>
      </c>
      <c r="B302" s="0" t="s">
        <v>1674</v>
      </c>
      <c r="C302" s="0" t="s">
        <v>1371</v>
      </c>
      <c r="D302" s="0" t="s">
        <v>1370</v>
      </c>
      <c r="E302" s="2" t="n">
        <v>14</v>
      </c>
      <c r="F302" s="2" t="n">
        <v>249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0</v>
      </c>
      <c r="Q302" s="2" t="n">
        <v>0</v>
      </c>
      <c r="R302" s="2" t="n">
        <v>0</v>
      </c>
      <c r="S302" s="2" t="n">
        <v>0</v>
      </c>
      <c r="T302" s="2" t="n">
        <v>0</v>
      </c>
      <c r="U302" s="2" t="n">
        <v>0</v>
      </c>
      <c r="V302" s="2" t="n">
        <v>0</v>
      </c>
      <c r="W302" s="2" t="n">
        <v>0</v>
      </c>
      <c r="X302" s="2" t="n">
        <v>0</v>
      </c>
      <c r="Y302" s="2" t="n">
        <v>0</v>
      </c>
      <c r="Z302" s="2" t="n">
        <v>0</v>
      </c>
    </row>
    <row r="303" customFormat="false" ht="14.4" hidden="false" customHeight="false" outlineLevel="0" collapsed="false">
      <c r="A303" s="0" t="s">
        <v>2</v>
      </c>
      <c r="B303" s="0" t="s">
        <v>1675</v>
      </c>
      <c r="C303" s="0" t="s">
        <v>1367</v>
      </c>
      <c r="D303" s="0" t="s">
        <v>1368</v>
      </c>
      <c r="E303" s="2" t="n">
        <v>14</v>
      </c>
      <c r="F303" s="2" t="n">
        <v>251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0</v>
      </c>
      <c r="R303" s="2" t="n">
        <v>0</v>
      </c>
      <c r="S303" s="2" t="n">
        <v>0</v>
      </c>
      <c r="T303" s="2" t="n">
        <v>0</v>
      </c>
      <c r="U303" s="2" t="n">
        <v>0</v>
      </c>
      <c r="V303" s="2" t="n">
        <v>0</v>
      </c>
      <c r="W303" s="2" t="n">
        <v>0</v>
      </c>
      <c r="X303" s="2" t="n">
        <v>0</v>
      </c>
      <c r="Y303" s="2" t="n">
        <v>0</v>
      </c>
      <c r="Z303" s="2" t="n">
        <v>0</v>
      </c>
    </row>
    <row r="304" customFormat="false" ht="14.4" hidden="false" customHeight="false" outlineLevel="0" collapsed="false">
      <c r="A304" s="0" t="s">
        <v>2</v>
      </c>
      <c r="B304" s="0" t="s">
        <v>1676</v>
      </c>
      <c r="C304" s="0" t="s">
        <v>1370</v>
      </c>
      <c r="D304" s="0" t="s">
        <v>1371</v>
      </c>
      <c r="E304" s="2" t="n">
        <v>14</v>
      </c>
      <c r="F304" s="2" t="n">
        <v>253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2" t="n">
        <v>0</v>
      </c>
      <c r="T304" s="2" t="n">
        <v>0</v>
      </c>
      <c r="U304" s="2" t="n">
        <v>0</v>
      </c>
      <c r="V304" s="2" t="n">
        <v>0</v>
      </c>
      <c r="W304" s="2" t="n">
        <v>0</v>
      </c>
      <c r="X304" s="2" t="n">
        <v>0</v>
      </c>
      <c r="Y304" s="2" t="n">
        <v>0</v>
      </c>
      <c r="Z304" s="2" t="n">
        <v>0</v>
      </c>
    </row>
    <row r="305" customFormat="false" ht="14.4" hidden="false" customHeight="false" outlineLevel="0" collapsed="false">
      <c r="A305" s="0" t="s">
        <v>2</v>
      </c>
      <c r="B305" s="0" t="s">
        <v>1677</v>
      </c>
      <c r="C305" s="0" t="s">
        <v>1371</v>
      </c>
      <c r="D305" s="0" t="s">
        <v>1367</v>
      </c>
      <c r="E305" s="2" t="n">
        <v>15</v>
      </c>
      <c r="F305" s="2" t="n">
        <v>247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2" t="n">
        <v>0</v>
      </c>
      <c r="T305" s="2" t="n">
        <v>0</v>
      </c>
      <c r="U305" s="2" t="n">
        <v>0</v>
      </c>
      <c r="V305" s="2" t="n">
        <v>0</v>
      </c>
      <c r="W305" s="2" t="n">
        <v>0</v>
      </c>
      <c r="X305" s="2" t="n">
        <v>0</v>
      </c>
      <c r="Y305" s="2" t="n">
        <v>0</v>
      </c>
      <c r="Z305" s="2" t="n">
        <v>0</v>
      </c>
    </row>
    <row r="306" customFormat="false" ht="14.4" hidden="false" customHeight="false" outlineLevel="0" collapsed="false">
      <c r="A306" s="0" t="s">
        <v>2</v>
      </c>
      <c r="B306" s="0" t="s">
        <v>1678</v>
      </c>
      <c r="C306" s="0" t="s">
        <v>1367</v>
      </c>
      <c r="D306" s="0" t="s">
        <v>1368</v>
      </c>
      <c r="E306" s="2" t="n">
        <v>15</v>
      </c>
      <c r="F306" s="2" t="n">
        <v>246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0</v>
      </c>
      <c r="O306" s="2" t="n">
        <v>0</v>
      </c>
      <c r="P306" s="2" t="n">
        <v>0</v>
      </c>
      <c r="Q306" s="2" t="n">
        <v>0</v>
      </c>
      <c r="R306" s="2" t="n">
        <v>0</v>
      </c>
      <c r="S306" s="2" t="n">
        <v>0</v>
      </c>
      <c r="T306" s="2" t="n">
        <v>0</v>
      </c>
      <c r="U306" s="2" t="n">
        <v>0</v>
      </c>
      <c r="V306" s="2" t="n">
        <v>0</v>
      </c>
      <c r="W306" s="2" t="n">
        <v>0</v>
      </c>
      <c r="X306" s="2" t="n">
        <v>0</v>
      </c>
      <c r="Y306" s="2" t="n">
        <v>0</v>
      </c>
      <c r="Z306" s="2" t="n">
        <v>0</v>
      </c>
    </row>
    <row r="307" customFormat="false" ht="14.4" hidden="false" customHeight="false" outlineLevel="0" collapsed="false">
      <c r="A307" s="0" t="s">
        <v>2</v>
      </c>
      <c r="B307" s="0" t="s">
        <v>1679</v>
      </c>
      <c r="C307" s="0" t="s">
        <v>1370</v>
      </c>
      <c r="D307" s="0" t="s">
        <v>1368</v>
      </c>
      <c r="E307" s="2" t="n">
        <v>15</v>
      </c>
      <c r="F307" s="2" t="n">
        <v>253</v>
      </c>
      <c r="G307" s="2" t="n">
        <v>0</v>
      </c>
      <c r="H307" s="2" t="n">
        <v>0</v>
      </c>
      <c r="I307" s="2" t="n">
        <v>0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2" t="n">
        <v>0</v>
      </c>
      <c r="T307" s="2" t="n">
        <v>0</v>
      </c>
      <c r="U307" s="2" t="n">
        <v>0</v>
      </c>
      <c r="V307" s="2" t="n">
        <v>0</v>
      </c>
      <c r="W307" s="2" t="n">
        <v>0</v>
      </c>
      <c r="X307" s="2" t="n">
        <v>0</v>
      </c>
      <c r="Y307" s="2" t="n">
        <v>0</v>
      </c>
      <c r="Z307" s="2" t="n">
        <v>0</v>
      </c>
    </row>
    <row r="308" customFormat="false" ht="14.4" hidden="false" customHeight="false" outlineLevel="0" collapsed="false">
      <c r="A308" s="0" t="s">
        <v>2</v>
      </c>
      <c r="B308" s="0" t="s">
        <v>1680</v>
      </c>
      <c r="C308" s="0" t="s">
        <v>1370</v>
      </c>
      <c r="D308" s="0" t="s">
        <v>1367</v>
      </c>
      <c r="E308" s="2" t="n">
        <v>13</v>
      </c>
      <c r="F308" s="2" t="n">
        <v>214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2" t="n">
        <v>0</v>
      </c>
      <c r="T308" s="2" t="n">
        <v>0</v>
      </c>
      <c r="U308" s="2" t="n">
        <v>0</v>
      </c>
      <c r="V308" s="2" t="n">
        <v>0</v>
      </c>
      <c r="W308" s="2" t="n">
        <v>0</v>
      </c>
      <c r="X308" s="2" t="n">
        <v>0</v>
      </c>
      <c r="Y308" s="2" t="n">
        <v>0</v>
      </c>
      <c r="Z308" s="2" t="n">
        <v>0</v>
      </c>
    </row>
    <row r="309" customFormat="false" ht="14.4" hidden="false" customHeight="false" outlineLevel="0" collapsed="false">
      <c r="A309" s="0" t="s">
        <v>2</v>
      </c>
      <c r="B309" s="0" t="s">
        <v>1681</v>
      </c>
      <c r="C309" s="0" t="s">
        <v>1367</v>
      </c>
      <c r="D309" s="0" t="s">
        <v>1370</v>
      </c>
      <c r="E309" s="2" t="n">
        <v>14</v>
      </c>
      <c r="F309" s="2" t="n">
        <v>239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2" t="n">
        <v>0</v>
      </c>
      <c r="T309" s="2" t="n">
        <v>0</v>
      </c>
      <c r="U309" s="2" t="n">
        <v>0</v>
      </c>
      <c r="V309" s="2" t="n">
        <v>0</v>
      </c>
      <c r="W309" s="2" t="n">
        <v>0</v>
      </c>
      <c r="X309" s="2" t="n">
        <v>0</v>
      </c>
      <c r="Y309" s="2" t="n">
        <v>0</v>
      </c>
      <c r="Z309" s="2" t="n">
        <v>0</v>
      </c>
    </row>
    <row r="310" customFormat="false" ht="14.4" hidden="false" customHeight="false" outlineLevel="0" collapsed="false">
      <c r="A310" s="0" t="s">
        <v>2</v>
      </c>
      <c r="B310" s="0" t="s">
        <v>1682</v>
      </c>
      <c r="C310" s="0" t="s">
        <v>1370</v>
      </c>
      <c r="D310" s="0" t="s">
        <v>1368</v>
      </c>
      <c r="E310" s="2" t="n">
        <v>13</v>
      </c>
      <c r="F310" s="2" t="n">
        <v>245</v>
      </c>
      <c r="G310" s="2" t="n">
        <v>0</v>
      </c>
      <c r="H310" s="2" t="n">
        <v>0</v>
      </c>
      <c r="I310" s="2" t="n">
        <v>0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2" t="n">
        <v>0</v>
      </c>
      <c r="T310" s="2" t="n">
        <v>0</v>
      </c>
      <c r="U310" s="2" t="n">
        <v>0</v>
      </c>
      <c r="V310" s="2" t="n">
        <v>0</v>
      </c>
      <c r="W310" s="2" t="n">
        <v>0</v>
      </c>
      <c r="X310" s="2" t="n">
        <v>0</v>
      </c>
      <c r="Y310" s="2" t="n">
        <v>0</v>
      </c>
      <c r="Z310" s="2" t="n">
        <v>0</v>
      </c>
    </row>
    <row r="311" customFormat="false" ht="14.4" hidden="false" customHeight="false" outlineLevel="0" collapsed="false">
      <c r="A311" s="0" t="s">
        <v>2</v>
      </c>
      <c r="B311" s="0" t="s">
        <v>1683</v>
      </c>
      <c r="C311" s="0" t="s">
        <v>1370</v>
      </c>
      <c r="D311" s="0" t="s">
        <v>1371</v>
      </c>
      <c r="E311" s="2" t="n">
        <v>12</v>
      </c>
      <c r="F311" s="2" t="n">
        <v>219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0</v>
      </c>
      <c r="R311" s="2" t="n">
        <v>0</v>
      </c>
      <c r="S311" s="2" t="n">
        <v>0</v>
      </c>
      <c r="T311" s="2" t="n">
        <v>0</v>
      </c>
      <c r="U311" s="2" t="n">
        <v>0</v>
      </c>
      <c r="V311" s="2" t="n">
        <v>0</v>
      </c>
      <c r="W311" s="2" t="n">
        <v>0</v>
      </c>
      <c r="X311" s="2" t="n">
        <v>0</v>
      </c>
      <c r="Y311" s="2" t="n">
        <v>0</v>
      </c>
      <c r="Z311" s="2" t="n">
        <v>0</v>
      </c>
    </row>
    <row r="312" customFormat="false" ht="14.4" hidden="false" customHeight="false" outlineLevel="0" collapsed="false">
      <c r="A312" s="0" t="s">
        <v>2</v>
      </c>
      <c r="B312" s="0" t="s">
        <v>1684</v>
      </c>
      <c r="C312" s="0" t="s">
        <v>1370</v>
      </c>
      <c r="D312" s="0" t="s">
        <v>1371</v>
      </c>
      <c r="E312" s="2" t="n">
        <v>12</v>
      </c>
      <c r="F312" s="2" t="n">
        <v>234</v>
      </c>
      <c r="G312" s="2" t="n">
        <v>0</v>
      </c>
      <c r="H312" s="2" t="n">
        <v>0</v>
      </c>
      <c r="I312" s="2" t="n">
        <v>0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0</v>
      </c>
      <c r="R312" s="2" t="n">
        <v>0</v>
      </c>
      <c r="S312" s="2" t="n">
        <v>0</v>
      </c>
      <c r="T312" s="2" t="n">
        <v>0</v>
      </c>
      <c r="U312" s="2" t="n">
        <v>0</v>
      </c>
      <c r="V312" s="2" t="n">
        <v>0</v>
      </c>
      <c r="W312" s="2" t="n">
        <v>0</v>
      </c>
      <c r="X312" s="2" t="n">
        <v>0</v>
      </c>
      <c r="Y312" s="2" t="n">
        <v>0</v>
      </c>
      <c r="Z312" s="2" t="n">
        <v>0</v>
      </c>
    </row>
    <row r="313" customFormat="false" ht="14.4" hidden="false" customHeight="false" outlineLevel="0" collapsed="false">
      <c r="A313" s="0" t="s">
        <v>2</v>
      </c>
      <c r="B313" s="0" t="s">
        <v>1685</v>
      </c>
      <c r="C313" s="0" t="s">
        <v>1371</v>
      </c>
      <c r="D313" s="0" t="s">
        <v>1370</v>
      </c>
      <c r="E313" s="2" t="n">
        <v>12</v>
      </c>
      <c r="F313" s="2" t="n">
        <v>233</v>
      </c>
      <c r="G313" s="2" t="n">
        <v>0</v>
      </c>
      <c r="H313" s="2" t="n">
        <v>0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0</v>
      </c>
      <c r="R313" s="2" t="n">
        <v>0</v>
      </c>
      <c r="S313" s="2" t="n">
        <v>0</v>
      </c>
      <c r="T313" s="2" t="n">
        <v>0</v>
      </c>
      <c r="U313" s="2" t="n">
        <v>0</v>
      </c>
      <c r="V313" s="2" t="n">
        <v>0</v>
      </c>
      <c r="W313" s="2" t="n">
        <v>0</v>
      </c>
      <c r="X313" s="2" t="n">
        <v>0</v>
      </c>
      <c r="Y313" s="2" t="n">
        <v>0</v>
      </c>
      <c r="Z313" s="2" t="n">
        <v>0</v>
      </c>
    </row>
    <row r="314" customFormat="false" ht="14.4" hidden="false" customHeight="false" outlineLevel="0" collapsed="false">
      <c r="A314" s="0" t="s">
        <v>2</v>
      </c>
      <c r="B314" s="0" t="s">
        <v>1686</v>
      </c>
      <c r="C314" s="0" t="s">
        <v>1371</v>
      </c>
      <c r="D314" s="0" t="s">
        <v>1370</v>
      </c>
      <c r="E314" s="2" t="n">
        <v>14</v>
      </c>
      <c r="F314" s="2" t="n">
        <v>272</v>
      </c>
      <c r="G314" s="2" t="n">
        <v>0</v>
      </c>
      <c r="H314" s="2" t="n">
        <v>0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0</v>
      </c>
      <c r="Q314" s="2" t="n">
        <v>0</v>
      </c>
      <c r="R314" s="2" t="n">
        <v>0</v>
      </c>
      <c r="S314" s="2" t="n">
        <v>0</v>
      </c>
      <c r="T314" s="2" t="n">
        <v>0</v>
      </c>
      <c r="U314" s="2" t="n">
        <v>0</v>
      </c>
      <c r="V314" s="2" t="n">
        <v>0</v>
      </c>
      <c r="W314" s="2" t="n">
        <v>0</v>
      </c>
      <c r="X314" s="2" t="n">
        <v>0</v>
      </c>
      <c r="Y314" s="2" t="n">
        <v>0</v>
      </c>
      <c r="Z314" s="2" t="n">
        <v>0</v>
      </c>
    </row>
    <row r="315" customFormat="false" ht="14.4" hidden="false" customHeight="false" outlineLevel="0" collapsed="false">
      <c r="A315" s="0" t="s">
        <v>2</v>
      </c>
      <c r="B315" s="0" t="s">
        <v>1687</v>
      </c>
      <c r="C315" s="0" t="s">
        <v>1371</v>
      </c>
      <c r="D315" s="0" t="s">
        <v>1367</v>
      </c>
      <c r="E315" s="2" t="n">
        <v>15</v>
      </c>
      <c r="F315" s="2" t="n">
        <v>295</v>
      </c>
      <c r="G315" s="2" t="n">
        <v>0</v>
      </c>
      <c r="H315" s="2" t="n">
        <v>0</v>
      </c>
      <c r="I315" s="2" t="n">
        <v>0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0</v>
      </c>
      <c r="O315" s="2" t="n">
        <v>0</v>
      </c>
      <c r="P315" s="2" t="n">
        <v>0</v>
      </c>
      <c r="Q315" s="2" t="n">
        <v>0</v>
      </c>
      <c r="R315" s="2" t="n">
        <v>0</v>
      </c>
      <c r="S315" s="2" t="n">
        <v>0</v>
      </c>
      <c r="T315" s="2" t="n">
        <v>0</v>
      </c>
      <c r="U315" s="2" t="n">
        <v>0</v>
      </c>
      <c r="V315" s="2" t="n">
        <v>0</v>
      </c>
      <c r="W315" s="2" t="n">
        <v>0</v>
      </c>
      <c r="X315" s="2" t="n">
        <v>0</v>
      </c>
      <c r="Y315" s="2" t="n">
        <v>0</v>
      </c>
      <c r="Z315" s="2" t="n">
        <v>0</v>
      </c>
    </row>
    <row r="316" customFormat="false" ht="14.4" hidden="false" customHeight="false" outlineLevel="0" collapsed="false">
      <c r="A316" s="0" t="s">
        <v>2</v>
      </c>
      <c r="B316" s="0" t="s">
        <v>1688</v>
      </c>
      <c r="C316" s="0" t="s">
        <v>1370</v>
      </c>
      <c r="D316" s="0" t="s">
        <v>1367</v>
      </c>
      <c r="E316" s="2" t="n">
        <v>16</v>
      </c>
      <c r="F316" s="2" t="n">
        <v>291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  <c r="W316" s="2" t="n">
        <v>0</v>
      </c>
      <c r="X316" s="2" t="n">
        <v>0</v>
      </c>
      <c r="Y316" s="2" t="n">
        <v>0</v>
      </c>
      <c r="Z316" s="2" t="n">
        <v>0</v>
      </c>
    </row>
    <row r="317" customFormat="false" ht="14.4" hidden="false" customHeight="false" outlineLevel="0" collapsed="false">
      <c r="A317" s="0" t="s">
        <v>2</v>
      </c>
      <c r="B317" s="0" t="s">
        <v>1689</v>
      </c>
      <c r="C317" s="0" t="s">
        <v>1367</v>
      </c>
      <c r="D317" s="0" t="s">
        <v>1371</v>
      </c>
      <c r="E317" s="2" t="n">
        <v>15</v>
      </c>
      <c r="F317" s="2" t="n">
        <v>198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19</v>
      </c>
      <c r="R317" s="2" t="n">
        <v>265</v>
      </c>
      <c r="S317" s="2" t="n">
        <v>0</v>
      </c>
      <c r="T317" s="2" t="n">
        <v>0</v>
      </c>
      <c r="U317" s="2" t="n">
        <v>0</v>
      </c>
      <c r="V317" s="2" t="n">
        <v>0</v>
      </c>
      <c r="W317" s="2" t="n">
        <v>24</v>
      </c>
      <c r="X317" s="2" t="n">
        <v>214</v>
      </c>
      <c r="Y317" s="2" t="n">
        <v>20</v>
      </c>
      <c r="Z317" s="2" t="n">
        <v>260</v>
      </c>
    </row>
    <row r="318" customFormat="false" ht="14.4" hidden="false" customHeight="false" outlineLevel="0" collapsed="false">
      <c r="A318" s="0" t="s">
        <v>2</v>
      </c>
      <c r="B318" s="0" t="s">
        <v>1690</v>
      </c>
      <c r="C318" s="0" t="s">
        <v>1367</v>
      </c>
      <c r="D318" s="0" t="s">
        <v>1370</v>
      </c>
      <c r="E318" s="2" t="n">
        <v>13</v>
      </c>
      <c r="F318" s="2" t="n">
        <v>235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0</v>
      </c>
      <c r="Q318" s="2" t="n">
        <v>0</v>
      </c>
      <c r="R318" s="2" t="n">
        <v>0</v>
      </c>
      <c r="S318" s="2" t="n">
        <v>0</v>
      </c>
      <c r="T318" s="2" t="n">
        <v>0</v>
      </c>
      <c r="U318" s="2" t="n">
        <v>0</v>
      </c>
      <c r="V318" s="2" t="n">
        <v>0</v>
      </c>
      <c r="W318" s="2" t="n">
        <v>0</v>
      </c>
      <c r="X318" s="2" t="n">
        <v>0</v>
      </c>
      <c r="Y318" s="2" t="n">
        <v>0</v>
      </c>
      <c r="Z318" s="2" t="n">
        <v>0</v>
      </c>
    </row>
    <row r="319" customFormat="false" ht="14.4" hidden="false" customHeight="false" outlineLevel="0" collapsed="false">
      <c r="A319" s="0" t="s">
        <v>2</v>
      </c>
      <c r="B319" s="0" t="s">
        <v>1691</v>
      </c>
      <c r="C319" s="0" t="s">
        <v>1368</v>
      </c>
      <c r="D319" s="0" t="s">
        <v>1367</v>
      </c>
      <c r="E319" s="2" t="n">
        <v>13</v>
      </c>
      <c r="F319" s="2" t="n">
        <v>246</v>
      </c>
      <c r="G319" s="2" t="n">
        <v>0</v>
      </c>
      <c r="H319" s="2" t="n">
        <v>0</v>
      </c>
      <c r="I319" s="2" t="n">
        <v>0</v>
      </c>
      <c r="J319" s="2" t="n">
        <v>0</v>
      </c>
      <c r="K319" s="2" t="n">
        <v>0</v>
      </c>
      <c r="L319" s="2" t="n">
        <v>0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2" t="n">
        <v>0</v>
      </c>
      <c r="T319" s="2" t="n">
        <v>0</v>
      </c>
      <c r="U319" s="2" t="n">
        <v>0</v>
      </c>
      <c r="V319" s="2" t="n">
        <v>0</v>
      </c>
      <c r="W319" s="2" t="n">
        <v>0</v>
      </c>
      <c r="X319" s="2" t="n">
        <v>0</v>
      </c>
      <c r="Y319" s="2" t="n">
        <v>0</v>
      </c>
      <c r="Z319" s="2" t="n">
        <v>0</v>
      </c>
    </row>
    <row r="320" customFormat="false" ht="14.4" hidden="false" customHeight="false" outlineLevel="0" collapsed="false">
      <c r="A320" s="0" t="s">
        <v>2</v>
      </c>
      <c r="B320" s="0" t="s">
        <v>1692</v>
      </c>
      <c r="C320" s="0" t="s">
        <v>1370</v>
      </c>
      <c r="D320" s="0" t="s">
        <v>1367</v>
      </c>
      <c r="E320" s="2" t="n">
        <v>13</v>
      </c>
      <c r="F320" s="2" t="n">
        <v>246</v>
      </c>
      <c r="G320" s="2" t="n">
        <v>0</v>
      </c>
      <c r="H320" s="2" t="n">
        <v>0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0</v>
      </c>
      <c r="O320" s="2" t="n">
        <v>0</v>
      </c>
      <c r="P320" s="2" t="n">
        <v>0</v>
      </c>
      <c r="Q320" s="2" t="n">
        <v>0</v>
      </c>
      <c r="R320" s="2" t="n">
        <v>0</v>
      </c>
      <c r="S320" s="2" t="n">
        <v>0</v>
      </c>
      <c r="T320" s="2" t="n">
        <v>0</v>
      </c>
      <c r="U320" s="2" t="n">
        <v>0</v>
      </c>
      <c r="V320" s="2" t="n">
        <v>0</v>
      </c>
      <c r="W320" s="2" t="n">
        <v>0</v>
      </c>
      <c r="X320" s="2" t="n">
        <v>0</v>
      </c>
      <c r="Y320" s="2" t="n">
        <v>0</v>
      </c>
      <c r="Z320" s="2" t="n">
        <v>0</v>
      </c>
    </row>
    <row r="321" customFormat="false" ht="14.4" hidden="false" customHeight="false" outlineLevel="0" collapsed="false">
      <c r="A321" s="0" t="s">
        <v>2</v>
      </c>
      <c r="B321" s="0" t="s">
        <v>1693</v>
      </c>
      <c r="C321" s="0" t="s">
        <v>1370</v>
      </c>
      <c r="D321" s="0" t="s">
        <v>1371</v>
      </c>
      <c r="E321" s="2" t="n">
        <v>13</v>
      </c>
      <c r="F321" s="2" t="n">
        <v>249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2" t="n">
        <v>0</v>
      </c>
      <c r="T321" s="2" t="n">
        <v>0</v>
      </c>
      <c r="U321" s="2" t="n">
        <v>0</v>
      </c>
      <c r="V321" s="2" t="n">
        <v>0</v>
      </c>
      <c r="W321" s="2" t="n">
        <v>0</v>
      </c>
      <c r="X321" s="2" t="n">
        <v>0</v>
      </c>
      <c r="Y321" s="2" t="n">
        <v>0</v>
      </c>
      <c r="Z321" s="2" t="n">
        <v>0</v>
      </c>
    </row>
    <row r="322" customFormat="false" ht="14.4" hidden="false" customHeight="false" outlineLevel="0" collapsed="false">
      <c r="A322" s="0" t="s">
        <v>2</v>
      </c>
      <c r="B322" s="0" t="s">
        <v>1694</v>
      </c>
      <c r="C322" s="0" t="s">
        <v>1368</v>
      </c>
      <c r="D322" s="0" t="s">
        <v>1370</v>
      </c>
      <c r="E322" s="2" t="n">
        <v>13</v>
      </c>
      <c r="F322" s="2" t="n">
        <v>236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2" t="n">
        <v>0</v>
      </c>
      <c r="T322" s="2" t="n">
        <v>0</v>
      </c>
      <c r="U322" s="2" t="n">
        <v>0</v>
      </c>
      <c r="V322" s="2" t="n">
        <v>0</v>
      </c>
      <c r="W322" s="2" t="n">
        <v>0</v>
      </c>
      <c r="X322" s="2" t="n">
        <v>0</v>
      </c>
      <c r="Y322" s="2" t="n">
        <v>0</v>
      </c>
      <c r="Z322" s="2" t="n">
        <v>0</v>
      </c>
    </row>
    <row r="323" customFormat="false" ht="14.4" hidden="false" customHeight="false" outlineLevel="0" collapsed="false">
      <c r="A323" s="0" t="s">
        <v>2</v>
      </c>
      <c r="B323" s="0" t="s">
        <v>1695</v>
      </c>
      <c r="C323" s="0" t="s">
        <v>1367</v>
      </c>
      <c r="D323" s="0" t="s">
        <v>1371</v>
      </c>
      <c r="E323" s="2" t="n">
        <v>13</v>
      </c>
      <c r="F323" s="2" t="n">
        <v>235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0</v>
      </c>
      <c r="R323" s="2" t="n">
        <v>0</v>
      </c>
      <c r="S323" s="2" t="n">
        <v>0</v>
      </c>
      <c r="T323" s="2" t="n">
        <v>0</v>
      </c>
      <c r="U323" s="2" t="n">
        <v>0</v>
      </c>
      <c r="V323" s="2" t="n">
        <v>0</v>
      </c>
      <c r="W323" s="2" t="n">
        <v>0</v>
      </c>
      <c r="X323" s="2" t="n">
        <v>0</v>
      </c>
      <c r="Y323" s="2" t="n">
        <v>0</v>
      </c>
      <c r="Z323" s="2" t="n">
        <v>0</v>
      </c>
    </row>
    <row r="324" customFormat="false" ht="14.4" hidden="false" customHeight="false" outlineLevel="0" collapsed="false">
      <c r="A324" s="0" t="s">
        <v>2</v>
      </c>
      <c r="B324" s="0" t="s">
        <v>1696</v>
      </c>
      <c r="C324" s="0" t="s">
        <v>1371</v>
      </c>
      <c r="D324" s="0" t="s">
        <v>1367</v>
      </c>
      <c r="E324" s="2" t="n">
        <v>13</v>
      </c>
      <c r="F324" s="2" t="n">
        <v>225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2" t="n">
        <v>0</v>
      </c>
      <c r="T324" s="2" t="n">
        <v>0</v>
      </c>
      <c r="U324" s="2" t="n">
        <v>0</v>
      </c>
      <c r="V324" s="2" t="n">
        <v>0</v>
      </c>
      <c r="W324" s="2" t="n">
        <v>0</v>
      </c>
      <c r="X324" s="2" t="n">
        <v>0</v>
      </c>
      <c r="Y324" s="2" t="n">
        <v>0</v>
      </c>
      <c r="Z324" s="2" t="n">
        <v>0</v>
      </c>
    </row>
    <row r="325" customFormat="false" ht="14.4" hidden="false" customHeight="false" outlineLevel="0" collapsed="false">
      <c r="A325" s="0" t="s">
        <v>2</v>
      </c>
      <c r="B325" s="0" t="s">
        <v>1697</v>
      </c>
      <c r="C325" s="0" t="s">
        <v>1368</v>
      </c>
      <c r="D325" s="0" t="s">
        <v>1370</v>
      </c>
      <c r="E325" s="2" t="n">
        <v>13</v>
      </c>
      <c r="F325" s="2" t="n">
        <v>225</v>
      </c>
      <c r="G325" s="2" t="n">
        <v>0</v>
      </c>
      <c r="H325" s="2" t="n">
        <v>0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0</v>
      </c>
      <c r="Q325" s="2" t="n">
        <v>0</v>
      </c>
      <c r="R325" s="2" t="n">
        <v>0</v>
      </c>
      <c r="S325" s="2" t="n">
        <v>0</v>
      </c>
      <c r="T325" s="2" t="n">
        <v>0</v>
      </c>
      <c r="U325" s="2" t="n">
        <v>0</v>
      </c>
      <c r="V325" s="2" t="n">
        <v>0</v>
      </c>
      <c r="W325" s="2" t="n">
        <v>0</v>
      </c>
      <c r="X325" s="2" t="n">
        <v>0</v>
      </c>
      <c r="Y325" s="2" t="n">
        <v>0</v>
      </c>
      <c r="Z325" s="2" t="n">
        <v>0</v>
      </c>
    </row>
    <row r="326" customFormat="false" ht="14.4" hidden="false" customHeight="false" outlineLevel="0" collapsed="false">
      <c r="A326" s="0" t="s">
        <v>2</v>
      </c>
      <c r="B326" s="0" t="s">
        <v>1698</v>
      </c>
      <c r="C326" s="0" t="s">
        <v>1371</v>
      </c>
      <c r="D326" s="0" t="s">
        <v>1370</v>
      </c>
      <c r="E326" s="2" t="n">
        <v>12</v>
      </c>
      <c r="F326" s="2" t="n">
        <v>225</v>
      </c>
      <c r="G326" s="2" t="n">
        <v>0</v>
      </c>
      <c r="H326" s="2" t="n">
        <v>0</v>
      </c>
      <c r="I326" s="2" t="n">
        <v>0</v>
      </c>
      <c r="J326" s="2" t="n">
        <v>0</v>
      </c>
      <c r="K326" s="2" t="n">
        <v>0</v>
      </c>
      <c r="L326" s="2" t="n">
        <v>0</v>
      </c>
      <c r="M326" s="2" t="n">
        <v>0</v>
      </c>
      <c r="N326" s="2" t="n">
        <v>0</v>
      </c>
      <c r="O326" s="2" t="n">
        <v>0</v>
      </c>
      <c r="P326" s="2" t="n">
        <v>0</v>
      </c>
      <c r="Q326" s="2" t="n">
        <v>0</v>
      </c>
      <c r="R326" s="2" t="n">
        <v>0</v>
      </c>
      <c r="S326" s="2" t="n">
        <v>0</v>
      </c>
      <c r="T326" s="2" t="n">
        <v>0</v>
      </c>
      <c r="U326" s="2" t="n">
        <v>0</v>
      </c>
      <c r="V326" s="2" t="n">
        <v>0</v>
      </c>
      <c r="W326" s="2" t="n">
        <v>0</v>
      </c>
      <c r="X326" s="2" t="n">
        <v>0</v>
      </c>
      <c r="Y326" s="2" t="n">
        <v>0</v>
      </c>
      <c r="Z326" s="2" t="n">
        <v>0</v>
      </c>
    </row>
    <row r="327" customFormat="false" ht="14.4" hidden="false" customHeight="false" outlineLevel="0" collapsed="false">
      <c r="A327" s="0" t="s">
        <v>2</v>
      </c>
      <c r="B327" s="0" t="s">
        <v>1699</v>
      </c>
      <c r="C327" s="0" t="s">
        <v>1700</v>
      </c>
      <c r="D327" s="0" t="s">
        <v>1371</v>
      </c>
      <c r="E327" s="2" t="n">
        <v>12</v>
      </c>
      <c r="F327" s="2" t="n">
        <v>85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2" t="n">
        <v>0</v>
      </c>
      <c r="T327" s="2" t="n">
        <v>0</v>
      </c>
      <c r="U327" s="2" t="n">
        <v>0</v>
      </c>
      <c r="V327" s="2" t="n">
        <v>0</v>
      </c>
      <c r="W327" s="2" t="n">
        <v>0</v>
      </c>
      <c r="X327" s="2" t="n">
        <v>0</v>
      </c>
      <c r="Y327" s="2" t="n">
        <v>0</v>
      </c>
      <c r="Z327" s="2" t="n">
        <v>0</v>
      </c>
    </row>
    <row r="328" customFormat="false" ht="14.4" hidden="false" customHeight="false" outlineLevel="0" collapsed="false">
      <c r="A328" s="0" t="s">
        <v>2</v>
      </c>
      <c r="B328" s="0" t="s">
        <v>1701</v>
      </c>
      <c r="C328" s="0" t="s">
        <v>1388</v>
      </c>
      <c r="D328" s="0" t="s">
        <v>1367</v>
      </c>
      <c r="E328" s="2" t="n">
        <v>12</v>
      </c>
      <c r="F328" s="2" t="n">
        <v>107</v>
      </c>
      <c r="G328" s="2" t="n">
        <v>0</v>
      </c>
      <c r="H328" s="2" t="n">
        <v>0</v>
      </c>
      <c r="I328" s="2" t="n">
        <v>0</v>
      </c>
      <c r="J328" s="2" t="n">
        <v>0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0</v>
      </c>
      <c r="R328" s="2" t="n">
        <v>0</v>
      </c>
      <c r="S328" s="2" t="n">
        <v>0</v>
      </c>
      <c r="T328" s="2" t="n">
        <v>0</v>
      </c>
      <c r="U328" s="2" t="n">
        <v>0</v>
      </c>
      <c r="V328" s="2" t="n">
        <v>0</v>
      </c>
      <c r="W328" s="2" t="n">
        <v>0</v>
      </c>
      <c r="X328" s="2" t="n">
        <v>0</v>
      </c>
      <c r="Y328" s="2" t="n">
        <v>0</v>
      </c>
      <c r="Z328" s="2" t="n">
        <v>0</v>
      </c>
    </row>
    <row r="329" customFormat="false" ht="14.4" hidden="false" customHeight="false" outlineLevel="0" collapsed="false">
      <c r="A329" s="0" t="s">
        <v>2</v>
      </c>
      <c r="B329" s="0" t="s">
        <v>1702</v>
      </c>
      <c r="C329" s="0" t="s">
        <v>1370</v>
      </c>
      <c r="D329" s="0" t="s">
        <v>1367</v>
      </c>
      <c r="E329" s="2" t="n">
        <v>15</v>
      </c>
      <c r="F329" s="2" t="n">
        <v>123</v>
      </c>
      <c r="G329" s="2" t="n">
        <v>0</v>
      </c>
      <c r="H329" s="2" t="n">
        <v>0</v>
      </c>
      <c r="I329" s="2" t="n">
        <v>0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0</v>
      </c>
      <c r="R329" s="2" t="n">
        <v>0</v>
      </c>
      <c r="S329" s="2" t="n">
        <v>0</v>
      </c>
      <c r="T329" s="2" t="n">
        <v>0</v>
      </c>
      <c r="U329" s="2" t="n">
        <v>0</v>
      </c>
      <c r="V329" s="2" t="n">
        <v>0</v>
      </c>
      <c r="W329" s="2" t="n">
        <v>0</v>
      </c>
      <c r="X329" s="2" t="n">
        <v>0</v>
      </c>
      <c r="Y329" s="2" t="n">
        <v>0</v>
      </c>
      <c r="Z329" s="2" t="n">
        <v>0</v>
      </c>
    </row>
    <row r="330" customFormat="false" ht="14.4" hidden="false" customHeight="false" outlineLevel="0" collapsed="false">
      <c r="A330" s="0" t="s">
        <v>2</v>
      </c>
      <c r="B330" s="0" t="s">
        <v>1703</v>
      </c>
      <c r="C330" s="0" t="s">
        <v>1370</v>
      </c>
      <c r="D330" s="0" t="s">
        <v>1367</v>
      </c>
      <c r="E330" s="2" t="n">
        <v>14</v>
      </c>
      <c r="F330" s="2" t="n">
        <v>123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0</v>
      </c>
      <c r="O330" s="2" t="n">
        <v>0</v>
      </c>
      <c r="P330" s="2" t="n">
        <v>0</v>
      </c>
      <c r="Q330" s="2" t="n">
        <v>0</v>
      </c>
      <c r="R330" s="2" t="n">
        <v>0</v>
      </c>
      <c r="S330" s="2" t="n">
        <v>0</v>
      </c>
      <c r="T330" s="2" t="n">
        <v>0</v>
      </c>
      <c r="U330" s="2" t="n">
        <v>0</v>
      </c>
      <c r="V330" s="2" t="n">
        <v>0</v>
      </c>
      <c r="W330" s="2" t="n">
        <v>0</v>
      </c>
      <c r="X330" s="2" t="n">
        <v>0</v>
      </c>
      <c r="Y330" s="2" t="n">
        <v>0</v>
      </c>
      <c r="Z330" s="2" t="n">
        <v>0</v>
      </c>
    </row>
    <row r="331" customFormat="false" ht="14.4" hidden="false" customHeight="false" outlineLevel="0" collapsed="false">
      <c r="A331" s="0" t="s">
        <v>2</v>
      </c>
      <c r="B331" s="0" t="s">
        <v>1704</v>
      </c>
      <c r="C331" s="0" t="s">
        <v>1367</v>
      </c>
      <c r="D331" s="0" t="s">
        <v>1368</v>
      </c>
      <c r="E331" s="2" t="n">
        <v>14</v>
      </c>
      <c r="F331" s="2" t="n">
        <v>123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0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0</v>
      </c>
      <c r="R331" s="2" t="n">
        <v>0</v>
      </c>
      <c r="S331" s="2" t="n">
        <v>0</v>
      </c>
      <c r="T331" s="2" t="n">
        <v>0</v>
      </c>
      <c r="U331" s="2" t="n">
        <v>0</v>
      </c>
      <c r="V331" s="2" t="n">
        <v>0</v>
      </c>
      <c r="W331" s="2" t="n">
        <v>0</v>
      </c>
      <c r="X331" s="2" t="n">
        <v>0</v>
      </c>
      <c r="Y331" s="2" t="n">
        <v>0</v>
      </c>
      <c r="Z331" s="2" t="n">
        <v>0</v>
      </c>
    </row>
    <row r="332" customFormat="false" ht="14.4" hidden="false" customHeight="false" outlineLevel="0" collapsed="false">
      <c r="A332" s="0" t="s">
        <v>2</v>
      </c>
      <c r="B332" s="0" t="s">
        <v>1705</v>
      </c>
      <c r="C332" s="0" t="s">
        <v>1367</v>
      </c>
      <c r="D332" s="0" t="s">
        <v>1371</v>
      </c>
      <c r="E332" s="2" t="n">
        <v>14</v>
      </c>
      <c r="F332" s="2" t="n">
        <v>123</v>
      </c>
      <c r="G332" s="2" t="n">
        <v>0</v>
      </c>
      <c r="H332" s="2" t="n">
        <v>0</v>
      </c>
      <c r="I332" s="2" t="n">
        <v>0</v>
      </c>
      <c r="J332" s="2" t="n">
        <v>0</v>
      </c>
      <c r="K332" s="2" t="n">
        <v>0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0</v>
      </c>
      <c r="Q332" s="2" t="n">
        <v>0</v>
      </c>
      <c r="R332" s="2" t="n">
        <v>0</v>
      </c>
      <c r="S332" s="2" t="n">
        <v>0</v>
      </c>
      <c r="T332" s="2" t="n">
        <v>0</v>
      </c>
      <c r="U332" s="2" t="n">
        <v>0</v>
      </c>
      <c r="V332" s="2" t="n">
        <v>0</v>
      </c>
      <c r="W332" s="2" t="n">
        <v>0</v>
      </c>
      <c r="X332" s="2" t="n">
        <v>0</v>
      </c>
      <c r="Y332" s="2" t="n">
        <v>0</v>
      </c>
      <c r="Z332" s="2" t="n">
        <v>0</v>
      </c>
    </row>
    <row r="333" customFormat="false" ht="14.4" hidden="false" customHeight="false" outlineLevel="0" collapsed="false">
      <c r="A333" s="0" t="s">
        <v>2</v>
      </c>
      <c r="B333" s="0" t="s">
        <v>1706</v>
      </c>
      <c r="C333" s="0" t="s">
        <v>1371</v>
      </c>
      <c r="D333" s="0" t="s">
        <v>1370</v>
      </c>
      <c r="E333" s="2" t="n">
        <v>14</v>
      </c>
      <c r="F333" s="2" t="n">
        <v>123</v>
      </c>
      <c r="G333" s="2" t="n">
        <v>0</v>
      </c>
      <c r="H333" s="2" t="n">
        <v>0</v>
      </c>
      <c r="I333" s="2" t="n">
        <v>0</v>
      </c>
      <c r="J333" s="2" t="n">
        <v>0</v>
      </c>
      <c r="K333" s="2" t="n">
        <v>0</v>
      </c>
      <c r="L333" s="2" t="n">
        <v>0</v>
      </c>
      <c r="M333" s="2" t="n">
        <v>0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2" t="n">
        <v>0</v>
      </c>
      <c r="T333" s="2" t="n">
        <v>0</v>
      </c>
      <c r="U333" s="2" t="n">
        <v>0</v>
      </c>
      <c r="V333" s="2" t="n">
        <v>0</v>
      </c>
      <c r="W333" s="2" t="n">
        <v>0</v>
      </c>
      <c r="X333" s="2" t="n">
        <v>0</v>
      </c>
      <c r="Y333" s="2" t="n">
        <v>0</v>
      </c>
      <c r="Z333" s="2" t="n">
        <v>0</v>
      </c>
    </row>
    <row r="334" customFormat="false" ht="14.4" hidden="false" customHeight="false" outlineLevel="0" collapsed="false">
      <c r="A334" s="0" t="s">
        <v>2</v>
      </c>
      <c r="B334" s="0" t="s">
        <v>1707</v>
      </c>
      <c r="C334" s="0" t="s">
        <v>1368</v>
      </c>
      <c r="D334" s="0" t="s">
        <v>1371</v>
      </c>
      <c r="E334" s="2" t="n">
        <v>14</v>
      </c>
      <c r="F334" s="2" t="n">
        <v>123</v>
      </c>
      <c r="G334" s="2" t="n">
        <v>0</v>
      </c>
      <c r="H334" s="2" t="n">
        <v>0</v>
      </c>
      <c r="I334" s="2" t="n">
        <v>0</v>
      </c>
      <c r="J334" s="2" t="n">
        <v>0</v>
      </c>
      <c r="K334" s="2" t="n">
        <v>0</v>
      </c>
      <c r="L334" s="2" t="n">
        <v>0</v>
      </c>
      <c r="M334" s="2" t="n">
        <v>0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2" t="n">
        <v>0</v>
      </c>
      <c r="T334" s="2" t="n">
        <v>0</v>
      </c>
      <c r="U334" s="2" t="n">
        <v>0</v>
      </c>
      <c r="V334" s="2" t="n">
        <v>0</v>
      </c>
      <c r="W334" s="2" t="n">
        <v>0</v>
      </c>
      <c r="X334" s="2" t="n">
        <v>0</v>
      </c>
      <c r="Y334" s="2" t="n">
        <v>0</v>
      </c>
      <c r="Z334" s="2" t="n">
        <v>0</v>
      </c>
    </row>
    <row r="335" customFormat="false" ht="14.4" hidden="false" customHeight="false" outlineLevel="0" collapsed="false">
      <c r="A335" s="0" t="s">
        <v>2</v>
      </c>
      <c r="B335" s="0" t="s">
        <v>1708</v>
      </c>
      <c r="C335" s="0" t="s">
        <v>1368</v>
      </c>
      <c r="D335" s="0" t="s">
        <v>1709</v>
      </c>
      <c r="E335" s="2" t="n">
        <v>14</v>
      </c>
      <c r="F335" s="2" t="n">
        <v>123</v>
      </c>
      <c r="G335" s="2" t="n">
        <v>0</v>
      </c>
      <c r="H335" s="2" t="n">
        <v>0</v>
      </c>
      <c r="I335" s="2" t="n">
        <v>0</v>
      </c>
      <c r="J335" s="2" t="n">
        <v>0</v>
      </c>
      <c r="K335" s="2" t="n">
        <v>0</v>
      </c>
      <c r="L335" s="2" t="n">
        <v>0</v>
      </c>
      <c r="M335" s="2" t="n">
        <v>0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2" t="n">
        <v>0</v>
      </c>
      <c r="T335" s="2" t="n">
        <v>0</v>
      </c>
      <c r="U335" s="2" t="n">
        <v>0</v>
      </c>
      <c r="V335" s="2" t="n">
        <v>0</v>
      </c>
      <c r="W335" s="2" t="n">
        <v>0</v>
      </c>
      <c r="X335" s="2" t="n">
        <v>0</v>
      </c>
      <c r="Y335" s="2" t="n">
        <v>0</v>
      </c>
      <c r="Z335" s="2" t="n">
        <v>0</v>
      </c>
    </row>
    <row r="336" customFormat="false" ht="14.4" hidden="false" customHeight="false" outlineLevel="0" collapsed="false">
      <c r="A336" s="0" t="s">
        <v>2</v>
      </c>
      <c r="B336" s="0" t="s">
        <v>1708</v>
      </c>
      <c r="C336" s="0" t="s">
        <v>1368</v>
      </c>
      <c r="D336" s="0" t="s">
        <v>1710</v>
      </c>
      <c r="E336" s="2" t="n">
        <v>14</v>
      </c>
      <c r="F336" s="2" t="n">
        <v>123</v>
      </c>
      <c r="G336" s="2" t="n">
        <v>0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2" t="n">
        <v>0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2" t="n">
        <v>0</v>
      </c>
      <c r="T336" s="2" t="n">
        <v>0</v>
      </c>
      <c r="U336" s="2" t="n">
        <v>0</v>
      </c>
      <c r="V336" s="2" t="n">
        <v>0</v>
      </c>
      <c r="W336" s="2" t="n">
        <v>0</v>
      </c>
      <c r="X336" s="2" t="n">
        <v>0</v>
      </c>
      <c r="Y336" s="2" t="n">
        <v>0</v>
      </c>
      <c r="Z336" s="2" t="n">
        <v>0</v>
      </c>
    </row>
    <row r="337" customFormat="false" ht="14.4" hidden="false" customHeight="false" outlineLevel="0" collapsed="false">
      <c r="A337" s="0" t="s">
        <v>2</v>
      </c>
      <c r="B337" s="0" t="s">
        <v>1711</v>
      </c>
      <c r="C337" s="0" t="s">
        <v>1370</v>
      </c>
      <c r="D337" s="0" t="s">
        <v>1368</v>
      </c>
      <c r="E337" s="2" t="n">
        <v>14</v>
      </c>
      <c r="F337" s="2" t="n">
        <v>123</v>
      </c>
      <c r="G337" s="2" t="n">
        <v>0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2" t="n">
        <v>0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2" t="n">
        <v>0</v>
      </c>
      <c r="T337" s="2" t="n">
        <v>0</v>
      </c>
      <c r="U337" s="2" t="n">
        <v>0</v>
      </c>
      <c r="V337" s="2" t="n">
        <v>0</v>
      </c>
      <c r="W337" s="2" t="n">
        <v>0</v>
      </c>
      <c r="X337" s="2" t="n">
        <v>0</v>
      </c>
      <c r="Y337" s="2" t="n">
        <v>0</v>
      </c>
      <c r="Z337" s="2" t="n">
        <v>0</v>
      </c>
    </row>
    <row r="338" customFormat="false" ht="14.4" hidden="false" customHeight="false" outlineLevel="0" collapsed="false">
      <c r="A338" s="0" t="s">
        <v>2</v>
      </c>
      <c r="B338" s="0" t="s">
        <v>1712</v>
      </c>
      <c r="C338" s="0" t="s">
        <v>1367</v>
      </c>
      <c r="D338" s="0" t="s">
        <v>1370</v>
      </c>
      <c r="E338" s="2" t="n">
        <v>14</v>
      </c>
      <c r="F338" s="2" t="n">
        <v>123</v>
      </c>
      <c r="G338" s="2" t="n">
        <v>0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2" t="n">
        <v>0</v>
      </c>
      <c r="N338" s="2" t="n">
        <v>0</v>
      </c>
      <c r="O338" s="2" t="n">
        <v>0</v>
      </c>
      <c r="P338" s="2" t="n">
        <v>0</v>
      </c>
      <c r="Q338" s="2" t="n">
        <v>0</v>
      </c>
      <c r="R338" s="2" t="n">
        <v>0</v>
      </c>
      <c r="S338" s="2" t="n">
        <v>0</v>
      </c>
      <c r="T338" s="2" t="n">
        <v>0</v>
      </c>
      <c r="U338" s="2" t="n">
        <v>0</v>
      </c>
      <c r="V338" s="2" t="n">
        <v>0</v>
      </c>
      <c r="W338" s="2" t="n">
        <v>0</v>
      </c>
      <c r="X338" s="2" t="n">
        <v>0</v>
      </c>
      <c r="Y338" s="2" t="n">
        <v>0</v>
      </c>
      <c r="Z338" s="2" t="n">
        <v>0</v>
      </c>
    </row>
    <row r="339" customFormat="false" ht="14.4" hidden="false" customHeight="false" outlineLevel="0" collapsed="false">
      <c r="A339" s="0" t="s">
        <v>2</v>
      </c>
      <c r="B339" s="0" t="s">
        <v>1713</v>
      </c>
      <c r="C339" s="0" t="s">
        <v>1368</v>
      </c>
      <c r="D339" s="0" t="s">
        <v>1367</v>
      </c>
      <c r="E339" s="2" t="n">
        <v>14</v>
      </c>
      <c r="F339" s="2" t="n">
        <v>123</v>
      </c>
      <c r="G339" s="2" t="n">
        <v>0</v>
      </c>
      <c r="H339" s="2" t="n">
        <v>0</v>
      </c>
      <c r="I339" s="2" t="n">
        <v>0</v>
      </c>
      <c r="J339" s="2" t="n">
        <v>0</v>
      </c>
      <c r="K339" s="2" t="n">
        <v>0</v>
      </c>
      <c r="L339" s="2" t="n">
        <v>0</v>
      </c>
      <c r="M339" s="2" t="n">
        <v>0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2" t="n">
        <v>0</v>
      </c>
      <c r="T339" s="2" t="n">
        <v>0</v>
      </c>
      <c r="U339" s="2" t="n">
        <v>0</v>
      </c>
      <c r="V339" s="2" t="n">
        <v>0</v>
      </c>
      <c r="W339" s="2" t="n">
        <v>0</v>
      </c>
      <c r="X339" s="2" t="n">
        <v>0</v>
      </c>
      <c r="Y339" s="2" t="n">
        <v>0</v>
      </c>
      <c r="Z339" s="2" t="n">
        <v>0</v>
      </c>
    </row>
    <row r="340" customFormat="false" ht="14.4" hidden="false" customHeight="false" outlineLevel="0" collapsed="false">
      <c r="A340" s="0" t="s">
        <v>2</v>
      </c>
      <c r="B340" s="0" t="s">
        <v>1714</v>
      </c>
      <c r="C340" s="0" t="s">
        <v>1367</v>
      </c>
      <c r="D340" s="0" t="s">
        <v>1368</v>
      </c>
      <c r="E340" s="2" t="n">
        <v>16</v>
      </c>
      <c r="F340" s="2" t="n">
        <v>282</v>
      </c>
      <c r="G340" s="2" t="n">
        <v>0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2" t="n">
        <v>0</v>
      </c>
      <c r="N340" s="2" t="n">
        <v>0</v>
      </c>
      <c r="O340" s="2" t="n">
        <v>0</v>
      </c>
      <c r="P340" s="2" t="n">
        <v>0</v>
      </c>
      <c r="Q340" s="2" t="n">
        <v>0</v>
      </c>
      <c r="R340" s="2" t="n">
        <v>0</v>
      </c>
      <c r="S340" s="2" t="n">
        <v>0</v>
      </c>
      <c r="T340" s="2" t="n">
        <v>0</v>
      </c>
      <c r="U340" s="2" t="n">
        <v>0</v>
      </c>
      <c r="V340" s="2" t="n">
        <v>0</v>
      </c>
      <c r="W340" s="2" t="n">
        <v>0</v>
      </c>
      <c r="X340" s="2" t="n">
        <v>0</v>
      </c>
      <c r="Y340" s="2" t="n">
        <v>0</v>
      </c>
      <c r="Z340" s="2" t="n">
        <v>0</v>
      </c>
    </row>
    <row r="341" customFormat="false" ht="14.4" hidden="false" customHeight="false" outlineLevel="0" collapsed="false">
      <c r="A341" s="0" t="s">
        <v>2</v>
      </c>
      <c r="B341" s="0" t="s">
        <v>1715</v>
      </c>
      <c r="C341" s="0" t="s">
        <v>1370</v>
      </c>
      <c r="D341" s="0" t="s">
        <v>1371</v>
      </c>
      <c r="E341" s="2" t="n">
        <v>15</v>
      </c>
      <c r="F341" s="2" t="n">
        <v>285</v>
      </c>
      <c r="G341" s="2" t="n">
        <v>0</v>
      </c>
      <c r="H341" s="2" t="n">
        <v>0</v>
      </c>
      <c r="I341" s="2" t="n">
        <v>0</v>
      </c>
      <c r="J341" s="2" t="n">
        <v>0</v>
      </c>
      <c r="K341" s="2" t="n">
        <v>0</v>
      </c>
      <c r="L341" s="2" t="n">
        <v>0</v>
      </c>
      <c r="M341" s="2" t="n">
        <v>0</v>
      </c>
      <c r="N341" s="2" t="n">
        <v>0</v>
      </c>
      <c r="O341" s="2" t="n">
        <v>0</v>
      </c>
      <c r="P341" s="2" t="n">
        <v>0</v>
      </c>
      <c r="Q341" s="2" t="n">
        <v>0</v>
      </c>
      <c r="R341" s="2" t="n">
        <v>0</v>
      </c>
      <c r="S341" s="2" t="n">
        <v>0</v>
      </c>
      <c r="T341" s="2" t="n">
        <v>0</v>
      </c>
      <c r="U341" s="2" t="n">
        <v>0</v>
      </c>
      <c r="V341" s="2" t="n">
        <v>0</v>
      </c>
      <c r="W341" s="2" t="n">
        <v>0</v>
      </c>
      <c r="X341" s="2" t="n">
        <v>0</v>
      </c>
      <c r="Y341" s="2" t="n">
        <v>0</v>
      </c>
      <c r="Z341" s="2" t="n">
        <v>0</v>
      </c>
    </row>
    <row r="342" customFormat="false" ht="14.4" hidden="false" customHeight="false" outlineLevel="0" collapsed="false">
      <c r="A342" s="0" t="s">
        <v>2</v>
      </c>
      <c r="B342" s="0" t="s">
        <v>1716</v>
      </c>
      <c r="C342" s="0" t="s">
        <v>1367</v>
      </c>
      <c r="D342" s="0" t="s">
        <v>1368</v>
      </c>
      <c r="E342" s="2" t="n">
        <v>15</v>
      </c>
      <c r="F342" s="2" t="n">
        <v>286</v>
      </c>
      <c r="G342" s="2" t="n">
        <v>0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2" t="n">
        <v>0</v>
      </c>
      <c r="N342" s="2" t="n">
        <v>0</v>
      </c>
      <c r="O342" s="2" t="n">
        <v>0</v>
      </c>
      <c r="P342" s="2" t="n">
        <v>0</v>
      </c>
      <c r="Q342" s="2" t="n">
        <v>0</v>
      </c>
      <c r="R342" s="2" t="n">
        <v>0</v>
      </c>
      <c r="S342" s="2" t="n">
        <v>0</v>
      </c>
      <c r="T342" s="2" t="n">
        <v>0</v>
      </c>
      <c r="U342" s="2" t="n">
        <v>0</v>
      </c>
      <c r="V342" s="2" t="n">
        <v>0</v>
      </c>
      <c r="W342" s="2" t="n">
        <v>0</v>
      </c>
      <c r="X342" s="2" t="n">
        <v>0</v>
      </c>
      <c r="Y342" s="2" t="n">
        <v>0</v>
      </c>
      <c r="Z342" s="2" t="n">
        <v>0</v>
      </c>
    </row>
    <row r="343" customFormat="false" ht="14.4" hidden="false" customHeight="false" outlineLevel="0" collapsed="false">
      <c r="A343" s="0" t="s">
        <v>2</v>
      </c>
      <c r="B343" s="0" t="s">
        <v>1717</v>
      </c>
      <c r="C343" s="0" t="s">
        <v>1367</v>
      </c>
      <c r="D343" s="0" t="s">
        <v>1368</v>
      </c>
      <c r="E343" s="2" t="n">
        <v>14</v>
      </c>
      <c r="F343" s="2" t="n">
        <v>276</v>
      </c>
      <c r="G343" s="2" t="n">
        <v>0</v>
      </c>
      <c r="H343" s="2" t="n">
        <v>0</v>
      </c>
      <c r="I343" s="2" t="n">
        <v>0</v>
      </c>
      <c r="J343" s="2" t="n">
        <v>0</v>
      </c>
      <c r="K343" s="2" t="n">
        <v>0</v>
      </c>
      <c r="L343" s="2" t="n">
        <v>0</v>
      </c>
      <c r="M343" s="2" t="n">
        <v>0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2" t="n">
        <v>0</v>
      </c>
      <c r="T343" s="2" t="n">
        <v>0</v>
      </c>
      <c r="U343" s="2" t="n">
        <v>0</v>
      </c>
      <c r="V343" s="2" t="n">
        <v>0</v>
      </c>
      <c r="W343" s="2" t="n">
        <v>0</v>
      </c>
      <c r="X343" s="2" t="n">
        <v>0</v>
      </c>
      <c r="Y343" s="2" t="n">
        <v>0</v>
      </c>
      <c r="Z343" s="2" t="n">
        <v>0</v>
      </c>
    </row>
    <row r="344" customFormat="false" ht="14.4" hidden="false" customHeight="false" outlineLevel="0" collapsed="false">
      <c r="A344" s="0" t="s">
        <v>2</v>
      </c>
      <c r="B344" s="0" t="s">
        <v>1718</v>
      </c>
      <c r="C344" s="0" t="s">
        <v>1370</v>
      </c>
      <c r="D344" s="0" t="s">
        <v>1371</v>
      </c>
      <c r="E344" s="2" t="n">
        <v>13</v>
      </c>
      <c r="F344" s="2" t="n">
        <v>258</v>
      </c>
      <c r="G344" s="2" t="n">
        <v>0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2" t="n">
        <v>0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2" t="n">
        <v>0</v>
      </c>
      <c r="T344" s="2" t="n">
        <v>0</v>
      </c>
      <c r="U344" s="2" t="n">
        <v>0</v>
      </c>
      <c r="V344" s="2" t="n">
        <v>0</v>
      </c>
      <c r="W344" s="2" t="n">
        <v>0</v>
      </c>
      <c r="X344" s="2" t="n">
        <v>0</v>
      </c>
      <c r="Y344" s="2" t="n">
        <v>0</v>
      </c>
      <c r="Z344" s="2" t="n">
        <v>0</v>
      </c>
    </row>
    <row r="345" customFormat="false" ht="14.4" hidden="false" customHeight="false" outlineLevel="0" collapsed="false">
      <c r="A345" s="0" t="s">
        <v>2</v>
      </c>
      <c r="B345" s="0" t="s">
        <v>1719</v>
      </c>
      <c r="C345" s="0" t="s">
        <v>1371</v>
      </c>
      <c r="D345" s="0" t="s">
        <v>1370</v>
      </c>
      <c r="E345" s="2" t="n">
        <v>13</v>
      </c>
      <c r="F345" s="2" t="n">
        <v>254</v>
      </c>
      <c r="G345" s="2" t="n">
        <v>0</v>
      </c>
      <c r="H345" s="2" t="n">
        <v>0</v>
      </c>
      <c r="I345" s="2" t="n">
        <v>0</v>
      </c>
      <c r="J345" s="2" t="n">
        <v>0</v>
      </c>
      <c r="K345" s="2" t="n">
        <v>0</v>
      </c>
      <c r="L345" s="2" t="n">
        <v>0</v>
      </c>
      <c r="M345" s="2" t="n">
        <v>0</v>
      </c>
      <c r="N345" s="2" t="n">
        <v>0</v>
      </c>
      <c r="O345" s="2" t="n">
        <v>0</v>
      </c>
      <c r="P345" s="2" t="n">
        <v>0</v>
      </c>
      <c r="Q345" s="2" t="n">
        <v>0</v>
      </c>
      <c r="R345" s="2" t="n">
        <v>0</v>
      </c>
      <c r="S345" s="2" t="n">
        <v>0</v>
      </c>
      <c r="T345" s="2" t="n">
        <v>0</v>
      </c>
      <c r="U345" s="2" t="n">
        <v>0</v>
      </c>
      <c r="V345" s="2" t="n">
        <v>0</v>
      </c>
      <c r="W345" s="2" t="n">
        <v>0</v>
      </c>
      <c r="X345" s="2" t="n">
        <v>0</v>
      </c>
      <c r="Y345" s="2" t="n">
        <v>0</v>
      </c>
      <c r="Z345" s="2" t="n">
        <v>0</v>
      </c>
    </row>
    <row r="346" customFormat="false" ht="14.4" hidden="false" customHeight="false" outlineLevel="0" collapsed="false">
      <c r="A346" s="0" t="s">
        <v>2</v>
      </c>
      <c r="B346" s="0" t="s">
        <v>1720</v>
      </c>
      <c r="C346" s="0" t="s">
        <v>1367</v>
      </c>
      <c r="D346" s="0" t="s">
        <v>1370</v>
      </c>
      <c r="E346" s="2" t="n">
        <v>13</v>
      </c>
      <c r="F346" s="2" t="n">
        <v>254</v>
      </c>
      <c r="G346" s="2" t="n">
        <v>0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2" t="n">
        <v>0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2" t="n">
        <v>0</v>
      </c>
      <c r="T346" s="2" t="n">
        <v>0</v>
      </c>
      <c r="U346" s="2" t="n">
        <v>0</v>
      </c>
      <c r="V346" s="2" t="n">
        <v>0</v>
      </c>
      <c r="W346" s="2" t="n">
        <v>0</v>
      </c>
      <c r="X346" s="2" t="n">
        <v>0</v>
      </c>
      <c r="Y346" s="2" t="n">
        <v>0</v>
      </c>
      <c r="Z346" s="2" t="n">
        <v>0</v>
      </c>
    </row>
    <row r="347" customFormat="false" ht="14.4" hidden="false" customHeight="false" outlineLevel="0" collapsed="false">
      <c r="A347" s="0" t="s">
        <v>2</v>
      </c>
      <c r="B347" s="0" t="s">
        <v>1721</v>
      </c>
      <c r="C347" s="0" t="s">
        <v>1368</v>
      </c>
      <c r="D347" s="0" t="s">
        <v>1370</v>
      </c>
      <c r="E347" s="2" t="n">
        <v>13</v>
      </c>
      <c r="F347" s="2" t="n">
        <v>252</v>
      </c>
      <c r="G347" s="2" t="n">
        <v>0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2" t="n">
        <v>0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2" t="n">
        <v>0</v>
      </c>
      <c r="T347" s="2" t="n">
        <v>0</v>
      </c>
      <c r="U347" s="2" t="n">
        <v>0</v>
      </c>
      <c r="V347" s="2" t="n">
        <v>0</v>
      </c>
      <c r="W347" s="2" t="n">
        <v>0</v>
      </c>
      <c r="X347" s="2" t="n">
        <v>0</v>
      </c>
      <c r="Y347" s="2" t="n">
        <v>0</v>
      </c>
      <c r="Z347" s="2" t="n">
        <v>0</v>
      </c>
    </row>
    <row r="348" customFormat="false" ht="14.4" hidden="false" customHeight="false" outlineLevel="0" collapsed="false">
      <c r="A348" s="0" t="s">
        <v>2</v>
      </c>
      <c r="B348" s="0" t="s">
        <v>1722</v>
      </c>
      <c r="C348" s="0" t="s">
        <v>1368</v>
      </c>
      <c r="D348" s="0" t="s">
        <v>1367</v>
      </c>
      <c r="E348" s="2" t="n">
        <v>15</v>
      </c>
      <c r="F348" s="2" t="n">
        <v>254</v>
      </c>
      <c r="G348" s="2" t="n">
        <v>0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2" t="n">
        <v>0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2" t="n">
        <v>0</v>
      </c>
      <c r="T348" s="2" t="n">
        <v>0</v>
      </c>
      <c r="U348" s="2" t="n">
        <v>0</v>
      </c>
      <c r="V348" s="2" t="n">
        <v>0</v>
      </c>
      <c r="W348" s="2" t="n">
        <v>0</v>
      </c>
      <c r="X348" s="2" t="n">
        <v>0</v>
      </c>
      <c r="Y348" s="2" t="n">
        <v>0</v>
      </c>
      <c r="Z348" s="2" t="n">
        <v>0</v>
      </c>
    </row>
    <row r="349" customFormat="false" ht="14.4" hidden="false" customHeight="false" outlineLevel="0" collapsed="false">
      <c r="A349" s="0" t="s">
        <v>2</v>
      </c>
      <c r="B349" s="0" t="s">
        <v>1723</v>
      </c>
      <c r="C349" s="0" t="s">
        <v>1367</v>
      </c>
      <c r="D349" s="0" t="s">
        <v>1368</v>
      </c>
      <c r="E349" s="2" t="n">
        <v>14</v>
      </c>
      <c r="F349" s="2" t="n">
        <v>256</v>
      </c>
      <c r="G349" s="2" t="n">
        <v>0</v>
      </c>
      <c r="H349" s="2" t="n">
        <v>0</v>
      </c>
      <c r="I349" s="2" t="n">
        <v>0</v>
      </c>
      <c r="J349" s="2" t="n">
        <v>0</v>
      </c>
      <c r="K349" s="2" t="n">
        <v>0</v>
      </c>
      <c r="L349" s="2" t="n">
        <v>0</v>
      </c>
      <c r="M349" s="2" t="n">
        <v>0</v>
      </c>
      <c r="N349" s="2" t="n">
        <v>0</v>
      </c>
      <c r="O349" s="2" t="n">
        <v>0</v>
      </c>
      <c r="P349" s="2" t="n">
        <v>0</v>
      </c>
      <c r="Q349" s="2" t="n">
        <v>0</v>
      </c>
      <c r="R349" s="2" t="n">
        <v>0</v>
      </c>
      <c r="S349" s="2" t="n">
        <v>0</v>
      </c>
      <c r="T349" s="2" t="n">
        <v>0</v>
      </c>
      <c r="U349" s="2" t="n">
        <v>0</v>
      </c>
      <c r="V349" s="2" t="n">
        <v>0</v>
      </c>
      <c r="W349" s="2" t="n">
        <v>0</v>
      </c>
      <c r="X349" s="2" t="n">
        <v>0</v>
      </c>
      <c r="Y349" s="2" t="n">
        <v>0</v>
      </c>
      <c r="Z349" s="2" t="n">
        <v>0</v>
      </c>
    </row>
    <row r="350" customFormat="false" ht="14.4" hidden="false" customHeight="false" outlineLevel="0" collapsed="false">
      <c r="A350" s="0" t="s">
        <v>2</v>
      </c>
      <c r="B350" s="0" t="s">
        <v>1724</v>
      </c>
      <c r="C350" s="0" t="s">
        <v>1367</v>
      </c>
      <c r="D350" s="0" t="s">
        <v>1368</v>
      </c>
      <c r="E350" s="2" t="n">
        <v>14</v>
      </c>
      <c r="F350" s="2" t="n">
        <v>263</v>
      </c>
      <c r="G350" s="2" t="n">
        <v>0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2" t="n">
        <v>0</v>
      </c>
      <c r="N350" s="2" t="n">
        <v>0</v>
      </c>
      <c r="O350" s="2" t="n">
        <v>0</v>
      </c>
      <c r="P350" s="2" t="n">
        <v>0</v>
      </c>
      <c r="Q350" s="2" t="n">
        <v>0</v>
      </c>
      <c r="R350" s="2" t="n">
        <v>0</v>
      </c>
      <c r="S350" s="2" t="n">
        <v>0</v>
      </c>
      <c r="T350" s="2" t="n">
        <v>0</v>
      </c>
      <c r="U350" s="2" t="n">
        <v>0</v>
      </c>
      <c r="V350" s="2" t="n">
        <v>0</v>
      </c>
      <c r="W350" s="2" t="n">
        <v>0</v>
      </c>
      <c r="X350" s="2" t="n">
        <v>0</v>
      </c>
      <c r="Y350" s="2" t="n">
        <v>0</v>
      </c>
      <c r="Z350" s="2" t="n">
        <v>0</v>
      </c>
    </row>
    <row r="351" customFormat="false" ht="14.4" hidden="false" customHeight="false" outlineLevel="0" collapsed="false">
      <c r="A351" s="0" t="s">
        <v>2</v>
      </c>
      <c r="B351" s="0" t="s">
        <v>1725</v>
      </c>
      <c r="C351" s="0" t="s">
        <v>1370</v>
      </c>
      <c r="D351" s="0" t="s">
        <v>1368</v>
      </c>
      <c r="E351" s="2" t="n">
        <v>14</v>
      </c>
      <c r="F351" s="2" t="n">
        <v>263</v>
      </c>
      <c r="G351" s="2" t="n">
        <v>0</v>
      </c>
      <c r="H351" s="2" t="n">
        <v>0</v>
      </c>
      <c r="I351" s="2" t="n">
        <v>0</v>
      </c>
      <c r="J351" s="2" t="n">
        <v>0</v>
      </c>
      <c r="K351" s="2" t="n">
        <v>0</v>
      </c>
      <c r="L351" s="2" t="n">
        <v>0</v>
      </c>
      <c r="M351" s="2" t="n">
        <v>0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2" t="n">
        <v>0</v>
      </c>
      <c r="T351" s="2" t="n">
        <v>0</v>
      </c>
      <c r="U351" s="2" t="n">
        <v>0</v>
      </c>
      <c r="V351" s="2" t="n">
        <v>0</v>
      </c>
      <c r="W351" s="2" t="n">
        <v>0</v>
      </c>
      <c r="X351" s="2" t="n">
        <v>0</v>
      </c>
      <c r="Y351" s="2" t="n">
        <v>0</v>
      </c>
      <c r="Z351" s="2" t="n">
        <v>0</v>
      </c>
    </row>
    <row r="352" customFormat="false" ht="14.4" hidden="false" customHeight="false" outlineLevel="0" collapsed="false">
      <c r="A352" s="0" t="s">
        <v>2</v>
      </c>
      <c r="B352" s="0" t="s">
        <v>1726</v>
      </c>
      <c r="C352" s="0" t="s">
        <v>1371</v>
      </c>
      <c r="D352" s="0" t="s">
        <v>1368</v>
      </c>
      <c r="E352" s="2" t="n">
        <v>12</v>
      </c>
      <c r="F352" s="2" t="n">
        <v>223</v>
      </c>
      <c r="G352" s="2" t="n">
        <v>0</v>
      </c>
      <c r="H352" s="2" t="n">
        <v>0</v>
      </c>
      <c r="I352" s="2" t="n">
        <v>0</v>
      </c>
      <c r="J352" s="2" t="n">
        <v>0</v>
      </c>
      <c r="K352" s="2" t="n">
        <v>0</v>
      </c>
      <c r="L352" s="2" t="n">
        <v>0</v>
      </c>
      <c r="M352" s="2" t="n">
        <v>0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2" t="n">
        <v>0</v>
      </c>
      <c r="T352" s="2" t="n">
        <v>0</v>
      </c>
      <c r="U352" s="2" t="n">
        <v>0</v>
      </c>
      <c r="V352" s="2" t="n">
        <v>0</v>
      </c>
      <c r="W352" s="2" t="n">
        <v>0</v>
      </c>
      <c r="X352" s="2" t="n">
        <v>0</v>
      </c>
      <c r="Y352" s="2" t="n">
        <v>0</v>
      </c>
      <c r="Z352" s="2" t="n">
        <v>0</v>
      </c>
    </row>
    <row r="353" customFormat="false" ht="14.4" hidden="false" customHeight="false" outlineLevel="0" collapsed="false">
      <c r="A353" s="0" t="s">
        <v>2</v>
      </c>
      <c r="B353" s="0" t="s">
        <v>1727</v>
      </c>
      <c r="C353" s="0" t="s">
        <v>1709</v>
      </c>
      <c r="D353" s="0" t="s">
        <v>1368</v>
      </c>
      <c r="E353" s="2" t="n">
        <v>12</v>
      </c>
      <c r="F353" s="2" t="n">
        <v>219</v>
      </c>
      <c r="G353" s="2" t="n">
        <v>0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2" t="n">
        <v>0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2" t="n">
        <v>0</v>
      </c>
      <c r="T353" s="2" t="n">
        <v>0</v>
      </c>
      <c r="U353" s="2" t="n">
        <v>0</v>
      </c>
      <c r="V353" s="2" t="n">
        <v>0</v>
      </c>
      <c r="W353" s="2" t="n">
        <v>0</v>
      </c>
      <c r="X353" s="2" t="n">
        <v>0</v>
      </c>
      <c r="Y353" s="2" t="n">
        <v>0</v>
      </c>
      <c r="Z353" s="2" t="n">
        <v>0</v>
      </c>
    </row>
    <row r="354" customFormat="false" ht="14.4" hidden="false" customHeight="false" outlineLevel="0" collapsed="false">
      <c r="A354" s="0" t="s">
        <v>2</v>
      </c>
      <c r="B354" s="0" t="s">
        <v>1728</v>
      </c>
      <c r="C354" s="0" t="s">
        <v>1370</v>
      </c>
      <c r="D354" s="0" t="s">
        <v>1729</v>
      </c>
      <c r="E354" s="2" t="n">
        <v>12</v>
      </c>
      <c r="F354" s="2" t="n">
        <v>216</v>
      </c>
      <c r="G354" s="2" t="n">
        <v>0</v>
      </c>
      <c r="H354" s="2" t="n">
        <v>0</v>
      </c>
      <c r="I354" s="2" t="n">
        <v>0</v>
      </c>
      <c r="J354" s="2" t="n">
        <v>0</v>
      </c>
      <c r="K354" s="2" t="n">
        <v>0</v>
      </c>
      <c r="L354" s="2" t="n">
        <v>0</v>
      </c>
      <c r="M354" s="2" t="n">
        <v>0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2" t="n">
        <v>0</v>
      </c>
      <c r="T354" s="2" t="n">
        <v>0</v>
      </c>
      <c r="U354" s="2" t="n">
        <v>0</v>
      </c>
      <c r="V354" s="2" t="n">
        <v>0</v>
      </c>
      <c r="W354" s="2" t="n">
        <v>0</v>
      </c>
      <c r="X354" s="2" t="n">
        <v>0</v>
      </c>
      <c r="Y354" s="2" t="n">
        <v>0</v>
      </c>
      <c r="Z354" s="2" t="n">
        <v>0</v>
      </c>
    </row>
    <row r="355" customFormat="false" ht="14.4" hidden="false" customHeight="false" outlineLevel="0" collapsed="false">
      <c r="A355" s="0" t="s">
        <v>2</v>
      </c>
      <c r="B355" s="0" t="s">
        <v>1730</v>
      </c>
      <c r="C355" s="0" t="s">
        <v>1370</v>
      </c>
      <c r="D355" s="0" t="s">
        <v>1368</v>
      </c>
      <c r="E355" s="2" t="n">
        <v>13</v>
      </c>
      <c r="F355" s="2" t="n">
        <v>223</v>
      </c>
      <c r="G355" s="2" t="n">
        <v>0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2" t="n">
        <v>0</v>
      </c>
      <c r="N355" s="2" t="n">
        <v>0</v>
      </c>
      <c r="O355" s="2" t="n">
        <v>0</v>
      </c>
      <c r="P355" s="2" t="n">
        <v>0</v>
      </c>
      <c r="Q355" s="2" t="n">
        <v>0</v>
      </c>
      <c r="R355" s="2" t="n">
        <v>0</v>
      </c>
      <c r="S355" s="2" t="n">
        <v>0</v>
      </c>
      <c r="T355" s="2" t="n">
        <v>0</v>
      </c>
      <c r="U355" s="2" t="n">
        <v>0</v>
      </c>
      <c r="V355" s="2" t="n">
        <v>0</v>
      </c>
      <c r="W355" s="2" t="n">
        <v>0</v>
      </c>
      <c r="X355" s="2" t="n">
        <v>0</v>
      </c>
      <c r="Y355" s="2" t="n">
        <v>0</v>
      </c>
      <c r="Z355" s="2" t="n">
        <v>0</v>
      </c>
    </row>
    <row r="356" customFormat="false" ht="14.4" hidden="false" customHeight="false" outlineLevel="0" collapsed="false">
      <c r="A356" s="0" t="s">
        <v>2</v>
      </c>
      <c r="B356" s="0" t="s">
        <v>1731</v>
      </c>
      <c r="C356" s="0" t="s">
        <v>1367</v>
      </c>
      <c r="D356" s="0" t="s">
        <v>1370</v>
      </c>
      <c r="E356" s="2" t="n">
        <v>13</v>
      </c>
      <c r="F356" s="2" t="n">
        <v>198</v>
      </c>
      <c r="G356" s="2" t="n">
        <v>0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2" t="n">
        <v>0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0</v>
      </c>
      <c r="S356" s="2" t="n">
        <v>0</v>
      </c>
      <c r="T356" s="2" t="n">
        <v>0</v>
      </c>
      <c r="U356" s="2" t="n">
        <v>0</v>
      </c>
      <c r="V356" s="2" t="n">
        <v>0</v>
      </c>
      <c r="W356" s="2" t="n">
        <v>0</v>
      </c>
      <c r="X356" s="2" t="n">
        <v>0</v>
      </c>
      <c r="Y356" s="2" t="n">
        <v>0</v>
      </c>
      <c r="Z356" s="2" t="n">
        <v>0</v>
      </c>
    </row>
    <row r="357" customFormat="false" ht="14.4" hidden="false" customHeight="false" outlineLevel="0" collapsed="false">
      <c r="A357" s="0" t="s">
        <v>2</v>
      </c>
      <c r="B357" s="0" t="s">
        <v>1732</v>
      </c>
      <c r="C357" s="0" t="s">
        <v>1367</v>
      </c>
      <c r="D357" s="0" t="s">
        <v>1368</v>
      </c>
      <c r="E357" s="2" t="n">
        <v>12</v>
      </c>
      <c r="F357" s="2" t="n">
        <v>203</v>
      </c>
      <c r="G357" s="2" t="n">
        <v>0</v>
      </c>
      <c r="H357" s="2" t="n">
        <v>0</v>
      </c>
      <c r="I357" s="2" t="n">
        <v>0</v>
      </c>
      <c r="J357" s="2" t="n">
        <v>0</v>
      </c>
      <c r="K357" s="2" t="n">
        <v>0</v>
      </c>
      <c r="L357" s="2" t="n">
        <v>0</v>
      </c>
      <c r="M357" s="2" t="n">
        <v>0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2" t="n">
        <v>0</v>
      </c>
      <c r="T357" s="2" t="n">
        <v>0</v>
      </c>
      <c r="U357" s="2" t="n">
        <v>0</v>
      </c>
      <c r="V357" s="2" t="n">
        <v>0</v>
      </c>
      <c r="W357" s="2" t="n">
        <v>0</v>
      </c>
      <c r="X357" s="2" t="n">
        <v>0</v>
      </c>
      <c r="Y357" s="2" t="n">
        <v>0</v>
      </c>
      <c r="Z357" s="2" t="n">
        <v>0</v>
      </c>
    </row>
    <row r="358" customFormat="false" ht="14.4" hidden="false" customHeight="false" outlineLevel="0" collapsed="false">
      <c r="A358" s="0" t="s">
        <v>2</v>
      </c>
      <c r="B358" s="0" t="s">
        <v>1733</v>
      </c>
      <c r="C358" s="0" t="s">
        <v>1370</v>
      </c>
      <c r="D358" s="0" t="s">
        <v>1367</v>
      </c>
      <c r="E358" s="2" t="n">
        <v>13</v>
      </c>
      <c r="F358" s="2" t="n">
        <v>200</v>
      </c>
      <c r="G358" s="2" t="n">
        <v>0</v>
      </c>
      <c r="H358" s="2" t="n">
        <v>0</v>
      </c>
      <c r="I358" s="2" t="n">
        <v>0</v>
      </c>
      <c r="J358" s="2" t="n">
        <v>0</v>
      </c>
      <c r="K358" s="2" t="n">
        <v>0</v>
      </c>
      <c r="L358" s="2" t="n">
        <v>0</v>
      </c>
      <c r="M358" s="2" t="n">
        <v>0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2" t="n">
        <v>0</v>
      </c>
      <c r="T358" s="2" t="n">
        <v>0</v>
      </c>
      <c r="U358" s="2" t="n">
        <v>0</v>
      </c>
      <c r="V358" s="2" t="n">
        <v>0</v>
      </c>
      <c r="W358" s="2" t="n">
        <v>0</v>
      </c>
      <c r="X358" s="2" t="n">
        <v>0</v>
      </c>
      <c r="Y358" s="2" t="n">
        <v>0</v>
      </c>
      <c r="Z358" s="2" t="n">
        <v>0</v>
      </c>
    </row>
    <row r="359" customFormat="false" ht="14.4" hidden="false" customHeight="false" outlineLevel="0" collapsed="false">
      <c r="A359" s="0" t="s">
        <v>2</v>
      </c>
      <c r="B359" s="0" t="s">
        <v>1734</v>
      </c>
      <c r="C359" s="0" t="s">
        <v>1368</v>
      </c>
      <c r="D359" s="0" t="s">
        <v>1371</v>
      </c>
      <c r="E359" s="2" t="n">
        <v>14</v>
      </c>
      <c r="F359" s="2" t="n">
        <v>279</v>
      </c>
      <c r="G359" s="2" t="n">
        <v>0</v>
      </c>
      <c r="H359" s="2" t="n">
        <v>0</v>
      </c>
      <c r="I359" s="2" t="n">
        <v>0</v>
      </c>
      <c r="J359" s="2" t="n">
        <v>0</v>
      </c>
      <c r="K359" s="2" t="n">
        <v>0</v>
      </c>
      <c r="L359" s="2" t="n">
        <v>0</v>
      </c>
      <c r="M359" s="2" t="n">
        <v>0</v>
      </c>
      <c r="N359" s="2" t="n">
        <v>0</v>
      </c>
      <c r="O359" s="2" t="n">
        <v>0</v>
      </c>
      <c r="P359" s="2" t="n">
        <v>0</v>
      </c>
      <c r="Q359" s="2" t="n">
        <v>0</v>
      </c>
      <c r="R359" s="2" t="n">
        <v>0</v>
      </c>
      <c r="S359" s="2" t="n">
        <v>0</v>
      </c>
      <c r="T359" s="2" t="n">
        <v>0</v>
      </c>
      <c r="U359" s="2" t="n">
        <v>0</v>
      </c>
      <c r="V359" s="2" t="n">
        <v>0</v>
      </c>
      <c r="W359" s="2" t="n">
        <v>0</v>
      </c>
      <c r="X359" s="2" t="n">
        <v>0</v>
      </c>
      <c r="Y359" s="2" t="n">
        <v>0</v>
      </c>
      <c r="Z359" s="2" t="n">
        <v>0</v>
      </c>
    </row>
    <row r="360" customFormat="false" ht="14.4" hidden="false" customHeight="false" outlineLevel="0" collapsed="false">
      <c r="A360" s="0" t="s">
        <v>8</v>
      </c>
      <c r="B360" s="0" t="s">
        <v>1735</v>
      </c>
      <c r="C360" s="0" t="s">
        <v>1371</v>
      </c>
      <c r="D360" s="0" t="s">
        <v>1370</v>
      </c>
      <c r="E360" s="2" t="n">
        <v>500</v>
      </c>
      <c r="F360" s="2" t="n">
        <v>1049</v>
      </c>
      <c r="G360" s="2" t="n">
        <v>411</v>
      </c>
      <c r="H360" s="2" t="n">
        <v>950</v>
      </c>
      <c r="I360" s="2" t="n">
        <v>398</v>
      </c>
      <c r="J360" s="2" t="n">
        <v>902</v>
      </c>
      <c r="K360" s="2" t="n">
        <v>268</v>
      </c>
      <c r="L360" s="2" t="n">
        <v>841</v>
      </c>
      <c r="M360" s="2" t="n">
        <v>131</v>
      </c>
      <c r="N360" s="2" t="n">
        <v>413</v>
      </c>
      <c r="O360" s="2" t="n">
        <v>246</v>
      </c>
      <c r="P360" s="2" t="n">
        <v>598</v>
      </c>
      <c r="Q360" s="2" t="n">
        <v>220</v>
      </c>
      <c r="R360" s="2" t="n">
        <v>627</v>
      </c>
      <c r="S360" s="2" t="n">
        <v>151</v>
      </c>
      <c r="T360" s="2" t="n">
        <v>491</v>
      </c>
      <c r="U360" s="2" t="n">
        <v>620</v>
      </c>
      <c r="V360" s="2" t="n">
        <v>1314</v>
      </c>
      <c r="W360" s="2" t="n">
        <v>133</v>
      </c>
      <c r="X360" s="2" t="n">
        <v>518</v>
      </c>
      <c r="Y360" s="2" t="n">
        <v>214</v>
      </c>
      <c r="Z360" s="2" t="n">
        <v>1156</v>
      </c>
    </row>
    <row r="361" customFormat="false" ht="14.4" hidden="false" customHeight="false" outlineLevel="0" collapsed="false">
      <c r="A361" s="0" t="s">
        <v>8</v>
      </c>
      <c r="B361" s="0" t="s">
        <v>1736</v>
      </c>
      <c r="C361" s="0" t="s">
        <v>1368</v>
      </c>
      <c r="D361" s="0" t="s">
        <v>1367</v>
      </c>
      <c r="E361" s="2" t="n">
        <v>431</v>
      </c>
      <c r="F361" s="2" t="n">
        <v>926</v>
      </c>
      <c r="G361" s="2" t="n">
        <v>373</v>
      </c>
      <c r="H361" s="2" t="n">
        <v>832</v>
      </c>
      <c r="I361" s="2" t="n">
        <v>389</v>
      </c>
      <c r="J361" s="2" t="n">
        <v>798</v>
      </c>
      <c r="K361" s="2" t="n">
        <v>261</v>
      </c>
      <c r="L361" s="2" t="n">
        <v>744</v>
      </c>
      <c r="M361" s="2" t="n">
        <v>73</v>
      </c>
      <c r="N361" s="2" t="n">
        <v>365</v>
      </c>
      <c r="O361" s="2" t="n">
        <v>206</v>
      </c>
      <c r="P361" s="2" t="n">
        <v>523</v>
      </c>
      <c r="Q361" s="2" t="n">
        <v>195</v>
      </c>
      <c r="R361" s="2" t="n">
        <v>561</v>
      </c>
      <c r="S361" s="2" t="n">
        <v>44</v>
      </c>
      <c r="T361" s="2" t="n">
        <v>431</v>
      </c>
      <c r="U361" s="2" t="n">
        <v>533</v>
      </c>
      <c r="V361" s="2" t="n">
        <v>1185</v>
      </c>
      <c r="W361" s="2" t="n">
        <v>108</v>
      </c>
      <c r="X361" s="2" t="n">
        <v>462</v>
      </c>
      <c r="Y361" s="2" t="n">
        <v>220</v>
      </c>
      <c r="Z361" s="2" t="n">
        <v>1079</v>
      </c>
    </row>
    <row r="362" customFormat="false" ht="14.4" hidden="false" customHeight="false" outlineLevel="0" collapsed="false">
      <c r="A362" s="0" t="s">
        <v>8</v>
      </c>
      <c r="B362" s="0" t="s">
        <v>1737</v>
      </c>
      <c r="C362" s="0" t="s">
        <v>1370</v>
      </c>
      <c r="D362" s="0" t="s">
        <v>1371</v>
      </c>
      <c r="E362" s="2" t="n">
        <v>117</v>
      </c>
      <c r="F362" s="2" t="n">
        <v>931</v>
      </c>
      <c r="G362" s="2" t="n">
        <v>76</v>
      </c>
      <c r="H362" s="2" t="n">
        <v>828</v>
      </c>
      <c r="I362" s="2" t="n">
        <v>79</v>
      </c>
      <c r="J362" s="2" t="n">
        <v>800</v>
      </c>
      <c r="K362" s="2" t="n">
        <v>164</v>
      </c>
      <c r="L362" s="2" t="n">
        <v>764</v>
      </c>
      <c r="M362" s="2" t="n">
        <v>41</v>
      </c>
      <c r="N362" s="2" t="n">
        <v>787</v>
      </c>
      <c r="O362" s="2" t="n">
        <v>94</v>
      </c>
      <c r="P362" s="2" t="n">
        <v>534</v>
      </c>
      <c r="Q362" s="2" t="n">
        <v>85</v>
      </c>
      <c r="R362" s="2" t="n">
        <v>553</v>
      </c>
      <c r="S362" s="2" t="n">
        <v>83</v>
      </c>
      <c r="T362" s="2" t="n">
        <v>923</v>
      </c>
      <c r="U362" s="2" t="n">
        <v>129</v>
      </c>
      <c r="V362" s="2" t="n">
        <v>1153</v>
      </c>
      <c r="W362" s="2" t="n">
        <v>0</v>
      </c>
      <c r="X362" s="2" t="n">
        <v>0</v>
      </c>
      <c r="Y362" s="2" t="n">
        <v>0</v>
      </c>
      <c r="Z362" s="2" t="n">
        <v>0</v>
      </c>
    </row>
    <row r="363" customFormat="false" ht="14.4" hidden="false" customHeight="false" outlineLevel="0" collapsed="false">
      <c r="A363" s="0" t="s">
        <v>8</v>
      </c>
      <c r="B363" s="0" t="s">
        <v>1738</v>
      </c>
      <c r="C363" s="0" t="s">
        <v>1371</v>
      </c>
      <c r="D363" s="0" t="s">
        <v>1370</v>
      </c>
      <c r="E363" s="2" t="n">
        <v>59</v>
      </c>
      <c r="F363" s="2" t="n">
        <v>926</v>
      </c>
      <c r="G363" s="2" t="n">
        <v>44</v>
      </c>
      <c r="H363" s="2" t="n">
        <v>856</v>
      </c>
      <c r="I363" s="2" t="n">
        <v>42</v>
      </c>
      <c r="J363" s="2" t="n">
        <v>789</v>
      </c>
      <c r="K363" s="2" t="n">
        <v>90</v>
      </c>
      <c r="L363" s="2" t="n">
        <v>774</v>
      </c>
      <c r="M363" s="2" t="n">
        <v>83</v>
      </c>
      <c r="N363" s="2" t="n">
        <v>721</v>
      </c>
      <c r="O363" s="2" t="n">
        <v>32</v>
      </c>
      <c r="P363" s="2" t="n">
        <v>543</v>
      </c>
      <c r="Q363" s="2" t="n">
        <v>0</v>
      </c>
      <c r="R363" s="2" t="n">
        <v>0</v>
      </c>
      <c r="S363" s="2" t="n">
        <v>194</v>
      </c>
      <c r="T363" s="2" t="n">
        <v>880</v>
      </c>
      <c r="U363" s="2" t="n">
        <v>63</v>
      </c>
      <c r="V363" s="2" t="n">
        <v>1149</v>
      </c>
      <c r="W363" s="2" t="n">
        <v>157</v>
      </c>
      <c r="X363" s="2" t="n">
        <v>937</v>
      </c>
      <c r="Y363" s="2" t="n">
        <v>472</v>
      </c>
      <c r="Z363" s="2" t="n">
        <v>2436</v>
      </c>
    </row>
    <row r="364" customFormat="false" ht="14.4" hidden="false" customHeight="false" outlineLevel="0" collapsed="false">
      <c r="A364" s="0" t="s">
        <v>8</v>
      </c>
      <c r="B364" s="0" t="s">
        <v>1739</v>
      </c>
      <c r="C364" s="0" t="s">
        <v>1368</v>
      </c>
      <c r="D364" s="0" t="s">
        <v>1371</v>
      </c>
      <c r="E364" s="2" t="n">
        <v>77</v>
      </c>
      <c r="F364" s="2" t="n">
        <v>914</v>
      </c>
      <c r="G364" s="2" t="n">
        <v>64</v>
      </c>
      <c r="H364" s="2" t="n">
        <v>836</v>
      </c>
      <c r="I364" s="2" t="n">
        <v>51</v>
      </c>
      <c r="J364" s="2" t="n">
        <v>766</v>
      </c>
      <c r="K364" s="2" t="n">
        <v>111</v>
      </c>
      <c r="L364" s="2" t="n">
        <v>768</v>
      </c>
      <c r="M364" s="2" t="n">
        <v>99</v>
      </c>
      <c r="N364" s="2" t="n">
        <v>703</v>
      </c>
      <c r="O364" s="2" t="n">
        <v>51</v>
      </c>
      <c r="P364" s="2" t="n">
        <v>538</v>
      </c>
      <c r="Q364" s="2" t="n">
        <v>35</v>
      </c>
      <c r="R364" s="2" t="n">
        <v>546</v>
      </c>
      <c r="S364" s="2" t="n">
        <v>202</v>
      </c>
      <c r="T364" s="2" t="n">
        <v>858</v>
      </c>
      <c r="U364" s="2" t="n">
        <v>93</v>
      </c>
      <c r="V364" s="2" t="n">
        <v>1131</v>
      </c>
      <c r="W364" s="2" t="n">
        <v>165</v>
      </c>
      <c r="X364" s="2" t="n">
        <v>914</v>
      </c>
      <c r="Y364" s="2" t="n">
        <v>535</v>
      </c>
      <c r="Z364" s="2" t="n">
        <v>2395</v>
      </c>
    </row>
    <row r="365" customFormat="false" ht="14.4" hidden="false" customHeight="false" outlineLevel="0" collapsed="false">
      <c r="A365" s="0" t="s">
        <v>8</v>
      </c>
      <c r="B365" s="0" t="s">
        <v>1740</v>
      </c>
      <c r="C365" s="0" t="s">
        <v>1368</v>
      </c>
      <c r="D365" s="0" t="s">
        <v>1367</v>
      </c>
      <c r="E365" s="2" t="n">
        <v>47</v>
      </c>
      <c r="F365" s="2" t="n">
        <v>912</v>
      </c>
      <c r="G365" s="2" t="n">
        <v>51</v>
      </c>
      <c r="H365" s="2" t="n">
        <v>852</v>
      </c>
      <c r="I365" s="2" t="n">
        <v>0</v>
      </c>
      <c r="J365" s="2" t="n">
        <v>0</v>
      </c>
      <c r="K365" s="2" t="n">
        <v>0</v>
      </c>
      <c r="L365" s="2" t="n">
        <v>0</v>
      </c>
      <c r="M365" s="2" t="n">
        <v>37</v>
      </c>
      <c r="N365" s="2" t="n">
        <v>660</v>
      </c>
      <c r="O365" s="2" t="n">
        <v>32</v>
      </c>
      <c r="P365" s="2" t="n">
        <v>549</v>
      </c>
      <c r="Q365" s="2" t="n">
        <v>0</v>
      </c>
      <c r="R365" s="2" t="n">
        <v>0</v>
      </c>
      <c r="S365" s="2" t="n">
        <v>109</v>
      </c>
      <c r="T365" s="2" t="n">
        <v>791</v>
      </c>
      <c r="U365" s="2" t="n">
        <v>65</v>
      </c>
      <c r="V365" s="2" t="n">
        <v>1142</v>
      </c>
      <c r="W365" s="2" t="n">
        <v>0</v>
      </c>
      <c r="X365" s="2" t="n">
        <v>0</v>
      </c>
      <c r="Y365" s="2" t="n">
        <v>0</v>
      </c>
      <c r="Z365" s="2" t="n">
        <v>0</v>
      </c>
    </row>
    <row r="366" customFormat="false" ht="14.4" hidden="false" customHeight="false" outlineLevel="0" collapsed="false">
      <c r="A366" s="0" t="s">
        <v>8</v>
      </c>
      <c r="B366" s="0" t="s">
        <v>1741</v>
      </c>
      <c r="C366" s="0" t="s">
        <v>1371</v>
      </c>
      <c r="D366" s="0" t="s">
        <v>1370</v>
      </c>
      <c r="E366" s="2" t="n">
        <v>92</v>
      </c>
      <c r="F366" s="2" t="n">
        <v>959</v>
      </c>
      <c r="G366" s="2" t="n">
        <v>84</v>
      </c>
      <c r="H366" s="2" t="n">
        <v>875</v>
      </c>
      <c r="I366" s="2" t="n">
        <v>74</v>
      </c>
      <c r="J366" s="2" t="n">
        <v>843</v>
      </c>
      <c r="K366" s="2" t="n">
        <v>95</v>
      </c>
      <c r="L366" s="2" t="n">
        <v>899</v>
      </c>
      <c r="M366" s="2" t="n">
        <v>80</v>
      </c>
      <c r="N366" s="2" t="n">
        <v>701</v>
      </c>
      <c r="O366" s="2" t="n">
        <v>53</v>
      </c>
      <c r="P366" s="2" t="n">
        <v>584</v>
      </c>
      <c r="Q366" s="2" t="n">
        <v>50</v>
      </c>
      <c r="R366" s="2" t="n">
        <v>608</v>
      </c>
      <c r="S366" s="2" t="n">
        <v>121</v>
      </c>
      <c r="T366" s="2" t="n">
        <v>811</v>
      </c>
      <c r="U366" s="2" t="n">
        <v>107</v>
      </c>
      <c r="V366" s="2" t="n">
        <v>1198</v>
      </c>
      <c r="W366" s="2" t="n">
        <v>91</v>
      </c>
      <c r="X366" s="2" t="n">
        <v>933</v>
      </c>
      <c r="Y366" s="2" t="n">
        <v>181</v>
      </c>
      <c r="Z366" s="2" t="n">
        <v>2368</v>
      </c>
    </row>
    <row r="367" customFormat="false" ht="14.4" hidden="false" customHeight="false" outlineLevel="0" collapsed="false">
      <c r="A367" s="0" t="s">
        <v>8</v>
      </c>
      <c r="B367" s="0" t="s">
        <v>1742</v>
      </c>
      <c r="C367" s="0" t="s">
        <v>1368</v>
      </c>
      <c r="D367" s="0" t="s">
        <v>1367</v>
      </c>
      <c r="E367" s="2" t="n">
        <v>93</v>
      </c>
      <c r="F367" s="2" t="n">
        <v>927</v>
      </c>
      <c r="G367" s="2" t="n">
        <v>98</v>
      </c>
      <c r="H367" s="2" t="n">
        <v>908</v>
      </c>
      <c r="I367" s="2" t="n">
        <v>83</v>
      </c>
      <c r="J367" s="2" t="n">
        <v>898</v>
      </c>
      <c r="K367" s="2" t="n">
        <v>118</v>
      </c>
      <c r="L367" s="2" t="n">
        <v>910</v>
      </c>
      <c r="M367" s="2" t="n">
        <v>90</v>
      </c>
      <c r="N367" s="2" t="n">
        <v>714</v>
      </c>
      <c r="O367" s="2" t="n">
        <v>63</v>
      </c>
      <c r="P367" s="2" t="n">
        <v>587</v>
      </c>
      <c r="Q367" s="2" t="n">
        <v>72</v>
      </c>
      <c r="R367" s="2" t="n">
        <v>642</v>
      </c>
      <c r="S367" s="2" t="n">
        <v>97</v>
      </c>
      <c r="T367" s="2" t="n">
        <v>792</v>
      </c>
      <c r="U367" s="2" t="n">
        <v>130</v>
      </c>
      <c r="V367" s="2" t="n">
        <v>1232</v>
      </c>
      <c r="W367" s="2" t="n">
        <v>106</v>
      </c>
      <c r="X367" s="2" t="n">
        <v>919</v>
      </c>
      <c r="Y367" s="2" t="n">
        <v>191</v>
      </c>
      <c r="Z367" s="2" t="n">
        <v>2294</v>
      </c>
    </row>
    <row r="368" customFormat="false" ht="14.4" hidden="false" customHeight="false" outlineLevel="0" collapsed="false">
      <c r="A368" s="0" t="s">
        <v>8</v>
      </c>
      <c r="B368" s="0" t="s">
        <v>1743</v>
      </c>
      <c r="C368" s="0" t="s">
        <v>1368</v>
      </c>
      <c r="D368" s="0" t="s">
        <v>1371</v>
      </c>
      <c r="E368" s="2" t="n">
        <v>148</v>
      </c>
      <c r="F368" s="2" t="n">
        <v>929</v>
      </c>
      <c r="G368" s="2" t="n">
        <v>145</v>
      </c>
      <c r="H368" s="2" t="n">
        <v>880</v>
      </c>
      <c r="I368" s="2" t="n">
        <v>123</v>
      </c>
      <c r="J368" s="2" t="n">
        <v>873</v>
      </c>
      <c r="K368" s="2" t="n">
        <v>266</v>
      </c>
      <c r="L368" s="2" t="n">
        <v>898</v>
      </c>
      <c r="M368" s="2" t="n">
        <v>122</v>
      </c>
      <c r="N368" s="2" t="n">
        <v>691</v>
      </c>
      <c r="O368" s="2" t="n">
        <v>121</v>
      </c>
      <c r="P368" s="2" t="n">
        <v>583</v>
      </c>
      <c r="Q368" s="2" t="n">
        <v>120</v>
      </c>
      <c r="R368" s="2" t="n">
        <v>622</v>
      </c>
      <c r="S368" s="2" t="n">
        <v>153</v>
      </c>
      <c r="T368" s="2" t="n">
        <v>774</v>
      </c>
      <c r="U368" s="2" t="n">
        <v>198</v>
      </c>
      <c r="V368" s="2" t="n">
        <v>1214</v>
      </c>
      <c r="W368" s="2" t="n">
        <v>207</v>
      </c>
      <c r="X368" s="2" t="n">
        <v>889</v>
      </c>
      <c r="Y368" s="2" t="n">
        <v>470</v>
      </c>
      <c r="Z368" s="2" t="n">
        <v>2269</v>
      </c>
    </row>
    <row r="369" customFormat="false" ht="14.4" hidden="false" customHeight="false" outlineLevel="0" collapsed="false">
      <c r="A369" s="0" t="s">
        <v>8</v>
      </c>
      <c r="B369" s="0" t="s">
        <v>1744</v>
      </c>
      <c r="C369" s="0" t="s">
        <v>1370</v>
      </c>
      <c r="D369" s="0" t="s">
        <v>1371</v>
      </c>
      <c r="E369" s="2" t="n">
        <v>69</v>
      </c>
      <c r="F369" s="2" t="n">
        <v>1181</v>
      </c>
      <c r="G369" s="2" t="n">
        <v>59</v>
      </c>
      <c r="H369" s="2" t="n">
        <v>1149</v>
      </c>
      <c r="I369" s="2" t="n">
        <v>71</v>
      </c>
      <c r="J369" s="2" t="n">
        <v>1058</v>
      </c>
      <c r="K369" s="2" t="n">
        <v>67</v>
      </c>
      <c r="L369" s="2" t="n">
        <v>1057</v>
      </c>
      <c r="M369" s="2" t="n">
        <v>0</v>
      </c>
      <c r="N369" s="2" t="n">
        <v>0</v>
      </c>
      <c r="O369" s="2" t="n">
        <v>71</v>
      </c>
      <c r="P369" s="2" t="n">
        <v>801</v>
      </c>
      <c r="Q369" s="2" t="n">
        <v>59</v>
      </c>
      <c r="R369" s="2" t="n">
        <v>831</v>
      </c>
      <c r="S369" s="2" t="n">
        <v>54</v>
      </c>
      <c r="T369" s="2" t="n">
        <v>1002</v>
      </c>
      <c r="U369" s="2" t="n">
        <v>88</v>
      </c>
      <c r="V369" s="2" t="n">
        <v>1672</v>
      </c>
      <c r="W369" s="2" t="n">
        <v>62</v>
      </c>
      <c r="X369" s="2" t="n">
        <v>1104</v>
      </c>
      <c r="Y369" s="2" t="n">
        <v>161</v>
      </c>
      <c r="Z369" s="2" t="n">
        <v>2847</v>
      </c>
    </row>
    <row r="370" customFormat="false" ht="14.4" hidden="false" customHeight="false" outlineLevel="0" collapsed="false">
      <c r="A370" s="0" t="s">
        <v>8</v>
      </c>
      <c r="B370" s="0" t="s">
        <v>1745</v>
      </c>
      <c r="C370" s="0" t="s">
        <v>1367</v>
      </c>
      <c r="D370" s="0" t="s">
        <v>1368</v>
      </c>
      <c r="E370" s="2" t="n">
        <v>60</v>
      </c>
      <c r="F370" s="2" t="n">
        <v>1122</v>
      </c>
      <c r="G370" s="2" t="n">
        <v>83</v>
      </c>
      <c r="H370" s="2" t="n">
        <v>1099</v>
      </c>
      <c r="I370" s="2" t="n">
        <v>67</v>
      </c>
      <c r="J370" s="2" t="n">
        <v>1047</v>
      </c>
      <c r="K370" s="2" t="n">
        <v>79</v>
      </c>
      <c r="L370" s="2" t="n">
        <v>988</v>
      </c>
      <c r="M370" s="2" t="n">
        <v>137</v>
      </c>
      <c r="N370" s="2" t="n">
        <v>859</v>
      </c>
      <c r="O370" s="2" t="n">
        <v>65</v>
      </c>
      <c r="P370" s="2" t="n">
        <v>748</v>
      </c>
      <c r="Q370" s="2" t="n">
        <v>64</v>
      </c>
      <c r="R370" s="2" t="n">
        <v>761</v>
      </c>
      <c r="S370" s="2" t="n">
        <v>107</v>
      </c>
      <c r="T370" s="2" t="n">
        <v>1028</v>
      </c>
      <c r="U370" s="2" t="n">
        <v>84</v>
      </c>
      <c r="V370" s="2" t="n">
        <v>1647</v>
      </c>
      <c r="W370" s="2" t="n">
        <v>105</v>
      </c>
      <c r="X370" s="2" t="n">
        <v>1127</v>
      </c>
      <c r="Y370" s="2" t="n">
        <v>308</v>
      </c>
      <c r="Z370" s="2" t="n">
        <v>2859</v>
      </c>
    </row>
    <row r="371" customFormat="false" ht="14.4" hidden="false" customHeight="false" outlineLevel="0" collapsed="false">
      <c r="A371" s="0" t="s">
        <v>8</v>
      </c>
      <c r="B371" s="0" t="s">
        <v>1746</v>
      </c>
      <c r="C371" s="0" t="s">
        <v>1371</v>
      </c>
      <c r="D371" s="0" t="s">
        <v>1370</v>
      </c>
      <c r="E371" s="2" t="n">
        <v>62</v>
      </c>
      <c r="F371" s="2" t="n">
        <v>1131</v>
      </c>
      <c r="G371" s="2" t="n">
        <v>77</v>
      </c>
      <c r="H371" s="2" t="n">
        <v>1106</v>
      </c>
      <c r="I371" s="2" t="n">
        <v>61</v>
      </c>
      <c r="J371" s="2" t="n">
        <v>1048</v>
      </c>
      <c r="K371" s="2" t="n">
        <v>70</v>
      </c>
      <c r="L371" s="2" t="n">
        <v>1020</v>
      </c>
      <c r="M371" s="2" t="n">
        <v>105</v>
      </c>
      <c r="N371" s="2" t="n">
        <v>866</v>
      </c>
      <c r="O371" s="2" t="n">
        <v>50</v>
      </c>
      <c r="P371" s="2" t="n">
        <v>750</v>
      </c>
      <c r="Q371" s="2" t="n">
        <v>47</v>
      </c>
      <c r="R371" s="2" t="n">
        <v>774</v>
      </c>
      <c r="S371" s="2" t="n">
        <v>67</v>
      </c>
      <c r="T371" s="2" t="n">
        <v>1046</v>
      </c>
      <c r="U371" s="2" t="n">
        <v>0</v>
      </c>
      <c r="V371" s="2" t="n">
        <v>0</v>
      </c>
      <c r="W371" s="2" t="n">
        <v>74</v>
      </c>
      <c r="X371" s="2" t="n">
        <v>1170</v>
      </c>
      <c r="Y371" s="2" t="n">
        <v>217</v>
      </c>
      <c r="Z371" s="2" t="n">
        <v>2916</v>
      </c>
    </row>
    <row r="372" customFormat="false" ht="14.4" hidden="false" customHeight="false" outlineLevel="0" collapsed="false">
      <c r="A372" s="0" t="s">
        <v>8</v>
      </c>
      <c r="B372" s="0" t="s">
        <v>1747</v>
      </c>
      <c r="C372" s="0" t="s">
        <v>1370</v>
      </c>
      <c r="D372" s="0" t="s">
        <v>1371</v>
      </c>
      <c r="E372" s="2" t="n">
        <v>402</v>
      </c>
      <c r="F372" s="2" t="n">
        <v>1146</v>
      </c>
      <c r="G372" s="2" t="n">
        <v>360</v>
      </c>
      <c r="H372" s="2" t="n">
        <v>1091</v>
      </c>
      <c r="I372" s="2" t="n">
        <v>339</v>
      </c>
      <c r="J372" s="2" t="n">
        <v>1007</v>
      </c>
      <c r="K372" s="2" t="n">
        <v>306</v>
      </c>
      <c r="L372" s="2" t="n">
        <v>992</v>
      </c>
      <c r="M372" s="2" t="n">
        <v>324</v>
      </c>
      <c r="N372" s="2" t="n">
        <v>892</v>
      </c>
      <c r="O372" s="2" t="n">
        <v>251</v>
      </c>
      <c r="P372" s="2" t="n">
        <v>764</v>
      </c>
      <c r="Q372" s="2" t="n">
        <v>263</v>
      </c>
      <c r="R372" s="2" t="n">
        <v>753</v>
      </c>
      <c r="S372" s="2" t="n">
        <v>0</v>
      </c>
      <c r="T372" s="2" t="n">
        <v>0</v>
      </c>
      <c r="U372" s="2" t="n">
        <v>520</v>
      </c>
      <c r="V372" s="2" t="n">
        <v>1660</v>
      </c>
      <c r="W372" s="2" t="n">
        <v>72</v>
      </c>
      <c r="X372" s="2" t="n">
        <v>728</v>
      </c>
      <c r="Y372" s="2" t="n">
        <v>191</v>
      </c>
      <c r="Z372" s="2" t="n">
        <v>2194</v>
      </c>
    </row>
    <row r="373" customFormat="false" ht="14.4" hidden="false" customHeight="false" outlineLevel="0" collapsed="false">
      <c r="A373" s="0" t="s">
        <v>8</v>
      </c>
      <c r="B373" s="0" t="s">
        <v>1748</v>
      </c>
      <c r="C373" s="0" t="s">
        <v>1371</v>
      </c>
      <c r="D373" s="0" t="s">
        <v>1368</v>
      </c>
      <c r="E373" s="2" t="n">
        <v>62</v>
      </c>
      <c r="F373" s="2" t="n">
        <v>1143</v>
      </c>
      <c r="G373" s="2" t="n">
        <v>0</v>
      </c>
      <c r="H373" s="2" t="n">
        <v>0</v>
      </c>
      <c r="I373" s="2" t="n">
        <v>57</v>
      </c>
      <c r="J373" s="2" t="n">
        <v>976</v>
      </c>
      <c r="K373" s="2" t="n">
        <v>0</v>
      </c>
      <c r="L373" s="2" t="n">
        <v>0</v>
      </c>
      <c r="M373" s="2" t="n">
        <v>0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2" t="n">
        <v>0</v>
      </c>
      <c r="T373" s="2" t="n">
        <v>0</v>
      </c>
      <c r="U373" s="2" t="n">
        <v>0</v>
      </c>
      <c r="V373" s="2" t="n">
        <v>0</v>
      </c>
      <c r="W373" s="2" t="n">
        <v>0</v>
      </c>
      <c r="X373" s="2" t="n">
        <v>0</v>
      </c>
      <c r="Y373" s="2" t="n">
        <v>0</v>
      </c>
      <c r="Z373" s="2" t="n">
        <v>0</v>
      </c>
    </row>
    <row r="374" customFormat="false" ht="14.4" hidden="false" customHeight="false" outlineLevel="0" collapsed="false">
      <c r="A374" s="0" t="s">
        <v>8</v>
      </c>
      <c r="B374" s="0" t="s">
        <v>1749</v>
      </c>
      <c r="C374" s="0" t="s">
        <v>1367</v>
      </c>
      <c r="D374" s="0" t="s">
        <v>1368</v>
      </c>
      <c r="E374" s="2" t="n">
        <v>382</v>
      </c>
      <c r="F374" s="2" t="n">
        <v>1060</v>
      </c>
      <c r="G374" s="2" t="n">
        <v>291</v>
      </c>
      <c r="H374" s="2" t="n">
        <v>969</v>
      </c>
      <c r="I374" s="2" t="n">
        <v>290</v>
      </c>
      <c r="J374" s="2" t="n">
        <v>913</v>
      </c>
      <c r="K374" s="2" t="n">
        <v>186</v>
      </c>
      <c r="L374" s="2" t="n">
        <v>917</v>
      </c>
      <c r="M374" s="2" t="n">
        <v>137</v>
      </c>
      <c r="N374" s="2" t="n">
        <v>867</v>
      </c>
      <c r="O374" s="2" t="n">
        <v>172</v>
      </c>
      <c r="P374" s="2" t="n">
        <v>712</v>
      </c>
      <c r="Q374" s="2" t="n">
        <v>137</v>
      </c>
      <c r="R374" s="2" t="n">
        <v>689</v>
      </c>
      <c r="S374" s="2" t="n">
        <v>177</v>
      </c>
      <c r="T374" s="2" t="n">
        <v>508</v>
      </c>
      <c r="U374" s="2" t="n">
        <v>492</v>
      </c>
      <c r="V374" s="2" t="n">
        <v>1549</v>
      </c>
      <c r="W374" s="2" t="n">
        <v>75</v>
      </c>
      <c r="X374" s="2" t="n">
        <v>605</v>
      </c>
      <c r="Y374" s="2" t="n">
        <v>0</v>
      </c>
      <c r="Z374" s="2" t="n">
        <v>0</v>
      </c>
    </row>
    <row r="375" customFormat="false" ht="14.4" hidden="false" customHeight="false" outlineLevel="0" collapsed="false">
      <c r="A375" s="0" t="s">
        <v>8</v>
      </c>
      <c r="B375" s="0" t="s">
        <v>1750</v>
      </c>
      <c r="C375" s="0" t="s">
        <v>1370</v>
      </c>
      <c r="D375" s="0" t="s">
        <v>1371</v>
      </c>
      <c r="E375" s="2" t="n">
        <v>41</v>
      </c>
      <c r="F375" s="2" t="n">
        <v>41</v>
      </c>
      <c r="G375" s="2" t="n">
        <v>48</v>
      </c>
      <c r="H375" s="2" t="n">
        <v>48</v>
      </c>
      <c r="I375" s="2" t="n">
        <v>68</v>
      </c>
      <c r="J375" s="2" t="n">
        <v>68</v>
      </c>
      <c r="K375" s="2" t="n">
        <v>60</v>
      </c>
      <c r="L375" s="2" t="n">
        <v>60</v>
      </c>
      <c r="M375" s="2" t="n">
        <v>32</v>
      </c>
      <c r="N375" s="2" t="n">
        <v>32</v>
      </c>
      <c r="O375" s="2" t="n">
        <v>51</v>
      </c>
      <c r="P375" s="2" t="n">
        <v>52</v>
      </c>
      <c r="Q375" s="2" t="n">
        <v>34</v>
      </c>
      <c r="R375" s="2" t="n">
        <v>34</v>
      </c>
      <c r="S375" s="2" t="n">
        <v>44</v>
      </c>
      <c r="T375" s="2" t="n">
        <v>44</v>
      </c>
      <c r="U375" s="2" t="n">
        <v>84</v>
      </c>
      <c r="V375" s="2" t="n">
        <v>84</v>
      </c>
      <c r="W375" s="2" t="n">
        <v>81</v>
      </c>
      <c r="X375" s="2" t="n">
        <v>81</v>
      </c>
      <c r="Y375" s="2" t="n">
        <v>154</v>
      </c>
      <c r="Z375" s="2" t="n">
        <v>154</v>
      </c>
    </row>
    <row r="376" customFormat="false" ht="14.4" hidden="false" customHeight="false" outlineLevel="0" collapsed="false">
      <c r="A376" s="0" t="s">
        <v>8</v>
      </c>
      <c r="B376" s="0" t="s">
        <v>1751</v>
      </c>
      <c r="C376" s="0" t="s">
        <v>1367</v>
      </c>
      <c r="D376" s="0" t="s">
        <v>1368</v>
      </c>
      <c r="E376" s="2" t="n">
        <v>18</v>
      </c>
      <c r="F376" s="2" t="n">
        <v>18</v>
      </c>
      <c r="G376" s="2" t="n">
        <v>27</v>
      </c>
      <c r="H376" s="2" t="n">
        <v>27</v>
      </c>
      <c r="I376" s="2" t="n">
        <v>24</v>
      </c>
      <c r="J376" s="2" t="n">
        <v>24</v>
      </c>
      <c r="K376" s="2" t="n">
        <v>20</v>
      </c>
      <c r="L376" s="2" t="n">
        <v>20</v>
      </c>
      <c r="M376" s="2" t="n">
        <v>12</v>
      </c>
      <c r="N376" s="2" t="n">
        <v>12</v>
      </c>
      <c r="O376" s="2" t="n">
        <v>15</v>
      </c>
      <c r="P376" s="2" t="n">
        <v>16</v>
      </c>
      <c r="Q376" s="2" t="n">
        <v>16</v>
      </c>
      <c r="R376" s="2" t="n">
        <v>16</v>
      </c>
      <c r="S376" s="2" t="n">
        <v>15</v>
      </c>
      <c r="T376" s="2" t="n">
        <v>15</v>
      </c>
      <c r="U376" s="2" t="n">
        <v>33</v>
      </c>
      <c r="V376" s="2" t="n">
        <v>33</v>
      </c>
      <c r="W376" s="2" t="n">
        <v>22</v>
      </c>
      <c r="X376" s="2" t="n">
        <v>22</v>
      </c>
      <c r="Y376" s="2" t="n">
        <v>58</v>
      </c>
      <c r="Z376" s="2" t="n">
        <v>58</v>
      </c>
    </row>
    <row r="377" customFormat="false" ht="14.4" hidden="false" customHeight="false" outlineLevel="0" collapsed="false">
      <c r="A377" s="0" t="s">
        <v>2</v>
      </c>
      <c r="B377" s="0" t="s">
        <v>1752</v>
      </c>
      <c r="C377" s="0" t="s">
        <v>1367</v>
      </c>
      <c r="D377" s="0" t="s">
        <v>1370</v>
      </c>
      <c r="E377" s="2" t="n">
        <v>0</v>
      </c>
      <c r="F377" s="2" t="n">
        <v>0</v>
      </c>
      <c r="G377" s="2" t="n">
        <v>27</v>
      </c>
      <c r="H377" s="2" t="n">
        <v>304</v>
      </c>
      <c r="I377" s="2" t="n">
        <v>20</v>
      </c>
      <c r="J377" s="2" t="n">
        <v>279</v>
      </c>
      <c r="K377" s="2" t="n">
        <v>21</v>
      </c>
      <c r="L377" s="2" t="n">
        <v>276</v>
      </c>
      <c r="M377" s="2" t="n">
        <v>0</v>
      </c>
      <c r="N377" s="2" t="n">
        <v>0</v>
      </c>
      <c r="O377" s="2" t="n">
        <v>21</v>
      </c>
      <c r="P377" s="2" t="n">
        <v>233</v>
      </c>
      <c r="Q377" s="2" t="n">
        <v>0</v>
      </c>
      <c r="R377" s="2" t="n">
        <v>0</v>
      </c>
      <c r="S377" s="2" t="n">
        <v>0</v>
      </c>
      <c r="T377" s="2" t="n">
        <v>0</v>
      </c>
      <c r="U377" s="2" t="n">
        <v>0</v>
      </c>
      <c r="V377" s="2" t="n">
        <v>0</v>
      </c>
      <c r="W377" s="2" t="n">
        <v>0</v>
      </c>
      <c r="X377" s="2" t="n">
        <v>0</v>
      </c>
      <c r="Y377" s="2" t="n">
        <v>0</v>
      </c>
      <c r="Z377" s="2" t="n">
        <v>0</v>
      </c>
    </row>
    <row r="378" customFormat="false" ht="14.4" hidden="false" customHeight="false" outlineLevel="0" collapsed="false">
      <c r="A378" s="0" t="s">
        <v>2</v>
      </c>
      <c r="B378" s="0" t="s">
        <v>1753</v>
      </c>
      <c r="C378" s="0" t="s">
        <v>1368</v>
      </c>
      <c r="D378" s="0" t="s">
        <v>1371</v>
      </c>
      <c r="E378" s="2" t="n">
        <v>0</v>
      </c>
      <c r="F378" s="2" t="n">
        <v>0</v>
      </c>
      <c r="G378" s="2" t="n">
        <v>37</v>
      </c>
      <c r="H378" s="2" t="n">
        <v>328</v>
      </c>
      <c r="I378" s="2" t="n">
        <v>0</v>
      </c>
      <c r="J378" s="2" t="n">
        <v>0</v>
      </c>
      <c r="K378" s="2" t="n">
        <v>0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0</v>
      </c>
      <c r="Q378" s="2" t="n">
        <v>0</v>
      </c>
      <c r="R378" s="2" t="n">
        <v>0</v>
      </c>
      <c r="S378" s="2" t="n">
        <v>0</v>
      </c>
      <c r="T378" s="2" t="n">
        <v>0</v>
      </c>
      <c r="U378" s="2" t="n">
        <v>0</v>
      </c>
      <c r="V378" s="2" t="n">
        <v>0</v>
      </c>
      <c r="W378" s="2" t="n">
        <v>0</v>
      </c>
      <c r="X378" s="2" t="n">
        <v>0</v>
      </c>
      <c r="Y378" s="2" t="n">
        <v>25</v>
      </c>
      <c r="Z378" s="2" t="n">
        <v>246</v>
      </c>
    </row>
    <row r="379" customFormat="false" ht="14.4" hidden="false" customHeight="false" outlineLevel="0" collapsed="false">
      <c r="A379" s="0" t="s">
        <v>2</v>
      </c>
      <c r="B379" s="0" t="s">
        <v>1754</v>
      </c>
      <c r="C379" s="0" t="s">
        <v>1367</v>
      </c>
      <c r="D379" s="0" t="s">
        <v>1370</v>
      </c>
      <c r="E379" s="2" t="n">
        <v>0</v>
      </c>
      <c r="F379" s="2" t="n">
        <v>0</v>
      </c>
      <c r="G379" s="2" t="n">
        <v>21</v>
      </c>
      <c r="H379" s="2" t="n">
        <v>252</v>
      </c>
      <c r="I379" s="2" t="n">
        <v>0</v>
      </c>
      <c r="J379" s="2" t="n">
        <v>0</v>
      </c>
      <c r="K379" s="2" t="n">
        <v>0</v>
      </c>
      <c r="L379" s="2" t="n">
        <v>0</v>
      </c>
      <c r="M379" s="2" t="n">
        <v>0</v>
      </c>
      <c r="N379" s="2" t="n">
        <v>0</v>
      </c>
      <c r="O379" s="2" t="n">
        <v>17</v>
      </c>
      <c r="P379" s="2" t="n">
        <v>227</v>
      </c>
      <c r="Q379" s="2" t="n">
        <v>0</v>
      </c>
      <c r="R379" s="2" t="n">
        <v>0</v>
      </c>
      <c r="S379" s="2" t="n">
        <v>0</v>
      </c>
      <c r="T379" s="2" t="n">
        <v>0</v>
      </c>
      <c r="U379" s="2" t="n">
        <v>0</v>
      </c>
      <c r="V379" s="2" t="n">
        <v>0</v>
      </c>
      <c r="W379" s="2" t="n">
        <v>0</v>
      </c>
      <c r="X379" s="2" t="n">
        <v>0</v>
      </c>
      <c r="Y379" s="2" t="n">
        <v>0</v>
      </c>
      <c r="Z379" s="2" t="n">
        <v>0</v>
      </c>
    </row>
    <row r="380" customFormat="false" ht="14.4" hidden="false" customHeight="false" outlineLevel="0" collapsed="false">
      <c r="A380" s="0" t="s">
        <v>2</v>
      </c>
      <c r="B380" s="0" t="s">
        <v>1755</v>
      </c>
      <c r="C380" s="0" t="s">
        <v>1367</v>
      </c>
      <c r="D380" s="0" t="s">
        <v>1371</v>
      </c>
      <c r="E380" s="2" t="n">
        <v>0</v>
      </c>
      <c r="F380" s="2" t="n">
        <v>0</v>
      </c>
      <c r="G380" s="2" t="n">
        <v>17</v>
      </c>
      <c r="H380" s="2" t="n">
        <v>268</v>
      </c>
      <c r="I380" s="2" t="n">
        <v>0</v>
      </c>
      <c r="J380" s="2" t="n">
        <v>0</v>
      </c>
      <c r="K380" s="2" t="n">
        <v>0</v>
      </c>
      <c r="L380" s="2" t="n">
        <v>0</v>
      </c>
      <c r="M380" s="2" t="n">
        <v>0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2" t="n">
        <v>0</v>
      </c>
      <c r="T380" s="2" t="n">
        <v>0</v>
      </c>
      <c r="U380" s="2" t="n">
        <v>0</v>
      </c>
      <c r="V380" s="2" t="n">
        <v>0</v>
      </c>
      <c r="W380" s="2" t="n">
        <v>0</v>
      </c>
      <c r="X380" s="2" t="n">
        <v>0</v>
      </c>
      <c r="Y380" s="2" t="n">
        <v>21</v>
      </c>
      <c r="Z380" s="2" t="n">
        <v>275</v>
      </c>
    </row>
    <row r="381" customFormat="false" ht="14.4" hidden="false" customHeight="false" outlineLevel="0" collapsed="false">
      <c r="A381" s="0" t="s">
        <v>2</v>
      </c>
      <c r="B381" s="0" t="s">
        <v>1756</v>
      </c>
      <c r="C381" s="0" t="s">
        <v>1368</v>
      </c>
      <c r="D381" s="0" t="s">
        <v>1371</v>
      </c>
      <c r="E381" s="2" t="n">
        <v>0</v>
      </c>
      <c r="F381" s="2" t="n">
        <v>0</v>
      </c>
      <c r="G381" s="2" t="n">
        <v>54</v>
      </c>
      <c r="H381" s="2" t="n">
        <v>272</v>
      </c>
      <c r="I381" s="2" t="n">
        <v>53</v>
      </c>
      <c r="J381" s="2" t="n">
        <v>289</v>
      </c>
      <c r="K381" s="2" t="n">
        <v>0</v>
      </c>
      <c r="L381" s="2" t="n">
        <v>0</v>
      </c>
      <c r="M381" s="2" t="n">
        <v>0</v>
      </c>
      <c r="N381" s="2" t="n">
        <v>0</v>
      </c>
      <c r="O381" s="2" t="n">
        <v>0</v>
      </c>
      <c r="P381" s="2" t="n">
        <v>0</v>
      </c>
      <c r="Q381" s="2" t="n">
        <v>0</v>
      </c>
      <c r="R381" s="2" t="n">
        <v>0</v>
      </c>
      <c r="S381" s="2" t="n">
        <v>0</v>
      </c>
      <c r="T381" s="2" t="n">
        <v>0</v>
      </c>
      <c r="U381" s="2" t="n">
        <v>0</v>
      </c>
      <c r="V381" s="2" t="n">
        <v>0</v>
      </c>
      <c r="W381" s="2" t="n">
        <v>0</v>
      </c>
      <c r="X381" s="2" t="n">
        <v>0</v>
      </c>
      <c r="Y381" s="2" t="n">
        <v>0</v>
      </c>
      <c r="Z381" s="2" t="n">
        <v>0</v>
      </c>
    </row>
    <row r="382" customFormat="false" ht="14.4" hidden="false" customHeight="false" outlineLevel="0" collapsed="false">
      <c r="A382" s="0" t="s">
        <v>2</v>
      </c>
      <c r="B382" s="0" t="s">
        <v>1757</v>
      </c>
      <c r="C382" s="0" t="s">
        <v>1371</v>
      </c>
      <c r="D382" s="0" t="s">
        <v>1368</v>
      </c>
      <c r="E382" s="2" t="n">
        <v>0</v>
      </c>
      <c r="F382" s="2" t="n">
        <v>0</v>
      </c>
      <c r="G382" s="2" t="n">
        <v>32</v>
      </c>
      <c r="H382" s="2" t="n">
        <v>263</v>
      </c>
      <c r="I382" s="2" t="n">
        <v>0</v>
      </c>
      <c r="J382" s="2" t="n">
        <v>0</v>
      </c>
      <c r="K382" s="2" t="n">
        <v>0</v>
      </c>
      <c r="L382" s="2" t="n">
        <v>0</v>
      </c>
      <c r="M382" s="2" t="n">
        <v>0</v>
      </c>
      <c r="N382" s="2" t="n">
        <v>0</v>
      </c>
      <c r="O382" s="2" t="n">
        <v>0</v>
      </c>
      <c r="P382" s="2" t="n">
        <v>0</v>
      </c>
      <c r="Q382" s="2" t="n">
        <v>0</v>
      </c>
      <c r="R382" s="2" t="n">
        <v>0</v>
      </c>
      <c r="S382" s="2" t="n">
        <v>0</v>
      </c>
      <c r="T382" s="2" t="n">
        <v>0</v>
      </c>
      <c r="U382" s="2" t="n">
        <v>0</v>
      </c>
      <c r="V382" s="2" t="n">
        <v>0</v>
      </c>
      <c r="W382" s="2" t="n">
        <v>0</v>
      </c>
      <c r="X382" s="2" t="n">
        <v>0</v>
      </c>
      <c r="Y382" s="2" t="n">
        <v>0</v>
      </c>
      <c r="Z382" s="2" t="n">
        <v>0</v>
      </c>
    </row>
    <row r="383" customFormat="false" ht="14.4" hidden="false" customHeight="false" outlineLevel="0" collapsed="false">
      <c r="A383" s="0" t="s">
        <v>2</v>
      </c>
      <c r="B383" s="0" t="s">
        <v>1758</v>
      </c>
      <c r="C383" s="0" t="s">
        <v>1368</v>
      </c>
      <c r="D383" s="0" t="s">
        <v>1371</v>
      </c>
      <c r="E383" s="2" t="n">
        <v>0</v>
      </c>
      <c r="F383" s="2" t="n">
        <v>0</v>
      </c>
      <c r="G383" s="2" t="n">
        <v>30</v>
      </c>
      <c r="H383" s="2" t="n">
        <v>280</v>
      </c>
      <c r="I383" s="2" t="n">
        <v>0</v>
      </c>
      <c r="J383" s="2" t="n">
        <v>0</v>
      </c>
      <c r="K383" s="2" t="n">
        <v>0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2" t="n">
        <v>0</v>
      </c>
      <c r="T383" s="2" t="n">
        <v>0</v>
      </c>
      <c r="U383" s="2" t="n">
        <v>0</v>
      </c>
      <c r="V383" s="2" t="n">
        <v>0</v>
      </c>
      <c r="W383" s="2" t="n">
        <v>0</v>
      </c>
      <c r="X383" s="2" t="n">
        <v>0</v>
      </c>
      <c r="Y383" s="2" t="n">
        <v>0</v>
      </c>
      <c r="Z383" s="2" t="n">
        <v>0</v>
      </c>
    </row>
    <row r="384" customFormat="false" ht="14.4" hidden="false" customHeight="false" outlineLevel="0" collapsed="false">
      <c r="A384" s="0" t="s">
        <v>2</v>
      </c>
      <c r="B384" s="0" t="s">
        <v>1759</v>
      </c>
      <c r="C384" s="0" t="s">
        <v>1371</v>
      </c>
      <c r="D384" s="0" t="s">
        <v>1368</v>
      </c>
      <c r="E384" s="2" t="n">
        <v>0</v>
      </c>
      <c r="F384" s="2" t="n">
        <v>0</v>
      </c>
      <c r="G384" s="2" t="n">
        <v>38</v>
      </c>
      <c r="H384" s="2" t="n">
        <v>248</v>
      </c>
      <c r="I384" s="2" t="n">
        <v>32</v>
      </c>
      <c r="J384" s="2" t="n">
        <v>247</v>
      </c>
      <c r="K384" s="2" t="n">
        <v>0</v>
      </c>
      <c r="L384" s="2" t="n">
        <v>0</v>
      </c>
      <c r="M384" s="2" t="n">
        <v>0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2" t="n">
        <v>32</v>
      </c>
      <c r="T384" s="2" t="n">
        <v>242</v>
      </c>
      <c r="U384" s="2" t="n">
        <v>0</v>
      </c>
      <c r="V384" s="2" t="n">
        <v>0</v>
      </c>
      <c r="W384" s="2" t="n">
        <v>0</v>
      </c>
      <c r="X384" s="2" t="n">
        <v>0</v>
      </c>
      <c r="Y384" s="2" t="n">
        <v>0</v>
      </c>
      <c r="Z384" s="2" t="n">
        <v>0</v>
      </c>
    </row>
    <row r="385" customFormat="false" ht="14.4" hidden="false" customHeight="false" outlineLevel="0" collapsed="false">
      <c r="A385" s="0" t="s">
        <v>2</v>
      </c>
      <c r="B385" s="0" t="s">
        <v>1760</v>
      </c>
      <c r="C385" s="0" t="s">
        <v>1371</v>
      </c>
      <c r="D385" s="0" t="s">
        <v>1368</v>
      </c>
      <c r="E385" s="2" t="n">
        <v>0</v>
      </c>
      <c r="F385" s="2" t="n">
        <v>0</v>
      </c>
      <c r="G385" s="2" t="n">
        <v>26</v>
      </c>
      <c r="H385" s="2" t="n">
        <v>198</v>
      </c>
      <c r="I385" s="2" t="n">
        <v>0</v>
      </c>
      <c r="J385" s="2" t="n">
        <v>0</v>
      </c>
      <c r="K385" s="2" t="n">
        <v>0</v>
      </c>
      <c r="L385" s="2" t="n">
        <v>0</v>
      </c>
      <c r="M385" s="2" t="n">
        <v>0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2" t="n">
        <v>0</v>
      </c>
      <c r="T385" s="2" t="n">
        <v>0</v>
      </c>
      <c r="U385" s="2" t="n">
        <v>17</v>
      </c>
      <c r="V385" s="2" t="n">
        <v>159</v>
      </c>
      <c r="W385" s="2" t="n">
        <v>0</v>
      </c>
      <c r="X385" s="2" t="n">
        <v>0</v>
      </c>
      <c r="Y385" s="2" t="n">
        <v>0</v>
      </c>
      <c r="Z385" s="2" t="n">
        <v>0</v>
      </c>
    </row>
    <row r="386" customFormat="false" ht="14.4" hidden="false" customHeight="false" outlineLevel="0" collapsed="false">
      <c r="A386" s="0" t="s">
        <v>2</v>
      </c>
      <c r="B386" s="0" t="s">
        <v>1761</v>
      </c>
      <c r="C386" s="0" t="s">
        <v>1367</v>
      </c>
      <c r="D386" s="0" t="s">
        <v>1371</v>
      </c>
      <c r="E386" s="2" t="n">
        <v>0</v>
      </c>
      <c r="F386" s="2" t="n">
        <v>0</v>
      </c>
      <c r="G386" s="2" t="n">
        <v>19</v>
      </c>
      <c r="H386" s="2" t="n">
        <v>282</v>
      </c>
      <c r="I386" s="2" t="n">
        <v>0</v>
      </c>
      <c r="J386" s="2" t="n">
        <v>0</v>
      </c>
      <c r="K386" s="2" t="n">
        <v>0</v>
      </c>
      <c r="L386" s="2" t="n">
        <v>0</v>
      </c>
      <c r="M386" s="2" t="n">
        <v>0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2" t="n">
        <v>0</v>
      </c>
      <c r="T386" s="2" t="n">
        <v>0</v>
      </c>
      <c r="U386" s="2" t="n">
        <v>0</v>
      </c>
      <c r="V386" s="2" t="n">
        <v>0</v>
      </c>
      <c r="W386" s="2" t="n">
        <v>0</v>
      </c>
      <c r="X386" s="2" t="n">
        <v>0</v>
      </c>
      <c r="Y386" s="2" t="n">
        <v>0</v>
      </c>
      <c r="Z386" s="2" t="n">
        <v>0</v>
      </c>
    </row>
    <row r="387" customFormat="false" ht="14.4" hidden="false" customHeight="false" outlineLevel="0" collapsed="false">
      <c r="A387" s="0" t="s">
        <v>2</v>
      </c>
      <c r="B387" s="0" t="s">
        <v>1762</v>
      </c>
      <c r="C387" s="0" t="s">
        <v>1370</v>
      </c>
      <c r="D387" s="0" t="s">
        <v>1367</v>
      </c>
      <c r="E387" s="2" t="n">
        <v>0</v>
      </c>
      <c r="F387" s="2" t="n">
        <v>0</v>
      </c>
      <c r="G387" s="2" t="n">
        <v>26</v>
      </c>
      <c r="H387" s="2" t="n">
        <v>304</v>
      </c>
      <c r="I387" s="2" t="n">
        <v>0</v>
      </c>
      <c r="J387" s="2" t="n">
        <v>0</v>
      </c>
      <c r="K387" s="2" t="n">
        <v>0</v>
      </c>
      <c r="L387" s="2" t="n">
        <v>0</v>
      </c>
      <c r="M387" s="2" t="n">
        <v>0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2" t="n">
        <v>0</v>
      </c>
      <c r="T387" s="2" t="n">
        <v>0</v>
      </c>
      <c r="U387" s="2" t="n">
        <v>0</v>
      </c>
      <c r="V387" s="2" t="n">
        <v>0</v>
      </c>
      <c r="W387" s="2" t="n">
        <v>0</v>
      </c>
      <c r="X387" s="2" t="n">
        <v>0</v>
      </c>
      <c r="Y387" s="2" t="n">
        <v>0</v>
      </c>
      <c r="Z387" s="2" t="n">
        <v>0</v>
      </c>
    </row>
    <row r="388" customFormat="false" ht="14.4" hidden="false" customHeight="false" outlineLevel="0" collapsed="false">
      <c r="A388" s="0" t="s">
        <v>2</v>
      </c>
      <c r="B388" s="0" t="s">
        <v>1763</v>
      </c>
      <c r="C388" s="0" t="s">
        <v>1367</v>
      </c>
      <c r="D388" s="0" t="s">
        <v>1371</v>
      </c>
      <c r="E388" s="2" t="n">
        <v>0</v>
      </c>
      <c r="F388" s="2" t="n">
        <v>0</v>
      </c>
      <c r="G388" s="2" t="n">
        <v>27</v>
      </c>
      <c r="H388" s="2" t="n">
        <v>283</v>
      </c>
      <c r="I388" s="2" t="n">
        <v>0</v>
      </c>
      <c r="J388" s="2" t="n">
        <v>0</v>
      </c>
      <c r="K388" s="2" t="n">
        <v>0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2" t="n">
        <v>0</v>
      </c>
      <c r="T388" s="2" t="n">
        <v>0</v>
      </c>
      <c r="U388" s="2" t="n">
        <v>0</v>
      </c>
      <c r="V388" s="2" t="n">
        <v>0</v>
      </c>
      <c r="W388" s="2" t="n">
        <v>0</v>
      </c>
      <c r="X388" s="2" t="n">
        <v>0</v>
      </c>
      <c r="Y388" s="2" t="n">
        <v>0</v>
      </c>
      <c r="Z388" s="2" t="n">
        <v>0</v>
      </c>
    </row>
    <row r="389" customFormat="false" ht="14.4" hidden="false" customHeight="false" outlineLevel="0" collapsed="false">
      <c r="A389" s="0" t="s">
        <v>2</v>
      </c>
      <c r="B389" s="0" t="s">
        <v>1764</v>
      </c>
      <c r="C389" s="0" t="s">
        <v>1367</v>
      </c>
      <c r="D389" s="0" t="s">
        <v>1370</v>
      </c>
      <c r="E389" s="2" t="n">
        <v>0</v>
      </c>
      <c r="F389" s="2" t="n">
        <v>0</v>
      </c>
      <c r="G389" s="2" t="n">
        <v>27</v>
      </c>
      <c r="H389" s="2" t="n">
        <v>351</v>
      </c>
      <c r="I389" s="2" t="n">
        <v>32</v>
      </c>
      <c r="J389" s="2" t="n">
        <v>320</v>
      </c>
      <c r="K389" s="2" t="n">
        <v>27</v>
      </c>
      <c r="L389" s="2" t="n">
        <v>296</v>
      </c>
      <c r="M389" s="2" t="n">
        <v>0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2" t="n">
        <v>0</v>
      </c>
      <c r="T389" s="2" t="n">
        <v>0</v>
      </c>
      <c r="U389" s="2" t="n">
        <v>22</v>
      </c>
      <c r="V389" s="2" t="n">
        <v>243</v>
      </c>
      <c r="W389" s="2" t="n">
        <v>0</v>
      </c>
      <c r="X389" s="2" t="n">
        <v>0</v>
      </c>
      <c r="Y389" s="2" t="n">
        <v>0</v>
      </c>
      <c r="Z389" s="2" t="n">
        <v>0</v>
      </c>
    </row>
    <row r="390" customFormat="false" ht="14.4" hidden="false" customHeight="false" outlineLevel="0" collapsed="false">
      <c r="A390" s="0" t="s">
        <v>2</v>
      </c>
      <c r="B390" s="0" t="s">
        <v>1765</v>
      </c>
      <c r="C390" s="0" t="s">
        <v>1370</v>
      </c>
      <c r="D390" s="0" t="s">
        <v>1367</v>
      </c>
      <c r="E390" s="2" t="n">
        <v>0</v>
      </c>
      <c r="F390" s="2" t="n">
        <v>0</v>
      </c>
      <c r="G390" s="2" t="n">
        <v>23</v>
      </c>
      <c r="H390" s="2" t="n">
        <v>278</v>
      </c>
      <c r="I390" s="2" t="n">
        <v>20</v>
      </c>
      <c r="J390" s="2" t="n">
        <v>231</v>
      </c>
      <c r="K390" s="2" t="n">
        <v>0</v>
      </c>
      <c r="L390" s="2" t="n">
        <v>0</v>
      </c>
      <c r="M390" s="2" t="n">
        <v>0</v>
      </c>
      <c r="N390" s="2" t="n">
        <v>0</v>
      </c>
      <c r="O390" s="2" t="n">
        <v>20</v>
      </c>
      <c r="P390" s="2" t="n">
        <v>195</v>
      </c>
      <c r="Q390" s="2" t="n">
        <v>13</v>
      </c>
      <c r="R390" s="2" t="n">
        <v>182</v>
      </c>
      <c r="S390" s="2" t="n">
        <v>0</v>
      </c>
      <c r="T390" s="2" t="n">
        <v>0</v>
      </c>
      <c r="U390" s="2" t="n">
        <v>0</v>
      </c>
      <c r="V390" s="2" t="n">
        <v>0</v>
      </c>
      <c r="W390" s="2" t="n">
        <v>18</v>
      </c>
      <c r="X390" s="2" t="n">
        <v>224</v>
      </c>
      <c r="Y390" s="2" t="n">
        <v>0</v>
      </c>
      <c r="Z390" s="2" t="n">
        <v>0</v>
      </c>
    </row>
    <row r="391" customFormat="false" ht="14.4" hidden="false" customHeight="false" outlineLevel="0" collapsed="false">
      <c r="A391" s="0" t="s">
        <v>2</v>
      </c>
      <c r="B391" s="0" t="s">
        <v>1766</v>
      </c>
      <c r="C391" s="0" t="s">
        <v>1370</v>
      </c>
      <c r="D391" s="0" t="s">
        <v>1367</v>
      </c>
      <c r="E391" s="2" t="n">
        <v>0</v>
      </c>
      <c r="F391" s="2" t="n">
        <v>0</v>
      </c>
      <c r="G391" s="2" t="n">
        <v>56</v>
      </c>
      <c r="H391" s="2" t="n">
        <v>396</v>
      </c>
      <c r="I391" s="2" t="n">
        <v>0</v>
      </c>
      <c r="J391" s="2" t="n">
        <v>0</v>
      </c>
      <c r="K391" s="2" t="n">
        <v>0</v>
      </c>
      <c r="L391" s="2" t="n">
        <v>0</v>
      </c>
      <c r="M391" s="2" t="n">
        <v>0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2" t="n">
        <v>0</v>
      </c>
      <c r="T391" s="2" t="n">
        <v>0</v>
      </c>
      <c r="U391" s="2" t="n">
        <v>0</v>
      </c>
      <c r="V391" s="2" t="n">
        <v>0</v>
      </c>
      <c r="W391" s="2" t="n">
        <v>0</v>
      </c>
      <c r="X391" s="2" t="n">
        <v>0</v>
      </c>
      <c r="Y391" s="2" t="n">
        <v>41</v>
      </c>
      <c r="Z391" s="2" t="n">
        <v>342</v>
      </c>
    </row>
    <row r="392" customFormat="false" ht="14.4" hidden="false" customHeight="false" outlineLevel="0" collapsed="false">
      <c r="A392" s="0" t="s">
        <v>8</v>
      </c>
      <c r="B392" s="0" t="s">
        <v>1767</v>
      </c>
      <c r="C392" s="0" t="s">
        <v>1370</v>
      </c>
      <c r="D392" s="0" t="s">
        <v>1367</v>
      </c>
      <c r="E392" s="2" t="n">
        <v>0</v>
      </c>
      <c r="F392" s="2" t="n">
        <v>0</v>
      </c>
      <c r="G392" s="2" t="n">
        <v>34</v>
      </c>
      <c r="H392" s="2" t="n">
        <v>321</v>
      </c>
      <c r="I392" s="2" t="n">
        <v>0</v>
      </c>
      <c r="J392" s="2" t="n">
        <v>0</v>
      </c>
      <c r="K392" s="2" t="n">
        <v>0</v>
      </c>
      <c r="L392" s="2" t="n">
        <v>0</v>
      </c>
      <c r="M392" s="2" t="n">
        <v>0</v>
      </c>
      <c r="N392" s="2" t="n">
        <v>0</v>
      </c>
      <c r="O392" s="2" t="n">
        <v>0</v>
      </c>
      <c r="P392" s="2" t="n">
        <v>0</v>
      </c>
      <c r="Q392" s="2" t="n">
        <v>0</v>
      </c>
      <c r="R392" s="2" t="n">
        <v>0</v>
      </c>
      <c r="S392" s="2" t="n">
        <v>0</v>
      </c>
      <c r="T392" s="2" t="n">
        <v>0</v>
      </c>
      <c r="U392" s="2" t="n">
        <v>0</v>
      </c>
      <c r="V392" s="2" t="n">
        <v>0</v>
      </c>
      <c r="W392" s="2" t="n">
        <v>0</v>
      </c>
      <c r="X392" s="2" t="n">
        <v>0</v>
      </c>
      <c r="Y392" s="2" t="n">
        <v>85</v>
      </c>
      <c r="Z392" s="2" t="n">
        <v>725</v>
      </c>
    </row>
    <row r="393" customFormat="false" ht="14.4" hidden="false" customHeight="false" outlineLevel="0" collapsed="false">
      <c r="A393" s="0" t="s">
        <v>8</v>
      </c>
      <c r="B393" s="0" t="s">
        <v>1768</v>
      </c>
      <c r="C393" s="0" t="s">
        <v>1371</v>
      </c>
      <c r="D393" s="0" t="s">
        <v>1368</v>
      </c>
      <c r="E393" s="2" t="n">
        <v>0</v>
      </c>
      <c r="F393" s="2" t="n">
        <v>0</v>
      </c>
      <c r="G393" s="2" t="n">
        <v>38</v>
      </c>
      <c r="H393" s="2" t="n">
        <v>432</v>
      </c>
      <c r="I393" s="2" t="n">
        <v>0</v>
      </c>
      <c r="J393" s="2" t="n">
        <v>0</v>
      </c>
      <c r="K393" s="2" t="n">
        <v>0</v>
      </c>
      <c r="L393" s="2" t="n">
        <v>0</v>
      </c>
      <c r="M393" s="2" t="n">
        <v>0</v>
      </c>
      <c r="N393" s="2" t="n">
        <v>0</v>
      </c>
      <c r="O393" s="2" t="n">
        <v>0</v>
      </c>
      <c r="P393" s="2" t="n">
        <v>0</v>
      </c>
      <c r="Q393" s="2" t="n">
        <v>0</v>
      </c>
      <c r="R393" s="2" t="n">
        <v>0</v>
      </c>
      <c r="S393" s="2" t="n">
        <v>0</v>
      </c>
      <c r="T393" s="2" t="n">
        <v>0</v>
      </c>
      <c r="U393" s="2" t="n">
        <v>0</v>
      </c>
      <c r="V393" s="2" t="n">
        <v>0</v>
      </c>
      <c r="W393" s="2" t="n">
        <v>0</v>
      </c>
      <c r="X393" s="2" t="n">
        <v>0</v>
      </c>
      <c r="Y393" s="2" t="n">
        <v>0</v>
      </c>
      <c r="Z393" s="2" t="n">
        <v>0</v>
      </c>
    </row>
    <row r="394" customFormat="false" ht="14.4" hidden="false" customHeight="false" outlineLevel="0" collapsed="false">
      <c r="A394" s="0" t="s">
        <v>2</v>
      </c>
      <c r="B394" s="0" t="s">
        <v>1769</v>
      </c>
      <c r="C394" s="0" t="s">
        <v>1371</v>
      </c>
      <c r="D394" s="0" t="s">
        <v>1367</v>
      </c>
      <c r="E394" s="2" t="n">
        <v>0</v>
      </c>
      <c r="F394" s="2" t="n">
        <v>0</v>
      </c>
      <c r="G394" s="2" t="n">
        <v>0</v>
      </c>
      <c r="H394" s="2" t="n">
        <v>0</v>
      </c>
      <c r="I394" s="2" t="n">
        <v>14</v>
      </c>
      <c r="J394" s="2" t="n">
        <v>285</v>
      </c>
      <c r="K394" s="2" t="n">
        <v>0</v>
      </c>
      <c r="L394" s="2" t="n">
        <v>0</v>
      </c>
      <c r="M394" s="2" t="n">
        <v>0</v>
      </c>
      <c r="N394" s="2" t="n">
        <v>0</v>
      </c>
      <c r="O394" s="2" t="n">
        <v>0</v>
      </c>
      <c r="P394" s="2" t="n">
        <v>0</v>
      </c>
      <c r="Q394" s="2" t="n">
        <v>0</v>
      </c>
      <c r="R394" s="2" t="n">
        <v>0</v>
      </c>
      <c r="S394" s="2" t="n">
        <v>0</v>
      </c>
      <c r="T394" s="2" t="n">
        <v>0</v>
      </c>
      <c r="U394" s="2" t="n">
        <v>0</v>
      </c>
      <c r="V394" s="2" t="n">
        <v>0</v>
      </c>
      <c r="W394" s="2" t="n">
        <v>0</v>
      </c>
      <c r="X394" s="2" t="n">
        <v>0</v>
      </c>
      <c r="Y394" s="2" t="n">
        <v>0</v>
      </c>
      <c r="Z394" s="2" t="n">
        <v>0</v>
      </c>
    </row>
    <row r="395" customFormat="false" ht="14.4" hidden="false" customHeight="false" outlineLevel="0" collapsed="false">
      <c r="A395" s="0" t="s">
        <v>2</v>
      </c>
      <c r="B395" s="0" t="s">
        <v>1770</v>
      </c>
      <c r="C395" s="0" t="s">
        <v>1367</v>
      </c>
      <c r="D395" s="0" t="s">
        <v>1370</v>
      </c>
      <c r="E395" s="2" t="n">
        <v>0</v>
      </c>
      <c r="F395" s="2" t="n">
        <v>0</v>
      </c>
      <c r="G395" s="2" t="n">
        <v>0</v>
      </c>
      <c r="H395" s="2" t="n">
        <v>0</v>
      </c>
      <c r="I395" s="2" t="n">
        <v>36</v>
      </c>
      <c r="J395" s="2" t="n">
        <v>316</v>
      </c>
      <c r="K395" s="2" t="n">
        <v>0</v>
      </c>
      <c r="L395" s="2" t="n">
        <v>0</v>
      </c>
      <c r="M395" s="2" t="n">
        <v>0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2" t="n">
        <v>0</v>
      </c>
      <c r="T395" s="2" t="n">
        <v>0</v>
      </c>
      <c r="U395" s="2" t="n">
        <v>0</v>
      </c>
      <c r="V395" s="2" t="n">
        <v>0</v>
      </c>
      <c r="W395" s="2" t="n">
        <v>0</v>
      </c>
      <c r="X395" s="2" t="n">
        <v>0</v>
      </c>
      <c r="Y395" s="2" t="n">
        <v>0</v>
      </c>
      <c r="Z395" s="2" t="n">
        <v>0</v>
      </c>
    </row>
    <row r="396" customFormat="false" ht="14.4" hidden="false" customHeight="false" outlineLevel="0" collapsed="false">
      <c r="A396" s="0" t="s">
        <v>2</v>
      </c>
      <c r="B396" s="0" t="s">
        <v>1771</v>
      </c>
      <c r="C396" s="0" t="s">
        <v>1371</v>
      </c>
      <c r="D396" s="0" t="s">
        <v>1367</v>
      </c>
      <c r="E396" s="2" t="n">
        <v>0</v>
      </c>
      <c r="F396" s="2" t="n">
        <v>0</v>
      </c>
      <c r="G396" s="2" t="n">
        <v>0</v>
      </c>
      <c r="H396" s="2" t="n">
        <v>0</v>
      </c>
      <c r="I396" s="2" t="n">
        <v>19</v>
      </c>
      <c r="J396" s="2" t="n">
        <v>298</v>
      </c>
      <c r="K396" s="2" t="n">
        <v>0</v>
      </c>
      <c r="L396" s="2" t="n">
        <v>0</v>
      </c>
      <c r="M396" s="2" t="n">
        <v>0</v>
      </c>
      <c r="N396" s="2" t="n">
        <v>0</v>
      </c>
      <c r="O396" s="2" t="n">
        <v>0</v>
      </c>
      <c r="P396" s="2" t="n">
        <v>0</v>
      </c>
      <c r="Q396" s="2" t="n">
        <v>0</v>
      </c>
      <c r="R396" s="2" t="n">
        <v>0</v>
      </c>
      <c r="S396" s="2" t="n">
        <v>0</v>
      </c>
      <c r="T396" s="2" t="n">
        <v>0</v>
      </c>
      <c r="U396" s="2" t="n">
        <v>0</v>
      </c>
      <c r="V396" s="2" t="n">
        <v>0</v>
      </c>
      <c r="W396" s="2" t="n">
        <v>0</v>
      </c>
      <c r="X396" s="2" t="n">
        <v>0</v>
      </c>
      <c r="Y396" s="2" t="n">
        <v>0</v>
      </c>
      <c r="Z396" s="2" t="n">
        <v>0</v>
      </c>
    </row>
    <row r="397" customFormat="false" ht="14.4" hidden="false" customHeight="false" outlineLevel="0" collapsed="false">
      <c r="A397" s="0" t="s">
        <v>2</v>
      </c>
      <c r="B397" s="0" t="s">
        <v>1772</v>
      </c>
      <c r="C397" s="0" t="s">
        <v>1368</v>
      </c>
      <c r="D397" s="0" t="s">
        <v>1370</v>
      </c>
      <c r="E397" s="2" t="n">
        <v>0</v>
      </c>
      <c r="F397" s="2" t="n">
        <v>0</v>
      </c>
      <c r="G397" s="2" t="n">
        <v>0</v>
      </c>
      <c r="H397" s="2" t="n">
        <v>0</v>
      </c>
      <c r="I397" s="2" t="n">
        <v>21</v>
      </c>
      <c r="J397" s="2" t="n">
        <v>281</v>
      </c>
      <c r="K397" s="2" t="n">
        <v>19</v>
      </c>
      <c r="L397" s="2" t="n">
        <v>277</v>
      </c>
      <c r="M397" s="2" t="n">
        <v>0</v>
      </c>
      <c r="N397" s="2" t="n">
        <v>0</v>
      </c>
      <c r="O397" s="2" t="n">
        <v>20</v>
      </c>
      <c r="P397" s="2" t="n">
        <v>247</v>
      </c>
      <c r="Q397" s="2" t="n">
        <v>0</v>
      </c>
      <c r="R397" s="2" t="n">
        <v>0</v>
      </c>
      <c r="S397" s="2" t="n">
        <v>0</v>
      </c>
      <c r="T397" s="2" t="n">
        <v>0</v>
      </c>
      <c r="U397" s="2" t="n">
        <v>0</v>
      </c>
      <c r="V397" s="2" t="n">
        <v>0</v>
      </c>
      <c r="W397" s="2" t="n">
        <v>0</v>
      </c>
      <c r="X397" s="2" t="n">
        <v>0</v>
      </c>
      <c r="Y397" s="2" t="n">
        <v>0</v>
      </c>
      <c r="Z397" s="2" t="n">
        <v>0</v>
      </c>
    </row>
    <row r="398" customFormat="false" ht="14.4" hidden="false" customHeight="false" outlineLevel="0" collapsed="false">
      <c r="A398" s="0" t="s">
        <v>2</v>
      </c>
      <c r="B398" s="0" t="s">
        <v>1773</v>
      </c>
      <c r="C398" s="0" t="s">
        <v>1368</v>
      </c>
      <c r="D398" s="0" t="s">
        <v>1371</v>
      </c>
      <c r="E398" s="2" t="n">
        <v>0</v>
      </c>
      <c r="F398" s="2" t="n">
        <v>0</v>
      </c>
      <c r="G398" s="2" t="n">
        <v>0</v>
      </c>
      <c r="H398" s="2" t="n">
        <v>0</v>
      </c>
      <c r="I398" s="2" t="n">
        <v>23</v>
      </c>
      <c r="J398" s="2" t="n">
        <v>306</v>
      </c>
      <c r="K398" s="2" t="n">
        <v>0</v>
      </c>
      <c r="L398" s="2" t="n">
        <v>0</v>
      </c>
      <c r="M398" s="2" t="n">
        <v>0</v>
      </c>
      <c r="N398" s="2" t="n">
        <v>0</v>
      </c>
      <c r="O398" s="2" t="n">
        <v>0</v>
      </c>
      <c r="P398" s="2" t="n">
        <v>0</v>
      </c>
      <c r="Q398" s="2" t="n">
        <v>0</v>
      </c>
      <c r="R398" s="2" t="n">
        <v>0</v>
      </c>
      <c r="S398" s="2" t="n">
        <v>0</v>
      </c>
      <c r="T398" s="2" t="n">
        <v>0</v>
      </c>
      <c r="U398" s="2" t="n">
        <v>0</v>
      </c>
      <c r="V398" s="2" t="n">
        <v>0</v>
      </c>
      <c r="W398" s="2" t="n">
        <v>0</v>
      </c>
      <c r="X398" s="2" t="n">
        <v>0</v>
      </c>
      <c r="Y398" s="2" t="n">
        <v>0</v>
      </c>
      <c r="Z398" s="2" t="n">
        <v>0</v>
      </c>
    </row>
    <row r="399" customFormat="false" ht="14.4" hidden="false" customHeight="false" outlineLevel="0" collapsed="false">
      <c r="A399" s="0" t="s">
        <v>2</v>
      </c>
      <c r="B399" s="0" t="s">
        <v>1774</v>
      </c>
      <c r="C399" s="0" t="s">
        <v>1371</v>
      </c>
      <c r="D399" s="0" t="s">
        <v>1367</v>
      </c>
      <c r="E399" s="2" t="n">
        <v>0</v>
      </c>
      <c r="F399" s="2" t="n">
        <v>0</v>
      </c>
      <c r="G399" s="2" t="n">
        <v>0</v>
      </c>
      <c r="H399" s="2" t="n">
        <v>0</v>
      </c>
      <c r="I399" s="2" t="n">
        <v>14</v>
      </c>
      <c r="J399" s="2" t="n">
        <v>125</v>
      </c>
      <c r="K399" s="2" t="n">
        <v>0</v>
      </c>
      <c r="L399" s="2" t="n">
        <v>0</v>
      </c>
      <c r="M399" s="2" t="n">
        <v>0</v>
      </c>
      <c r="N399" s="2" t="n">
        <v>0</v>
      </c>
      <c r="O399" s="2" t="n">
        <v>0</v>
      </c>
      <c r="P399" s="2" t="n">
        <v>0</v>
      </c>
      <c r="Q399" s="2" t="n">
        <v>0</v>
      </c>
      <c r="R399" s="2" t="n">
        <v>0</v>
      </c>
      <c r="S399" s="2" t="n">
        <v>0</v>
      </c>
      <c r="T399" s="2" t="n">
        <v>0</v>
      </c>
      <c r="U399" s="2" t="n">
        <v>0</v>
      </c>
      <c r="V399" s="2" t="n">
        <v>0</v>
      </c>
      <c r="W399" s="2" t="n">
        <v>0</v>
      </c>
      <c r="X399" s="2" t="n">
        <v>0</v>
      </c>
      <c r="Y399" s="2" t="n">
        <v>0</v>
      </c>
      <c r="Z399" s="2" t="n">
        <v>0</v>
      </c>
    </row>
    <row r="400" customFormat="false" ht="14.4" hidden="false" customHeight="false" outlineLevel="0" collapsed="false">
      <c r="A400" s="0" t="s">
        <v>2</v>
      </c>
      <c r="B400" s="0" t="s">
        <v>1775</v>
      </c>
      <c r="C400" s="0" t="s">
        <v>1368</v>
      </c>
      <c r="D400" s="0" t="s">
        <v>1367</v>
      </c>
      <c r="E400" s="2" t="n">
        <v>0</v>
      </c>
      <c r="F400" s="2" t="n">
        <v>0</v>
      </c>
      <c r="G400" s="2" t="n">
        <v>0</v>
      </c>
      <c r="H400" s="2" t="n">
        <v>0</v>
      </c>
      <c r="I400" s="2" t="n">
        <v>13</v>
      </c>
      <c r="J400" s="2" t="n">
        <v>272</v>
      </c>
      <c r="K400" s="2" t="n">
        <v>0</v>
      </c>
      <c r="L400" s="2" t="n">
        <v>0</v>
      </c>
      <c r="M400" s="2" t="n">
        <v>0</v>
      </c>
      <c r="N400" s="2" t="n">
        <v>0</v>
      </c>
      <c r="O400" s="2" t="n">
        <v>0</v>
      </c>
      <c r="P400" s="2" t="n">
        <v>0</v>
      </c>
      <c r="Q400" s="2" t="n">
        <v>0</v>
      </c>
      <c r="R400" s="2" t="n">
        <v>0</v>
      </c>
      <c r="S400" s="2" t="n">
        <v>0</v>
      </c>
      <c r="T400" s="2" t="n">
        <v>0</v>
      </c>
      <c r="U400" s="2" t="n">
        <v>0</v>
      </c>
      <c r="V400" s="2" t="n">
        <v>0</v>
      </c>
      <c r="W400" s="2" t="n">
        <v>0</v>
      </c>
      <c r="X400" s="2" t="n">
        <v>0</v>
      </c>
      <c r="Y400" s="2" t="n">
        <v>0</v>
      </c>
      <c r="Z400" s="2" t="n">
        <v>0</v>
      </c>
    </row>
    <row r="401" customFormat="false" ht="14.4" hidden="false" customHeight="false" outlineLevel="0" collapsed="false">
      <c r="A401" s="0" t="s">
        <v>2</v>
      </c>
      <c r="B401" s="0" t="s">
        <v>1776</v>
      </c>
      <c r="C401" s="0" t="s">
        <v>1370</v>
      </c>
      <c r="D401" s="0" t="s">
        <v>1368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13</v>
      </c>
      <c r="J401" s="2" t="n">
        <v>213</v>
      </c>
      <c r="K401" s="2" t="n">
        <v>0</v>
      </c>
      <c r="L401" s="2" t="n">
        <v>0</v>
      </c>
      <c r="M401" s="2" t="n">
        <v>0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2" t="n">
        <v>0</v>
      </c>
      <c r="T401" s="2" t="n">
        <v>0</v>
      </c>
      <c r="U401" s="2" t="n">
        <v>0</v>
      </c>
      <c r="V401" s="2" t="n">
        <v>0</v>
      </c>
      <c r="W401" s="2" t="n">
        <v>0</v>
      </c>
      <c r="X401" s="2" t="n">
        <v>0</v>
      </c>
      <c r="Y401" s="2" t="n">
        <v>0</v>
      </c>
      <c r="Z401" s="2" t="n">
        <v>0</v>
      </c>
    </row>
    <row r="402" customFormat="false" ht="14.4" hidden="false" customHeight="false" outlineLevel="0" collapsed="false">
      <c r="A402" s="0" t="s">
        <v>2</v>
      </c>
      <c r="B402" s="0" t="s">
        <v>1777</v>
      </c>
      <c r="C402" s="0" t="s">
        <v>1367</v>
      </c>
      <c r="D402" s="0" t="s">
        <v>1370</v>
      </c>
      <c r="E402" s="2" t="n">
        <v>0</v>
      </c>
      <c r="F402" s="2" t="n">
        <v>0</v>
      </c>
      <c r="G402" s="2" t="n">
        <v>0</v>
      </c>
      <c r="H402" s="2" t="n">
        <v>0</v>
      </c>
      <c r="I402" s="2" t="n">
        <v>40</v>
      </c>
      <c r="J402" s="2" t="n">
        <v>310</v>
      </c>
      <c r="K402" s="2" t="n">
        <v>0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2" t="n">
        <v>0</v>
      </c>
      <c r="T402" s="2" t="n">
        <v>0</v>
      </c>
      <c r="U402" s="2" t="n">
        <v>16</v>
      </c>
      <c r="V402" s="2" t="n">
        <v>178</v>
      </c>
      <c r="W402" s="2" t="n">
        <v>0</v>
      </c>
      <c r="X402" s="2" t="n">
        <v>0</v>
      </c>
      <c r="Y402" s="2" t="n">
        <v>0</v>
      </c>
      <c r="Z402" s="2" t="n">
        <v>0</v>
      </c>
    </row>
    <row r="403" customFormat="false" ht="14.4" hidden="false" customHeight="false" outlineLevel="0" collapsed="false">
      <c r="A403" s="0" t="s">
        <v>2</v>
      </c>
      <c r="B403" s="0" t="s">
        <v>1778</v>
      </c>
      <c r="C403" s="0" t="s">
        <v>1371</v>
      </c>
      <c r="D403" s="0" t="s">
        <v>1367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19</v>
      </c>
      <c r="J403" s="2" t="n">
        <v>296</v>
      </c>
      <c r="K403" s="2" t="n">
        <v>18</v>
      </c>
      <c r="L403" s="2" t="n">
        <v>236</v>
      </c>
      <c r="M403" s="2" t="n">
        <v>0</v>
      </c>
      <c r="N403" s="2" t="n">
        <v>0</v>
      </c>
      <c r="O403" s="2" t="n">
        <v>0</v>
      </c>
      <c r="P403" s="2" t="n">
        <v>0</v>
      </c>
      <c r="Q403" s="2" t="n">
        <v>0</v>
      </c>
      <c r="R403" s="2" t="n">
        <v>0</v>
      </c>
      <c r="S403" s="2" t="n">
        <v>0</v>
      </c>
      <c r="T403" s="2" t="n">
        <v>0</v>
      </c>
      <c r="U403" s="2" t="n">
        <v>13</v>
      </c>
      <c r="V403" s="2" t="n">
        <v>156</v>
      </c>
      <c r="W403" s="2" t="n">
        <v>0</v>
      </c>
      <c r="X403" s="2" t="n">
        <v>0</v>
      </c>
      <c r="Y403" s="2" t="n">
        <v>0</v>
      </c>
      <c r="Z403" s="2" t="n">
        <v>0</v>
      </c>
    </row>
    <row r="404" customFormat="false" ht="14.4" hidden="false" customHeight="false" outlineLevel="0" collapsed="false">
      <c r="A404" s="0" t="s">
        <v>2</v>
      </c>
      <c r="B404" s="0" t="s">
        <v>1779</v>
      </c>
      <c r="C404" s="0" t="s">
        <v>1368</v>
      </c>
      <c r="D404" s="0" t="s">
        <v>1370</v>
      </c>
      <c r="E404" s="2" t="n">
        <v>0</v>
      </c>
      <c r="F404" s="2" t="n">
        <v>0</v>
      </c>
      <c r="G404" s="2" t="n">
        <v>0</v>
      </c>
      <c r="H404" s="2" t="n">
        <v>0</v>
      </c>
      <c r="I404" s="2" t="n">
        <v>17</v>
      </c>
      <c r="J404" s="2" t="n">
        <v>176</v>
      </c>
      <c r="K404" s="2" t="n">
        <v>0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2" t="n">
        <v>0</v>
      </c>
      <c r="T404" s="2" t="n">
        <v>0</v>
      </c>
      <c r="U404" s="2" t="n">
        <v>0</v>
      </c>
      <c r="V404" s="2" t="n">
        <v>0</v>
      </c>
      <c r="W404" s="2" t="n">
        <v>0</v>
      </c>
      <c r="X404" s="2" t="n">
        <v>0</v>
      </c>
      <c r="Y404" s="2" t="n">
        <v>0</v>
      </c>
      <c r="Z404" s="2" t="n">
        <v>0</v>
      </c>
    </row>
    <row r="405" customFormat="false" ht="14.4" hidden="false" customHeight="false" outlineLevel="0" collapsed="false">
      <c r="A405" s="0" t="s">
        <v>2</v>
      </c>
      <c r="B405" s="0" t="s">
        <v>1780</v>
      </c>
      <c r="C405" s="0" t="s">
        <v>1370</v>
      </c>
      <c r="D405" s="0" t="s">
        <v>1367</v>
      </c>
      <c r="E405" s="2" t="n">
        <v>0</v>
      </c>
      <c r="F405" s="2" t="n">
        <v>0</v>
      </c>
      <c r="G405" s="2" t="n">
        <v>0</v>
      </c>
      <c r="H405" s="2" t="n">
        <v>0</v>
      </c>
      <c r="I405" s="2" t="n">
        <v>18</v>
      </c>
      <c r="J405" s="2" t="n">
        <v>228</v>
      </c>
      <c r="K405" s="2" t="n">
        <v>0</v>
      </c>
      <c r="L405" s="2" t="n">
        <v>0</v>
      </c>
      <c r="M405" s="2" t="n">
        <v>0</v>
      </c>
      <c r="N405" s="2" t="n">
        <v>0</v>
      </c>
      <c r="O405" s="2" t="n">
        <v>21</v>
      </c>
      <c r="P405" s="2" t="n">
        <v>236</v>
      </c>
      <c r="Q405" s="2" t="n">
        <v>20</v>
      </c>
      <c r="R405" s="2" t="n">
        <v>211</v>
      </c>
      <c r="S405" s="2" t="n">
        <v>0</v>
      </c>
      <c r="T405" s="2" t="n">
        <v>0</v>
      </c>
      <c r="U405" s="2" t="n">
        <v>0</v>
      </c>
      <c r="V405" s="2" t="n">
        <v>0</v>
      </c>
      <c r="W405" s="2" t="n">
        <v>0</v>
      </c>
      <c r="X405" s="2" t="n">
        <v>0</v>
      </c>
      <c r="Y405" s="2" t="n">
        <v>0</v>
      </c>
      <c r="Z405" s="2" t="n">
        <v>0</v>
      </c>
    </row>
    <row r="406" customFormat="false" ht="14.4" hidden="false" customHeight="false" outlineLevel="0" collapsed="false">
      <c r="A406" s="0" t="s">
        <v>2</v>
      </c>
      <c r="B406" s="0" t="s">
        <v>1781</v>
      </c>
      <c r="C406" s="0" t="s">
        <v>1367</v>
      </c>
      <c r="D406" s="0" t="s">
        <v>1370</v>
      </c>
      <c r="E406" s="2" t="n">
        <v>0</v>
      </c>
      <c r="F406" s="2" t="n">
        <v>0</v>
      </c>
      <c r="G406" s="2" t="n">
        <v>0</v>
      </c>
      <c r="H406" s="2" t="n">
        <v>0</v>
      </c>
      <c r="I406" s="2" t="n">
        <v>20</v>
      </c>
      <c r="J406" s="2" t="n">
        <v>205</v>
      </c>
      <c r="K406" s="2" t="n">
        <v>0</v>
      </c>
      <c r="L406" s="2" t="n">
        <v>0</v>
      </c>
      <c r="M406" s="2" t="n">
        <v>0</v>
      </c>
      <c r="N406" s="2" t="n">
        <v>0</v>
      </c>
      <c r="O406" s="2" t="n">
        <v>0</v>
      </c>
      <c r="P406" s="2" t="n">
        <v>0</v>
      </c>
      <c r="Q406" s="2" t="n">
        <v>0</v>
      </c>
      <c r="R406" s="2" t="n">
        <v>0</v>
      </c>
      <c r="S406" s="2" t="n">
        <v>0</v>
      </c>
      <c r="T406" s="2" t="n">
        <v>0</v>
      </c>
      <c r="U406" s="2" t="n">
        <v>0</v>
      </c>
      <c r="V406" s="2" t="n">
        <v>0</v>
      </c>
      <c r="W406" s="2" t="n">
        <v>0</v>
      </c>
      <c r="X406" s="2" t="n">
        <v>0</v>
      </c>
      <c r="Y406" s="2" t="n">
        <v>0</v>
      </c>
      <c r="Z406" s="2" t="n">
        <v>0</v>
      </c>
    </row>
    <row r="407" customFormat="false" ht="14.4" hidden="false" customHeight="false" outlineLevel="0" collapsed="false">
      <c r="A407" s="0" t="s">
        <v>8</v>
      </c>
      <c r="B407" s="0" t="s">
        <v>1782</v>
      </c>
      <c r="C407" s="0" t="s">
        <v>1371</v>
      </c>
      <c r="D407" s="0" t="s">
        <v>1368</v>
      </c>
      <c r="E407" s="2" t="n">
        <v>0</v>
      </c>
      <c r="F407" s="2" t="n">
        <v>0</v>
      </c>
      <c r="G407" s="2" t="n">
        <v>0</v>
      </c>
      <c r="H407" s="2" t="n">
        <v>0</v>
      </c>
      <c r="I407" s="2" t="n">
        <v>60</v>
      </c>
      <c r="J407" s="2" t="n">
        <v>1036</v>
      </c>
      <c r="K407" s="2" t="n">
        <v>0</v>
      </c>
      <c r="L407" s="2" t="n">
        <v>0</v>
      </c>
      <c r="M407" s="2" t="n">
        <v>0</v>
      </c>
      <c r="N407" s="2" t="n">
        <v>0</v>
      </c>
      <c r="O407" s="2" t="n">
        <v>64</v>
      </c>
      <c r="P407" s="2" t="n">
        <v>779</v>
      </c>
      <c r="Q407" s="2" t="n">
        <v>48</v>
      </c>
      <c r="R407" s="2" t="n">
        <v>815</v>
      </c>
      <c r="S407" s="2" t="n">
        <v>0</v>
      </c>
      <c r="T407" s="2" t="n">
        <v>0</v>
      </c>
      <c r="U407" s="2" t="n">
        <v>0</v>
      </c>
      <c r="V407" s="2" t="n">
        <v>0</v>
      </c>
      <c r="W407" s="2" t="n">
        <v>0</v>
      </c>
      <c r="X407" s="2" t="n">
        <v>0</v>
      </c>
      <c r="Y407" s="2" t="n">
        <v>0</v>
      </c>
      <c r="Z407" s="2" t="n">
        <v>0</v>
      </c>
    </row>
    <row r="408" customFormat="false" ht="14.4" hidden="false" customHeight="false" outlineLevel="0" collapsed="false">
      <c r="A408" s="0" t="s">
        <v>2</v>
      </c>
      <c r="B408" s="0" t="s">
        <v>1783</v>
      </c>
      <c r="C408" s="0" t="s">
        <v>1367</v>
      </c>
      <c r="D408" s="0" t="s">
        <v>1370</v>
      </c>
      <c r="E408" s="2" t="n">
        <v>0</v>
      </c>
      <c r="F408" s="2" t="n">
        <v>0</v>
      </c>
      <c r="G408" s="2" t="n">
        <v>0</v>
      </c>
      <c r="H408" s="2" t="n">
        <v>0</v>
      </c>
      <c r="I408" s="2" t="n">
        <v>0</v>
      </c>
      <c r="J408" s="2" t="n">
        <v>0</v>
      </c>
      <c r="K408" s="2" t="n">
        <v>19</v>
      </c>
      <c r="L408" s="2" t="n">
        <v>259</v>
      </c>
      <c r="M408" s="2" t="n">
        <v>0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2" t="n">
        <v>0</v>
      </c>
      <c r="T408" s="2" t="n">
        <v>0</v>
      </c>
      <c r="U408" s="2" t="n">
        <v>18</v>
      </c>
      <c r="V408" s="2" t="n">
        <v>249</v>
      </c>
      <c r="W408" s="2" t="n">
        <v>0</v>
      </c>
      <c r="X408" s="2" t="n">
        <v>0</v>
      </c>
      <c r="Y408" s="2" t="n">
        <v>0</v>
      </c>
      <c r="Z408" s="2" t="n">
        <v>0</v>
      </c>
    </row>
    <row r="409" customFormat="false" ht="14.4" hidden="false" customHeight="false" outlineLevel="0" collapsed="false">
      <c r="A409" s="0" t="s">
        <v>2</v>
      </c>
      <c r="B409" s="0" t="s">
        <v>1784</v>
      </c>
      <c r="C409" s="0" t="s">
        <v>1371</v>
      </c>
      <c r="D409" s="0" t="s">
        <v>1370</v>
      </c>
      <c r="E409" s="2" t="n">
        <v>0</v>
      </c>
      <c r="F409" s="2" t="n">
        <v>0</v>
      </c>
      <c r="G409" s="2" t="n">
        <v>0</v>
      </c>
      <c r="H409" s="2" t="n">
        <v>0</v>
      </c>
      <c r="I409" s="2" t="n">
        <v>0</v>
      </c>
      <c r="J409" s="2" t="n">
        <v>0</v>
      </c>
      <c r="K409" s="2" t="n">
        <v>6</v>
      </c>
      <c r="L409" s="2" t="n">
        <v>108</v>
      </c>
      <c r="M409" s="2" t="n">
        <v>0</v>
      </c>
      <c r="N409" s="2" t="n">
        <v>0</v>
      </c>
      <c r="O409" s="2" t="n">
        <v>0</v>
      </c>
      <c r="P409" s="2" t="n">
        <v>0</v>
      </c>
      <c r="Q409" s="2" t="n">
        <v>0</v>
      </c>
      <c r="R409" s="2" t="n">
        <v>0</v>
      </c>
      <c r="S409" s="2" t="n">
        <v>0</v>
      </c>
      <c r="T409" s="2" t="n">
        <v>0</v>
      </c>
      <c r="U409" s="2" t="n">
        <v>0</v>
      </c>
      <c r="V409" s="2" t="n">
        <v>0</v>
      </c>
      <c r="W409" s="2" t="n">
        <v>0</v>
      </c>
      <c r="X409" s="2" t="n">
        <v>0</v>
      </c>
      <c r="Y409" s="2" t="n">
        <v>0</v>
      </c>
      <c r="Z409" s="2" t="n">
        <v>0</v>
      </c>
    </row>
    <row r="410" customFormat="false" ht="14.4" hidden="false" customHeight="false" outlineLevel="0" collapsed="false">
      <c r="A410" s="0" t="s">
        <v>2</v>
      </c>
      <c r="B410" s="0" t="s">
        <v>1785</v>
      </c>
      <c r="C410" s="0" t="s">
        <v>1371</v>
      </c>
      <c r="D410" s="0" t="s">
        <v>1368</v>
      </c>
      <c r="E410" s="2" t="n">
        <v>0</v>
      </c>
      <c r="F410" s="2" t="n">
        <v>0</v>
      </c>
      <c r="G410" s="2" t="n">
        <v>0</v>
      </c>
      <c r="H410" s="2" t="n">
        <v>0</v>
      </c>
      <c r="I410" s="2" t="n">
        <v>0</v>
      </c>
      <c r="J410" s="2" t="n">
        <v>0</v>
      </c>
      <c r="K410" s="2" t="n">
        <v>23</v>
      </c>
      <c r="L410" s="2" t="n">
        <v>276</v>
      </c>
      <c r="M410" s="2" t="n">
        <v>0</v>
      </c>
      <c r="N410" s="2" t="n">
        <v>0</v>
      </c>
      <c r="O410" s="2" t="n">
        <v>0</v>
      </c>
      <c r="P410" s="2" t="n">
        <v>0</v>
      </c>
      <c r="Q410" s="2" t="n">
        <v>0</v>
      </c>
      <c r="R410" s="2" t="n">
        <v>0</v>
      </c>
      <c r="S410" s="2" t="n">
        <v>0</v>
      </c>
      <c r="T410" s="2" t="n">
        <v>0</v>
      </c>
      <c r="U410" s="2" t="n">
        <v>0</v>
      </c>
      <c r="V410" s="2" t="n">
        <v>0</v>
      </c>
      <c r="W410" s="2" t="n">
        <v>0</v>
      </c>
      <c r="X410" s="2" t="n">
        <v>0</v>
      </c>
      <c r="Y410" s="2" t="n">
        <v>0</v>
      </c>
      <c r="Z410" s="2" t="n">
        <v>0</v>
      </c>
    </row>
    <row r="411" customFormat="false" ht="14.4" hidden="false" customHeight="false" outlineLevel="0" collapsed="false">
      <c r="A411" s="0" t="s">
        <v>2</v>
      </c>
      <c r="B411" s="0" t="s">
        <v>1786</v>
      </c>
      <c r="C411" s="0" t="s">
        <v>1371</v>
      </c>
      <c r="D411" s="0" t="s">
        <v>1370</v>
      </c>
      <c r="E411" s="2" t="n">
        <v>0</v>
      </c>
      <c r="F411" s="2" t="n">
        <v>0</v>
      </c>
      <c r="G411" s="2" t="n">
        <v>0</v>
      </c>
      <c r="H411" s="2" t="n">
        <v>0</v>
      </c>
      <c r="I411" s="2" t="n">
        <v>0</v>
      </c>
      <c r="J411" s="2" t="n">
        <v>0</v>
      </c>
      <c r="K411" s="2" t="n">
        <v>10</v>
      </c>
      <c r="L411" s="2" t="n">
        <v>163</v>
      </c>
      <c r="M411" s="2" t="n">
        <v>0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2" t="n">
        <v>0</v>
      </c>
      <c r="T411" s="2" t="n">
        <v>0</v>
      </c>
      <c r="U411" s="2" t="n">
        <v>0</v>
      </c>
      <c r="V411" s="2" t="n">
        <v>0</v>
      </c>
      <c r="W411" s="2" t="n">
        <v>0</v>
      </c>
      <c r="X411" s="2" t="n">
        <v>0</v>
      </c>
      <c r="Y411" s="2" t="n">
        <v>0</v>
      </c>
      <c r="Z411" s="2" t="n">
        <v>0</v>
      </c>
    </row>
    <row r="412" customFormat="false" ht="14.4" hidden="false" customHeight="false" outlineLevel="0" collapsed="false">
      <c r="A412" s="0" t="s">
        <v>2</v>
      </c>
      <c r="B412" s="0" t="s">
        <v>1787</v>
      </c>
      <c r="C412" s="0" t="s">
        <v>1367</v>
      </c>
      <c r="D412" s="0" t="s">
        <v>1371</v>
      </c>
      <c r="E412" s="2" t="n">
        <v>0</v>
      </c>
      <c r="F412" s="2" t="n">
        <v>0</v>
      </c>
      <c r="G412" s="2" t="n">
        <v>0</v>
      </c>
      <c r="H412" s="2" t="n">
        <v>0</v>
      </c>
      <c r="I412" s="2" t="n">
        <v>0</v>
      </c>
      <c r="J412" s="2" t="n">
        <v>0</v>
      </c>
      <c r="K412" s="2" t="n">
        <v>19</v>
      </c>
      <c r="L412" s="2" t="n">
        <v>223</v>
      </c>
      <c r="M412" s="2" t="n">
        <v>0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2" t="n">
        <v>0</v>
      </c>
      <c r="T412" s="2" t="n">
        <v>0</v>
      </c>
      <c r="U412" s="2" t="n">
        <v>0</v>
      </c>
      <c r="V412" s="2" t="n">
        <v>0</v>
      </c>
      <c r="W412" s="2" t="n">
        <v>0</v>
      </c>
      <c r="X412" s="2" t="n">
        <v>0</v>
      </c>
      <c r="Y412" s="2" t="n">
        <v>0</v>
      </c>
      <c r="Z412" s="2" t="n">
        <v>0</v>
      </c>
    </row>
    <row r="413" customFormat="false" ht="14.4" hidden="false" customHeight="false" outlineLevel="0" collapsed="false">
      <c r="A413" s="0" t="s">
        <v>2</v>
      </c>
      <c r="B413" s="0" t="s">
        <v>1788</v>
      </c>
      <c r="C413" s="0" t="s">
        <v>1368</v>
      </c>
      <c r="D413" s="0" t="s">
        <v>1370</v>
      </c>
      <c r="E413" s="2" t="n">
        <v>0</v>
      </c>
      <c r="F413" s="2" t="n">
        <v>0</v>
      </c>
      <c r="G413" s="2" t="n">
        <v>0</v>
      </c>
      <c r="H413" s="2" t="n">
        <v>0</v>
      </c>
      <c r="I413" s="2" t="n">
        <v>0</v>
      </c>
      <c r="J413" s="2" t="n">
        <v>0</v>
      </c>
      <c r="K413" s="2" t="n">
        <v>18</v>
      </c>
      <c r="L413" s="2" t="n">
        <v>164</v>
      </c>
      <c r="M413" s="2" t="n">
        <v>0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2" t="n">
        <v>0</v>
      </c>
      <c r="T413" s="2" t="n">
        <v>0</v>
      </c>
      <c r="U413" s="2" t="n">
        <v>0</v>
      </c>
      <c r="V413" s="2" t="n">
        <v>0</v>
      </c>
      <c r="W413" s="2" t="n">
        <v>24</v>
      </c>
      <c r="X413" s="2" t="n">
        <v>168</v>
      </c>
      <c r="Y413" s="2" t="n">
        <v>0</v>
      </c>
      <c r="Z413" s="2" t="n">
        <v>0</v>
      </c>
    </row>
    <row r="414" customFormat="false" ht="14.4" hidden="false" customHeight="false" outlineLevel="0" collapsed="false">
      <c r="A414" s="0" t="s">
        <v>2</v>
      </c>
      <c r="B414" s="0" t="s">
        <v>1789</v>
      </c>
      <c r="C414" s="0" t="s">
        <v>1709</v>
      </c>
      <c r="D414" s="0" t="s">
        <v>1368</v>
      </c>
      <c r="E414" s="2" t="n">
        <v>0</v>
      </c>
      <c r="F414" s="2" t="n">
        <v>0</v>
      </c>
      <c r="G414" s="2" t="n">
        <v>0</v>
      </c>
      <c r="H414" s="2" t="n">
        <v>0</v>
      </c>
      <c r="I414" s="2" t="n">
        <v>0</v>
      </c>
      <c r="J414" s="2" t="n">
        <v>0</v>
      </c>
      <c r="K414" s="2" t="n">
        <v>18</v>
      </c>
      <c r="L414" s="2" t="n">
        <v>274</v>
      </c>
      <c r="M414" s="2" t="n">
        <v>0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2" t="n">
        <v>0</v>
      </c>
      <c r="T414" s="2" t="n">
        <v>0</v>
      </c>
      <c r="U414" s="2" t="n">
        <v>0</v>
      </c>
      <c r="V414" s="2" t="n">
        <v>0</v>
      </c>
      <c r="W414" s="2" t="n">
        <v>0</v>
      </c>
      <c r="X414" s="2" t="n">
        <v>0</v>
      </c>
      <c r="Y414" s="2" t="n">
        <v>0</v>
      </c>
      <c r="Z414" s="2" t="n">
        <v>0</v>
      </c>
    </row>
    <row r="415" customFormat="false" ht="14.4" hidden="false" customHeight="false" outlineLevel="0" collapsed="false">
      <c r="A415" s="0" t="s">
        <v>2</v>
      </c>
      <c r="B415" s="0" t="s">
        <v>1790</v>
      </c>
      <c r="C415" s="0" t="s">
        <v>1791</v>
      </c>
      <c r="D415" s="0" t="s">
        <v>1370</v>
      </c>
      <c r="E415" s="2" t="n">
        <v>0</v>
      </c>
      <c r="F415" s="2" t="n">
        <v>0</v>
      </c>
      <c r="G415" s="2" t="n">
        <v>0</v>
      </c>
      <c r="H415" s="2" t="n">
        <v>0</v>
      </c>
      <c r="I415" s="2" t="n">
        <v>0</v>
      </c>
      <c r="J415" s="2" t="n">
        <v>0</v>
      </c>
      <c r="K415" s="2" t="n">
        <v>18</v>
      </c>
      <c r="L415" s="2" t="n">
        <v>284</v>
      </c>
      <c r="M415" s="2" t="n">
        <v>0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2" t="n">
        <v>0</v>
      </c>
      <c r="T415" s="2" t="n">
        <v>0</v>
      </c>
      <c r="U415" s="2" t="n">
        <v>0</v>
      </c>
      <c r="V415" s="2" t="n">
        <v>0</v>
      </c>
      <c r="W415" s="2" t="n">
        <v>0</v>
      </c>
      <c r="X415" s="2" t="n">
        <v>0</v>
      </c>
      <c r="Y415" s="2" t="n">
        <v>0</v>
      </c>
      <c r="Z415" s="2" t="n">
        <v>0</v>
      </c>
    </row>
    <row r="416" customFormat="false" ht="14.4" hidden="false" customHeight="false" outlineLevel="0" collapsed="false">
      <c r="A416" s="0" t="s">
        <v>8</v>
      </c>
      <c r="B416" s="0" t="s">
        <v>1792</v>
      </c>
      <c r="C416" s="0" t="s">
        <v>1371</v>
      </c>
      <c r="D416" s="0" t="s">
        <v>1368</v>
      </c>
      <c r="E416" s="2" t="n">
        <v>0</v>
      </c>
      <c r="F416" s="2" t="n">
        <v>0</v>
      </c>
      <c r="G416" s="2" t="n">
        <v>0</v>
      </c>
      <c r="H416" s="2" t="n">
        <v>0</v>
      </c>
      <c r="I416" s="2" t="n">
        <v>0</v>
      </c>
      <c r="J416" s="2" t="n">
        <v>0</v>
      </c>
      <c r="K416" s="2" t="n">
        <v>34</v>
      </c>
      <c r="L416" s="2" t="n">
        <v>335</v>
      </c>
      <c r="M416" s="2" t="n">
        <v>0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2" t="n">
        <v>0</v>
      </c>
      <c r="T416" s="2" t="n">
        <v>0</v>
      </c>
      <c r="U416" s="2" t="n">
        <v>0</v>
      </c>
      <c r="V416" s="2" t="n">
        <v>0</v>
      </c>
      <c r="W416" s="2" t="n">
        <v>0</v>
      </c>
      <c r="X416" s="2" t="n">
        <v>0</v>
      </c>
      <c r="Y416" s="2" t="n">
        <v>0</v>
      </c>
      <c r="Z416" s="2" t="n">
        <v>0</v>
      </c>
    </row>
    <row r="417" customFormat="false" ht="14.4" hidden="false" customHeight="false" outlineLevel="0" collapsed="false">
      <c r="A417" s="0" t="s">
        <v>8</v>
      </c>
      <c r="B417" s="0" t="s">
        <v>1793</v>
      </c>
      <c r="C417" s="0" t="s">
        <v>1371</v>
      </c>
      <c r="D417" s="0" t="s">
        <v>1368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  <c r="J417" s="2" t="n">
        <v>0</v>
      </c>
      <c r="K417" s="2" t="n">
        <v>73</v>
      </c>
      <c r="L417" s="2" t="n">
        <v>835</v>
      </c>
      <c r="M417" s="2" t="n">
        <v>0</v>
      </c>
      <c r="N417" s="2" t="n">
        <v>0</v>
      </c>
      <c r="O417" s="2" t="n">
        <v>60</v>
      </c>
      <c r="P417" s="2" t="n">
        <v>596</v>
      </c>
      <c r="Q417" s="2" t="n">
        <v>65</v>
      </c>
      <c r="R417" s="2" t="n">
        <v>621</v>
      </c>
      <c r="S417" s="2" t="n">
        <v>0</v>
      </c>
      <c r="T417" s="2" t="n">
        <v>0</v>
      </c>
      <c r="U417" s="2" t="n">
        <v>0</v>
      </c>
      <c r="V417" s="2" t="n">
        <v>0</v>
      </c>
      <c r="W417" s="2" t="n">
        <v>0</v>
      </c>
      <c r="X417" s="2" t="n">
        <v>0</v>
      </c>
      <c r="Y417" s="2" t="n">
        <v>0</v>
      </c>
      <c r="Z417" s="2" t="n">
        <v>0</v>
      </c>
    </row>
    <row r="418" customFormat="false" ht="14.4" hidden="false" customHeight="false" outlineLevel="0" collapsed="false">
      <c r="A418" s="0" t="s">
        <v>8</v>
      </c>
      <c r="B418" s="0" t="s">
        <v>1794</v>
      </c>
      <c r="C418" s="0" t="s">
        <v>1371</v>
      </c>
      <c r="D418" s="0" t="s">
        <v>1370</v>
      </c>
      <c r="E418" s="2" t="n">
        <v>0</v>
      </c>
      <c r="F418" s="2" t="n">
        <v>0</v>
      </c>
      <c r="G418" s="2" t="n">
        <v>0</v>
      </c>
      <c r="H418" s="2" t="n">
        <v>0</v>
      </c>
      <c r="I418" s="2" t="n">
        <v>0</v>
      </c>
      <c r="J418" s="2" t="n">
        <v>0</v>
      </c>
      <c r="K418" s="2" t="n">
        <v>100</v>
      </c>
      <c r="L418" s="2" t="n">
        <v>917</v>
      </c>
      <c r="M418" s="2" t="n">
        <v>0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2" t="n">
        <v>0</v>
      </c>
      <c r="T418" s="2" t="n">
        <v>0</v>
      </c>
      <c r="U418" s="2" t="n">
        <v>0</v>
      </c>
      <c r="V418" s="2" t="n">
        <v>0</v>
      </c>
      <c r="W418" s="2" t="n">
        <v>56</v>
      </c>
      <c r="X418" s="2" t="n">
        <v>925</v>
      </c>
      <c r="Y418" s="2" t="n">
        <v>151</v>
      </c>
      <c r="Z418" s="2" t="n">
        <v>2324</v>
      </c>
    </row>
    <row r="419" customFormat="false" ht="14.4" hidden="false" customHeight="false" outlineLevel="0" collapsed="false">
      <c r="A419" s="0" t="s">
        <v>8</v>
      </c>
      <c r="B419" s="0" t="s">
        <v>1795</v>
      </c>
      <c r="C419" s="0" t="s">
        <v>1371</v>
      </c>
      <c r="D419" s="0" t="s">
        <v>1370</v>
      </c>
      <c r="E419" s="2" t="n">
        <v>0</v>
      </c>
      <c r="F419" s="2" t="n">
        <v>0</v>
      </c>
      <c r="G419" s="2" t="n">
        <v>0</v>
      </c>
      <c r="H419" s="2" t="n">
        <v>0</v>
      </c>
      <c r="I419" s="2" t="n">
        <v>0</v>
      </c>
      <c r="J419" s="2" t="n">
        <v>0</v>
      </c>
      <c r="K419" s="2" t="n">
        <v>91</v>
      </c>
      <c r="L419" s="2" t="n">
        <v>1022</v>
      </c>
      <c r="M419" s="2" t="n">
        <v>0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2" t="n">
        <v>0</v>
      </c>
      <c r="T419" s="2" t="n">
        <v>0</v>
      </c>
      <c r="U419" s="2" t="n">
        <v>0</v>
      </c>
      <c r="V419" s="2" t="n">
        <v>0</v>
      </c>
      <c r="W419" s="2" t="n">
        <v>0</v>
      </c>
      <c r="X419" s="2" t="n">
        <v>0</v>
      </c>
      <c r="Y419" s="2" t="n">
        <v>0</v>
      </c>
      <c r="Z419" s="2" t="n">
        <v>0</v>
      </c>
    </row>
    <row r="420" customFormat="false" ht="14.4" hidden="false" customHeight="false" outlineLevel="0" collapsed="false">
      <c r="A420" s="0" t="s">
        <v>8</v>
      </c>
      <c r="B420" s="0" t="s">
        <v>1796</v>
      </c>
      <c r="C420" s="0" t="s">
        <v>1370</v>
      </c>
      <c r="D420" s="0" t="s">
        <v>1371</v>
      </c>
      <c r="E420" s="2" t="n">
        <v>0</v>
      </c>
      <c r="F420" s="2" t="n">
        <v>0</v>
      </c>
      <c r="G420" s="2" t="n">
        <v>0</v>
      </c>
      <c r="H420" s="2" t="n">
        <v>0</v>
      </c>
      <c r="I420" s="2" t="n">
        <v>0</v>
      </c>
      <c r="J420" s="2" t="n">
        <v>0</v>
      </c>
      <c r="K420" s="2" t="n">
        <v>166</v>
      </c>
      <c r="L420" s="2" t="n">
        <v>913</v>
      </c>
      <c r="M420" s="2" t="n">
        <v>0</v>
      </c>
      <c r="N420" s="2" t="n">
        <v>0</v>
      </c>
      <c r="O420" s="2" t="n">
        <v>168</v>
      </c>
      <c r="P420" s="2" t="n">
        <v>721</v>
      </c>
      <c r="Q420" s="2" t="n">
        <v>140</v>
      </c>
      <c r="R420" s="2" t="n">
        <v>697</v>
      </c>
      <c r="S420" s="2" t="n">
        <v>0</v>
      </c>
      <c r="T420" s="2" t="n">
        <v>0</v>
      </c>
      <c r="U420" s="2" t="n">
        <v>0</v>
      </c>
      <c r="V420" s="2" t="n">
        <v>0</v>
      </c>
      <c r="W420" s="2" t="n">
        <v>0</v>
      </c>
      <c r="X420" s="2" t="n">
        <v>0</v>
      </c>
      <c r="Y420" s="2" t="n">
        <v>0</v>
      </c>
      <c r="Z420" s="2" t="n">
        <v>0</v>
      </c>
    </row>
    <row r="421" customFormat="false" ht="14.4" hidden="false" customHeight="false" outlineLevel="0" collapsed="false">
      <c r="A421" s="0" t="s">
        <v>8</v>
      </c>
      <c r="B421" s="0" t="s">
        <v>1797</v>
      </c>
      <c r="C421" s="0" t="s">
        <v>1367</v>
      </c>
      <c r="D421" s="0" t="s">
        <v>1368</v>
      </c>
      <c r="E421" s="2" t="n">
        <v>0</v>
      </c>
      <c r="F421" s="2" t="n">
        <v>0</v>
      </c>
      <c r="G421" s="2" t="n">
        <v>0</v>
      </c>
      <c r="H421" s="2" t="n">
        <v>0</v>
      </c>
      <c r="I421" s="2" t="n">
        <v>0</v>
      </c>
      <c r="J421" s="2" t="n">
        <v>0</v>
      </c>
      <c r="K421" s="2" t="n">
        <v>405</v>
      </c>
      <c r="L421" s="2" t="n">
        <v>900</v>
      </c>
      <c r="M421" s="2" t="n">
        <v>0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2" t="n">
        <v>0</v>
      </c>
      <c r="T421" s="2" t="n">
        <v>0</v>
      </c>
      <c r="U421" s="2" t="n">
        <v>0</v>
      </c>
      <c r="V421" s="2" t="n">
        <v>0</v>
      </c>
      <c r="W421" s="2" t="n">
        <v>0</v>
      </c>
      <c r="X421" s="2" t="n">
        <v>0</v>
      </c>
      <c r="Y421" s="2" t="n">
        <v>0</v>
      </c>
      <c r="Z421" s="2" t="n">
        <v>0</v>
      </c>
    </row>
    <row r="422" customFormat="false" ht="14.4" hidden="false" customHeight="false" outlineLevel="0" collapsed="false">
      <c r="A422" s="0" t="s">
        <v>2</v>
      </c>
      <c r="B422" s="0" t="s">
        <v>1798</v>
      </c>
      <c r="C422" s="0" t="s">
        <v>1799</v>
      </c>
      <c r="D422" s="0" t="s">
        <v>1368</v>
      </c>
      <c r="E422" s="2" t="n">
        <v>0</v>
      </c>
      <c r="F422" s="2" t="n">
        <v>0</v>
      </c>
      <c r="G422" s="2" t="n">
        <v>0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0</v>
      </c>
      <c r="M422" s="2" t="n">
        <v>9</v>
      </c>
      <c r="N422" s="2" t="n">
        <v>180</v>
      </c>
      <c r="O422" s="2" t="n">
        <v>0</v>
      </c>
      <c r="P422" s="2" t="n">
        <v>0</v>
      </c>
      <c r="Q422" s="2" t="n">
        <v>0</v>
      </c>
      <c r="R422" s="2" t="n">
        <v>0</v>
      </c>
      <c r="S422" s="2" t="n">
        <v>0</v>
      </c>
      <c r="T422" s="2" t="n">
        <v>0</v>
      </c>
      <c r="U422" s="2" t="n">
        <v>0</v>
      </c>
      <c r="V422" s="2" t="n">
        <v>0</v>
      </c>
      <c r="W422" s="2" t="n">
        <v>0</v>
      </c>
      <c r="X422" s="2" t="n">
        <v>0</v>
      </c>
      <c r="Y422" s="2" t="n">
        <v>0</v>
      </c>
      <c r="Z422" s="2" t="n">
        <v>0</v>
      </c>
    </row>
    <row r="423" customFormat="false" ht="14.4" hidden="false" customHeight="false" outlineLevel="0" collapsed="false">
      <c r="A423" s="0" t="s">
        <v>2</v>
      </c>
      <c r="B423" s="0" t="s">
        <v>1800</v>
      </c>
      <c r="C423" s="0" t="s">
        <v>1371</v>
      </c>
      <c r="D423" s="0" t="s">
        <v>1368</v>
      </c>
      <c r="E423" s="2" t="n">
        <v>0</v>
      </c>
      <c r="F423" s="2" t="n">
        <v>0</v>
      </c>
      <c r="G423" s="2" t="n">
        <v>0</v>
      </c>
      <c r="H423" s="2" t="n">
        <v>0</v>
      </c>
      <c r="I423" s="2" t="n">
        <v>0</v>
      </c>
      <c r="J423" s="2" t="n">
        <v>0</v>
      </c>
      <c r="K423" s="2" t="n">
        <v>0</v>
      </c>
      <c r="L423" s="2" t="n">
        <v>0</v>
      </c>
      <c r="M423" s="2" t="n">
        <v>24</v>
      </c>
      <c r="N423" s="2" t="n">
        <v>227</v>
      </c>
      <c r="O423" s="2" t="n">
        <v>0</v>
      </c>
      <c r="P423" s="2" t="n">
        <v>0</v>
      </c>
      <c r="Q423" s="2" t="n">
        <v>0</v>
      </c>
      <c r="R423" s="2" t="n">
        <v>0</v>
      </c>
      <c r="S423" s="2" t="n">
        <v>0</v>
      </c>
      <c r="T423" s="2" t="n">
        <v>0</v>
      </c>
      <c r="U423" s="2" t="n">
        <v>0</v>
      </c>
      <c r="V423" s="2" t="n">
        <v>0</v>
      </c>
      <c r="W423" s="2" t="n">
        <v>0</v>
      </c>
      <c r="X423" s="2" t="n">
        <v>0</v>
      </c>
      <c r="Y423" s="2" t="n">
        <v>0</v>
      </c>
      <c r="Z423" s="2" t="n">
        <v>0</v>
      </c>
    </row>
    <row r="424" customFormat="false" ht="14.4" hidden="false" customHeight="false" outlineLevel="0" collapsed="false">
      <c r="A424" s="0" t="s">
        <v>2</v>
      </c>
      <c r="B424" s="0" t="s">
        <v>1801</v>
      </c>
      <c r="C424" s="0" t="s">
        <v>1370</v>
      </c>
      <c r="D424" s="0" t="s">
        <v>1367</v>
      </c>
      <c r="E424" s="2" t="n">
        <v>0</v>
      </c>
      <c r="F424" s="2" t="n">
        <v>0</v>
      </c>
      <c r="G424" s="2" t="n">
        <v>0</v>
      </c>
      <c r="H424" s="2" t="n">
        <v>0</v>
      </c>
      <c r="I424" s="2" t="n">
        <v>0</v>
      </c>
      <c r="J424" s="2" t="n">
        <v>0</v>
      </c>
      <c r="K424" s="2" t="n">
        <v>0</v>
      </c>
      <c r="L424" s="2" t="n">
        <v>0</v>
      </c>
      <c r="M424" s="2" t="n">
        <v>18</v>
      </c>
      <c r="N424" s="2" t="n">
        <v>242</v>
      </c>
      <c r="O424" s="2" t="n">
        <v>0</v>
      </c>
      <c r="P424" s="2" t="n">
        <v>0</v>
      </c>
      <c r="Q424" s="2" t="n">
        <v>0</v>
      </c>
      <c r="R424" s="2" t="n">
        <v>0</v>
      </c>
      <c r="S424" s="2" t="n">
        <v>0</v>
      </c>
      <c r="T424" s="2" t="n">
        <v>0</v>
      </c>
      <c r="U424" s="2" t="n">
        <v>0</v>
      </c>
      <c r="V424" s="2" t="n">
        <v>0</v>
      </c>
      <c r="W424" s="2" t="n">
        <v>0</v>
      </c>
      <c r="X424" s="2" t="n">
        <v>0</v>
      </c>
      <c r="Y424" s="2" t="n">
        <v>0</v>
      </c>
      <c r="Z424" s="2" t="n">
        <v>0</v>
      </c>
    </row>
    <row r="425" customFormat="false" ht="14.4" hidden="false" customHeight="false" outlineLevel="0" collapsed="false">
      <c r="A425" s="0" t="s">
        <v>2</v>
      </c>
      <c r="B425" s="0" t="s">
        <v>1802</v>
      </c>
      <c r="C425" s="0" t="s">
        <v>1368</v>
      </c>
      <c r="D425" s="0" t="s">
        <v>1367</v>
      </c>
      <c r="E425" s="2" t="n">
        <v>0</v>
      </c>
      <c r="F425" s="2" t="n">
        <v>0</v>
      </c>
      <c r="G425" s="2" t="n">
        <v>0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2" t="n">
        <v>10</v>
      </c>
      <c r="N425" s="2" t="n">
        <v>182</v>
      </c>
      <c r="O425" s="2" t="n">
        <v>0</v>
      </c>
      <c r="P425" s="2" t="n">
        <v>0</v>
      </c>
      <c r="Q425" s="2" t="n">
        <v>0</v>
      </c>
      <c r="R425" s="2" t="n">
        <v>0</v>
      </c>
      <c r="S425" s="2" t="n">
        <v>0</v>
      </c>
      <c r="T425" s="2" t="n">
        <v>0</v>
      </c>
      <c r="U425" s="2" t="n">
        <v>0</v>
      </c>
      <c r="V425" s="2" t="n">
        <v>0</v>
      </c>
      <c r="W425" s="2" t="n">
        <v>0</v>
      </c>
      <c r="X425" s="2" t="n">
        <v>0</v>
      </c>
      <c r="Y425" s="2" t="n">
        <v>0</v>
      </c>
      <c r="Z425" s="2" t="n">
        <v>0</v>
      </c>
    </row>
    <row r="426" customFormat="false" ht="14.4" hidden="false" customHeight="false" outlineLevel="0" collapsed="false">
      <c r="A426" s="0" t="s">
        <v>2</v>
      </c>
      <c r="B426" s="0" t="s">
        <v>1803</v>
      </c>
      <c r="C426" s="0" t="s">
        <v>1370</v>
      </c>
      <c r="D426" s="0" t="s">
        <v>1367</v>
      </c>
      <c r="E426" s="2" t="n">
        <v>0</v>
      </c>
      <c r="F426" s="2" t="n">
        <v>0</v>
      </c>
      <c r="G426" s="2" t="n">
        <v>0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2" t="n">
        <v>29</v>
      </c>
      <c r="N426" s="2" t="n">
        <v>177</v>
      </c>
      <c r="O426" s="2" t="n">
        <v>0</v>
      </c>
      <c r="P426" s="2" t="n">
        <v>0</v>
      </c>
      <c r="Q426" s="2" t="n">
        <v>23</v>
      </c>
      <c r="R426" s="2" t="n">
        <v>229</v>
      </c>
      <c r="S426" s="2" t="n">
        <v>0</v>
      </c>
      <c r="T426" s="2" t="n">
        <v>0</v>
      </c>
      <c r="U426" s="2" t="n">
        <v>42</v>
      </c>
      <c r="V426" s="2" t="n">
        <v>323</v>
      </c>
      <c r="W426" s="2" t="n">
        <v>0</v>
      </c>
      <c r="X426" s="2" t="n">
        <v>0</v>
      </c>
      <c r="Y426" s="2" t="n">
        <v>0</v>
      </c>
      <c r="Z426" s="2" t="n">
        <v>0</v>
      </c>
    </row>
    <row r="427" customFormat="false" ht="14.4" hidden="false" customHeight="false" outlineLevel="0" collapsed="false">
      <c r="A427" s="0" t="s">
        <v>2</v>
      </c>
      <c r="B427" s="0" t="s">
        <v>1804</v>
      </c>
      <c r="C427" s="0" t="s">
        <v>1371</v>
      </c>
      <c r="D427" s="0" t="s">
        <v>1370</v>
      </c>
      <c r="E427" s="2" t="n">
        <v>0</v>
      </c>
      <c r="F427" s="2" t="n">
        <v>0</v>
      </c>
      <c r="G427" s="2" t="n">
        <v>0</v>
      </c>
      <c r="H427" s="2" t="n">
        <v>0</v>
      </c>
      <c r="I427" s="2" t="n">
        <v>0</v>
      </c>
      <c r="J427" s="2" t="n">
        <v>0</v>
      </c>
      <c r="K427" s="2" t="n">
        <v>0</v>
      </c>
      <c r="L427" s="2" t="n">
        <v>0</v>
      </c>
      <c r="M427" s="2" t="n">
        <v>226</v>
      </c>
      <c r="N427" s="2" t="n">
        <v>226</v>
      </c>
      <c r="O427" s="2" t="n">
        <v>265</v>
      </c>
      <c r="P427" s="2" t="n">
        <v>265</v>
      </c>
      <c r="Q427" s="2" t="n">
        <v>260</v>
      </c>
      <c r="R427" s="2" t="n">
        <v>260</v>
      </c>
      <c r="S427" s="2" t="n">
        <v>316</v>
      </c>
      <c r="T427" s="2" t="n">
        <v>316</v>
      </c>
      <c r="U427" s="2" t="n">
        <v>0</v>
      </c>
      <c r="V427" s="2" t="n">
        <v>0</v>
      </c>
      <c r="W427" s="2" t="n">
        <v>0</v>
      </c>
      <c r="X427" s="2" t="n">
        <v>0</v>
      </c>
      <c r="Y427" s="2" t="n">
        <v>0</v>
      </c>
      <c r="Z427" s="2" t="n">
        <v>0</v>
      </c>
    </row>
    <row r="428" customFormat="false" ht="14.4" hidden="false" customHeight="false" outlineLevel="0" collapsed="false">
      <c r="A428" s="0" t="s">
        <v>2</v>
      </c>
      <c r="B428" s="0" t="s">
        <v>1805</v>
      </c>
      <c r="C428" s="0" t="s">
        <v>1367</v>
      </c>
      <c r="D428" s="0" t="s">
        <v>1370</v>
      </c>
      <c r="E428" s="2" t="n">
        <v>0</v>
      </c>
      <c r="F428" s="2" t="n">
        <v>0</v>
      </c>
      <c r="G428" s="2" t="n">
        <v>0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2" t="n">
        <v>44</v>
      </c>
      <c r="N428" s="2" t="n">
        <v>158</v>
      </c>
      <c r="O428" s="2" t="n">
        <v>0</v>
      </c>
      <c r="P428" s="2" t="n">
        <v>0</v>
      </c>
      <c r="Q428" s="2" t="n">
        <v>234</v>
      </c>
      <c r="R428" s="2" t="n">
        <v>235</v>
      </c>
      <c r="S428" s="2" t="n">
        <v>0</v>
      </c>
      <c r="T428" s="2" t="n">
        <v>0</v>
      </c>
      <c r="U428" s="2" t="n">
        <v>0</v>
      </c>
      <c r="V428" s="2" t="n">
        <v>0</v>
      </c>
      <c r="W428" s="2" t="n">
        <v>0</v>
      </c>
      <c r="X428" s="2" t="n">
        <v>0</v>
      </c>
      <c r="Y428" s="2" t="n">
        <v>0</v>
      </c>
      <c r="Z428" s="2" t="n">
        <v>0</v>
      </c>
    </row>
    <row r="429" customFormat="false" ht="14.4" hidden="false" customHeight="false" outlineLevel="0" collapsed="false">
      <c r="A429" s="0" t="s">
        <v>2</v>
      </c>
      <c r="B429" s="0" t="s">
        <v>1806</v>
      </c>
      <c r="C429" s="0" t="s">
        <v>1791</v>
      </c>
      <c r="D429" s="0" t="s">
        <v>1370</v>
      </c>
      <c r="E429" s="2" t="n">
        <v>0</v>
      </c>
      <c r="F429" s="2" t="n">
        <v>0</v>
      </c>
      <c r="G429" s="2" t="n">
        <v>0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2" t="n">
        <v>170</v>
      </c>
      <c r="N429" s="2" t="n">
        <v>173</v>
      </c>
      <c r="O429" s="2" t="n">
        <v>169</v>
      </c>
      <c r="P429" s="2" t="n">
        <v>173</v>
      </c>
      <c r="Q429" s="2" t="n">
        <v>247</v>
      </c>
      <c r="R429" s="2" t="n">
        <v>252</v>
      </c>
      <c r="S429" s="2" t="n">
        <v>214</v>
      </c>
      <c r="T429" s="2" t="n">
        <v>217</v>
      </c>
      <c r="U429" s="2" t="n">
        <v>0</v>
      </c>
      <c r="V429" s="2" t="n">
        <v>0</v>
      </c>
      <c r="W429" s="2" t="n">
        <v>0</v>
      </c>
      <c r="X429" s="2" t="n">
        <v>0</v>
      </c>
      <c r="Y429" s="2" t="n">
        <v>0</v>
      </c>
      <c r="Z429" s="2" t="n">
        <v>0</v>
      </c>
    </row>
    <row r="430" customFormat="false" ht="14.4" hidden="false" customHeight="false" outlineLevel="0" collapsed="false">
      <c r="A430" s="0" t="s">
        <v>2</v>
      </c>
      <c r="B430" s="0" t="s">
        <v>1807</v>
      </c>
      <c r="C430" s="0" t="s">
        <v>1371</v>
      </c>
      <c r="D430" s="0" t="s">
        <v>1370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0</v>
      </c>
      <c r="J430" s="2" t="n">
        <v>0</v>
      </c>
      <c r="K430" s="2" t="n">
        <v>0</v>
      </c>
      <c r="L430" s="2" t="n">
        <v>0</v>
      </c>
      <c r="M430" s="2" t="n">
        <v>12</v>
      </c>
      <c r="N430" s="2" t="n">
        <v>181</v>
      </c>
      <c r="O430" s="2" t="n">
        <v>0</v>
      </c>
      <c r="P430" s="2" t="n">
        <v>0</v>
      </c>
      <c r="Q430" s="2" t="n">
        <v>0</v>
      </c>
      <c r="R430" s="2" t="n">
        <v>0</v>
      </c>
      <c r="S430" s="2" t="n">
        <v>0</v>
      </c>
      <c r="T430" s="2" t="n">
        <v>0</v>
      </c>
      <c r="U430" s="2" t="n">
        <v>0</v>
      </c>
      <c r="V430" s="2" t="n">
        <v>0</v>
      </c>
      <c r="W430" s="2" t="n">
        <v>0</v>
      </c>
      <c r="X430" s="2" t="n">
        <v>0</v>
      </c>
      <c r="Y430" s="2" t="n">
        <v>0</v>
      </c>
      <c r="Z430" s="2" t="n">
        <v>0</v>
      </c>
    </row>
    <row r="431" customFormat="false" ht="14.4" hidden="false" customHeight="false" outlineLevel="0" collapsed="false">
      <c r="A431" s="0" t="s">
        <v>2</v>
      </c>
      <c r="B431" s="0" t="s">
        <v>1808</v>
      </c>
      <c r="C431" s="0" t="s">
        <v>1367</v>
      </c>
      <c r="D431" s="0" t="s">
        <v>1370</v>
      </c>
      <c r="E431" s="2" t="n">
        <v>0</v>
      </c>
      <c r="F431" s="2" t="n">
        <v>0</v>
      </c>
      <c r="G431" s="2" t="n">
        <v>0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2" t="n">
        <v>25</v>
      </c>
      <c r="N431" s="2" t="n">
        <v>203</v>
      </c>
      <c r="O431" s="2" t="n">
        <v>0</v>
      </c>
      <c r="P431" s="2" t="n">
        <v>0</v>
      </c>
      <c r="Q431" s="2" t="n">
        <v>0</v>
      </c>
      <c r="R431" s="2" t="n">
        <v>0</v>
      </c>
      <c r="S431" s="2" t="n">
        <v>31</v>
      </c>
      <c r="T431" s="2" t="n">
        <v>266</v>
      </c>
      <c r="U431" s="2" t="n">
        <v>0</v>
      </c>
      <c r="V431" s="2" t="n">
        <v>0</v>
      </c>
      <c r="W431" s="2" t="n">
        <v>0</v>
      </c>
      <c r="X431" s="2" t="n">
        <v>0</v>
      </c>
      <c r="Y431" s="2" t="n">
        <v>0</v>
      </c>
      <c r="Z431" s="2" t="n">
        <v>0</v>
      </c>
    </row>
    <row r="432" customFormat="false" ht="14.4" hidden="false" customHeight="false" outlineLevel="0" collapsed="false">
      <c r="A432" s="0" t="s">
        <v>2</v>
      </c>
      <c r="B432" s="0" t="s">
        <v>1809</v>
      </c>
      <c r="C432" s="0" t="s">
        <v>1368</v>
      </c>
      <c r="D432" s="0" t="s">
        <v>1367</v>
      </c>
      <c r="E432" s="2" t="n">
        <v>0</v>
      </c>
      <c r="F432" s="2" t="n">
        <v>0</v>
      </c>
      <c r="G432" s="2" t="n">
        <v>0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0</v>
      </c>
      <c r="M432" s="2" t="n">
        <v>192</v>
      </c>
      <c r="N432" s="2" t="n">
        <v>194</v>
      </c>
      <c r="O432" s="2" t="n">
        <v>208</v>
      </c>
      <c r="P432" s="2" t="n">
        <v>209</v>
      </c>
      <c r="Q432" s="2" t="n">
        <v>243</v>
      </c>
      <c r="R432" s="2" t="n">
        <v>244</v>
      </c>
      <c r="S432" s="2" t="n">
        <v>248</v>
      </c>
      <c r="T432" s="2" t="n">
        <v>250</v>
      </c>
      <c r="U432" s="2" t="n">
        <v>0</v>
      </c>
      <c r="V432" s="2" t="n">
        <v>0</v>
      </c>
      <c r="W432" s="2" t="n">
        <v>0</v>
      </c>
      <c r="X432" s="2" t="n">
        <v>0</v>
      </c>
      <c r="Y432" s="2" t="n">
        <v>0</v>
      </c>
      <c r="Z432" s="2" t="n">
        <v>0</v>
      </c>
    </row>
    <row r="433" customFormat="false" ht="14.4" hidden="false" customHeight="false" outlineLevel="0" collapsed="false">
      <c r="A433" s="0" t="s">
        <v>2</v>
      </c>
      <c r="B433" s="0" t="s">
        <v>1810</v>
      </c>
      <c r="C433" s="0" t="s">
        <v>1368</v>
      </c>
      <c r="D433" s="0" t="s">
        <v>1367</v>
      </c>
      <c r="E433" s="2" t="n">
        <v>0</v>
      </c>
      <c r="F433" s="2" t="n">
        <v>0</v>
      </c>
      <c r="G433" s="2" t="n">
        <v>0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2" t="n">
        <v>8</v>
      </c>
      <c r="N433" s="2" t="n">
        <v>154</v>
      </c>
      <c r="O433" s="2" t="n">
        <v>0</v>
      </c>
      <c r="P433" s="2" t="n">
        <v>0</v>
      </c>
      <c r="Q433" s="2" t="n">
        <v>0</v>
      </c>
      <c r="R433" s="2" t="n">
        <v>0</v>
      </c>
      <c r="S433" s="2" t="n">
        <v>0</v>
      </c>
      <c r="T433" s="2" t="n">
        <v>0</v>
      </c>
      <c r="U433" s="2" t="n">
        <v>0</v>
      </c>
      <c r="V433" s="2" t="n">
        <v>0</v>
      </c>
      <c r="W433" s="2" t="n">
        <v>0</v>
      </c>
      <c r="X433" s="2" t="n">
        <v>0</v>
      </c>
      <c r="Y433" s="2" t="n">
        <v>0</v>
      </c>
      <c r="Z433" s="2" t="n">
        <v>0</v>
      </c>
    </row>
    <row r="434" customFormat="false" ht="14.4" hidden="false" customHeight="false" outlineLevel="0" collapsed="false">
      <c r="A434" s="0" t="s">
        <v>2</v>
      </c>
      <c r="B434" s="0" t="s">
        <v>1811</v>
      </c>
      <c r="C434" s="0" t="s">
        <v>1371</v>
      </c>
      <c r="D434" s="0" t="s">
        <v>1370</v>
      </c>
      <c r="E434" s="2" t="n">
        <v>0</v>
      </c>
      <c r="F434" s="2" t="n">
        <v>0</v>
      </c>
      <c r="G434" s="2" t="n">
        <v>0</v>
      </c>
      <c r="H434" s="2" t="n">
        <v>0</v>
      </c>
      <c r="I434" s="2" t="n">
        <v>0</v>
      </c>
      <c r="J434" s="2" t="n">
        <v>0</v>
      </c>
      <c r="K434" s="2" t="n">
        <v>0</v>
      </c>
      <c r="L434" s="2" t="n">
        <v>0</v>
      </c>
      <c r="M434" s="2" t="n">
        <v>12</v>
      </c>
      <c r="N434" s="2" t="n">
        <v>230</v>
      </c>
      <c r="O434" s="2" t="n">
        <v>0</v>
      </c>
      <c r="P434" s="2" t="n">
        <v>0</v>
      </c>
      <c r="Q434" s="2" t="n">
        <v>0</v>
      </c>
      <c r="R434" s="2" t="n">
        <v>0</v>
      </c>
      <c r="S434" s="2" t="n">
        <v>0</v>
      </c>
      <c r="T434" s="2" t="n">
        <v>0</v>
      </c>
      <c r="U434" s="2" t="n">
        <v>0</v>
      </c>
      <c r="V434" s="2" t="n">
        <v>0</v>
      </c>
      <c r="W434" s="2" t="n">
        <v>0</v>
      </c>
      <c r="X434" s="2" t="n">
        <v>0</v>
      </c>
      <c r="Y434" s="2" t="n">
        <v>0</v>
      </c>
      <c r="Z434" s="2" t="n">
        <v>0</v>
      </c>
    </row>
    <row r="435" customFormat="false" ht="14.4" hidden="false" customHeight="false" outlineLevel="0" collapsed="false">
      <c r="A435" s="0" t="s">
        <v>8</v>
      </c>
      <c r="B435" s="0" t="s">
        <v>1812</v>
      </c>
      <c r="C435" s="0" t="s">
        <v>1370</v>
      </c>
      <c r="D435" s="0" t="s">
        <v>1371</v>
      </c>
      <c r="E435" s="2" t="n">
        <v>0</v>
      </c>
      <c r="F435" s="2" t="n">
        <v>0</v>
      </c>
      <c r="G435" s="2" t="n">
        <v>0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2" t="n">
        <v>42</v>
      </c>
      <c r="N435" s="2" t="n">
        <v>806</v>
      </c>
      <c r="O435" s="2" t="n">
        <v>0</v>
      </c>
      <c r="P435" s="2" t="n">
        <v>0</v>
      </c>
      <c r="Q435" s="2" t="n">
        <v>0</v>
      </c>
      <c r="R435" s="2" t="n">
        <v>0</v>
      </c>
      <c r="S435" s="2" t="n">
        <v>0</v>
      </c>
      <c r="T435" s="2" t="n">
        <v>0</v>
      </c>
      <c r="U435" s="2" t="n">
        <v>0</v>
      </c>
      <c r="V435" s="2" t="n">
        <v>0</v>
      </c>
      <c r="W435" s="2" t="n">
        <v>0</v>
      </c>
      <c r="X435" s="2" t="n">
        <v>0</v>
      </c>
      <c r="Y435" s="2" t="n">
        <v>0</v>
      </c>
      <c r="Z435" s="2" t="n">
        <v>0</v>
      </c>
    </row>
    <row r="436" customFormat="false" ht="14.4" hidden="false" customHeight="false" outlineLevel="0" collapsed="false">
      <c r="A436" s="0" t="s">
        <v>8</v>
      </c>
      <c r="B436" s="0" t="s">
        <v>1813</v>
      </c>
      <c r="C436" s="0" t="s">
        <v>1367</v>
      </c>
      <c r="D436" s="0" t="s">
        <v>1368</v>
      </c>
      <c r="E436" s="2" t="n">
        <v>0</v>
      </c>
      <c r="F436" s="2" t="n">
        <v>0</v>
      </c>
      <c r="G436" s="2" t="n">
        <v>0</v>
      </c>
      <c r="H436" s="2" t="n">
        <v>0</v>
      </c>
      <c r="I436" s="2" t="n">
        <v>0</v>
      </c>
      <c r="J436" s="2" t="n">
        <v>0</v>
      </c>
      <c r="K436" s="2" t="n">
        <v>0</v>
      </c>
      <c r="L436" s="2" t="n">
        <v>0</v>
      </c>
      <c r="M436" s="2" t="n">
        <v>79</v>
      </c>
      <c r="N436" s="2" t="n">
        <v>791</v>
      </c>
      <c r="O436" s="2" t="n">
        <v>46</v>
      </c>
      <c r="P436" s="2" t="n">
        <v>738</v>
      </c>
      <c r="Q436" s="2" t="n">
        <v>45</v>
      </c>
      <c r="R436" s="2" t="n">
        <v>774</v>
      </c>
      <c r="S436" s="2" t="n">
        <v>57</v>
      </c>
      <c r="T436" s="2" t="n">
        <v>969</v>
      </c>
      <c r="U436" s="2" t="n">
        <v>0</v>
      </c>
      <c r="V436" s="2" t="n">
        <v>0</v>
      </c>
      <c r="W436" s="2" t="n">
        <v>67</v>
      </c>
      <c r="X436" s="2" t="n">
        <v>1034</v>
      </c>
      <c r="Y436" s="2" t="n">
        <v>211</v>
      </c>
      <c r="Z436" s="2" t="n">
        <v>2743</v>
      </c>
    </row>
    <row r="437" customFormat="false" ht="14.4" hidden="false" customHeight="false" outlineLevel="0" collapsed="false">
      <c r="A437" s="0" t="s">
        <v>8</v>
      </c>
      <c r="B437" s="0" t="s">
        <v>1814</v>
      </c>
      <c r="C437" s="0" t="s">
        <v>1370</v>
      </c>
      <c r="D437" s="0" t="s">
        <v>1371</v>
      </c>
      <c r="E437" s="2" t="n">
        <v>0</v>
      </c>
      <c r="F437" s="2" t="n">
        <v>0</v>
      </c>
      <c r="G437" s="2" t="n">
        <v>0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2" t="n">
        <v>104</v>
      </c>
      <c r="N437" s="2" t="n">
        <v>843</v>
      </c>
      <c r="O437" s="2" t="n">
        <v>46</v>
      </c>
      <c r="P437" s="2" t="n">
        <v>749</v>
      </c>
      <c r="Q437" s="2" t="n">
        <v>40</v>
      </c>
      <c r="R437" s="2" t="n">
        <v>773</v>
      </c>
      <c r="S437" s="2" t="n">
        <v>53</v>
      </c>
      <c r="T437" s="2" t="n">
        <v>993</v>
      </c>
      <c r="U437" s="2" t="n">
        <v>0</v>
      </c>
      <c r="V437" s="2" t="n">
        <v>0</v>
      </c>
      <c r="W437" s="2" t="n">
        <v>75</v>
      </c>
      <c r="X437" s="2" t="n">
        <v>1108</v>
      </c>
      <c r="Y437" s="2" t="n">
        <v>231</v>
      </c>
      <c r="Z437" s="2" t="n">
        <v>2816</v>
      </c>
    </row>
    <row r="438" customFormat="false" ht="14.4" hidden="false" customHeight="false" outlineLevel="0" collapsed="false">
      <c r="A438" s="0" t="s">
        <v>2</v>
      </c>
      <c r="B438" s="0" t="s">
        <v>1815</v>
      </c>
      <c r="C438" s="0" t="s">
        <v>1371</v>
      </c>
      <c r="D438" s="0" t="s">
        <v>1370</v>
      </c>
      <c r="E438" s="2" t="n">
        <v>0</v>
      </c>
      <c r="F438" s="2" t="n">
        <v>0</v>
      </c>
      <c r="G438" s="2" t="n">
        <v>0</v>
      </c>
      <c r="H438" s="2" t="n">
        <v>0</v>
      </c>
      <c r="I438" s="2" t="n">
        <v>0</v>
      </c>
      <c r="J438" s="2" t="n">
        <v>0</v>
      </c>
      <c r="K438" s="2" t="n">
        <v>0</v>
      </c>
      <c r="L438" s="2" t="n">
        <v>0</v>
      </c>
      <c r="M438" s="2" t="n">
        <v>0</v>
      </c>
      <c r="N438" s="2" t="n">
        <v>0</v>
      </c>
      <c r="O438" s="2" t="n">
        <v>23</v>
      </c>
      <c r="P438" s="2" t="n">
        <v>302</v>
      </c>
      <c r="Q438" s="2" t="n">
        <v>0</v>
      </c>
      <c r="R438" s="2" t="n">
        <v>0</v>
      </c>
      <c r="S438" s="2" t="n">
        <v>0</v>
      </c>
      <c r="T438" s="2" t="n">
        <v>0</v>
      </c>
      <c r="U438" s="2" t="n">
        <v>0</v>
      </c>
      <c r="V438" s="2" t="n">
        <v>0</v>
      </c>
      <c r="W438" s="2" t="n">
        <v>0</v>
      </c>
      <c r="X438" s="2" t="n">
        <v>0</v>
      </c>
      <c r="Y438" s="2" t="n">
        <v>0</v>
      </c>
      <c r="Z438" s="2" t="n">
        <v>0</v>
      </c>
    </row>
    <row r="439" customFormat="false" ht="14.4" hidden="false" customHeight="false" outlineLevel="0" collapsed="false">
      <c r="A439" s="0" t="s">
        <v>2</v>
      </c>
      <c r="B439" s="0" t="s">
        <v>1816</v>
      </c>
      <c r="C439" s="0" t="s">
        <v>1368</v>
      </c>
      <c r="D439" s="0" t="s">
        <v>1371</v>
      </c>
      <c r="E439" s="2" t="n">
        <v>0</v>
      </c>
      <c r="F439" s="2" t="n">
        <v>0</v>
      </c>
      <c r="G439" s="2" t="n">
        <v>0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2" t="n">
        <v>0</v>
      </c>
      <c r="N439" s="2" t="n">
        <v>0</v>
      </c>
      <c r="O439" s="2" t="n">
        <v>26</v>
      </c>
      <c r="P439" s="2" t="n">
        <v>283</v>
      </c>
      <c r="Q439" s="2" t="n">
        <v>0</v>
      </c>
      <c r="R439" s="2" t="n">
        <v>0</v>
      </c>
      <c r="S439" s="2" t="n">
        <v>0</v>
      </c>
      <c r="T439" s="2" t="n">
        <v>0</v>
      </c>
      <c r="U439" s="2" t="n">
        <v>0</v>
      </c>
      <c r="V439" s="2" t="n">
        <v>0</v>
      </c>
      <c r="W439" s="2" t="n">
        <v>0</v>
      </c>
      <c r="X439" s="2" t="n">
        <v>0</v>
      </c>
      <c r="Y439" s="2" t="n">
        <v>0</v>
      </c>
      <c r="Z439" s="2" t="n">
        <v>0</v>
      </c>
    </row>
    <row r="440" customFormat="false" ht="14.4" hidden="false" customHeight="false" outlineLevel="0" collapsed="false">
      <c r="A440" s="0" t="s">
        <v>2</v>
      </c>
      <c r="B440" s="0" t="s">
        <v>1817</v>
      </c>
      <c r="C440" s="0" t="s">
        <v>1367</v>
      </c>
      <c r="D440" s="0" t="s">
        <v>1370</v>
      </c>
      <c r="E440" s="2" t="n">
        <v>0</v>
      </c>
      <c r="F440" s="2" t="n">
        <v>0</v>
      </c>
      <c r="G440" s="2" t="n">
        <v>0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2" t="n">
        <v>0</v>
      </c>
      <c r="N440" s="2" t="n">
        <v>0</v>
      </c>
      <c r="O440" s="2" t="n">
        <v>26</v>
      </c>
      <c r="P440" s="2" t="n">
        <v>243</v>
      </c>
      <c r="Q440" s="2" t="n">
        <v>0</v>
      </c>
      <c r="R440" s="2" t="n">
        <v>0</v>
      </c>
      <c r="S440" s="2" t="n">
        <v>0</v>
      </c>
      <c r="T440" s="2" t="n">
        <v>0</v>
      </c>
      <c r="U440" s="2" t="n">
        <v>0</v>
      </c>
      <c r="V440" s="2" t="n">
        <v>0</v>
      </c>
      <c r="W440" s="2" t="n">
        <v>0</v>
      </c>
      <c r="X440" s="2" t="n">
        <v>0</v>
      </c>
      <c r="Y440" s="2" t="n">
        <v>0</v>
      </c>
      <c r="Z440" s="2" t="n">
        <v>0</v>
      </c>
    </row>
    <row r="441" customFormat="false" ht="14.4" hidden="false" customHeight="false" outlineLevel="0" collapsed="false">
      <c r="A441" s="0" t="s">
        <v>2</v>
      </c>
      <c r="B441" s="0" t="s">
        <v>1818</v>
      </c>
      <c r="C441" s="0" t="s">
        <v>1370</v>
      </c>
      <c r="D441" s="0" t="s">
        <v>1367</v>
      </c>
      <c r="E441" s="2" t="n">
        <v>0</v>
      </c>
      <c r="F441" s="2" t="n">
        <v>0</v>
      </c>
      <c r="G441" s="2" t="n">
        <v>0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2" t="n">
        <v>0</v>
      </c>
      <c r="N441" s="2" t="n">
        <v>0</v>
      </c>
      <c r="O441" s="2" t="n">
        <v>18</v>
      </c>
      <c r="P441" s="2" t="n">
        <v>257</v>
      </c>
      <c r="Q441" s="2" t="n">
        <v>0</v>
      </c>
      <c r="R441" s="2" t="n">
        <v>0</v>
      </c>
      <c r="S441" s="2" t="n">
        <v>0</v>
      </c>
      <c r="T441" s="2" t="n">
        <v>0</v>
      </c>
      <c r="U441" s="2" t="n">
        <v>0</v>
      </c>
      <c r="V441" s="2" t="n">
        <v>0</v>
      </c>
      <c r="W441" s="2" t="n">
        <v>0</v>
      </c>
      <c r="X441" s="2" t="n">
        <v>0</v>
      </c>
      <c r="Y441" s="2" t="n">
        <v>0</v>
      </c>
      <c r="Z441" s="2" t="n">
        <v>0</v>
      </c>
    </row>
    <row r="442" customFormat="false" ht="14.4" hidden="false" customHeight="false" outlineLevel="0" collapsed="false">
      <c r="A442" s="0" t="s">
        <v>2</v>
      </c>
      <c r="B442" s="0" t="s">
        <v>1819</v>
      </c>
      <c r="C442" s="0" t="s">
        <v>1371</v>
      </c>
      <c r="D442" s="0" t="s">
        <v>1368</v>
      </c>
      <c r="E442" s="2" t="n">
        <v>0</v>
      </c>
      <c r="F442" s="2" t="n">
        <v>0</v>
      </c>
      <c r="G442" s="2" t="n">
        <v>0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2" t="n">
        <v>0</v>
      </c>
      <c r="N442" s="2" t="n">
        <v>0</v>
      </c>
      <c r="O442" s="2" t="n">
        <v>18</v>
      </c>
      <c r="P442" s="2" t="n">
        <v>247</v>
      </c>
      <c r="Q442" s="2" t="n">
        <v>0</v>
      </c>
      <c r="R442" s="2" t="n">
        <v>0</v>
      </c>
      <c r="S442" s="2" t="n">
        <v>0</v>
      </c>
      <c r="T442" s="2" t="n">
        <v>0</v>
      </c>
      <c r="U442" s="2" t="n">
        <v>0</v>
      </c>
      <c r="V442" s="2" t="n">
        <v>0</v>
      </c>
      <c r="W442" s="2" t="n">
        <v>0</v>
      </c>
      <c r="X442" s="2" t="n">
        <v>0</v>
      </c>
      <c r="Y442" s="2" t="n">
        <v>0</v>
      </c>
      <c r="Z442" s="2" t="n">
        <v>0</v>
      </c>
    </row>
    <row r="443" customFormat="false" ht="14.4" hidden="false" customHeight="false" outlineLevel="0" collapsed="false">
      <c r="A443" s="0" t="s">
        <v>2</v>
      </c>
      <c r="B443" s="0" t="s">
        <v>1820</v>
      </c>
      <c r="C443" s="0" t="s">
        <v>1368</v>
      </c>
      <c r="D443" s="0" t="s">
        <v>1370</v>
      </c>
      <c r="E443" s="2" t="n">
        <v>0</v>
      </c>
      <c r="F443" s="2" t="n">
        <v>0</v>
      </c>
      <c r="G443" s="2" t="n">
        <v>0</v>
      </c>
      <c r="H443" s="2" t="n">
        <v>0</v>
      </c>
      <c r="I443" s="2" t="n">
        <v>0</v>
      </c>
      <c r="J443" s="2" t="n">
        <v>0</v>
      </c>
      <c r="K443" s="2" t="n">
        <v>0</v>
      </c>
      <c r="L443" s="2" t="n">
        <v>0</v>
      </c>
      <c r="M443" s="2" t="n">
        <v>0</v>
      </c>
      <c r="N443" s="2" t="n">
        <v>0</v>
      </c>
      <c r="O443" s="2" t="n">
        <v>269</v>
      </c>
      <c r="P443" s="2" t="n">
        <v>330</v>
      </c>
      <c r="Q443" s="2" t="n">
        <v>0</v>
      </c>
      <c r="R443" s="2" t="n">
        <v>0</v>
      </c>
      <c r="S443" s="2" t="n">
        <v>0</v>
      </c>
      <c r="T443" s="2" t="n">
        <v>0</v>
      </c>
      <c r="U443" s="2" t="n">
        <v>0</v>
      </c>
      <c r="V443" s="2" t="n">
        <v>0</v>
      </c>
      <c r="W443" s="2" t="n">
        <v>0</v>
      </c>
      <c r="X443" s="2" t="n">
        <v>0</v>
      </c>
      <c r="Y443" s="2" t="n">
        <v>0</v>
      </c>
      <c r="Z443" s="2" t="n">
        <v>0</v>
      </c>
    </row>
    <row r="444" customFormat="false" ht="14.4" hidden="false" customHeight="false" outlineLevel="0" collapsed="false">
      <c r="A444" s="0" t="s">
        <v>2</v>
      </c>
      <c r="B444" s="0" t="s">
        <v>1821</v>
      </c>
      <c r="C444" s="0" t="s">
        <v>1822</v>
      </c>
      <c r="D444" s="0" t="s">
        <v>1371</v>
      </c>
      <c r="E444" s="2" t="n">
        <v>0</v>
      </c>
      <c r="F444" s="2" t="n">
        <v>0</v>
      </c>
      <c r="G444" s="2" t="n">
        <v>0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2" t="n">
        <v>0</v>
      </c>
      <c r="N444" s="2" t="n">
        <v>0</v>
      </c>
      <c r="O444" s="2" t="n">
        <v>29</v>
      </c>
      <c r="P444" s="2" t="n">
        <v>290</v>
      </c>
      <c r="Q444" s="2" t="n">
        <v>0</v>
      </c>
      <c r="R444" s="2" t="n">
        <v>0</v>
      </c>
      <c r="S444" s="2" t="n">
        <v>0</v>
      </c>
      <c r="T444" s="2" t="n">
        <v>0</v>
      </c>
      <c r="U444" s="2" t="n">
        <v>0</v>
      </c>
      <c r="V444" s="2" t="n">
        <v>0</v>
      </c>
      <c r="W444" s="2" t="n">
        <v>0</v>
      </c>
      <c r="X444" s="2" t="n">
        <v>0</v>
      </c>
      <c r="Y444" s="2" t="n">
        <v>0</v>
      </c>
      <c r="Z444" s="2" t="n">
        <v>0</v>
      </c>
    </row>
    <row r="445" customFormat="false" ht="14.4" hidden="false" customHeight="false" outlineLevel="0" collapsed="false">
      <c r="A445" s="0" t="s">
        <v>2</v>
      </c>
      <c r="B445" s="0" t="s">
        <v>1823</v>
      </c>
      <c r="C445" s="0" t="s">
        <v>1370</v>
      </c>
      <c r="D445" s="0" t="s">
        <v>1824</v>
      </c>
      <c r="E445" s="2" t="n">
        <v>0</v>
      </c>
      <c r="F445" s="2" t="n">
        <v>0</v>
      </c>
      <c r="G445" s="2" t="n">
        <v>0</v>
      </c>
      <c r="H445" s="2" t="n">
        <v>0</v>
      </c>
      <c r="I445" s="2" t="n">
        <v>0</v>
      </c>
      <c r="J445" s="2" t="n">
        <v>0</v>
      </c>
      <c r="K445" s="2" t="n">
        <v>0</v>
      </c>
      <c r="L445" s="2" t="n">
        <v>0</v>
      </c>
      <c r="M445" s="2" t="n">
        <v>0</v>
      </c>
      <c r="N445" s="2" t="n">
        <v>0</v>
      </c>
      <c r="O445" s="2" t="n">
        <v>25</v>
      </c>
      <c r="P445" s="0" t="s">
        <v>1825</v>
      </c>
      <c r="Q445" s="2" t="n">
        <v>0</v>
      </c>
      <c r="R445" s="2" t="n">
        <v>0</v>
      </c>
      <c r="S445" s="2" t="n">
        <v>0</v>
      </c>
      <c r="T445" s="2" t="n">
        <v>0</v>
      </c>
      <c r="U445" s="2" t="n">
        <v>0</v>
      </c>
      <c r="V445" s="2" t="n">
        <v>0</v>
      </c>
      <c r="W445" s="2" t="n">
        <v>0</v>
      </c>
      <c r="X445" s="2" t="n">
        <v>0</v>
      </c>
      <c r="Y445" s="2" t="n">
        <v>0</v>
      </c>
      <c r="Z445" s="2" t="n">
        <v>0</v>
      </c>
    </row>
    <row r="446" customFormat="false" ht="14.4" hidden="false" customHeight="false" outlineLevel="0" collapsed="false">
      <c r="A446" s="0" t="s">
        <v>2</v>
      </c>
      <c r="B446" s="0" t="s">
        <v>1826</v>
      </c>
      <c r="C446" s="0" t="s">
        <v>1368</v>
      </c>
      <c r="D446" s="0" t="s">
        <v>1370</v>
      </c>
      <c r="E446" s="2" t="n">
        <v>0</v>
      </c>
      <c r="F446" s="2" t="n">
        <v>0</v>
      </c>
      <c r="G446" s="2" t="n">
        <v>0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0</v>
      </c>
      <c r="M446" s="2" t="n">
        <v>0</v>
      </c>
      <c r="N446" s="2" t="n">
        <v>0</v>
      </c>
      <c r="O446" s="2" t="n">
        <v>0</v>
      </c>
      <c r="P446" s="2" t="n">
        <v>0</v>
      </c>
      <c r="Q446" s="2" t="n">
        <v>23</v>
      </c>
      <c r="R446" s="2" t="n">
        <v>272</v>
      </c>
      <c r="S446" s="2" t="n">
        <v>0</v>
      </c>
      <c r="T446" s="2" t="n">
        <v>0</v>
      </c>
      <c r="U446" s="2" t="n">
        <v>0</v>
      </c>
      <c r="V446" s="2" t="n">
        <v>0</v>
      </c>
      <c r="W446" s="2" t="n">
        <v>0</v>
      </c>
      <c r="X446" s="2" t="n">
        <v>0</v>
      </c>
      <c r="Y446" s="2" t="n">
        <v>0</v>
      </c>
      <c r="Z446" s="2" t="n">
        <v>0</v>
      </c>
    </row>
    <row r="447" customFormat="false" ht="14.4" hidden="false" customHeight="false" outlineLevel="0" collapsed="false">
      <c r="A447" s="0" t="s">
        <v>2</v>
      </c>
      <c r="B447" s="0" t="s">
        <v>1827</v>
      </c>
      <c r="C447" s="0" t="s">
        <v>1368</v>
      </c>
      <c r="D447" s="0" t="s">
        <v>1370</v>
      </c>
      <c r="E447" s="2" t="n">
        <v>0</v>
      </c>
      <c r="F447" s="2" t="n">
        <v>0</v>
      </c>
      <c r="G447" s="2" t="n">
        <v>0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2" t="n">
        <v>0</v>
      </c>
      <c r="N447" s="2" t="n">
        <v>0</v>
      </c>
      <c r="O447" s="2" t="n">
        <v>0</v>
      </c>
      <c r="P447" s="2" t="n">
        <v>0</v>
      </c>
      <c r="Q447" s="2" t="n">
        <v>33</v>
      </c>
      <c r="R447" s="2" t="n">
        <v>246</v>
      </c>
      <c r="S447" s="2" t="n">
        <v>0</v>
      </c>
      <c r="T447" s="2" t="n">
        <v>0</v>
      </c>
      <c r="U447" s="2" t="n">
        <v>0</v>
      </c>
      <c r="V447" s="2" t="n">
        <v>0</v>
      </c>
      <c r="W447" s="2" t="n">
        <v>181</v>
      </c>
      <c r="X447" s="2" t="n">
        <v>262</v>
      </c>
      <c r="Y447" s="2" t="n">
        <v>0</v>
      </c>
      <c r="Z447" s="2" t="n">
        <v>0</v>
      </c>
    </row>
    <row r="448" customFormat="false" ht="14.4" hidden="false" customHeight="false" outlineLevel="0" collapsed="false">
      <c r="A448" s="0" t="s">
        <v>2</v>
      </c>
      <c r="B448" s="0" t="s">
        <v>1828</v>
      </c>
      <c r="C448" s="0" t="s">
        <v>1367</v>
      </c>
      <c r="D448" s="0" t="s">
        <v>1370</v>
      </c>
      <c r="E448" s="2" t="n">
        <v>0</v>
      </c>
      <c r="F448" s="2" t="n">
        <v>0</v>
      </c>
      <c r="G448" s="2" t="n">
        <v>0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2" t="n">
        <v>0</v>
      </c>
      <c r="N448" s="2" t="n">
        <v>0</v>
      </c>
      <c r="O448" s="2" t="n">
        <v>0</v>
      </c>
      <c r="P448" s="2" t="n">
        <v>0</v>
      </c>
      <c r="Q448" s="2" t="n">
        <v>21</v>
      </c>
      <c r="R448" s="2" t="n">
        <v>260</v>
      </c>
      <c r="S448" s="2" t="n">
        <v>0</v>
      </c>
      <c r="T448" s="2" t="n">
        <v>0</v>
      </c>
      <c r="U448" s="2" t="n">
        <v>0</v>
      </c>
      <c r="V448" s="2" t="n">
        <v>0</v>
      </c>
      <c r="W448" s="2" t="n">
        <v>0</v>
      </c>
      <c r="X448" s="2" t="n">
        <v>0</v>
      </c>
      <c r="Y448" s="2" t="n">
        <v>0</v>
      </c>
      <c r="Z448" s="2" t="n">
        <v>0</v>
      </c>
    </row>
    <row r="449" customFormat="false" ht="14.4" hidden="false" customHeight="false" outlineLevel="0" collapsed="false">
      <c r="A449" s="0" t="s">
        <v>2</v>
      </c>
      <c r="B449" s="0" t="s">
        <v>1829</v>
      </c>
      <c r="C449" s="0" t="s">
        <v>1370</v>
      </c>
      <c r="D449" s="0" t="s">
        <v>1367</v>
      </c>
      <c r="E449" s="2" t="n">
        <v>0</v>
      </c>
      <c r="F449" s="2" t="n">
        <v>0</v>
      </c>
      <c r="G449" s="2" t="n">
        <v>0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2" t="n">
        <v>0</v>
      </c>
      <c r="N449" s="2" t="n">
        <v>0</v>
      </c>
      <c r="O449" s="2" t="n">
        <v>0</v>
      </c>
      <c r="P449" s="2" t="n">
        <v>0</v>
      </c>
      <c r="Q449" s="2" t="n">
        <v>16</v>
      </c>
      <c r="R449" s="2" t="n">
        <v>211</v>
      </c>
      <c r="S449" s="2" t="n">
        <v>0</v>
      </c>
      <c r="T449" s="2" t="n">
        <v>0</v>
      </c>
      <c r="U449" s="2" t="n">
        <v>0</v>
      </c>
      <c r="V449" s="2" t="n">
        <v>0</v>
      </c>
      <c r="W449" s="2" t="n">
        <v>0</v>
      </c>
      <c r="X449" s="2" t="n">
        <v>0</v>
      </c>
      <c r="Y449" s="2" t="n">
        <v>0</v>
      </c>
      <c r="Z449" s="2" t="n">
        <v>0</v>
      </c>
    </row>
    <row r="450" customFormat="false" ht="14.4" hidden="false" customHeight="false" outlineLevel="0" collapsed="false">
      <c r="A450" s="0" t="s">
        <v>2</v>
      </c>
      <c r="B450" s="0" t="s">
        <v>1830</v>
      </c>
      <c r="C450" s="0" t="s">
        <v>1367</v>
      </c>
      <c r="D450" s="0" t="s">
        <v>1370</v>
      </c>
      <c r="E450" s="2" t="n">
        <v>0</v>
      </c>
      <c r="F450" s="2" t="n">
        <v>0</v>
      </c>
      <c r="G450" s="2" t="n">
        <v>0</v>
      </c>
      <c r="H450" s="2" t="n">
        <v>0</v>
      </c>
      <c r="I450" s="2" t="n">
        <v>0</v>
      </c>
      <c r="J450" s="2" t="n">
        <v>0</v>
      </c>
      <c r="K450" s="2" t="n">
        <v>0</v>
      </c>
      <c r="L450" s="2" t="n">
        <v>0</v>
      </c>
      <c r="M450" s="2" t="n">
        <v>0</v>
      </c>
      <c r="N450" s="2" t="n">
        <v>0</v>
      </c>
      <c r="O450" s="2" t="n">
        <v>0</v>
      </c>
      <c r="P450" s="2" t="n">
        <v>0</v>
      </c>
      <c r="Q450" s="2" t="n">
        <v>27</v>
      </c>
      <c r="R450" s="2" t="n">
        <v>327</v>
      </c>
      <c r="S450" s="2" t="n">
        <v>0</v>
      </c>
      <c r="T450" s="2" t="n">
        <v>0</v>
      </c>
      <c r="U450" s="2" t="n">
        <v>0</v>
      </c>
      <c r="V450" s="2" t="n">
        <v>0</v>
      </c>
      <c r="W450" s="2" t="n">
        <v>0</v>
      </c>
      <c r="X450" s="2" t="n">
        <v>0</v>
      </c>
      <c r="Y450" s="2" t="n">
        <v>28</v>
      </c>
      <c r="Z450" s="2" t="n">
        <v>327</v>
      </c>
    </row>
    <row r="451" customFormat="false" ht="14.4" hidden="false" customHeight="false" outlineLevel="0" collapsed="false">
      <c r="A451" s="0" t="s">
        <v>2</v>
      </c>
      <c r="B451" s="0" t="s">
        <v>1831</v>
      </c>
      <c r="C451" s="0" t="s">
        <v>1371</v>
      </c>
      <c r="D451" s="0" t="s">
        <v>1370</v>
      </c>
      <c r="E451" s="2" t="n">
        <v>0</v>
      </c>
      <c r="F451" s="2" t="n">
        <v>0</v>
      </c>
      <c r="G451" s="2" t="n">
        <v>0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2" t="n">
        <v>0</v>
      </c>
      <c r="N451" s="2" t="n">
        <v>0</v>
      </c>
      <c r="O451" s="2" t="n">
        <v>0</v>
      </c>
      <c r="P451" s="2" t="n">
        <v>0</v>
      </c>
      <c r="Q451" s="2" t="n">
        <v>51</v>
      </c>
      <c r="R451" s="2" t="n">
        <v>315</v>
      </c>
      <c r="S451" s="2" t="n">
        <v>0</v>
      </c>
      <c r="T451" s="2" t="n">
        <v>0</v>
      </c>
      <c r="U451" s="2" t="n">
        <v>0</v>
      </c>
      <c r="V451" s="2" t="n">
        <v>0</v>
      </c>
      <c r="W451" s="2" t="n">
        <v>0</v>
      </c>
      <c r="X451" s="2" t="n">
        <v>0</v>
      </c>
      <c r="Y451" s="2" t="n">
        <v>0</v>
      </c>
      <c r="Z451" s="2" t="n">
        <v>0</v>
      </c>
    </row>
    <row r="452" customFormat="false" ht="14.4" hidden="false" customHeight="false" outlineLevel="0" collapsed="false">
      <c r="A452" s="0" t="s">
        <v>2</v>
      </c>
      <c r="B452" s="0" t="s">
        <v>1832</v>
      </c>
      <c r="C452" s="0" t="s">
        <v>1371</v>
      </c>
      <c r="D452" s="0" t="s">
        <v>1370</v>
      </c>
      <c r="E452" s="2" t="n">
        <v>0</v>
      </c>
      <c r="F452" s="2" t="n">
        <v>0</v>
      </c>
      <c r="G452" s="2" t="n">
        <v>0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2" t="n">
        <v>0</v>
      </c>
      <c r="N452" s="2" t="n">
        <v>0</v>
      </c>
      <c r="O452" s="2" t="n">
        <v>0</v>
      </c>
      <c r="P452" s="2" t="n">
        <v>0</v>
      </c>
      <c r="Q452" s="2" t="n">
        <v>51</v>
      </c>
      <c r="R452" s="2" t="n">
        <v>300</v>
      </c>
      <c r="S452" s="2" t="n">
        <v>0</v>
      </c>
      <c r="T452" s="2" t="n">
        <v>0</v>
      </c>
      <c r="U452" s="2" t="n">
        <v>0</v>
      </c>
      <c r="V452" s="2" t="n">
        <v>0</v>
      </c>
      <c r="W452" s="2" t="n">
        <v>0</v>
      </c>
      <c r="X452" s="2" t="n">
        <v>0</v>
      </c>
      <c r="Y452" s="2" t="n">
        <v>0</v>
      </c>
      <c r="Z452" s="2" t="n">
        <v>0</v>
      </c>
    </row>
    <row r="453" customFormat="false" ht="14.4" hidden="false" customHeight="false" outlineLevel="0" collapsed="false">
      <c r="A453" s="0" t="s">
        <v>2</v>
      </c>
      <c r="B453" s="0" t="s">
        <v>1833</v>
      </c>
      <c r="C453" s="0" t="s">
        <v>1834</v>
      </c>
      <c r="D453" s="0" t="s">
        <v>1371</v>
      </c>
      <c r="E453" s="2" t="n">
        <v>0</v>
      </c>
      <c r="F453" s="2" t="n">
        <v>0</v>
      </c>
      <c r="G453" s="2" t="n">
        <v>0</v>
      </c>
      <c r="H453" s="2" t="n">
        <v>0</v>
      </c>
      <c r="I453" s="2" t="n">
        <v>0</v>
      </c>
      <c r="J453" s="2" t="n">
        <v>0</v>
      </c>
      <c r="K453" s="2" t="n">
        <v>0</v>
      </c>
      <c r="L453" s="2" t="n">
        <v>0</v>
      </c>
      <c r="M453" s="2" t="n">
        <v>0</v>
      </c>
      <c r="N453" s="2" t="n">
        <v>0</v>
      </c>
      <c r="O453" s="2" t="n">
        <v>0</v>
      </c>
      <c r="P453" s="2" t="n">
        <v>0</v>
      </c>
      <c r="Q453" s="2" t="n">
        <v>21</v>
      </c>
      <c r="R453" s="0" t="s">
        <v>1835</v>
      </c>
      <c r="S453" s="2" t="n">
        <v>0</v>
      </c>
      <c r="T453" s="2" t="n">
        <v>0</v>
      </c>
      <c r="U453" s="2" t="n">
        <v>0</v>
      </c>
      <c r="V453" s="2" t="n">
        <v>0</v>
      </c>
      <c r="W453" s="2" t="n">
        <v>0</v>
      </c>
      <c r="X453" s="2" t="n">
        <v>0</v>
      </c>
      <c r="Y453" s="2" t="n">
        <v>0</v>
      </c>
      <c r="Z453" s="2" t="n">
        <v>0</v>
      </c>
    </row>
    <row r="454" customFormat="false" ht="14.4" hidden="false" customHeight="false" outlineLevel="0" collapsed="false">
      <c r="A454" s="0" t="s">
        <v>2</v>
      </c>
      <c r="B454" s="0" t="s">
        <v>1836</v>
      </c>
      <c r="C454" s="0" t="s">
        <v>1371</v>
      </c>
      <c r="D454" s="0" t="s">
        <v>1367</v>
      </c>
      <c r="E454" s="2" t="n">
        <v>0</v>
      </c>
      <c r="F454" s="2" t="n">
        <v>0</v>
      </c>
      <c r="G454" s="2" t="n">
        <v>0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2" t="n">
        <v>0</v>
      </c>
      <c r="N454" s="2" t="n">
        <v>0</v>
      </c>
      <c r="O454" s="2" t="n">
        <v>0</v>
      </c>
      <c r="P454" s="2" t="n">
        <v>0</v>
      </c>
      <c r="Q454" s="2" t="n">
        <v>87</v>
      </c>
      <c r="R454" s="2" t="n">
        <v>338</v>
      </c>
      <c r="S454" s="2" t="n">
        <v>0</v>
      </c>
      <c r="T454" s="2" t="n">
        <v>0</v>
      </c>
      <c r="U454" s="2" t="n">
        <v>0</v>
      </c>
      <c r="V454" s="2" t="n">
        <v>0</v>
      </c>
      <c r="W454" s="2" t="n">
        <v>0</v>
      </c>
      <c r="X454" s="2" t="n">
        <v>0</v>
      </c>
      <c r="Y454" s="2" t="n">
        <v>0</v>
      </c>
      <c r="Z454" s="2" t="n">
        <v>0</v>
      </c>
    </row>
    <row r="455" customFormat="false" ht="14.4" hidden="false" customHeight="false" outlineLevel="0" collapsed="false">
      <c r="A455" s="0" t="s">
        <v>2</v>
      </c>
      <c r="B455" s="0" t="s">
        <v>1837</v>
      </c>
      <c r="C455" s="0" t="s">
        <v>1368</v>
      </c>
      <c r="D455" s="0" t="s">
        <v>1367</v>
      </c>
      <c r="E455" s="2" t="n">
        <v>0</v>
      </c>
      <c r="F455" s="2" t="n">
        <v>0</v>
      </c>
      <c r="G455" s="2" t="n">
        <v>0</v>
      </c>
      <c r="H455" s="2" t="n">
        <v>0</v>
      </c>
      <c r="I455" s="2" t="n">
        <v>0</v>
      </c>
      <c r="J455" s="2" t="n">
        <v>0</v>
      </c>
      <c r="K455" s="2" t="n">
        <v>0</v>
      </c>
      <c r="L455" s="2" t="n">
        <v>0</v>
      </c>
      <c r="M455" s="2" t="n">
        <v>0</v>
      </c>
      <c r="N455" s="2" t="n">
        <v>0</v>
      </c>
      <c r="O455" s="2" t="n">
        <v>0</v>
      </c>
      <c r="P455" s="2" t="n">
        <v>0</v>
      </c>
      <c r="Q455" s="2" t="n">
        <v>16</v>
      </c>
      <c r="R455" s="2" t="n">
        <v>298</v>
      </c>
      <c r="S455" s="2" t="n">
        <v>0</v>
      </c>
      <c r="T455" s="2" t="n">
        <v>0</v>
      </c>
      <c r="U455" s="2" t="n">
        <v>0</v>
      </c>
      <c r="V455" s="2" t="n">
        <v>0</v>
      </c>
      <c r="W455" s="2" t="n">
        <v>0</v>
      </c>
      <c r="X455" s="2" t="n">
        <v>0</v>
      </c>
      <c r="Y455" s="2" t="n">
        <v>0</v>
      </c>
      <c r="Z455" s="2" t="n">
        <v>0</v>
      </c>
    </row>
    <row r="456" customFormat="false" ht="14.4" hidden="false" customHeight="false" outlineLevel="0" collapsed="false">
      <c r="A456" s="0" t="s">
        <v>2</v>
      </c>
      <c r="B456" s="0" t="s">
        <v>1838</v>
      </c>
      <c r="C456" s="0" t="s">
        <v>1370</v>
      </c>
      <c r="D456" s="0" t="s">
        <v>1367</v>
      </c>
      <c r="E456" s="2" t="n">
        <v>0</v>
      </c>
      <c r="F456" s="2" t="n">
        <v>0</v>
      </c>
      <c r="G456" s="2" t="n">
        <v>0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2" t="n">
        <v>0</v>
      </c>
      <c r="N456" s="2" t="n">
        <v>0</v>
      </c>
      <c r="O456" s="2" t="n">
        <v>0</v>
      </c>
      <c r="P456" s="2" t="n">
        <v>0</v>
      </c>
      <c r="Q456" s="2" t="n">
        <v>17</v>
      </c>
      <c r="R456" s="2" t="n">
        <v>307</v>
      </c>
      <c r="S456" s="2" t="n">
        <v>123</v>
      </c>
      <c r="T456" s="2" t="n">
        <v>315</v>
      </c>
      <c r="U456" s="2" t="n">
        <v>0</v>
      </c>
      <c r="V456" s="2" t="n">
        <v>0</v>
      </c>
      <c r="W456" s="2" t="n">
        <v>0</v>
      </c>
      <c r="X456" s="2" t="n">
        <v>0</v>
      </c>
      <c r="Y456" s="2" t="n">
        <v>0</v>
      </c>
      <c r="Z456" s="2" t="n">
        <v>0</v>
      </c>
    </row>
    <row r="457" customFormat="false" ht="14.4" hidden="false" customHeight="false" outlineLevel="0" collapsed="false">
      <c r="A457" s="0" t="s">
        <v>2</v>
      </c>
      <c r="B457" s="0" t="s">
        <v>1839</v>
      </c>
      <c r="C457" s="0" t="s">
        <v>1840</v>
      </c>
      <c r="D457" s="0" t="s">
        <v>1368</v>
      </c>
      <c r="E457" s="2" t="n">
        <v>0</v>
      </c>
      <c r="F457" s="2" t="n">
        <v>0</v>
      </c>
      <c r="G457" s="2" t="n">
        <v>0</v>
      </c>
      <c r="H457" s="2" t="n">
        <v>0</v>
      </c>
      <c r="I457" s="2" t="n">
        <v>0</v>
      </c>
      <c r="J457" s="2" t="n">
        <v>0</v>
      </c>
      <c r="K457" s="2" t="n">
        <v>0</v>
      </c>
      <c r="L457" s="2" t="n">
        <v>0</v>
      </c>
      <c r="M457" s="2" t="n">
        <v>0</v>
      </c>
      <c r="N457" s="2" t="n">
        <v>0</v>
      </c>
      <c r="O457" s="2" t="n">
        <v>0</v>
      </c>
      <c r="P457" s="2" t="n">
        <v>0</v>
      </c>
      <c r="Q457" s="2" t="n">
        <v>23</v>
      </c>
      <c r="R457" s="2" t="n">
        <v>366</v>
      </c>
      <c r="S457" s="2" t="n">
        <v>0</v>
      </c>
      <c r="T457" s="2" t="n">
        <v>0</v>
      </c>
      <c r="U457" s="2" t="n">
        <v>0</v>
      </c>
      <c r="V457" s="2" t="n">
        <v>0</v>
      </c>
      <c r="W457" s="2" t="n">
        <v>0</v>
      </c>
      <c r="X457" s="2" t="n">
        <v>0</v>
      </c>
      <c r="Y457" s="2" t="n">
        <v>0</v>
      </c>
      <c r="Z457" s="2" t="n">
        <v>0</v>
      </c>
    </row>
    <row r="458" customFormat="false" ht="14.4" hidden="false" customHeight="false" outlineLevel="0" collapsed="false">
      <c r="A458" s="0" t="s">
        <v>2</v>
      </c>
      <c r="B458" s="0" t="s">
        <v>1841</v>
      </c>
      <c r="C458" s="0" t="s">
        <v>1371</v>
      </c>
      <c r="D458" s="0" t="s">
        <v>1367</v>
      </c>
      <c r="E458" s="2" t="n">
        <v>0</v>
      </c>
      <c r="F458" s="2" t="n">
        <v>0</v>
      </c>
      <c r="G458" s="2" t="n">
        <v>0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2" t="n">
        <v>0</v>
      </c>
      <c r="N458" s="2" t="n">
        <v>0</v>
      </c>
      <c r="O458" s="2" t="n">
        <v>0</v>
      </c>
      <c r="P458" s="2" t="n">
        <v>0</v>
      </c>
      <c r="Q458" s="2" t="n">
        <v>28</v>
      </c>
      <c r="R458" s="2" t="n">
        <v>276</v>
      </c>
      <c r="S458" s="2" t="n">
        <v>0</v>
      </c>
      <c r="T458" s="2" t="n">
        <v>0</v>
      </c>
      <c r="U458" s="2" t="n">
        <v>0</v>
      </c>
      <c r="V458" s="2" t="n">
        <v>0</v>
      </c>
      <c r="W458" s="2" t="n">
        <v>184</v>
      </c>
      <c r="X458" s="2" t="n">
        <v>239</v>
      </c>
      <c r="Y458" s="2" t="n">
        <v>0</v>
      </c>
      <c r="Z458" s="2" t="n">
        <v>0</v>
      </c>
    </row>
    <row r="459" customFormat="false" ht="14.4" hidden="false" customHeight="false" outlineLevel="0" collapsed="false">
      <c r="A459" s="0" t="s">
        <v>2</v>
      </c>
      <c r="B459" s="0" t="s">
        <v>1842</v>
      </c>
      <c r="C459" s="0" t="s">
        <v>1370</v>
      </c>
      <c r="D459" s="0" t="s">
        <v>1368</v>
      </c>
      <c r="E459" s="2" t="n">
        <v>0</v>
      </c>
      <c r="F459" s="2" t="n">
        <v>0</v>
      </c>
      <c r="G459" s="2" t="n">
        <v>0</v>
      </c>
      <c r="H459" s="2" t="n">
        <v>0</v>
      </c>
      <c r="I459" s="2" t="n">
        <v>0</v>
      </c>
      <c r="J459" s="2" t="n">
        <v>0</v>
      </c>
      <c r="K459" s="2" t="n">
        <v>0</v>
      </c>
      <c r="L459" s="2" t="n">
        <v>0</v>
      </c>
      <c r="M459" s="2" t="n">
        <v>0</v>
      </c>
      <c r="N459" s="2" t="n">
        <v>0</v>
      </c>
      <c r="O459" s="2" t="n">
        <v>0</v>
      </c>
      <c r="P459" s="2" t="n">
        <v>0</v>
      </c>
      <c r="Q459" s="2" t="n">
        <v>18</v>
      </c>
      <c r="R459" s="2" t="n">
        <v>290</v>
      </c>
      <c r="S459" s="2" t="n">
        <v>0</v>
      </c>
      <c r="T459" s="2" t="n">
        <v>0</v>
      </c>
      <c r="U459" s="2" t="n">
        <v>0</v>
      </c>
      <c r="V459" s="2" t="n">
        <v>0</v>
      </c>
      <c r="W459" s="2" t="n">
        <v>0</v>
      </c>
      <c r="X459" s="2" t="n">
        <v>0</v>
      </c>
      <c r="Y459" s="2" t="n">
        <v>0</v>
      </c>
      <c r="Z459" s="2" t="n">
        <v>0</v>
      </c>
    </row>
    <row r="460" customFormat="false" ht="14.4" hidden="false" customHeight="false" outlineLevel="0" collapsed="false">
      <c r="A460" s="0" t="s">
        <v>2</v>
      </c>
      <c r="B460" s="0" t="s">
        <v>1843</v>
      </c>
      <c r="C460" s="0" t="s">
        <v>1368</v>
      </c>
      <c r="D460" s="0" t="s">
        <v>1371</v>
      </c>
      <c r="E460" s="2" t="n">
        <v>0</v>
      </c>
      <c r="F460" s="2" t="n">
        <v>0</v>
      </c>
      <c r="G460" s="2" t="n">
        <v>0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2" t="n">
        <v>0</v>
      </c>
      <c r="N460" s="2" t="n">
        <v>0</v>
      </c>
      <c r="O460" s="2" t="n">
        <v>0</v>
      </c>
      <c r="P460" s="2" t="n">
        <v>0</v>
      </c>
      <c r="Q460" s="2" t="n">
        <v>12</v>
      </c>
      <c r="R460" s="2" t="n">
        <v>166</v>
      </c>
      <c r="S460" s="2" t="n">
        <v>0</v>
      </c>
      <c r="T460" s="2" t="n">
        <v>0</v>
      </c>
      <c r="U460" s="2" t="n">
        <v>0</v>
      </c>
      <c r="V460" s="2" t="n">
        <v>0</v>
      </c>
      <c r="W460" s="2" t="n">
        <v>19</v>
      </c>
      <c r="X460" s="2" t="n">
        <v>203</v>
      </c>
      <c r="Y460" s="2" t="n">
        <v>0</v>
      </c>
      <c r="Z460" s="2" t="n">
        <v>0</v>
      </c>
    </row>
    <row r="461" customFormat="false" ht="14.4" hidden="false" customHeight="false" outlineLevel="0" collapsed="false">
      <c r="A461" s="0" t="s">
        <v>2</v>
      </c>
      <c r="B461" s="0" t="s">
        <v>1844</v>
      </c>
      <c r="C461" s="0" t="s">
        <v>1367</v>
      </c>
      <c r="D461" s="0" t="s">
        <v>1370</v>
      </c>
      <c r="E461" s="2" t="n">
        <v>0</v>
      </c>
      <c r="F461" s="2" t="n">
        <v>0</v>
      </c>
      <c r="G461" s="2" t="n">
        <v>0</v>
      </c>
      <c r="H461" s="2" t="n">
        <v>0</v>
      </c>
      <c r="I461" s="2" t="n">
        <v>0</v>
      </c>
      <c r="J461" s="2" t="n">
        <v>0</v>
      </c>
      <c r="K461" s="2" t="n">
        <v>0</v>
      </c>
      <c r="L461" s="2" t="n">
        <v>0</v>
      </c>
      <c r="M461" s="2" t="n">
        <v>0</v>
      </c>
      <c r="N461" s="2" t="n">
        <v>0</v>
      </c>
      <c r="O461" s="2" t="n">
        <v>0</v>
      </c>
      <c r="P461" s="2" t="n">
        <v>0</v>
      </c>
      <c r="Q461" s="2" t="n">
        <v>20</v>
      </c>
      <c r="R461" s="2" t="n">
        <v>238</v>
      </c>
      <c r="S461" s="2" t="n">
        <v>0</v>
      </c>
      <c r="T461" s="2" t="n">
        <v>0</v>
      </c>
      <c r="U461" s="2" t="n">
        <v>0</v>
      </c>
      <c r="V461" s="2" t="n">
        <v>0</v>
      </c>
      <c r="W461" s="2" t="n">
        <v>0</v>
      </c>
      <c r="X461" s="2" t="n">
        <v>0</v>
      </c>
      <c r="Y461" s="2" t="n">
        <v>0</v>
      </c>
      <c r="Z461" s="2" t="n">
        <v>0</v>
      </c>
    </row>
    <row r="462" customFormat="false" ht="14.4" hidden="false" customHeight="false" outlineLevel="0" collapsed="false">
      <c r="A462" s="0" t="s">
        <v>6</v>
      </c>
      <c r="B462" s="0" t="s">
        <v>1845</v>
      </c>
      <c r="C462" s="0" t="s">
        <v>1371</v>
      </c>
      <c r="D462" s="0" t="s">
        <v>1368</v>
      </c>
      <c r="E462" s="2" t="n">
        <v>0</v>
      </c>
      <c r="F462" s="2" t="n">
        <v>0</v>
      </c>
      <c r="G462" s="2" t="n">
        <v>0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2" t="n">
        <v>0</v>
      </c>
      <c r="N462" s="2" t="n">
        <v>0</v>
      </c>
      <c r="O462" s="2" t="n">
        <v>0</v>
      </c>
      <c r="P462" s="2" t="n">
        <v>0</v>
      </c>
      <c r="Q462" s="2" t="n">
        <v>27</v>
      </c>
      <c r="R462" s="2" t="n">
        <v>290</v>
      </c>
      <c r="S462" s="2" t="n">
        <v>0</v>
      </c>
      <c r="T462" s="2" t="n">
        <v>0</v>
      </c>
      <c r="U462" s="2" t="n">
        <v>0</v>
      </c>
      <c r="V462" s="2" t="n">
        <v>0</v>
      </c>
      <c r="W462" s="2" t="n">
        <v>0</v>
      </c>
      <c r="X462" s="2" t="n">
        <v>0</v>
      </c>
      <c r="Y462" s="2" t="n">
        <v>0</v>
      </c>
      <c r="Z462" s="2" t="n">
        <v>0</v>
      </c>
    </row>
    <row r="463" customFormat="false" ht="14.4" hidden="false" customHeight="false" outlineLevel="0" collapsed="false">
      <c r="A463" s="0" t="s">
        <v>2</v>
      </c>
      <c r="B463" s="0" t="s">
        <v>1846</v>
      </c>
      <c r="C463" s="0" t="s">
        <v>1700</v>
      </c>
      <c r="D463" s="0" t="s">
        <v>1371</v>
      </c>
      <c r="E463" s="2" t="n">
        <v>0</v>
      </c>
      <c r="F463" s="2" t="n">
        <v>0</v>
      </c>
      <c r="G463" s="2" t="n">
        <v>0</v>
      </c>
      <c r="H463" s="2" t="n">
        <v>0</v>
      </c>
      <c r="I463" s="2" t="n">
        <v>0</v>
      </c>
      <c r="J463" s="2" t="n">
        <v>0</v>
      </c>
      <c r="K463" s="2" t="n">
        <v>0</v>
      </c>
      <c r="L463" s="2" t="n">
        <v>0</v>
      </c>
      <c r="M463" s="2" t="n">
        <v>0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2" t="n">
        <v>83</v>
      </c>
      <c r="T463" s="2" t="n">
        <v>377</v>
      </c>
      <c r="U463" s="2" t="n">
        <v>0</v>
      </c>
      <c r="V463" s="2" t="n">
        <v>0</v>
      </c>
      <c r="W463" s="2" t="n">
        <v>0</v>
      </c>
      <c r="X463" s="2" t="n">
        <v>0</v>
      </c>
      <c r="Y463" s="2" t="n">
        <v>0</v>
      </c>
      <c r="Z463" s="2" t="n">
        <v>0</v>
      </c>
    </row>
    <row r="464" customFormat="false" ht="14.4" hidden="false" customHeight="false" outlineLevel="0" collapsed="false">
      <c r="A464" s="0" t="s">
        <v>2</v>
      </c>
      <c r="B464" s="0" t="s">
        <v>1847</v>
      </c>
      <c r="C464" s="0" t="s">
        <v>1371</v>
      </c>
      <c r="D464" s="0" t="s">
        <v>1370</v>
      </c>
      <c r="E464" s="2" t="n">
        <v>0</v>
      </c>
      <c r="F464" s="2" t="n">
        <v>0</v>
      </c>
      <c r="G464" s="2" t="n">
        <v>0</v>
      </c>
      <c r="H464" s="2" t="n">
        <v>0</v>
      </c>
      <c r="I464" s="2" t="n">
        <v>0</v>
      </c>
      <c r="J464" s="2" t="n">
        <v>0</v>
      </c>
      <c r="K464" s="2" t="n">
        <v>0</v>
      </c>
      <c r="L464" s="2" t="n">
        <v>0</v>
      </c>
      <c r="M464" s="2" t="n">
        <v>0</v>
      </c>
      <c r="N464" s="2" t="n">
        <v>0</v>
      </c>
      <c r="O464" s="2" t="n">
        <v>0</v>
      </c>
      <c r="P464" s="2" t="n">
        <v>0</v>
      </c>
      <c r="Q464" s="2" t="n">
        <v>0</v>
      </c>
      <c r="R464" s="2" t="n">
        <v>0</v>
      </c>
      <c r="S464" s="2" t="n">
        <v>14</v>
      </c>
      <c r="T464" s="2" t="n">
        <v>241</v>
      </c>
      <c r="U464" s="2" t="n">
        <v>0</v>
      </c>
      <c r="V464" s="2" t="n">
        <v>0</v>
      </c>
      <c r="W464" s="2" t="n">
        <v>0</v>
      </c>
      <c r="X464" s="2" t="n">
        <v>0</v>
      </c>
      <c r="Y464" s="2" t="n">
        <v>0</v>
      </c>
      <c r="Z464" s="2" t="n">
        <v>0</v>
      </c>
    </row>
    <row r="465" customFormat="false" ht="14.4" hidden="false" customHeight="false" outlineLevel="0" collapsed="false">
      <c r="A465" s="0" t="s">
        <v>2</v>
      </c>
      <c r="B465" s="0" t="s">
        <v>1848</v>
      </c>
      <c r="C465" s="0" t="s">
        <v>1700</v>
      </c>
      <c r="D465" s="0" t="s">
        <v>1371</v>
      </c>
      <c r="E465" s="2" t="n">
        <v>0</v>
      </c>
      <c r="F465" s="2" t="n">
        <v>0</v>
      </c>
      <c r="G465" s="2" t="n">
        <v>0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0</v>
      </c>
      <c r="M465" s="2" t="n">
        <v>0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2" t="n">
        <v>126</v>
      </c>
      <c r="T465" s="2" t="n">
        <v>283</v>
      </c>
      <c r="U465" s="2" t="n">
        <v>0</v>
      </c>
      <c r="V465" s="2" t="n">
        <v>0</v>
      </c>
      <c r="W465" s="2" t="n">
        <v>0</v>
      </c>
      <c r="X465" s="2" t="n">
        <v>0</v>
      </c>
      <c r="Y465" s="2" t="n">
        <v>0</v>
      </c>
      <c r="Z465" s="2" t="n">
        <v>0</v>
      </c>
    </row>
    <row r="466" customFormat="false" ht="14.4" hidden="false" customHeight="false" outlineLevel="0" collapsed="false">
      <c r="A466" s="0" t="s">
        <v>2</v>
      </c>
      <c r="B466" s="0" t="s">
        <v>1849</v>
      </c>
      <c r="C466" s="0" t="s">
        <v>1370</v>
      </c>
      <c r="D466" s="0" t="s">
        <v>1367</v>
      </c>
      <c r="E466" s="2" t="n">
        <v>0</v>
      </c>
      <c r="F466" s="2" t="n">
        <v>0</v>
      </c>
      <c r="G466" s="2" t="n">
        <v>0</v>
      </c>
      <c r="H466" s="2" t="n">
        <v>0</v>
      </c>
      <c r="I466" s="2" t="n">
        <v>0</v>
      </c>
      <c r="J466" s="2" t="n">
        <v>0</v>
      </c>
      <c r="K466" s="2" t="n">
        <v>0</v>
      </c>
      <c r="L466" s="2" t="n">
        <v>0</v>
      </c>
      <c r="M466" s="2" t="n">
        <v>0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2" t="n">
        <v>30</v>
      </c>
      <c r="T466" s="2" t="n">
        <v>328</v>
      </c>
      <c r="U466" s="2" t="n">
        <v>0</v>
      </c>
      <c r="V466" s="2" t="n">
        <v>0</v>
      </c>
      <c r="W466" s="2" t="n">
        <v>0</v>
      </c>
      <c r="X466" s="2" t="n">
        <v>0</v>
      </c>
      <c r="Y466" s="2" t="n">
        <v>0</v>
      </c>
      <c r="Z466" s="2" t="n">
        <v>0</v>
      </c>
    </row>
    <row r="467" customFormat="false" ht="14.4" hidden="false" customHeight="false" outlineLevel="0" collapsed="false">
      <c r="A467" s="0" t="s">
        <v>8</v>
      </c>
      <c r="B467" s="0" t="s">
        <v>1850</v>
      </c>
      <c r="C467" s="0" t="s">
        <v>1371</v>
      </c>
      <c r="D467" s="0" t="s">
        <v>1368</v>
      </c>
      <c r="E467" s="2" t="n">
        <v>0</v>
      </c>
      <c r="F467" s="2" t="n">
        <v>0</v>
      </c>
      <c r="G467" s="2" t="n">
        <v>0</v>
      </c>
      <c r="H467" s="2" t="n">
        <v>0</v>
      </c>
      <c r="I467" s="2" t="n">
        <v>0</v>
      </c>
      <c r="J467" s="2" t="n">
        <v>0</v>
      </c>
      <c r="K467" s="2" t="n">
        <v>0</v>
      </c>
      <c r="L467" s="2" t="n">
        <v>0</v>
      </c>
      <c r="M467" s="2" t="n">
        <v>0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2" t="n">
        <v>63</v>
      </c>
      <c r="T467" s="2" t="n">
        <v>1047</v>
      </c>
      <c r="U467" s="2" t="n">
        <v>0</v>
      </c>
      <c r="V467" s="2" t="n">
        <v>0</v>
      </c>
      <c r="W467" s="2" t="n">
        <v>64</v>
      </c>
      <c r="X467" s="2" t="n">
        <v>1166</v>
      </c>
      <c r="Y467" s="2" t="n">
        <v>0</v>
      </c>
      <c r="Z467" s="2" t="n">
        <v>0</v>
      </c>
    </row>
    <row r="468" customFormat="false" ht="14.4" hidden="false" customHeight="false" outlineLevel="0" collapsed="false">
      <c r="A468" s="0" t="s">
        <v>12</v>
      </c>
      <c r="B468" s="0" t="s">
        <v>1851</v>
      </c>
      <c r="C468" s="0" t="s">
        <v>1370</v>
      </c>
      <c r="D468" s="0" t="s">
        <v>1367</v>
      </c>
      <c r="E468" s="2" t="n">
        <v>0</v>
      </c>
      <c r="F468" s="2" t="n">
        <v>0</v>
      </c>
      <c r="G468" s="2" t="n">
        <v>0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2" t="n">
        <v>0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2" t="n">
        <v>146</v>
      </c>
      <c r="T468" s="2" t="n">
        <v>1542</v>
      </c>
      <c r="U468" s="2" t="n">
        <v>274</v>
      </c>
      <c r="V468" s="2" t="n">
        <v>3596</v>
      </c>
      <c r="W468" s="2" t="n">
        <v>0</v>
      </c>
      <c r="X468" s="2" t="n">
        <v>0</v>
      </c>
      <c r="Y468" s="2" t="n">
        <v>528</v>
      </c>
      <c r="Z468" s="2" t="n">
        <v>6958</v>
      </c>
    </row>
    <row r="469" customFormat="false" ht="14.4" hidden="false" customHeight="false" outlineLevel="0" collapsed="false">
      <c r="A469" s="0" t="s">
        <v>2</v>
      </c>
      <c r="B469" s="0" t="s">
        <v>1852</v>
      </c>
      <c r="C469" s="0" t="s">
        <v>1371</v>
      </c>
      <c r="D469" s="0" t="s">
        <v>1368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2" t="n">
        <v>0</v>
      </c>
      <c r="N469" s="2" t="n">
        <v>0</v>
      </c>
      <c r="O469" s="2" t="n">
        <v>0</v>
      </c>
      <c r="P469" s="2" t="n">
        <v>0</v>
      </c>
      <c r="Q469" s="2" t="n">
        <v>0</v>
      </c>
      <c r="R469" s="2" t="n">
        <v>0</v>
      </c>
      <c r="S469" s="2" t="n">
        <v>0</v>
      </c>
      <c r="T469" s="2" t="n">
        <v>0</v>
      </c>
      <c r="U469" s="2" t="n">
        <v>22</v>
      </c>
      <c r="V469" s="2" t="n">
        <v>294</v>
      </c>
      <c r="W469" s="2" t="n">
        <v>0</v>
      </c>
      <c r="X469" s="2" t="n">
        <v>0</v>
      </c>
      <c r="Y469" s="2" t="n">
        <v>0</v>
      </c>
      <c r="Z469" s="2" t="n">
        <v>0</v>
      </c>
    </row>
    <row r="470" customFormat="false" ht="14.4" hidden="false" customHeight="false" outlineLevel="0" collapsed="false">
      <c r="A470" s="0" t="s">
        <v>2</v>
      </c>
      <c r="B470" s="0" t="s">
        <v>1853</v>
      </c>
      <c r="C470" s="0" t="s">
        <v>1367</v>
      </c>
      <c r="D470" s="0" t="s">
        <v>1371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0</v>
      </c>
      <c r="M470" s="2" t="n">
        <v>0</v>
      </c>
      <c r="N470" s="2" t="n">
        <v>0</v>
      </c>
      <c r="O470" s="2" t="n">
        <v>0</v>
      </c>
      <c r="P470" s="2" t="n">
        <v>0</v>
      </c>
      <c r="Q470" s="2" t="n">
        <v>0</v>
      </c>
      <c r="R470" s="2" t="n">
        <v>0</v>
      </c>
      <c r="S470" s="2" t="n">
        <v>0</v>
      </c>
      <c r="T470" s="2" t="n">
        <v>0</v>
      </c>
      <c r="U470" s="2" t="n">
        <v>23</v>
      </c>
      <c r="V470" s="2" t="n">
        <v>245</v>
      </c>
      <c r="W470" s="2" t="n">
        <v>0</v>
      </c>
      <c r="X470" s="2" t="n">
        <v>0</v>
      </c>
      <c r="Y470" s="2" t="n">
        <v>0</v>
      </c>
      <c r="Z470" s="2" t="n">
        <v>0</v>
      </c>
    </row>
    <row r="471" customFormat="false" ht="14.4" hidden="false" customHeight="false" outlineLevel="0" collapsed="false">
      <c r="A471" s="0" t="s">
        <v>2</v>
      </c>
      <c r="B471" s="0" t="s">
        <v>1854</v>
      </c>
      <c r="C471" s="0" t="s">
        <v>1368</v>
      </c>
      <c r="D471" s="0" t="s">
        <v>1371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  <c r="J471" s="2" t="n">
        <v>0</v>
      </c>
      <c r="K471" s="2" t="n">
        <v>0</v>
      </c>
      <c r="L471" s="2" t="n">
        <v>0</v>
      </c>
      <c r="M471" s="2" t="n">
        <v>0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2" t="n">
        <v>0</v>
      </c>
      <c r="T471" s="2" t="n">
        <v>0</v>
      </c>
      <c r="U471" s="2" t="n">
        <v>40</v>
      </c>
      <c r="V471" s="2" t="n">
        <v>415</v>
      </c>
      <c r="W471" s="2" t="n">
        <v>0</v>
      </c>
      <c r="X471" s="2" t="n">
        <v>0</v>
      </c>
      <c r="Y471" s="2" t="n">
        <v>0</v>
      </c>
      <c r="Z471" s="2" t="n">
        <v>0</v>
      </c>
    </row>
    <row r="472" customFormat="false" ht="14.4" hidden="false" customHeight="false" outlineLevel="0" collapsed="false">
      <c r="A472" s="0" t="s">
        <v>2</v>
      </c>
      <c r="B472" s="0" t="s">
        <v>1855</v>
      </c>
      <c r="C472" s="0" t="s">
        <v>1371</v>
      </c>
      <c r="D472" s="0" t="s">
        <v>1367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2" t="n">
        <v>0</v>
      </c>
      <c r="N472" s="2" t="n">
        <v>0</v>
      </c>
      <c r="O472" s="2" t="n">
        <v>0</v>
      </c>
      <c r="P472" s="2" t="n">
        <v>0</v>
      </c>
      <c r="Q472" s="2" t="n">
        <v>0</v>
      </c>
      <c r="R472" s="2" t="n">
        <v>0</v>
      </c>
      <c r="S472" s="2" t="n">
        <v>0</v>
      </c>
      <c r="T472" s="2" t="n">
        <v>0</v>
      </c>
      <c r="U472" s="2" t="n">
        <v>6</v>
      </c>
      <c r="V472" s="2" t="n">
        <v>106</v>
      </c>
      <c r="W472" s="2" t="n">
        <v>0</v>
      </c>
      <c r="X472" s="2" t="n">
        <v>0</v>
      </c>
      <c r="Y472" s="2" t="n">
        <v>0</v>
      </c>
      <c r="Z472" s="2" t="n">
        <v>0</v>
      </c>
    </row>
    <row r="473" customFormat="false" ht="14.4" hidden="false" customHeight="false" outlineLevel="0" collapsed="false">
      <c r="A473" s="0" t="s">
        <v>2</v>
      </c>
      <c r="B473" s="0" t="s">
        <v>1856</v>
      </c>
      <c r="C473" s="0" t="s">
        <v>1368</v>
      </c>
      <c r="D473" s="0" t="s">
        <v>1370</v>
      </c>
      <c r="E473" s="2" t="n">
        <v>0</v>
      </c>
      <c r="F473" s="2" t="n">
        <v>0</v>
      </c>
      <c r="G473" s="2" t="n">
        <v>0</v>
      </c>
      <c r="H473" s="2" t="n">
        <v>0</v>
      </c>
      <c r="I473" s="2" t="n">
        <v>0</v>
      </c>
      <c r="J473" s="2" t="n">
        <v>0</v>
      </c>
      <c r="K473" s="2" t="n">
        <v>0</v>
      </c>
      <c r="L473" s="2" t="n">
        <v>0</v>
      </c>
      <c r="M473" s="2" t="n">
        <v>0</v>
      </c>
      <c r="N473" s="2" t="n">
        <v>0</v>
      </c>
      <c r="O473" s="2" t="n">
        <v>0</v>
      </c>
      <c r="P473" s="2" t="n">
        <v>0</v>
      </c>
      <c r="Q473" s="2" t="n">
        <v>0</v>
      </c>
      <c r="R473" s="2" t="n">
        <v>0</v>
      </c>
      <c r="S473" s="2" t="n">
        <v>0</v>
      </c>
      <c r="T473" s="2" t="n">
        <v>0</v>
      </c>
      <c r="U473" s="2" t="n">
        <v>20</v>
      </c>
      <c r="V473" s="2" t="n">
        <v>264</v>
      </c>
      <c r="W473" s="2" t="n">
        <v>0</v>
      </c>
      <c r="X473" s="2" t="n">
        <v>0</v>
      </c>
      <c r="Y473" s="2" t="n">
        <v>0</v>
      </c>
      <c r="Z473" s="2" t="n">
        <v>0</v>
      </c>
    </row>
    <row r="474" customFormat="false" ht="14.4" hidden="false" customHeight="false" outlineLevel="0" collapsed="false">
      <c r="A474" s="0" t="s">
        <v>2</v>
      </c>
      <c r="B474" s="0" t="s">
        <v>1857</v>
      </c>
      <c r="C474" s="0" t="s">
        <v>1371</v>
      </c>
      <c r="D474" s="0" t="s">
        <v>1367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2" t="n">
        <v>0</v>
      </c>
      <c r="N474" s="2" t="n">
        <v>0</v>
      </c>
      <c r="O474" s="2" t="n">
        <v>0</v>
      </c>
      <c r="P474" s="2" t="n">
        <v>0</v>
      </c>
      <c r="Q474" s="2" t="n">
        <v>0</v>
      </c>
      <c r="R474" s="2" t="n">
        <v>0</v>
      </c>
      <c r="S474" s="2" t="n">
        <v>0</v>
      </c>
      <c r="T474" s="2" t="n">
        <v>0</v>
      </c>
      <c r="U474" s="2" t="n">
        <v>17</v>
      </c>
      <c r="V474" s="2" t="n">
        <v>228</v>
      </c>
      <c r="W474" s="2" t="n">
        <v>0</v>
      </c>
      <c r="X474" s="2" t="n">
        <v>0</v>
      </c>
      <c r="Y474" s="2" t="n">
        <v>0</v>
      </c>
      <c r="Z474" s="2" t="n">
        <v>0</v>
      </c>
    </row>
    <row r="475" customFormat="false" ht="14.4" hidden="false" customHeight="false" outlineLevel="0" collapsed="false">
      <c r="A475" s="0" t="s">
        <v>2</v>
      </c>
      <c r="B475" s="0" t="s">
        <v>1858</v>
      </c>
      <c r="C475" s="0" t="s">
        <v>1859</v>
      </c>
      <c r="D475" s="0" t="s">
        <v>1554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  <c r="J475" s="2" t="n">
        <v>0</v>
      </c>
      <c r="K475" s="2" t="n">
        <v>0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2" t="n">
        <v>0</v>
      </c>
      <c r="T475" s="2" t="n">
        <v>0</v>
      </c>
      <c r="U475" s="2" t="n">
        <v>0</v>
      </c>
      <c r="V475" s="2" t="n">
        <v>0</v>
      </c>
      <c r="W475" s="2" t="n">
        <v>219</v>
      </c>
      <c r="X475" s="2" t="n">
        <v>223</v>
      </c>
      <c r="Y475" s="2" t="n">
        <v>0</v>
      </c>
      <c r="Z475" s="2" t="n">
        <v>0</v>
      </c>
    </row>
    <row r="476" customFormat="false" ht="14.4" hidden="false" customHeight="false" outlineLevel="0" collapsed="false">
      <c r="A476" s="0" t="s">
        <v>2</v>
      </c>
      <c r="B476" s="0" t="s">
        <v>1860</v>
      </c>
      <c r="C476" s="0" t="s">
        <v>1709</v>
      </c>
      <c r="D476" s="0" t="s">
        <v>1368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  <c r="J476" s="2" t="n">
        <v>0</v>
      </c>
      <c r="K476" s="2" t="n">
        <v>0</v>
      </c>
      <c r="L476" s="2" t="n">
        <v>0</v>
      </c>
      <c r="M476" s="2" t="n">
        <v>0</v>
      </c>
      <c r="N476" s="2" t="n">
        <v>0</v>
      </c>
      <c r="O476" s="2" t="n">
        <v>0</v>
      </c>
      <c r="P476" s="2" t="n">
        <v>0</v>
      </c>
      <c r="Q476" s="2" t="n">
        <v>0</v>
      </c>
      <c r="R476" s="2" t="n">
        <v>0</v>
      </c>
      <c r="S476" s="2" t="n">
        <v>0</v>
      </c>
      <c r="T476" s="2" t="n">
        <v>0</v>
      </c>
      <c r="U476" s="2" t="n">
        <v>0</v>
      </c>
      <c r="V476" s="2" t="n">
        <v>0</v>
      </c>
      <c r="W476" s="2" t="n">
        <v>48</v>
      </c>
      <c r="X476" s="2" t="n">
        <v>277</v>
      </c>
      <c r="Y476" s="2" t="n">
        <v>0</v>
      </c>
      <c r="Z476" s="2" t="n">
        <v>0</v>
      </c>
    </row>
    <row r="477" customFormat="false" ht="14.4" hidden="false" customHeight="false" outlineLevel="0" collapsed="false">
      <c r="A477" s="0" t="s">
        <v>2</v>
      </c>
      <c r="B477" s="0" t="s">
        <v>1861</v>
      </c>
      <c r="C477" s="0" t="s">
        <v>1370</v>
      </c>
      <c r="D477" s="0" t="s">
        <v>1367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  <c r="J477" s="2" t="n">
        <v>0</v>
      </c>
      <c r="K477" s="2" t="n">
        <v>0</v>
      </c>
      <c r="L477" s="2" t="n">
        <v>0</v>
      </c>
      <c r="M477" s="2" t="n">
        <v>0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2" t="n">
        <v>0</v>
      </c>
      <c r="T477" s="2" t="n">
        <v>0</v>
      </c>
      <c r="U477" s="2" t="n">
        <v>0</v>
      </c>
      <c r="V477" s="2" t="n">
        <v>0</v>
      </c>
      <c r="W477" s="2" t="n">
        <v>26</v>
      </c>
      <c r="X477" s="2" t="n">
        <v>253</v>
      </c>
      <c r="Y477" s="2" t="n">
        <v>0</v>
      </c>
      <c r="Z477" s="2" t="n">
        <v>0</v>
      </c>
    </row>
    <row r="478" customFormat="false" ht="14.4" hidden="false" customHeight="false" outlineLevel="0" collapsed="false">
      <c r="A478" s="0" t="s">
        <v>2</v>
      </c>
      <c r="B478" s="0" t="s">
        <v>1862</v>
      </c>
      <c r="C478" s="0" t="s">
        <v>1371</v>
      </c>
      <c r="D478" s="0" t="s">
        <v>1367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  <c r="J478" s="2" t="n">
        <v>0</v>
      </c>
      <c r="K478" s="2" t="n">
        <v>0</v>
      </c>
      <c r="L478" s="2" t="n">
        <v>0</v>
      </c>
      <c r="M478" s="2" t="n">
        <v>0</v>
      </c>
      <c r="N478" s="2" t="n">
        <v>0</v>
      </c>
      <c r="O478" s="2" t="n">
        <v>0</v>
      </c>
      <c r="P478" s="2" t="n">
        <v>0</v>
      </c>
      <c r="Q478" s="2" t="n">
        <v>0</v>
      </c>
      <c r="R478" s="2" t="n">
        <v>0</v>
      </c>
      <c r="S478" s="2" t="n">
        <v>0</v>
      </c>
      <c r="T478" s="2" t="n">
        <v>0</v>
      </c>
      <c r="U478" s="2" t="n">
        <v>0</v>
      </c>
      <c r="V478" s="2" t="n">
        <v>0</v>
      </c>
      <c r="W478" s="2" t="n">
        <v>16</v>
      </c>
      <c r="X478" s="2" t="n">
        <v>173</v>
      </c>
      <c r="Y478" s="2" t="n">
        <v>0</v>
      </c>
      <c r="Z478" s="2" t="n">
        <v>0</v>
      </c>
    </row>
    <row r="479" customFormat="false" ht="14.4" hidden="false" customHeight="false" outlineLevel="0" collapsed="false">
      <c r="A479" s="0" t="s">
        <v>2</v>
      </c>
      <c r="B479" s="0" t="s">
        <v>1863</v>
      </c>
      <c r="C479" s="0" t="s">
        <v>1368</v>
      </c>
      <c r="D479" s="0" t="s">
        <v>1370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2" t="n">
        <v>0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2" t="n">
        <v>0</v>
      </c>
      <c r="T479" s="2" t="n">
        <v>0</v>
      </c>
      <c r="U479" s="2" t="n">
        <v>0</v>
      </c>
      <c r="V479" s="2" t="n">
        <v>0</v>
      </c>
      <c r="W479" s="2" t="n">
        <v>34</v>
      </c>
      <c r="X479" s="2" t="n">
        <v>254</v>
      </c>
      <c r="Y479" s="2" t="n">
        <v>0</v>
      </c>
      <c r="Z479" s="2" t="n">
        <v>0</v>
      </c>
    </row>
    <row r="480" customFormat="false" ht="14.4" hidden="false" customHeight="false" outlineLevel="0" collapsed="false">
      <c r="A480" s="0" t="s">
        <v>4</v>
      </c>
      <c r="B480" s="0" t="s">
        <v>1864</v>
      </c>
      <c r="C480" s="0" t="s">
        <v>1371</v>
      </c>
      <c r="D480" s="0" t="s">
        <v>1368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2" t="n">
        <v>0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2" t="n">
        <v>0</v>
      </c>
      <c r="T480" s="2" t="n">
        <v>0</v>
      </c>
      <c r="U480" s="2" t="n">
        <v>0</v>
      </c>
      <c r="V480" s="2" t="n">
        <v>0</v>
      </c>
      <c r="W480" s="2" t="n">
        <v>43</v>
      </c>
      <c r="X480" s="2" t="n">
        <v>522</v>
      </c>
      <c r="Y480" s="2" t="n">
        <v>0</v>
      </c>
      <c r="Z480" s="2" t="n">
        <v>0</v>
      </c>
    </row>
    <row r="481" customFormat="false" ht="14.4" hidden="false" customHeight="false" outlineLevel="0" collapsed="false">
      <c r="A481" s="0" t="s">
        <v>2</v>
      </c>
      <c r="B481" s="0" t="s">
        <v>1865</v>
      </c>
      <c r="C481" s="0" t="s">
        <v>1371</v>
      </c>
      <c r="D481" s="0" t="s">
        <v>1368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0</v>
      </c>
      <c r="J481" s="2" t="n">
        <v>0</v>
      </c>
      <c r="K481" s="2" t="n">
        <v>0</v>
      </c>
      <c r="L481" s="2" t="n">
        <v>0</v>
      </c>
      <c r="M481" s="2" t="n">
        <v>0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2" t="n">
        <v>0</v>
      </c>
      <c r="T481" s="2" t="n">
        <v>0</v>
      </c>
      <c r="U481" s="2" t="n">
        <v>0</v>
      </c>
      <c r="V481" s="2" t="n">
        <v>0</v>
      </c>
      <c r="W481" s="2" t="n">
        <v>0</v>
      </c>
      <c r="X481" s="2" t="n">
        <v>0</v>
      </c>
      <c r="Y481" s="2" t="n">
        <v>31</v>
      </c>
      <c r="Z481" s="2" t="n">
        <v>311</v>
      </c>
    </row>
    <row r="482" customFormat="false" ht="14.4" hidden="false" customHeight="false" outlineLevel="0" collapsed="false">
      <c r="A482" s="0" t="s">
        <v>2</v>
      </c>
      <c r="B482" s="0" t="s">
        <v>1866</v>
      </c>
      <c r="C482" s="0" t="s">
        <v>1371</v>
      </c>
      <c r="D482" s="0" t="s">
        <v>1367</v>
      </c>
      <c r="E482" s="2" t="n">
        <v>0</v>
      </c>
      <c r="F482" s="2" t="n">
        <v>0</v>
      </c>
      <c r="G482" s="2" t="n">
        <v>0</v>
      </c>
      <c r="H482" s="2" t="n">
        <v>0</v>
      </c>
      <c r="I482" s="2" t="n">
        <v>0</v>
      </c>
      <c r="J482" s="2" t="n">
        <v>0</v>
      </c>
      <c r="K482" s="2" t="n">
        <v>0</v>
      </c>
      <c r="L482" s="2" t="n">
        <v>0</v>
      </c>
      <c r="M482" s="2" t="n">
        <v>0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2" t="n">
        <v>0</v>
      </c>
      <c r="T482" s="2" t="n">
        <v>0</v>
      </c>
      <c r="U482" s="2" t="n">
        <v>0</v>
      </c>
      <c r="V482" s="2" t="n">
        <v>0</v>
      </c>
      <c r="W482" s="2" t="n">
        <v>0</v>
      </c>
      <c r="X482" s="2" t="n">
        <v>0</v>
      </c>
      <c r="Y482" s="2" t="n">
        <v>25</v>
      </c>
      <c r="Z482" s="2" t="n">
        <v>288</v>
      </c>
    </row>
    <row r="483" customFormat="false" ht="14.4" hidden="false" customHeight="false" outlineLevel="0" collapsed="false">
      <c r="A483" s="0" t="s">
        <v>2</v>
      </c>
      <c r="B483" s="0" t="s">
        <v>1867</v>
      </c>
      <c r="C483" s="0" t="s">
        <v>1370</v>
      </c>
      <c r="D483" s="0" t="s">
        <v>1368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2" t="n">
        <v>0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2" t="n">
        <v>0</v>
      </c>
      <c r="T483" s="2" t="n">
        <v>0</v>
      </c>
      <c r="U483" s="2" t="n">
        <v>0</v>
      </c>
      <c r="V483" s="2" t="n">
        <v>0</v>
      </c>
      <c r="W483" s="2" t="n">
        <v>0</v>
      </c>
      <c r="X483" s="2" t="n">
        <v>0</v>
      </c>
      <c r="Y483" s="2" t="n">
        <v>24</v>
      </c>
      <c r="Z483" s="2" t="n">
        <v>260</v>
      </c>
    </row>
    <row r="484" customFormat="false" ht="14.4" hidden="false" customHeight="false" outlineLevel="0" collapsed="false">
      <c r="A484" s="0" t="s">
        <v>2</v>
      </c>
      <c r="B484" s="0" t="s">
        <v>1868</v>
      </c>
      <c r="C484" s="0" t="s">
        <v>1371</v>
      </c>
      <c r="D484" s="0" t="s">
        <v>1370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2" t="n">
        <v>0</v>
      </c>
      <c r="N484" s="2" t="n">
        <v>0</v>
      </c>
      <c r="O484" s="2" t="n">
        <v>0</v>
      </c>
      <c r="P484" s="2" t="n">
        <v>0</v>
      </c>
      <c r="Q484" s="2" t="n">
        <v>0</v>
      </c>
      <c r="R484" s="2" t="n">
        <v>0</v>
      </c>
      <c r="S484" s="2" t="n">
        <v>0</v>
      </c>
      <c r="T484" s="2" t="n">
        <v>0</v>
      </c>
      <c r="U484" s="2" t="n">
        <v>0</v>
      </c>
      <c r="V484" s="2" t="n">
        <v>0</v>
      </c>
      <c r="W484" s="2" t="n">
        <v>0</v>
      </c>
      <c r="X484" s="2" t="n">
        <v>0</v>
      </c>
      <c r="Y484" s="2" t="n">
        <v>10</v>
      </c>
      <c r="Z484" s="2" t="n">
        <v>184</v>
      </c>
    </row>
    <row r="485" customFormat="false" ht="14.4" hidden="false" customHeight="false" outlineLevel="0" collapsed="false">
      <c r="A485" s="0" t="s">
        <v>2</v>
      </c>
      <c r="B485" s="0" t="s">
        <v>1869</v>
      </c>
      <c r="C485" s="0" t="s">
        <v>1368</v>
      </c>
      <c r="D485" s="0" t="s">
        <v>1367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2" t="n">
        <v>0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2" t="n">
        <v>0</v>
      </c>
      <c r="T485" s="2" t="n">
        <v>0</v>
      </c>
      <c r="U485" s="2" t="n">
        <v>0</v>
      </c>
      <c r="V485" s="2" t="n">
        <v>0</v>
      </c>
      <c r="W485" s="2" t="n">
        <v>0</v>
      </c>
      <c r="X485" s="2" t="n">
        <v>0</v>
      </c>
      <c r="Y485" s="2" t="n">
        <v>14</v>
      </c>
      <c r="Z485" s="2" t="n">
        <v>279</v>
      </c>
    </row>
    <row r="486" customFormat="false" ht="14.4" hidden="false" customHeight="false" outlineLevel="0" collapsed="false">
      <c r="A486" s="0" t="s">
        <v>2</v>
      </c>
      <c r="B486" s="0" t="s">
        <v>1870</v>
      </c>
      <c r="C486" s="0" t="s">
        <v>1370</v>
      </c>
      <c r="D486" s="0" t="s">
        <v>1368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2" t="n">
        <v>0</v>
      </c>
      <c r="N486" s="2" t="n">
        <v>0</v>
      </c>
      <c r="O486" s="2" t="n">
        <v>0</v>
      </c>
      <c r="P486" s="2" t="n">
        <v>0</v>
      </c>
      <c r="Q486" s="2" t="n">
        <v>0</v>
      </c>
      <c r="R486" s="2" t="n">
        <v>0</v>
      </c>
      <c r="S486" s="2" t="n">
        <v>0</v>
      </c>
      <c r="T486" s="2" t="n">
        <v>0</v>
      </c>
      <c r="U486" s="2" t="n">
        <v>0</v>
      </c>
      <c r="V486" s="2" t="n">
        <v>0</v>
      </c>
      <c r="W486" s="2" t="n">
        <v>0</v>
      </c>
      <c r="X486" s="2" t="n">
        <v>0</v>
      </c>
      <c r="Y486" s="2" t="n">
        <v>33</v>
      </c>
      <c r="Z486" s="2" t="n">
        <v>202</v>
      </c>
    </row>
    <row r="487" customFormat="false" ht="14.4" hidden="false" customHeight="false" outlineLevel="0" collapsed="false">
      <c r="A487" s="0" t="s">
        <v>2</v>
      </c>
      <c r="B487" s="0" t="s">
        <v>1871</v>
      </c>
      <c r="C487" s="0" t="s">
        <v>1370</v>
      </c>
      <c r="D487" s="0" t="s">
        <v>1367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  <c r="J487" s="2" t="n">
        <v>0</v>
      </c>
      <c r="K487" s="2" t="n">
        <v>0</v>
      </c>
      <c r="L487" s="2" t="n">
        <v>0</v>
      </c>
      <c r="M487" s="2" t="n">
        <v>0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2" t="n">
        <v>0</v>
      </c>
      <c r="T487" s="2" t="n">
        <v>0</v>
      </c>
      <c r="U487" s="2" t="n">
        <v>0</v>
      </c>
      <c r="V487" s="2" t="n">
        <v>0</v>
      </c>
      <c r="W487" s="2" t="n">
        <v>0</v>
      </c>
      <c r="X487" s="2" t="n">
        <v>0</v>
      </c>
      <c r="Y487" s="2" t="n">
        <v>24</v>
      </c>
      <c r="Z487" s="2" t="n">
        <v>126</v>
      </c>
    </row>
    <row r="488" customFormat="false" ht="14.4" hidden="false" customHeight="false" outlineLevel="0" collapsed="false">
      <c r="A488" s="0" t="s">
        <v>2</v>
      </c>
      <c r="B488" s="0" t="s">
        <v>1872</v>
      </c>
      <c r="C488" s="0" t="s">
        <v>1371</v>
      </c>
      <c r="D488" s="0" t="s">
        <v>1370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  <c r="J488" s="2" t="n">
        <v>0</v>
      </c>
      <c r="K488" s="2" t="n">
        <v>0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2" t="n">
        <v>0</v>
      </c>
      <c r="T488" s="2" t="n">
        <v>0</v>
      </c>
      <c r="U488" s="2" t="n">
        <v>0</v>
      </c>
      <c r="V488" s="2" t="n">
        <v>0</v>
      </c>
      <c r="W488" s="2" t="n">
        <v>0</v>
      </c>
      <c r="X488" s="2" t="n">
        <v>0</v>
      </c>
      <c r="Y488" s="2" t="n">
        <v>16</v>
      </c>
      <c r="Z488" s="2" t="n">
        <v>241</v>
      </c>
    </row>
    <row r="489" customFormat="false" ht="14.4" hidden="false" customHeight="false" outlineLevel="0" collapsed="false">
      <c r="A489" s="0" t="s">
        <v>2</v>
      </c>
      <c r="B489" s="0" t="s">
        <v>1873</v>
      </c>
      <c r="C489" s="0" t="s">
        <v>1367</v>
      </c>
      <c r="D489" s="0" t="s">
        <v>1368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  <c r="J489" s="2" t="n">
        <v>0</v>
      </c>
      <c r="K489" s="2" t="n">
        <v>0</v>
      </c>
      <c r="L489" s="2" t="n">
        <v>0</v>
      </c>
      <c r="M489" s="2" t="n">
        <v>0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0</v>
      </c>
      <c r="S489" s="2" t="n">
        <v>0</v>
      </c>
      <c r="T489" s="2" t="n">
        <v>0</v>
      </c>
      <c r="U489" s="2" t="n">
        <v>0</v>
      </c>
      <c r="V489" s="2" t="n">
        <v>0</v>
      </c>
      <c r="W489" s="2" t="n">
        <v>0</v>
      </c>
      <c r="X489" s="2" t="n">
        <v>0</v>
      </c>
      <c r="Y489" s="2" t="n">
        <v>7</v>
      </c>
      <c r="Z489" s="2" t="n">
        <v>21</v>
      </c>
    </row>
    <row r="490" customFormat="false" ht="14.4" hidden="false" customHeight="false" outlineLevel="0" collapsed="false">
      <c r="A490" s="0" t="s">
        <v>2</v>
      </c>
      <c r="B490" s="0" t="s">
        <v>1874</v>
      </c>
      <c r="C490" s="0" t="s">
        <v>1371</v>
      </c>
      <c r="D490" s="0" t="s">
        <v>1368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0</v>
      </c>
      <c r="M490" s="2" t="n">
        <v>0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2" t="n">
        <v>0</v>
      </c>
      <c r="T490" s="2" t="n">
        <v>0</v>
      </c>
      <c r="U490" s="2" t="n">
        <v>0</v>
      </c>
      <c r="V490" s="2" t="n">
        <v>0</v>
      </c>
      <c r="W490" s="2" t="n">
        <v>0</v>
      </c>
      <c r="X490" s="2" t="n">
        <v>0</v>
      </c>
      <c r="Y490" s="2" t="n">
        <v>7</v>
      </c>
      <c r="Z490" s="2" t="n">
        <v>21</v>
      </c>
    </row>
    <row r="491" customFormat="false" ht="14.4" hidden="false" customHeight="false" outlineLevel="0" collapsed="false">
      <c r="A491" s="0" t="s">
        <v>2</v>
      </c>
      <c r="B491" s="0" t="s">
        <v>1875</v>
      </c>
      <c r="C491" s="0" t="s">
        <v>1368</v>
      </c>
      <c r="D491" s="0" t="s">
        <v>1371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2" t="n">
        <v>0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2" t="n">
        <v>0</v>
      </c>
      <c r="T491" s="2" t="n">
        <v>0</v>
      </c>
      <c r="U491" s="2" t="n">
        <v>0</v>
      </c>
      <c r="V491" s="2" t="n">
        <v>0</v>
      </c>
      <c r="W491" s="2" t="n">
        <v>0</v>
      </c>
      <c r="X491" s="2" t="n">
        <v>0</v>
      </c>
      <c r="Y491" s="2" t="n">
        <v>7</v>
      </c>
      <c r="Z491" s="2" t="n">
        <v>22</v>
      </c>
    </row>
    <row r="492" customFormat="false" ht="14.4" hidden="false" customHeight="false" outlineLevel="0" collapsed="false">
      <c r="A492" s="0" t="s">
        <v>2</v>
      </c>
      <c r="B492" s="0" t="s">
        <v>1876</v>
      </c>
      <c r="C492" s="0" t="s">
        <v>1371</v>
      </c>
      <c r="D492" s="0" t="s">
        <v>1370</v>
      </c>
      <c r="E492" s="2" t="n">
        <v>0</v>
      </c>
      <c r="F492" s="2" t="n">
        <v>0</v>
      </c>
      <c r="G492" s="2" t="n">
        <v>0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2" t="n">
        <v>0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2" t="n">
        <v>0</v>
      </c>
      <c r="T492" s="2" t="n">
        <v>0</v>
      </c>
      <c r="U492" s="2" t="n">
        <v>0</v>
      </c>
      <c r="V492" s="2" t="n">
        <v>0</v>
      </c>
      <c r="W492" s="2" t="n">
        <v>0</v>
      </c>
      <c r="X492" s="2" t="n">
        <v>0</v>
      </c>
      <c r="Y492" s="2" t="n">
        <v>7</v>
      </c>
      <c r="Z492" s="2" t="n">
        <v>24</v>
      </c>
    </row>
    <row r="493" customFormat="false" ht="14.4" hidden="false" customHeight="false" outlineLevel="0" collapsed="false">
      <c r="A493" s="0" t="s">
        <v>2</v>
      </c>
      <c r="B493" s="0" t="s">
        <v>1877</v>
      </c>
      <c r="C493" s="0" t="s">
        <v>1370</v>
      </c>
      <c r="D493" s="0" t="s">
        <v>1371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2" t="n">
        <v>0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2" t="n">
        <v>0</v>
      </c>
      <c r="T493" s="2" t="n">
        <v>0</v>
      </c>
      <c r="U493" s="2" t="n">
        <v>0</v>
      </c>
      <c r="V493" s="2" t="n">
        <v>0</v>
      </c>
      <c r="W493" s="2" t="n">
        <v>0</v>
      </c>
      <c r="X493" s="2" t="n">
        <v>0</v>
      </c>
      <c r="Y493" s="2" t="n">
        <v>7</v>
      </c>
      <c r="Z493" s="2" t="n">
        <v>31</v>
      </c>
    </row>
    <row r="494" customFormat="false" ht="14.4" hidden="false" customHeight="false" outlineLevel="0" collapsed="false">
      <c r="A494" s="0" t="s">
        <v>2</v>
      </c>
      <c r="B494" s="0" t="s">
        <v>1878</v>
      </c>
      <c r="C494" s="0" t="s">
        <v>1368</v>
      </c>
      <c r="D494" s="0" t="s">
        <v>1370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  <c r="J494" s="2" t="n">
        <v>0</v>
      </c>
      <c r="K494" s="2" t="n">
        <v>0</v>
      </c>
      <c r="L494" s="2" t="n">
        <v>0</v>
      </c>
      <c r="M494" s="2" t="n">
        <v>0</v>
      </c>
      <c r="N494" s="2" t="n">
        <v>0</v>
      </c>
      <c r="O494" s="2" t="n">
        <v>0</v>
      </c>
      <c r="P494" s="2" t="n">
        <v>0</v>
      </c>
      <c r="Q494" s="2" t="n">
        <v>0</v>
      </c>
      <c r="R494" s="2" t="n">
        <v>0</v>
      </c>
      <c r="S494" s="2" t="n">
        <v>0</v>
      </c>
      <c r="T494" s="2" t="n">
        <v>0</v>
      </c>
      <c r="U494" s="2" t="n">
        <v>0</v>
      </c>
      <c r="V494" s="2" t="n">
        <v>0</v>
      </c>
      <c r="W494" s="2" t="n">
        <v>0</v>
      </c>
      <c r="X494" s="2" t="n">
        <v>0</v>
      </c>
      <c r="Y494" s="2" t="n">
        <v>4</v>
      </c>
      <c r="Z494" s="2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0</v>
      </c>
      <c r="C1" s="1" t="s">
        <v>18</v>
      </c>
      <c r="D1" s="1" t="s">
        <v>19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1</v>
      </c>
    </row>
    <row r="2" customFormat="false" ht="14.4" hidden="false" customHeight="false" outlineLevel="0" collapsed="false">
      <c r="A2" s="0" t="s">
        <v>1879</v>
      </c>
      <c r="B2" s="0" t="s">
        <v>6</v>
      </c>
      <c r="C2" s="0" t="s">
        <v>1880</v>
      </c>
      <c r="D2" s="0" t="s">
        <v>1880</v>
      </c>
      <c r="E2" s="2" t="n">
        <v>1</v>
      </c>
      <c r="F2" s="2" t="n">
        <v>0</v>
      </c>
      <c r="G2" s="2" t="n">
        <v>1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43704</v>
      </c>
    </row>
    <row r="3" customFormat="false" ht="14.4" hidden="false" customHeight="false" outlineLevel="0" collapsed="false">
      <c r="A3" s="0" t="s">
        <v>1879</v>
      </c>
      <c r="B3" s="0" t="s">
        <v>6</v>
      </c>
      <c r="C3" s="0" t="s">
        <v>1881</v>
      </c>
      <c r="D3" s="0" t="s">
        <v>1881</v>
      </c>
      <c r="E3" s="2" t="n">
        <v>0</v>
      </c>
      <c r="F3" s="2" t="n">
        <v>0</v>
      </c>
      <c r="G3" s="2" t="n">
        <v>0</v>
      </c>
      <c r="H3" s="2" t="n">
        <v>1</v>
      </c>
      <c r="I3" s="2" t="n">
        <v>0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0</v>
      </c>
      <c r="O3" s="2" t="n">
        <v>43704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20</v>
      </c>
      <c r="B1" s="1" t="s">
        <v>0</v>
      </c>
      <c r="C1" s="1" t="s">
        <v>1882</v>
      </c>
      <c r="D1" s="1" t="s">
        <v>1883</v>
      </c>
      <c r="E1" s="1" t="s">
        <v>1884</v>
      </c>
      <c r="F1" s="1" t="s">
        <v>1885</v>
      </c>
      <c r="G1" s="1" t="s">
        <v>1886</v>
      </c>
      <c r="H1" s="1" t="s">
        <v>18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</v>
      </c>
    </row>
    <row r="2" customFormat="false" ht="14.4" hidden="false" customHeight="false" outlineLevel="0" collapsed="false">
      <c r="A2" s="0" t="s">
        <v>1879</v>
      </c>
      <c r="B2" s="0" t="s">
        <v>6</v>
      </c>
      <c r="C2" s="0" t="s">
        <v>1887</v>
      </c>
      <c r="D2" s="0" t="s">
        <v>7</v>
      </c>
      <c r="E2" s="0" t="s">
        <v>1888</v>
      </c>
      <c r="F2" s="0" t="s">
        <v>1889</v>
      </c>
      <c r="G2" s="0" t="s">
        <v>1890</v>
      </c>
      <c r="H2" s="0" t="s">
        <v>1880</v>
      </c>
      <c r="I2" s="0" t="s">
        <v>1880</v>
      </c>
      <c r="J2" s="2" t="n">
        <v>1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0" t="s">
        <v>7</v>
      </c>
    </row>
    <row r="3" customFormat="false" ht="14.4" hidden="false" customHeight="false" outlineLevel="0" collapsed="false">
      <c r="A3" s="0" t="s">
        <v>1879</v>
      </c>
      <c r="B3" s="0" t="s">
        <v>6</v>
      </c>
      <c r="C3" s="0" t="s">
        <v>1887</v>
      </c>
      <c r="D3" s="0" t="s">
        <v>7</v>
      </c>
      <c r="E3" s="0" t="s">
        <v>1888</v>
      </c>
      <c r="F3" s="0" t="s">
        <v>1891</v>
      </c>
      <c r="G3" s="0" t="s">
        <v>1890</v>
      </c>
      <c r="H3" s="0" t="s">
        <v>1880</v>
      </c>
      <c r="I3" s="0" t="s">
        <v>1880</v>
      </c>
      <c r="J3" s="2" t="n">
        <v>0</v>
      </c>
      <c r="K3" s="2" t="n">
        <v>0</v>
      </c>
      <c r="L3" s="2" t="n">
        <v>1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0" t="s">
        <v>7</v>
      </c>
    </row>
    <row r="4" customFormat="false" ht="14.4" hidden="false" customHeight="false" outlineLevel="0" collapsed="false">
      <c r="A4" s="0" t="s">
        <v>1879</v>
      </c>
      <c r="B4" s="0" t="s">
        <v>6</v>
      </c>
      <c r="C4" s="0" t="s">
        <v>1892</v>
      </c>
      <c r="D4" s="0" t="s">
        <v>7</v>
      </c>
      <c r="E4" s="0" t="s">
        <v>1893</v>
      </c>
      <c r="F4" s="0" t="s">
        <v>1894</v>
      </c>
      <c r="G4" s="0" t="s">
        <v>1890</v>
      </c>
      <c r="H4" s="0" t="s">
        <v>1881</v>
      </c>
      <c r="I4" s="0" t="s">
        <v>1881</v>
      </c>
      <c r="J4" s="2" t="n">
        <v>0</v>
      </c>
      <c r="K4" s="2" t="n">
        <v>0</v>
      </c>
      <c r="L4" s="2" t="n">
        <v>0</v>
      </c>
      <c r="M4" s="2" t="n">
        <v>1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0" t="s">
        <v>7</v>
      </c>
    </row>
    <row r="5" customFormat="false" ht="14.4" hidden="false" customHeight="false" outlineLevel="0" collapsed="false">
      <c r="A5" s="0" t="s">
        <v>1879</v>
      </c>
      <c r="B5" s="0" t="s">
        <v>6</v>
      </c>
      <c r="C5" s="0" t="s">
        <v>1895</v>
      </c>
      <c r="D5" s="0" t="s">
        <v>7</v>
      </c>
      <c r="E5" s="0" t="s">
        <v>1896</v>
      </c>
      <c r="F5" s="0" t="s">
        <v>1897</v>
      </c>
      <c r="G5" s="0" t="s">
        <v>1890</v>
      </c>
      <c r="H5" s="0" t="s">
        <v>1881</v>
      </c>
      <c r="I5" s="0" t="s">
        <v>1881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0</v>
      </c>
      <c r="T5" s="0" t="s">
        <v>7</v>
      </c>
    </row>
    <row r="6" customFormat="false" ht="14.4" hidden="false" customHeight="false" outlineLevel="0" collapsed="false">
      <c r="A6" s="0" t="s">
        <v>1879</v>
      </c>
      <c r="B6" s="0" t="s">
        <v>6</v>
      </c>
      <c r="C6" s="0" t="s">
        <v>1898</v>
      </c>
      <c r="D6" s="0" t="s">
        <v>7</v>
      </c>
      <c r="E6" s="0" t="s">
        <v>1899</v>
      </c>
      <c r="F6" s="0" t="s">
        <v>1900</v>
      </c>
      <c r="G6" s="0" t="s">
        <v>1890</v>
      </c>
      <c r="H6" s="0" t="s">
        <v>1881</v>
      </c>
      <c r="I6" s="0" t="s">
        <v>1881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1</v>
      </c>
      <c r="Q6" s="2" t="n">
        <v>0</v>
      </c>
      <c r="R6" s="2" t="n">
        <v>0</v>
      </c>
      <c r="S6" s="2" t="n">
        <v>0</v>
      </c>
      <c r="T6" s="0" t="s">
        <v>7</v>
      </c>
    </row>
    <row r="7" customFormat="false" ht="14.4" hidden="false" customHeight="false" outlineLevel="0" collapsed="false">
      <c r="A7" s="0" t="s">
        <v>1879</v>
      </c>
      <c r="B7" s="0" t="s">
        <v>6</v>
      </c>
      <c r="C7" s="0" t="s">
        <v>1901</v>
      </c>
      <c r="D7" s="0" t="s">
        <v>7</v>
      </c>
      <c r="E7" s="0" t="s">
        <v>1902</v>
      </c>
      <c r="F7" s="0" t="s">
        <v>1903</v>
      </c>
      <c r="G7" s="0" t="s">
        <v>1890</v>
      </c>
      <c r="H7" s="0" t="s">
        <v>1881</v>
      </c>
      <c r="I7" s="0" t="s">
        <v>1881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1</v>
      </c>
      <c r="R7" s="2" t="n">
        <v>0</v>
      </c>
      <c r="S7" s="2" t="n">
        <v>0</v>
      </c>
      <c r="T7" s="0" t="s">
        <v>7</v>
      </c>
    </row>
    <row r="8" customFormat="false" ht="14.4" hidden="false" customHeight="false" outlineLevel="0" collapsed="false">
      <c r="A8" s="0" t="s">
        <v>1879</v>
      </c>
      <c r="B8" s="0" t="s">
        <v>6</v>
      </c>
      <c r="C8" s="0" t="s">
        <v>1904</v>
      </c>
      <c r="D8" s="0" t="s">
        <v>7</v>
      </c>
      <c r="E8" s="0" t="s">
        <v>1905</v>
      </c>
      <c r="F8" s="0" t="s">
        <v>1906</v>
      </c>
      <c r="G8" s="0" t="s">
        <v>1890</v>
      </c>
      <c r="H8" s="0" t="s">
        <v>1881</v>
      </c>
      <c r="I8" s="0" t="s">
        <v>1881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1</v>
      </c>
      <c r="S8" s="2" t="n">
        <v>0</v>
      </c>
      <c r="T8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88671875" defaultRowHeight="14.4" zeroHeight="false" outlineLevelRow="0" outlineLevelCol="0"/>
  <cols>
    <col collapsed="false" customWidth="true" hidden="false" outlineLevel="0" max="4" min="4" style="0" width="8.55"/>
    <col collapsed="false" customWidth="true" hidden="false" outlineLevel="0" max="8" min="8" style="0" width="49.89"/>
  </cols>
  <sheetData>
    <row r="1" customFormat="false" ht="14.4" hidden="false" customHeight="false" outlineLevel="0" collapsed="false">
      <c r="A1" s="1" t="s">
        <v>1907</v>
      </c>
      <c r="B1" s="1" t="s">
        <v>1908</v>
      </c>
      <c r="C1" s="1" t="s">
        <v>1909</v>
      </c>
      <c r="D1" s="1" t="s">
        <v>1910</v>
      </c>
      <c r="E1" s="1" t="s">
        <v>1911</v>
      </c>
      <c r="F1" s="1" t="s">
        <v>1912</v>
      </c>
      <c r="G1" s="1" t="s">
        <v>1913</v>
      </c>
      <c r="H1" s="1" t="s">
        <v>1914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1915</v>
      </c>
      <c r="U1" s="1" t="s">
        <v>1916</v>
      </c>
    </row>
    <row r="2" customFormat="false" ht="14.4" hidden="true" customHeight="false" outlineLevel="0" collapsed="false">
      <c r="A2" s="2" t="n">
        <v>1</v>
      </c>
      <c r="B2" s="2" t="n">
        <v>1</v>
      </c>
      <c r="C2" s="0" t="s">
        <v>1917</v>
      </c>
      <c r="D2" s="0" t="s">
        <v>1918</v>
      </c>
      <c r="E2" s="0" t="s">
        <v>1919</v>
      </c>
      <c r="F2" s="0" t="s">
        <v>1920</v>
      </c>
      <c r="G2" s="0" t="s">
        <v>1921</v>
      </c>
      <c r="H2" s="0" t="s">
        <v>1922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0" t="s">
        <v>3</v>
      </c>
      <c r="U2" s="0" t="s">
        <v>3</v>
      </c>
    </row>
    <row r="3" customFormat="false" ht="14.4" hidden="true" customHeight="false" outlineLevel="0" collapsed="false">
      <c r="A3" s="2" t="n">
        <v>1</v>
      </c>
      <c r="B3" s="2" t="n">
        <v>1</v>
      </c>
      <c r="C3" s="0" t="s">
        <v>1923</v>
      </c>
      <c r="D3" s="0" t="s">
        <v>1924</v>
      </c>
      <c r="E3" s="0" t="s">
        <v>1925</v>
      </c>
      <c r="F3" s="0" t="s">
        <v>1926</v>
      </c>
      <c r="G3" s="0" t="s">
        <v>1927</v>
      </c>
      <c r="H3" s="0" t="s">
        <v>1928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0" t="s">
        <v>3</v>
      </c>
      <c r="U3" s="0" t="s">
        <v>3</v>
      </c>
    </row>
    <row r="4" customFormat="false" ht="14.4" hidden="true" customHeight="false" outlineLevel="0" collapsed="false">
      <c r="A4" s="2" t="n">
        <v>1</v>
      </c>
      <c r="B4" s="2" t="n">
        <v>1</v>
      </c>
      <c r="C4" s="0" t="s">
        <v>1929</v>
      </c>
      <c r="D4" s="0" t="s">
        <v>1930</v>
      </c>
      <c r="E4" s="0" t="s">
        <v>1931</v>
      </c>
      <c r="F4" s="0" t="s">
        <v>1932</v>
      </c>
      <c r="G4" s="0" t="s">
        <v>1933</v>
      </c>
      <c r="H4" s="0" t="s">
        <v>1934</v>
      </c>
      <c r="I4" s="2" t="n">
        <v>1</v>
      </c>
      <c r="J4" s="2" t="n">
        <v>0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0" t="s">
        <v>3</v>
      </c>
      <c r="U4" s="0" t="s">
        <v>3</v>
      </c>
    </row>
    <row r="5" customFormat="false" ht="14.4" hidden="true" customHeight="false" outlineLevel="0" collapsed="false">
      <c r="A5" s="2" t="n">
        <v>3</v>
      </c>
      <c r="B5" s="2" t="n">
        <v>3</v>
      </c>
      <c r="C5" s="0" t="s">
        <v>1935</v>
      </c>
      <c r="D5" s="0" t="s">
        <v>1936</v>
      </c>
      <c r="E5" s="0" t="s">
        <v>1937</v>
      </c>
      <c r="F5" s="0" t="s">
        <v>1938</v>
      </c>
      <c r="G5" s="0" t="s">
        <v>1939</v>
      </c>
      <c r="H5" s="0" t="s">
        <v>1940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0" t="s">
        <v>7</v>
      </c>
      <c r="U5" s="0" t="s">
        <v>7</v>
      </c>
    </row>
    <row r="6" customFormat="false" ht="14.4" hidden="true" customHeight="false" outlineLevel="0" collapsed="false">
      <c r="A6" s="2" t="n">
        <v>4</v>
      </c>
      <c r="B6" s="2" t="n">
        <v>4</v>
      </c>
      <c r="C6" s="0" t="s">
        <v>1941</v>
      </c>
      <c r="D6" s="0" t="s">
        <v>1942</v>
      </c>
      <c r="E6" s="0" t="s">
        <v>1264</v>
      </c>
      <c r="F6" s="0" t="s">
        <v>1943</v>
      </c>
      <c r="G6" s="0" t="s">
        <v>1942</v>
      </c>
      <c r="H6" s="0" t="s">
        <v>1264</v>
      </c>
      <c r="I6" s="2" t="n">
        <v>1</v>
      </c>
      <c r="J6" s="2" t="n">
        <v>1</v>
      </c>
      <c r="K6" s="2" t="n">
        <v>1</v>
      </c>
      <c r="L6" s="2" t="n">
        <v>0</v>
      </c>
      <c r="M6" s="2" t="n">
        <v>1</v>
      </c>
      <c r="N6" s="2" t="n">
        <v>0</v>
      </c>
      <c r="O6" s="2" t="n">
        <v>0</v>
      </c>
      <c r="P6" s="2" t="n">
        <v>1</v>
      </c>
      <c r="Q6" s="2" t="n">
        <v>1</v>
      </c>
      <c r="R6" s="2" t="n">
        <v>1</v>
      </c>
      <c r="S6" s="2" t="n">
        <v>1</v>
      </c>
      <c r="T6" s="0" t="s">
        <v>9</v>
      </c>
      <c r="U6" s="0" t="s">
        <v>9</v>
      </c>
    </row>
    <row r="7" customFormat="false" ht="14.4" hidden="true" customHeight="false" outlineLevel="0" collapsed="false">
      <c r="A7" s="2" t="n">
        <v>4</v>
      </c>
      <c r="B7" s="2" t="n">
        <v>4</v>
      </c>
      <c r="C7" s="0" t="s">
        <v>1941</v>
      </c>
      <c r="D7" s="0" t="s">
        <v>1942</v>
      </c>
      <c r="E7" s="0" t="s">
        <v>1264</v>
      </c>
      <c r="F7" s="0" t="s">
        <v>1944</v>
      </c>
      <c r="G7" s="0" t="s">
        <v>1942</v>
      </c>
      <c r="H7" s="0" t="s">
        <v>1264</v>
      </c>
      <c r="I7" s="2" t="n">
        <v>1</v>
      </c>
      <c r="J7" s="2" t="n">
        <v>1</v>
      </c>
      <c r="K7" s="2" t="n">
        <v>1</v>
      </c>
      <c r="L7" s="2" t="n">
        <v>0</v>
      </c>
      <c r="M7" s="2" t="n">
        <v>0</v>
      </c>
      <c r="N7" s="2" t="n">
        <v>1</v>
      </c>
      <c r="O7" s="2" t="n">
        <v>1</v>
      </c>
      <c r="P7" s="2" t="n">
        <v>0</v>
      </c>
      <c r="Q7" s="2" t="n">
        <v>1</v>
      </c>
      <c r="R7" s="2" t="n">
        <v>1</v>
      </c>
      <c r="S7" s="2" t="n">
        <v>1</v>
      </c>
      <c r="T7" s="0" t="s">
        <v>9</v>
      </c>
      <c r="U7" s="0" t="s">
        <v>9</v>
      </c>
    </row>
    <row r="8" customFormat="false" ht="14.4" hidden="false" customHeight="false" outlineLevel="0" collapsed="false">
      <c r="A8" s="2" t="n">
        <v>1</v>
      </c>
      <c r="B8" s="2" t="n">
        <v>1</v>
      </c>
      <c r="C8" s="0" t="s">
        <v>1945</v>
      </c>
      <c r="D8" s="0" t="s">
        <v>1946</v>
      </c>
      <c r="E8" s="0" t="s">
        <v>1947</v>
      </c>
      <c r="F8" s="0" t="s">
        <v>1948</v>
      </c>
      <c r="G8" s="0" t="s">
        <v>1946</v>
      </c>
      <c r="H8" s="0" t="s">
        <v>1947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1</v>
      </c>
      <c r="T8" s="0" t="s">
        <v>3</v>
      </c>
      <c r="U8" s="0" t="s">
        <v>3</v>
      </c>
    </row>
    <row r="9" customFormat="false" ht="14.4" hidden="true" customHeight="false" outlineLevel="0" collapsed="false">
      <c r="A9" s="2" t="n">
        <v>4</v>
      </c>
      <c r="B9" s="2" t="n">
        <v>4</v>
      </c>
      <c r="C9" s="0" t="s">
        <v>1949</v>
      </c>
      <c r="D9" s="0" t="s">
        <v>1942</v>
      </c>
      <c r="E9" s="0" t="s">
        <v>1264</v>
      </c>
      <c r="F9" s="0" t="s">
        <v>1292</v>
      </c>
      <c r="G9" s="0" t="s">
        <v>1942</v>
      </c>
      <c r="H9" s="0" t="s">
        <v>1264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1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1</v>
      </c>
      <c r="T9" s="0" t="s">
        <v>9</v>
      </c>
      <c r="U9" s="0" t="s">
        <v>9</v>
      </c>
    </row>
    <row r="10" customFormat="false" ht="14.4" hidden="false" customHeight="false" outlineLevel="0" collapsed="false">
      <c r="A10" s="2" t="n">
        <v>1</v>
      </c>
      <c r="B10" s="2" t="n">
        <v>1</v>
      </c>
      <c r="C10" s="0" t="s">
        <v>1950</v>
      </c>
      <c r="D10" s="0" t="s">
        <v>1951</v>
      </c>
      <c r="E10" s="0" t="s">
        <v>1952</v>
      </c>
      <c r="F10" s="0" t="s">
        <v>1225</v>
      </c>
      <c r="G10" s="0" t="s">
        <v>1953</v>
      </c>
      <c r="H10" s="0" t="s">
        <v>1227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1</v>
      </c>
      <c r="T10" s="0" t="s">
        <v>3</v>
      </c>
      <c r="U10" s="0" t="s">
        <v>3</v>
      </c>
    </row>
    <row r="11" customFormat="false" ht="14.4" hidden="false" customHeight="false" outlineLevel="0" collapsed="false">
      <c r="A11" s="2" t="n">
        <v>1</v>
      </c>
      <c r="B11" s="2" t="n">
        <v>1</v>
      </c>
      <c r="C11" s="0" t="s">
        <v>1954</v>
      </c>
      <c r="D11" s="0" t="s">
        <v>1955</v>
      </c>
      <c r="E11" s="0" t="s">
        <v>1956</v>
      </c>
      <c r="F11" s="0" t="s">
        <v>1957</v>
      </c>
      <c r="G11" s="0" t="s">
        <v>1958</v>
      </c>
      <c r="H11" s="0" t="s">
        <v>1959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1</v>
      </c>
      <c r="T11" s="0" t="s">
        <v>3</v>
      </c>
      <c r="U11" s="0" t="s">
        <v>3</v>
      </c>
    </row>
    <row r="12" customFormat="false" ht="14.4" hidden="false" customHeight="false" outlineLevel="0" collapsed="false">
      <c r="A12" s="2" t="n">
        <v>1</v>
      </c>
      <c r="B12" s="2" t="n">
        <v>1</v>
      </c>
      <c r="C12" s="0" t="s">
        <v>1960</v>
      </c>
      <c r="D12" s="0" t="s">
        <v>1961</v>
      </c>
      <c r="E12" s="0" t="s">
        <v>1962</v>
      </c>
      <c r="F12" s="0" t="s">
        <v>1963</v>
      </c>
      <c r="G12" s="0" t="s">
        <v>1964</v>
      </c>
      <c r="H12" s="0" t="s">
        <v>1965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1</v>
      </c>
      <c r="T12" s="0" t="s">
        <v>3</v>
      </c>
      <c r="U12" s="0" t="s">
        <v>3</v>
      </c>
    </row>
    <row r="13" customFormat="false" ht="14.4" hidden="false" customHeight="false" outlineLevel="0" collapsed="false">
      <c r="A13" s="2" t="n">
        <v>1</v>
      </c>
      <c r="B13" s="2" t="n">
        <v>1</v>
      </c>
      <c r="C13" s="0" t="s">
        <v>1966</v>
      </c>
      <c r="D13" s="0" t="s">
        <v>1967</v>
      </c>
      <c r="E13" s="0" t="s">
        <v>1968</v>
      </c>
      <c r="F13" s="0" t="s">
        <v>1969</v>
      </c>
      <c r="G13" s="0" t="s">
        <v>1970</v>
      </c>
      <c r="H13" s="0" t="s">
        <v>715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1</v>
      </c>
      <c r="T13" s="0" t="s">
        <v>3</v>
      </c>
      <c r="U13" s="0" t="s">
        <v>3</v>
      </c>
    </row>
    <row r="14" customFormat="false" ht="14.4" hidden="false" customHeight="false" outlineLevel="0" collapsed="false">
      <c r="A14" s="2" t="n">
        <v>1</v>
      </c>
      <c r="B14" s="2" t="n">
        <v>1</v>
      </c>
      <c r="C14" s="0" t="s">
        <v>1971</v>
      </c>
      <c r="D14" s="0" t="s">
        <v>1972</v>
      </c>
      <c r="E14" s="0" t="s">
        <v>1973</v>
      </c>
      <c r="F14" s="0" t="s">
        <v>1974</v>
      </c>
      <c r="G14" s="0" t="s">
        <v>1975</v>
      </c>
      <c r="H14" s="0" t="s">
        <v>1057</v>
      </c>
      <c r="I14" s="2" t="n">
        <v>0</v>
      </c>
      <c r="J14" s="2" t="n">
        <v>1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0" t="s">
        <v>3</v>
      </c>
      <c r="U14" s="0" t="s">
        <v>3</v>
      </c>
    </row>
    <row r="15" customFormat="false" ht="14.4" hidden="false" customHeight="false" outlineLevel="0" collapsed="false">
      <c r="A15" s="2" t="n">
        <v>1</v>
      </c>
      <c r="B15" s="2" t="n">
        <v>1</v>
      </c>
      <c r="C15" s="0" t="s">
        <v>1976</v>
      </c>
      <c r="D15" s="0" t="s">
        <v>1977</v>
      </c>
      <c r="E15" s="0" t="s">
        <v>1978</v>
      </c>
      <c r="F15" s="0" t="s">
        <v>1948</v>
      </c>
      <c r="G15" s="0" t="s">
        <v>1979</v>
      </c>
      <c r="H15" s="0" t="s">
        <v>1947</v>
      </c>
      <c r="I15" s="2" t="n">
        <v>0</v>
      </c>
      <c r="J15" s="2" t="n">
        <v>1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2" t="n">
        <v>0</v>
      </c>
      <c r="T15" s="0" t="s">
        <v>3</v>
      </c>
      <c r="U15" s="0" t="s">
        <v>3</v>
      </c>
    </row>
    <row r="16" customFormat="false" ht="14.4" hidden="false" customHeight="false" outlineLevel="0" collapsed="false">
      <c r="A16" s="2" t="n">
        <v>1</v>
      </c>
      <c r="B16" s="2" t="n">
        <v>1</v>
      </c>
      <c r="C16" s="0" t="s">
        <v>1980</v>
      </c>
      <c r="D16" s="0" t="s">
        <v>1981</v>
      </c>
      <c r="E16" s="0" t="s">
        <v>1982</v>
      </c>
      <c r="F16" s="0" t="s">
        <v>1983</v>
      </c>
      <c r="G16" s="0" t="s">
        <v>1984</v>
      </c>
      <c r="H16" s="0" t="s">
        <v>1095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1</v>
      </c>
      <c r="P16" s="2" t="n">
        <v>0</v>
      </c>
      <c r="Q16" s="2" t="n">
        <v>0</v>
      </c>
      <c r="R16" s="2" t="n">
        <v>0</v>
      </c>
      <c r="S16" s="2" t="n">
        <v>0</v>
      </c>
      <c r="T16" s="0" t="s">
        <v>3</v>
      </c>
      <c r="U16" s="0" t="s">
        <v>3</v>
      </c>
    </row>
    <row r="17" customFormat="false" ht="14.4" hidden="false" customHeight="false" outlineLevel="0" collapsed="false">
      <c r="A17" s="2" t="n">
        <v>1</v>
      </c>
      <c r="B17" s="2" t="n">
        <v>1</v>
      </c>
      <c r="C17" s="0" t="s">
        <v>1985</v>
      </c>
      <c r="D17" s="0" t="s">
        <v>1986</v>
      </c>
      <c r="E17" s="0" t="s">
        <v>1987</v>
      </c>
      <c r="F17" s="0" t="s">
        <v>1988</v>
      </c>
      <c r="G17" s="0" t="s">
        <v>1989</v>
      </c>
      <c r="H17" s="0" t="s">
        <v>1990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1</v>
      </c>
      <c r="Q17" s="2" t="n">
        <v>0</v>
      </c>
      <c r="R17" s="2" t="n">
        <v>0</v>
      </c>
      <c r="S17" s="2" t="n">
        <v>0</v>
      </c>
      <c r="T17" s="0" t="s">
        <v>3</v>
      </c>
      <c r="U17" s="0" t="s">
        <v>3</v>
      </c>
    </row>
    <row r="18" customFormat="false" ht="14.4" hidden="true" customHeight="false" outlineLevel="0" collapsed="false">
      <c r="A18" s="2" t="n">
        <v>1</v>
      </c>
      <c r="B18" s="2" t="n">
        <v>1</v>
      </c>
      <c r="C18" s="0" t="s">
        <v>1991</v>
      </c>
      <c r="D18" s="0" t="s">
        <v>1992</v>
      </c>
      <c r="E18" s="0" t="s">
        <v>1993</v>
      </c>
      <c r="F18" s="0" t="s">
        <v>1994</v>
      </c>
      <c r="G18" s="0" t="s">
        <v>1992</v>
      </c>
      <c r="H18" s="0" t="s">
        <v>1993</v>
      </c>
      <c r="I18" s="2" t="n">
        <v>1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0" t="s">
        <v>3</v>
      </c>
      <c r="U18" s="0" t="s">
        <v>3</v>
      </c>
    </row>
    <row r="19" customFormat="false" ht="14.4" hidden="true" customHeight="false" outlineLevel="0" collapsed="false">
      <c r="A19" s="2" t="n">
        <v>1</v>
      </c>
      <c r="B19" s="2" t="n">
        <v>1</v>
      </c>
      <c r="C19" s="0" t="s">
        <v>1995</v>
      </c>
      <c r="D19" s="0" t="s">
        <v>1996</v>
      </c>
      <c r="E19" s="0" t="s">
        <v>1997</v>
      </c>
      <c r="F19" s="0" t="s">
        <v>1998</v>
      </c>
      <c r="G19" s="0" t="s">
        <v>1999</v>
      </c>
      <c r="H19" s="0" t="s">
        <v>2000</v>
      </c>
      <c r="I19" s="2" t="n">
        <v>1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0" t="s">
        <v>3</v>
      </c>
      <c r="U19" s="0" t="s">
        <v>3</v>
      </c>
    </row>
    <row r="20" customFormat="false" ht="14.4" hidden="true" customHeight="false" outlineLevel="0" collapsed="false">
      <c r="A20" s="2" t="n">
        <v>1</v>
      </c>
      <c r="B20" s="2" t="n">
        <v>1</v>
      </c>
      <c r="C20" s="0" t="s">
        <v>1995</v>
      </c>
      <c r="D20" s="0" t="s">
        <v>1996</v>
      </c>
      <c r="E20" s="0" t="s">
        <v>1997</v>
      </c>
      <c r="F20" s="0" t="s">
        <v>2001</v>
      </c>
      <c r="G20" s="0" t="s">
        <v>1999</v>
      </c>
      <c r="H20" s="0" t="s">
        <v>2000</v>
      </c>
      <c r="I20" s="2" t="n">
        <v>1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0" t="s">
        <v>3</v>
      </c>
      <c r="U20" s="0" t="s">
        <v>3</v>
      </c>
    </row>
    <row r="21" customFormat="false" ht="14.4" hidden="true" customHeight="false" outlineLevel="0" collapsed="false">
      <c r="A21" s="2" t="n">
        <v>1</v>
      </c>
      <c r="B21" s="2" t="n">
        <v>1</v>
      </c>
      <c r="C21" s="0" t="s">
        <v>2002</v>
      </c>
      <c r="D21" s="0" t="s">
        <v>2003</v>
      </c>
      <c r="E21" s="0" t="s">
        <v>1196</v>
      </c>
      <c r="F21" s="0" t="s">
        <v>2004</v>
      </c>
      <c r="G21" s="0" t="s">
        <v>2003</v>
      </c>
      <c r="H21" s="0" t="s">
        <v>1196</v>
      </c>
      <c r="I21" s="2" t="n">
        <v>1</v>
      </c>
      <c r="J21" s="2" t="n">
        <v>0</v>
      </c>
      <c r="K21" s="2" t="n">
        <v>0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0</v>
      </c>
      <c r="Q21" s="2" t="n">
        <v>1</v>
      </c>
      <c r="R21" s="2" t="n">
        <v>0</v>
      </c>
      <c r="S21" s="2" t="n">
        <v>0</v>
      </c>
      <c r="T21" s="0" t="s">
        <v>3</v>
      </c>
      <c r="U21" s="0" t="s">
        <v>3</v>
      </c>
    </row>
    <row r="22" customFormat="false" ht="14.4" hidden="true" customHeight="false" outlineLevel="0" collapsed="false">
      <c r="A22" s="2" t="n">
        <v>1</v>
      </c>
      <c r="B22" s="2" t="n">
        <v>1</v>
      </c>
      <c r="C22" s="0" t="s">
        <v>2005</v>
      </c>
      <c r="D22" s="0" t="s">
        <v>2006</v>
      </c>
      <c r="E22" s="0" t="s">
        <v>2007</v>
      </c>
      <c r="F22" s="0" t="s">
        <v>2008</v>
      </c>
      <c r="G22" s="0" t="s">
        <v>2009</v>
      </c>
      <c r="H22" s="0" t="s">
        <v>2007</v>
      </c>
      <c r="I22" s="2" t="n">
        <v>1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0" t="s">
        <v>3</v>
      </c>
      <c r="U22" s="0" t="s">
        <v>3</v>
      </c>
    </row>
    <row r="23" customFormat="false" ht="14.4" hidden="true" customHeight="false" outlineLevel="0" collapsed="false">
      <c r="A23" s="2" t="n">
        <v>1</v>
      </c>
      <c r="B23" s="2" t="n">
        <v>1</v>
      </c>
      <c r="C23" s="0" t="s">
        <v>2010</v>
      </c>
      <c r="D23" s="0" t="s">
        <v>1951</v>
      </c>
      <c r="E23" s="0" t="s">
        <v>1952</v>
      </c>
      <c r="F23" s="0" t="s">
        <v>2011</v>
      </c>
      <c r="G23" s="0" t="s">
        <v>1953</v>
      </c>
      <c r="H23" s="0" t="s">
        <v>1227</v>
      </c>
      <c r="I23" s="2" t="n">
        <v>1</v>
      </c>
      <c r="J23" s="2" t="n">
        <v>0</v>
      </c>
      <c r="K23" s="2" t="n">
        <v>0</v>
      </c>
      <c r="L23" s="2" t="n">
        <v>0</v>
      </c>
      <c r="M23" s="2" t="n">
        <v>1</v>
      </c>
      <c r="N23" s="2" t="n">
        <v>1</v>
      </c>
      <c r="O23" s="2" t="n">
        <v>0</v>
      </c>
      <c r="P23" s="2" t="n">
        <v>1</v>
      </c>
      <c r="Q23" s="2" t="n">
        <v>0</v>
      </c>
      <c r="R23" s="2" t="n">
        <v>0</v>
      </c>
      <c r="S23" s="2" t="n">
        <v>0</v>
      </c>
      <c r="T23" s="0" t="s">
        <v>3</v>
      </c>
      <c r="U23" s="0" t="s">
        <v>3</v>
      </c>
    </row>
    <row r="24" customFormat="false" ht="14.4" hidden="true" customHeight="false" outlineLevel="0" collapsed="false">
      <c r="A24" s="2" t="n">
        <v>1</v>
      </c>
      <c r="B24" s="2" t="n">
        <v>1</v>
      </c>
      <c r="C24" s="0" t="s">
        <v>1945</v>
      </c>
      <c r="D24" s="0" t="s">
        <v>1946</v>
      </c>
      <c r="E24" s="0" t="s">
        <v>1947</v>
      </c>
      <c r="F24" s="0" t="s">
        <v>2012</v>
      </c>
      <c r="G24" s="0" t="s">
        <v>1946</v>
      </c>
      <c r="H24" s="0" t="s">
        <v>1947</v>
      </c>
      <c r="I24" s="2" t="n">
        <v>1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0" t="s">
        <v>3</v>
      </c>
      <c r="U24" s="0" t="s">
        <v>3</v>
      </c>
    </row>
    <row r="25" customFormat="false" ht="14.4" hidden="true" customHeight="false" outlineLevel="0" collapsed="false">
      <c r="A25" s="2" t="n">
        <v>1</v>
      </c>
      <c r="B25" s="2" t="n">
        <v>1</v>
      </c>
      <c r="C25" s="0" t="s">
        <v>1976</v>
      </c>
      <c r="D25" s="0" t="s">
        <v>2013</v>
      </c>
      <c r="E25" s="0" t="s">
        <v>1978</v>
      </c>
      <c r="F25" s="0" t="s">
        <v>2014</v>
      </c>
      <c r="G25" s="0" t="s">
        <v>2013</v>
      </c>
      <c r="H25" s="0" t="s">
        <v>1978</v>
      </c>
      <c r="I25" s="2" t="n">
        <v>1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0" t="s">
        <v>3</v>
      </c>
      <c r="U25" s="0" t="s">
        <v>3</v>
      </c>
    </row>
    <row r="26" customFormat="false" ht="14.4" hidden="true" customHeight="false" outlineLevel="0" collapsed="false">
      <c r="A26" s="2" t="n">
        <v>1</v>
      </c>
      <c r="B26" s="2" t="n">
        <v>1</v>
      </c>
      <c r="C26" s="0" t="s">
        <v>2015</v>
      </c>
      <c r="D26" s="0" t="s">
        <v>2016</v>
      </c>
      <c r="E26" s="0" t="s">
        <v>2017</v>
      </c>
      <c r="F26" s="0" t="s">
        <v>2018</v>
      </c>
      <c r="G26" s="0" t="s">
        <v>2019</v>
      </c>
      <c r="H26" s="0" t="s">
        <v>2020</v>
      </c>
      <c r="I26" s="2" t="n">
        <v>1</v>
      </c>
      <c r="J26" s="2" t="n">
        <v>0</v>
      </c>
      <c r="K26" s="2" t="n">
        <v>0</v>
      </c>
      <c r="L26" s="2" t="n">
        <v>0</v>
      </c>
      <c r="M26" s="2" t="n">
        <v>1</v>
      </c>
      <c r="N26" s="2" t="n">
        <v>0</v>
      </c>
      <c r="O26" s="2" t="n">
        <v>0</v>
      </c>
      <c r="P26" s="2" t="n">
        <v>1</v>
      </c>
      <c r="Q26" s="2" t="n">
        <v>1</v>
      </c>
      <c r="R26" s="2" t="n">
        <v>0</v>
      </c>
      <c r="S26" s="2" t="n">
        <v>0</v>
      </c>
      <c r="T26" s="0" t="s">
        <v>3</v>
      </c>
      <c r="U26" s="0" t="s">
        <v>3</v>
      </c>
    </row>
    <row r="27" customFormat="false" ht="14.4" hidden="false" customHeight="false" outlineLevel="0" collapsed="false">
      <c r="A27" s="2" t="n">
        <v>1</v>
      </c>
      <c r="B27" s="2" t="n">
        <v>1</v>
      </c>
      <c r="C27" s="0" t="s">
        <v>2021</v>
      </c>
      <c r="D27" s="0" t="s">
        <v>2003</v>
      </c>
      <c r="E27" s="0" t="s">
        <v>1196</v>
      </c>
      <c r="F27" s="0" t="s">
        <v>2022</v>
      </c>
      <c r="G27" s="0" t="s">
        <v>2023</v>
      </c>
      <c r="H27" s="0" t="s">
        <v>2024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1</v>
      </c>
      <c r="S27" s="2" t="n">
        <v>0</v>
      </c>
      <c r="T27" s="0" t="s">
        <v>3</v>
      </c>
      <c r="U27" s="0" t="s">
        <v>3</v>
      </c>
    </row>
    <row r="28" customFormat="false" ht="14.4" hidden="false" customHeight="false" outlineLevel="0" collapsed="false">
      <c r="A28" s="2" t="n">
        <v>1</v>
      </c>
      <c r="B28" s="2" t="n">
        <v>2</v>
      </c>
      <c r="C28" s="0" t="s">
        <v>2025</v>
      </c>
      <c r="D28" s="0" t="s">
        <v>2026</v>
      </c>
      <c r="E28" s="0" t="s">
        <v>2027</v>
      </c>
      <c r="F28" s="0" t="s">
        <v>2028</v>
      </c>
      <c r="G28" s="0" t="s">
        <v>2029</v>
      </c>
      <c r="H28" s="0" t="s">
        <v>2030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1</v>
      </c>
      <c r="T28" s="0" t="s">
        <v>3</v>
      </c>
      <c r="U28" s="0" t="s">
        <v>5</v>
      </c>
    </row>
    <row r="29" customFormat="false" ht="14.4" hidden="false" customHeight="false" outlineLevel="0" collapsed="false">
      <c r="A29" s="2" t="n">
        <v>1</v>
      </c>
      <c r="B29" s="2" t="n">
        <v>2</v>
      </c>
      <c r="C29" s="0" t="s">
        <v>2031</v>
      </c>
      <c r="D29" s="0" t="s">
        <v>2032</v>
      </c>
      <c r="E29" s="0" t="s">
        <v>2033</v>
      </c>
      <c r="F29" s="0" t="s">
        <v>2034</v>
      </c>
      <c r="G29" s="0" t="s">
        <v>2035</v>
      </c>
      <c r="H29" s="0" t="s">
        <v>2036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1</v>
      </c>
      <c r="T29" s="0" t="s">
        <v>3</v>
      </c>
      <c r="U29" s="0" t="s">
        <v>5</v>
      </c>
    </row>
    <row r="30" customFormat="false" ht="14.4" hidden="false" customHeight="false" outlineLevel="0" collapsed="false">
      <c r="A30" s="2" t="n">
        <v>1</v>
      </c>
      <c r="B30" s="2" t="n">
        <v>2</v>
      </c>
      <c r="C30" s="0" t="s">
        <v>2037</v>
      </c>
      <c r="D30" s="0" t="s">
        <v>2038</v>
      </c>
      <c r="E30" s="0" t="s">
        <v>2039</v>
      </c>
      <c r="F30" s="0" t="s">
        <v>2028</v>
      </c>
      <c r="G30" s="0" t="s">
        <v>2029</v>
      </c>
      <c r="H30" s="0" t="s">
        <v>2030</v>
      </c>
      <c r="I30" s="2" t="n">
        <v>0</v>
      </c>
      <c r="J30" s="2" t="n">
        <v>1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0" t="s">
        <v>3</v>
      </c>
      <c r="U30" s="0" t="s">
        <v>5</v>
      </c>
    </row>
    <row r="31" customFormat="false" ht="14.4" hidden="false" customHeight="false" outlineLevel="0" collapsed="false">
      <c r="A31" s="2" t="n">
        <v>1</v>
      </c>
      <c r="B31" s="2" t="n">
        <v>2</v>
      </c>
      <c r="C31" s="0" t="s">
        <v>2040</v>
      </c>
      <c r="D31" s="0" t="s">
        <v>2041</v>
      </c>
      <c r="E31" s="0" t="s">
        <v>2042</v>
      </c>
      <c r="F31" s="0" t="s">
        <v>2028</v>
      </c>
      <c r="G31" s="0" t="s">
        <v>2029</v>
      </c>
      <c r="H31" s="0" t="s">
        <v>2030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0" t="s">
        <v>3</v>
      </c>
      <c r="U31" s="0" t="s">
        <v>5</v>
      </c>
    </row>
    <row r="32" customFormat="false" ht="14.4" hidden="false" customHeight="false" outlineLevel="0" collapsed="false">
      <c r="A32" s="2" t="n">
        <v>1</v>
      </c>
      <c r="B32" s="2" t="n">
        <v>2</v>
      </c>
      <c r="C32" s="0" t="s">
        <v>2043</v>
      </c>
      <c r="D32" s="0" t="s">
        <v>2044</v>
      </c>
      <c r="E32" s="0" t="s">
        <v>2045</v>
      </c>
      <c r="F32" s="0" t="s">
        <v>2028</v>
      </c>
      <c r="G32" s="0" t="s">
        <v>2029</v>
      </c>
      <c r="H32" s="0" t="s">
        <v>2030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0" t="s">
        <v>3</v>
      </c>
      <c r="U32" s="0" t="s">
        <v>5</v>
      </c>
    </row>
    <row r="33" customFormat="false" ht="14.4" hidden="false" customHeight="false" outlineLevel="0" collapsed="false">
      <c r="A33" s="2" t="n">
        <v>1</v>
      </c>
      <c r="B33" s="2" t="n">
        <v>2</v>
      </c>
      <c r="C33" s="0" t="s">
        <v>2046</v>
      </c>
      <c r="D33" s="0" t="s">
        <v>2047</v>
      </c>
      <c r="E33" s="0" t="s">
        <v>2048</v>
      </c>
      <c r="F33" s="0" t="s">
        <v>2049</v>
      </c>
      <c r="G33" s="0" t="s">
        <v>2050</v>
      </c>
      <c r="H33" s="0" t="s">
        <v>2051</v>
      </c>
      <c r="I33" s="2" t="n">
        <v>0</v>
      </c>
      <c r="J33" s="2" t="n">
        <v>0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0" t="s">
        <v>3</v>
      </c>
      <c r="U33" s="0" t="s">
        <v>5</v>
      </c>
    </row>
    <row r="34" customFormat="false" ht="14.4" hidden="false" customHeight="false" outlineLevel="0" collapsed="false">
      <c r="A34" s="2" t="n">
        <v>1</v>
      </c>
      <c r="B34" s="2" t="n">
        <v>2</v>
      </c>
      <c r="C34" s="0" t="s">
        <v>2052</v>
      </c>
      <c r="D34" s="0" t="s">
        <v>2053</v>
      </c>
      <c r="E34" s="0" t="s">
        <v>2054</v>
      </c>
      <c r="F34" s="0" t="s">
        <v>2034</v>
      </c>
      <c r="G34" s="0" t="s">
        <v>2035</v>
      </c>
      <c r="H34" s="0" t="s">
        <v>2036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0" t="s">
        <v>3</v>
      </c>
      <c r="U34" s="0" t="s">
        <v>5</v>
      </c>
    </row>
    <row r="35" customFormat="false" ht="14.4" hidden="false" customHeight="false" outlineLevel="0" collapsed="false">
      <c r="A35" s="2" t="n">
        <v>1</v>
      </c>
      <c r="B35" s="2" t="n">
        <v>2</v>
      </c>
      <c r="C35" s="0" t="s">
        <v>2055</v>
      </c>
      <c r="D35" s="0" t="s">
        <v>1970</v>
      </c>
      <c r="E35" s="0" t="s">
        <v>715</v>
      </c>
      <c r="F35" s="0" t="s">
        <v>2049</v>
      </c>
      <c r="G35" s="0" t="s">
        <v>2050</v>
      </c>
      <c r="H35" s="0" t="s">
        <v>2051</v>
      </c>
      <c r="I35" s="2" t="n">
        <v>0</v>
      </c>
      <c r="J35" s="2" t="n">
        <v>0</v>
      </c>
      <c r="K35" s="2" t="n">
        <v>1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0" t="s">
        <v>3</v>
      </c>
      <c r="U35" s="0" t="s">
        <v>5</v>
      </c>
    </row>
    <row r="36" customFormat="false" ht="14.4" hidden="false" customHeight="false" outlineLevel="0" collapsed="false">
      <c r="A36" s="2" t="n">
        <v>1</v>
      </c>
      <c r="B36" s="2" t="n">
        <v>2</v>
      </c>
      <c r="C36" s="0" t="s">
        <v>2056</v>
      </c>
      <c r="D36" s="0" t="s">
        <v>1970</v>
      </c>
      <c r="E36" s="0" t="s">
        <v>715</v>
      </c>
      <c r="F36" s="0" t="s">
        <v>2028</v>
      </c>
      <c r="G36" s="0" t="s">
        <v>2029</v>
      </c>
      <c r="H36" s="0" t="s">
        <v>2030</v>
      </c>
      <c r="I36" s="2" t="n">
        <v>0</v>
      </c>
      <c r="J36" s="2" t="n">
        <v>0</v>
      </c>
      <c r="K36" s="2" t="n">
        <v>1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0" t="s">
        <v>3</v>
      </c>
      <c r="U36" s="0" t="s">
        <v>5</v>
      </c>
    </row>
    <row r="37" customFormat="false" ht="14.4" hidden="false" customHeight="false" outlineLevel="0" collapsed="false">
      <c r="A37" s="2" t="n">
        <v>1</v>
      </c>
      <c r="B37" s="2" t="n">
        <v>2</v>
      </c>
      <c r="C37" s="0" t="s">
        <v>2057</v>
      </c>
      <c r="D37" s="0" t="s">
        <v>2058</v>
      </c>
      <c r="E37" s="0" t="s">
        <v>2059</v>
      </c>
      <c r="F37" s="0" t="s">
        <v>2060</v>
      </c>
      <c r="G37" s="0" t="s">
        <v>2050</v>
      </c>
      <c r="H37" s="0" t="s">
        <v>2051</v>
      </c>
      <c r="I37" s="2" t="n">
        <v>0</v>
      </c>
      <c r="J37" s="2" t="n">
        <v>0</v>
      </c>
      <c r="K37" s="2" t="n">
        <v>0</v>
      </c>
      <c r="L37" s="2" t="n">
        <v>1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0" t="s">
        <v>3</v>
      </c>
      <c r="U37" s="0" t="s">
        <v>5</v>
      </c>
    </row>
    <row r="38" customFormat="false" ht="14.4" hidden="false" customHeight="false" outlineLevel="0" collapsed="false">
      <c r="A38" s="2" t="n">
        <v>1</v>
      </c>
      <c r="B38" s="2" t="n">
        <v>2</v>
      </c>
      <c r="C38" s="0" t="s">
        <v>2061</v>
      </c>
      <c r="D38" s="0" t="s">
        <v>2062</v>
      </c>
      <c r="E38" s="0" t="s">
        <v>2063</v>
      </c>
      <c r="F38" s="0" t="s">
        <v>2028</v>
      </c>
      <c r="G38" s="0" t="s">
        <v>2029</v>
      </c>
      <c r="H38" s="0" t="s">
        <v>2030</v>
      </c>
      <c r="I38" s="2" t="n">
        <v>0</v>
      </c>
      <c r="J38" s="2" t="n">
        <v>0</v>
      </c>
      <c r="K38" s="2" t="n">
        <v>0</v>
      </c>
      <c r="L38" s="2" t="n">
        <v>1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0" t="s">
        <v>3</v>
      </c>
      <c r="U38" s="0" t="s">
        <v>5</v>
      </c>
    </row>
    <row r="39" customFormat="false" ht="14.4" hidden="false" customHeight="false" outlineLevel="0" collapsed="false">
      <c r="A39" s="2" t="n">
        <v>1</v>
      </c>
      <c r="B39" s="2" t="n">
        <v>2</v>
      </c>
      <c r="C39" s="0" t="s">
        <v>2064</v>
      </c>
      <c r="D39" s="0" t="s">
        <v>2065</v>
      </c>
      <c r="E39" s="0" t="s">
        <v>266</v>
      </c>
      <c r="F39" s="0" t="s">
        <v>2028</v>
      </c>
      <c r="G39" s="0" t="s">
        <v>2029</v>
      </c>
      <c r="H39" s="0" t="s">
        <v>2030</v>
      </c>
      <c r="I39" s="2" t="n">
        <v>0</v>
      </c>
      <c r="J39" s="2" t="n">
        <v>0</v>
      </c>
      <c r="K39" s="2" t="n">
        <v>0</v>
      </c>
      <c r="L39" s="2" t="n">
        <v>1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0" t="s">
        <v>3</v>
      </c>
      <c r="U39" s="0" t="s">
        <v>5</v>
      </c>
    </row>
    <row r="40" customFormat="false" ht="14.4" hidden="false" customHeight="false" outlineLevel="0" collapsed="false">
      <c r="A40" s="2" t="n">
        <v>1</v>
      </c>
      <c r="B40" s="2" t="n">
        <v>2</v>
      </c>
      <c r="C40" s="0" t="s">
        <v>2066</v>
      </c>
      <c r="D40" s="0" t="s">
        <v>2067</v>
      </c>
      <c r="E40" s="0" t="s">
        <v>1153</v>
      </c>
      <c r="F40" s="0" t="s">
        <v>2028</v>
      </c>
      <c r="G40" s="0" t="s">
        <v>2029</v>
      </c>
      <c r="H40" s="0" t="s">
        <v>2030</v>
      </c>
      <c r="I40" s="2" t="n">
        <v>0</v>
      </c>
      <c r="J40" s="2" t="n">
        <v>0</v>
      </c>
      <c r="K40" s="2" t="n">
        <v>0</v>
      </c>
      <c r="L40" s="2" t="n">
        <v>1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0" t="s">
        <v>3</v>
      </c>
      <c r="U40" s="0" t="s">
        <v>5</v>
      </c>
    </row>
    <row r="41" customFormat="false" ht="14.4" hidden="false" customHeight="false" outlineLevel="0" collapsed="false">
      <c r="A41" s="2" t="n">
        <v>1</v>
      </c>
      <c r="B41" s="2" t="n">
        <v>2</v>
      </c>
      <c r="C41" s="0" t="s">
        <v>2068</v>
      </c>
      <c r="D41" s="0" t="s">
        <v>2067</v>
      </c>
      <c r="E41" s="0" t="s">
        <v>1153</v>
      </c>
      <c r="F41" s="0" t="s">
        <v>2049</v>
      </c>
      <c r="G41" s="0" t="s">
        <v>2050</v>
      </c>
      <c r="H41" s="0" t="s">
        <v>2051</v>
      </c>
      <c r="I41" s="2" t="n">
        <v>0</v>
      </c>
      <c r="J41" s="2" t="n">
        <v>0</v>
      </c>
      <c r="K41" s="2" t="n">
        <v>0</v>
      </c>
      <c r="L41" s="2" t="n">
        <v>1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0" t="s">
        <v>3</v>
      </c>
      <c r="U41" s="0" t="s">
        <v>5</v>
      </c>
    </row>
    <row r="42" customFormat="false" ht="14.4" hidden="false" customHeight="false" outlineLevel="0" collapsed="false">
      <c r="A42" s="2" t="n">
        <v>1</v>
      </c>
      <c r="B42" s="2" t="n">
        <v>2</v>
      </c>
      <c r="C42" s="0" t="s">
        <v>2069</v>
      </c>
      <c r="D42" s="0" t="s">
        <v>2067</v>
      </c>
      <c r="E42" s="0" t="s">
        <v>1153</v>
      </c>
      <c r="F42" s="0" t="s">
        <v>2070</v>
      </c>
      <c r="G42" s="0" t="s">
        <v>2071</v>
      </c>
      <c r="H42" s="0" t="s">
        <v>2072</v>
      </c>
      <c r="I42" s="2" t="n">
        <v>0</v>
      </c>
      <c r="J42" s="2" t="n">
        <v>0</v>
      </c>
      <c r="K42" s="2" t="n">
        <v>0</v>
      </c>
      <c r="L42" s="2" t="n">
        <v>1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0" t="s">
        <v>3</v>
      </c>
      <c r="U42" s="0" t="s">
        <v>5</v>
      </c>
    </row>
    <row r="43" customFormat="false" ht="14.4" hidden="false" customHeight="false" outlineLevel="0" collapsed="false">
      <c r="A43" s="2" t="n">
        <v>1</v>
      </c>
      <c r="B43" s="2" t="n">
        <v>2</v>
      </c>
      <c r="C43" s="0" t="s">
        <v>2073</v>
      </c>
      <c r="D43" s="0" t="s">
        <v>2067</v>
      </c>
      <c r="E43" s="0" t="s">
        <v>1153</v>
      </c>
      <c r="F43" s="0" t="s">
        <v>2049</v>
      </c>
      <c r="G43" s="0" t="s">
        <v>2050</v>
      </c>
      <c r="H43" s="0" t="s">
        <v>2051</v>
      </c>
      <c r="I43" s="2" t="n">
        <v>0</v>
      </c>
      <c r="J43" s="2" t="n">
        <v>0</v>
      </c>
      <c r="K43" s="2" t="n">
        <v>0</v>
      </c>
      <c r="L43" s="2" t="n">
        <v>1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0" t="s">
        <v>3</v>
      </c>
      <c r="U43" s="0" t="s">
        <v>5</v>
      </c>
    </row>
    <row r="44" customFormat="false" ht="14.4" hidden="false" customHeight="false" outlineLevel="0" collapsed="false">
      <c r="A44" s="2" t="n">
        <v>1</v>
      </c>
      <c r="B44" s="2" t="n">
        <v>2</v>
      </c>
      <c r="C44" s="0" t="s">
        <v>2074</v>
      </c>
      <c r="D44" s="0" t="s">
        <v>2075</v>
      </c>
      <c r="E44" s="0" t="s">
        <v>2076</v>
      </c>
      <c r="F44" s="0" t="s">
        <v>2028</v>
      </c>
      <c r="G44" s="0" t="s">
        <v>2029</v>
      </c>
      <c r="H44" s="0" t="s">
        <v>2030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1</v>
      </c>
      <c r="R44" s="2" t="n">
        <v>0</v>
      </c>
      <c r="S44" s="2" t="n">
        <v>0</v>
      </c>
      <c r="T44" s="0" t="s">
        <v>3</v>
      </c>
      <c r="U44" s="0" t="s">
        <v>5</v>
      </c>
    </row>
    <row r="45" customFormat="false" ht="14.4" hidden="false" customHeight="false" outlineLevel="0" collapsed="false">
      <c r="A45" s="2" t="n">
        <v>1</v>
      </c>
      <c r="B45" s="2" t="n">
        <v>2</v>
      </c>
      <c r="C45" s="0" t="s">
        <v>2077</v>
      </c>
      <c r="D45" s="0" t="s">
        <v>2078</v>
      </c>
      <c r="E45" s="0" t="s">
        <v>2079</v>
      </c>
      <c r="F45" s="0" t="s">
        <v>2028</v>
      </c>
      <c r="G45" s="0" t="s">
        <v>2029</v>
      </c>
      <c r="H45" s="0" t="s">
        <v>2030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1</v>
      </c>
      <c r="R45" s="2" t="n">
        <v>0</v>
      </c>
      <c r="S45" s="2" t="n">
        <v>0</v>
      </c>
      <c r="T45" s="0" t="s">
        <v>3</v>
      </c>
      <c r="U45" s="0" t="s">
        <v>5</v>
      </c>
    </row>
    <row r="46" customFormat="false" ht="14.4" hidden="false" customHeight="false" outlineLevel="0" collapsed="false">
      <c r="A46" s="2" t="n">
        <v>1</v>
      </c>
      <c r="B46" s="2" t="n">
        <v>2</v>
      </c>
      <c r="C46" s="0" t="s">
        <v>2080</v>
      </c>
      <c r="D46" s="0" t="s">
        <v>2081</v>
      </c>
      <c r="E46" s="0" t="s">
        <v>2082</v>
      </c>
      <c r="F46" s="0" t="s">
        <v>2049</v>
      </c>
      <c r="G46" s="0" t="s">
        <v>2050</v>
      </c>
      <c r="H46" s="0" t="s">
        <v>2051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1</v>
      </c>
      <c r="R46" s="2" t="n">
        <v>0</v>
      </c>
      <c r="S46" s="2" t="n">
        <v>0</v>
      </c>
      <c r="T46" s="0" t="s">
        <v>3</v>
      </c>
      <c r="U46" s="0" t="s">
        <v>5</v>
      </c>
    </row>
    <row r="47" customFormat="false" ht="14.4" hidden="false" customHeight="false" outlineLevel="0" collapsed="false">
      <c r="A47" s="2" t="n">
        <v>1</v>
      </c>
      <c r="B47" s="2" t="n">
        <v>2</v>
      </c>
      <c r="C47" s="0" t="s">
        <v>2083</v>
      </c>
      <c r="D47" s="0" t="s">
        <v>2084</v>
      </c>
      <c r="E47" s="0" t="s">
        <v>2085</v>
      </c>
      <c r="F47" s="0" t="s">
        <v>2049</v>
      </c>
      <c r="G47" s="0" t="s">
        <v>2050</v>
      </c>
      <c r="H47" s="0" t="s">
        <v>2051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1</v>
      </c>
      <c r="R47" s="2" t="n">
        <v>0</v>
      </c>
      <c r="S47" s="2" t="n">
        <v>0</v>
      </c>
      <c r="T47" s="0" t="s">
        <v>3</v>
      </c>
      <c r="U47" s="0" t="s">
        <v>5</v>
      </c>
    </row>
    <row r="48" customFormat="false" ht="14.4" hidden="false" customHeight="false" outlineLevel="0" collapsed="false">
      <c r="A48" s="2" t="n">
        <v>1</v>
      </c>
      <c r="B48" s="2" t="n">
        <v>2</v>
      </c>
      <c r="C48" s="0" t="s">
        <v>2086</v>
      </c>
      <c r="D48" s="0" t="s">
        <v>2087</v>
      </c>
      <c r="E48" s="0" t="s">
        <v>2088</v>
      </c>
      <c r="F48" s="0" t="s">
        <v>2028</v>
      </c>
      <c r="G48" s="0" t="s">
        <v>2029</v>
      </c>
      <c r="H48" s="0" t="s">
        <v>2030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1</v>
      </c>
      <c r="R48" s="2" t="n">
        <v>0</v>
      </c>
      <c r="S48" s="2" t="n">
        <v>0</v>
      </c>
      <c r="T48" s="0" t="s">
        <v>3</v>
      </c>
      <c r="U48" s="0" t="s">
        <v>5</v>
      </c>
    </row>
    <row r="49" customFormat="false" ht="14.4" hidden="false" customHeight="false" outlineLevel="0" collapsed="false">
      <c r="A49" s="2" t="n">
        <v>1</v>
      </c>
      <c r="B49" s="2" t="n">
        <v>2</v>
      </c>
      <c r="C49" s="0" t="s">
        <v>2089</v>
      </c>
      <c r="D49" s="0" t="s">
        <v>2087</v>
      </c>
      <c r="E49" s="0" t="s">
        <v>2088</v>
      </c>
      <c r="F49" s="0" t="s">
        <v>2060</v>
      </c>
      <c r="G49" s="0" t="s">
        <v>2050</v>
      </c>
      <c r="H49" s="0" t="s">
        <v>2051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1</v>
      </c>
      <c r="R49" s="2" t="n">
        <v>0</v>
      </c>
      <c r="S49" s="2" t="n">
        <v>0</v>
      </c>
      <c r="T49" s="0" t="s">
        <v>3</v>
      </c>
      <c r="U49" s="0" t="s">
        <v>5</v>
      </c>
    </row>
    <row r="50" customFormat="false" ht="14.4" hidden="false" customHeight="false" outlineLevel="0" collapsed="false">
      <c r="A50" s="2" t="n">
        <v>1</v>
      </c>
      <c r="B50" s="2" t="n">
        <v>2</v>
      </c>
      <c r="C50" s="0" t="s">
        <v>2090</v>
      </c>
      <c r="D50" s="0" t="s">
        <v>1970</v>
      </c>
      <c r="E50" s="0" t="s">
        <v>715</v>
      </c>
      <c r="F50" s="0" t="s">
        <v>2028</v>
      </c>
      <c r="G50" s="0" t="s">
        <v>2029</v>
      </c>
      <c r="H50" s="0" t="s">
        <v>2030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1</v>
      </c>
      <c r="S50" s="2" t="n">
        <v>0</v>
      </c>
      <c r="T50" s="0" t="s">
        <v>3</v>
      </c>
      <c r="U50" s="0" t="s">
        <v>5</v>
      </c>
    </row>
    <row r="51" customFormat="false" ht="14.4" hidden="false" customHeight="false" outlineLevel="0" collapsed="false">
      <c r="A51" s="2" t="n">
        <v>1</v>
      </c>
      <c r="B51" s="2" t="n">
        <v>2</v>
      </c>
      <c r="C51" s="0" t="s">
        <v>2091</v>
      </c>
      <c r="D51" s="0" t="s">
        <v>1970</v>
      </c>
      <c r="E51" s="0" t="s">
        <v>715</v>
      </c>
      <c r="F51" s="0" t="s">
        <v>2034</v>
      </c>
      <c r="G51" s="0" t="s">
        <v>2035</v>
      </c>
      <c r="H51" s="0" t="s">
        <v>2036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1</v>
      </c>
      <c r="S51" s="2" t="n">
        <v>0</v>
      </c>
      <c r="T51" s="0" t="s">
        <v>3</v>
      </c>
      <c r="U51" s="0" t="s">
        <v>5</v>
      </c>
    </row>
    <row r="52" customFormat="false" ht="14.4" hidden="false" customHeight="false" outlineLevel="0" collapsed="false">
      <c r="A52" s="2" t="n">
        <v>4</v>
      </c>
      <c r="B52" s="2" t="n">
        <v>4</v>
      </c>
      <c r="C52" s="0" t="s">
        <v>1949</v>
      </c>
      <c r="D52" s="0" t="s">
        <v>1942</v>
      </c>
      <c r="E52" s="0" t="s">
        <v>1264</v>
      </c>
      <c r="F52" s="0" t="s">
        <v>2092</v>
      </c>
      <c r="G52" s="0" t="s">
        <v>1942</v>
      </c>
      <c r="H52" s="0" t="s">
        <v>1264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1</v>
      </c>
      <c r="Q52" s="2" t="n">
        <v>0</v>
      </c>
      <c r="R52" s="2" t="n">
        <v>1</v>
      </c>
      <c r="S52" s="2" t="n">
        <v>1</v>
      </c>
      <c r="T52" s="0" t="s">
        <v>9</v>
      </c>
      <c r="U52" s="0" t="s">
        <v>9</v>
      </c>
    </row>
    <row r="53" customFormat="false" ht="14.4" hidden="false" customHeight="false" outlineLevel="0" collapsed="false">
      <c r="A53" s="2" t="n">
        <v>4</v>
      </c>
      <c r="B53" s="2" t="n">
        <v>4</v>
      </c>
      <c r="C53" s="0" t="s">
        <v>2093</v>
      </c>
      <c r="D53" s="0" t="s">
        <v>1942</v>
      </c>
      <c r="E53" s="0" t="s">
        <v>1264</v>
      </c>
      <c r="F53" s="0" t="s">
        <v>2094</v>
      </c>
      <c r="G53" s="0" t="s">
        <v>1942</v>
      </c>
      <c r="H53" s="0" t="s">
        <v>1264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1</v>
      </c>
      <c r="S53" s="2" t="n">
        <v>1</v>
      </c>
      <c r="T53" s="0" t="s">
        <v>9</v>
      </c>
      <c r="U53" s="0" t="s">
        <v>9</v>
      </c>
    </row>
    <row r="54" customFormat="false" ht="14.4" hidden="false" customHeight="false" outlineLevel="0" collapsed="false">
      <c r="A54" s="2" t="n">
        <v>4</v>
      </c>
      <c r="B54" s="2" t="n">
        <v>4</v>
      </c>
      <c r="C54" s="0" t="s">
        <v>2095</v>
      </c>
      <c r="D54" s="0" t="s">
        <v>1942</v>
      </c>
      <c r="E54" s="0" t="s">
        <v>1264</v>
      </c>
      <c r="F54" s="0" t="s">
        <v>1314</v>
      </c>
      <c r="G54" s="0" t="s">
        <v>1942</v>
      </c>
      <c r="H54" s="0" t="s">
        <v>1264</v>
      </c>
      <c r="I54" s="2" t="n">
        <v>0</v>
      </c>
      <c r="J54" s="2" t="n">
        <v>0</v>
      </c>
      <c r="K54" s="2" t="n">
        <v>0</v>
      </c>
      <c r="L54" s="2" t="n">
        <v>1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0" t="s">
        <v>9</v>
      </c>
      <c r="U54" s="0" t="s">
        <v>9</v>
      </c>
    </row>
  </sheetData>
  <autoFilter ref="A1:U54">
    <filterColumn colId="8">
      <customFilters and="true">
        <customFilter operator="equal" val="0"/>
      </customFilters>
    </filterColumn>
    <filterColumn colId="12">
      <customFilters and="true">
        <customFilter operator="equal" val="0"/>
      </customFilters>
    </filterColumn>
    <sortState ref="A2:U54">
      <sortCondition ref="A2:A54" customList=""/>
    </sortState>
  </autoFilter>
  <conditionalFormatting sqref="I2:S5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B5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25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27" activeCellId="0" sqref="O27"/>
    </sheetView>
  </sheetViews>
  <sheetFormatPr defaultColWidth="8.88671875" defaultRowHeight="14.4" zeroHeight="false" outlineLevelRow="0" outlineLevelCol="0"/>
  <cols>
    <col collapsed="false" customWidth="true" hidden="false" outlineLevel="0" max="11" min="11" style="0" width="23.67"/>
    <col collapsed="false" customWidth="true" hidden="false" outlineLevel="0" max="12" min="12" style="0" width="22"/>
  </cols>
  <sheetData>
    <row r="1" customFormat="false" ht="14.4" hidden="false" customHeight="false" outlineLevel="0" collapsed="false">
      <c r="A1" s="1" t="s">
        <v>1907</v>
      </c>
      <c r="B1" s="1" t="s">
        <v>2096</v>
      </c>
      <c r="C1" s="1" t="s">
        <v>2097</v>
      </c>
      <c r="D1" s="1" t="s">
        <v>1908</v>
      </c>
      <c r="E1" s="1" t="s">
        <v>2098</v>
      </c>
      <c r="F1" s="1" t="s">
        <v>2099</v>
      </c>
      <c r="G1" s="1" t="s">
        <v>2100</v>
      </c>
      <c r="H1" s="1" t="s">
        <v>2101</v>
      </c>
      <c r="I1" s="1" t="s">
        <v>2102</v>
      </c>
      <c r="J1" s="1" t="s">
        <v>1909</v>
      </c>
      <c r="K1" s="1" t="s">
        <v>1910</v>
      </c>
      <c r="L1" s="1" t="s">
        <v>1911</v>
      </c>
      <c r="M1" s="1" t="s">
        <v>1912</v>
      </c>
      <c r="N1" s="1" t="s">
        <v>1913</v>
      </c>
      <c r="O1" s="1" t="s">
        <v>1914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1915</v>
      </c>
      <c r="AB1" s="1" t="s">
        <v>1916</v>
      </c>
    </row>
    <row r="2" customFormat="false" ht="14.4" hidden="false" customHeight="false" outlineLevel="0" collapsed="false">
      <c r="A2" s="2" t="n">
        <v>1</v>
      </c>
      <c r="B2" s="0" t="n">
        <f aca="false">110619</f>
        <v>110619</v>
      </c>
      <c r="C2" s="0" t="s">
        <v>2103</v>
      </c>
      <c r="D2" s="2" t="n">
        <v>1</v>
      </c>
      <c r="E2" s="0" t="s">
        <v>2104</v>
      </c>
      <c r="F2" s="0" t="s">
        <v>2105</v>
      </c>
      <c r="G2" s="0" t="s">
        <v>2106</v>
      </c>
      <c r="H2" s="0" t="s">
        <v>2107</v>
      </c>
      <c r="I2" s="0" t="s">
        <v>2108</v>
      </c>
      <c r="J2" s="0" t="s">
        <v>1980</v>
      </c>
      <c r="K2" s="0" t="s">
        <v>1981</v>
      </c>
      <c r="L2" s="0" t="s">
        <v>1982</v>
      </c>
      <c r="M2" s="0" t="s">
        <v>1983</v>
      </c>
      <c r="N2" s="0" t="s">
        <v>1984</v>
      </c>
      <c r="O2" s="0" t="s">
        <v>1095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0" t="n">
        <v>8.6</v>
      </c>
      <c r="W2" s="2" t="n">
        <v>0</v>
      </c>
      <c r="X2" s="2" t="n">
        <v>0</v>
      </c>
      <c r="Y2" s="2" t="n">
        <v>0</v>
      </c>
      <c r="Z2" s="2" t="n">
        <v>0</v>
      </c>
      <c r="AA2" s="0" t="s">
        <v>3</v>
      </c>
      <c r="AB2" s="0" t="s">
        <v>3</v>
      </c>
    </row>
    <row r="3" customFormat="false" ht="14.4" hidden="true" customHeight="false" outlineLevel="0" collapsed="false">
      <c r="A3" s="2" t="n">
        <v>1</v>
      </c>
      <c r="B3" s="0" t="n">
        <f aca="false">413075</f>
        <v>413075</v>
      </c>
      <c r="C3" s="0" t="s">
        <v>2109</v>
      </c>
      <c r="D3" s="2" t="n">
        <v>1</v>
      </c>
      <c r="E3" s="0" t="s">
        <v>2110</v>
      </c>
      <c r="F3" s="0" t="s">
        <v>2111</v>
      </c>
      <c r="G3" s="0" t="s">
        <v>2112</v>
      </c>
      <c r="H3" s="0" t="s">
        <v>2113</v>
      </c>
      <c r="I3" s="0" t="s">
        <v>2108</v>
      </c>
      <c r="J3" s="0" t="s">
        <v>1991</v>
      </c>
      <c r="K3" s="0" t="s">
        <v>1992</v>
      </c>
      <c r="L3" s="0" t="s">
        <v>1993</v>
      </c>
      <c r="M3" s="0" t="s">
        <v>1994</v>
      </c>
      <c r="N3" s="0" t="s">
        <v>1992</v>
      </c>
      <c r="O3" s="0" t="s">
        <v>1993</v>
      </c>
      <c r="P3" s="2" t="n">
        <v>100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0" t="s">
        <v>3</v>
      </c>
      <c r="AB3" s="0" t="s">
        <v>3</v>
      </c>
    </row>
    <row r="4" customFormat="false" ht="14.4" hidden="true" customHeight="false" outlineLevel="0" collapsed="false">
      <c r="A4" s="2" t="n">
        <v>1</v>
      </c>
      <c r="B4" s="0" t="n">
        <f aca="false">446559</f>
        <v>446559</v>
      </c>
      <c r="C4" s="0" t="s">
        <v>2111</v>
      </c>
      <c r="D4" s="2" t="n">
        <v>1</v>
      </c>
      <c r="E4" s="0" t="s">
        <v>2114</v>
      </c>
      <c r="F4" s="0" t="s">
        <v>2109</v>
      </c>
      <c r="G4" s="0" t="s">
        <v>2115</v>
      </c>
      <c r="H4" s="0" t="s">
        <v>2116</v>
      </c>
      <c r="I4" s="0" t="s">
        <v>2108</v>
      </c>
      <c r="J4" s="0" t="s">
        <v>1995</v>
      </c>
      <c r="K4" s="0" t="s">
        <v>1996</v>
      </c>
      <c r="L4" s="0" t="s">
        <v>1997</v>
      </c>
      <c r="M4" s="0" t="s">
        <v>1998</v>
      </c>
      <c r="N4" s="0" t="s">
        <v>1999</v>
      </c>
      <c r="O4" s="0" t="s">
        <v>2000</v>
      </c>
      <c r="P4" s="2" t="n">
        <v>100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0" t="s">
        <v>3</v>
      </c>
      <c r="AB4" s="0" t="s">
        <v>3</v>
      </c>
    </row>
    <row r="5" customFormat="false" ht="14.4" hidden="true" customHeight="false" outlineLevel="0" collapsed="false">
      <c r="A5" s="2" t="n">
        <v>1</v>
      </c>
      <c r="B5" s="0" t="n">
        <f aca="false">446559</f>
        <v>446559</v>
      </c>
      <c r="C5" s="0" t="s">
        <v>2111</v>
      </c>
      <c r="D5" s="2" t="n">
        <v>1</v>
      </c>
      <c r="E5" s="0" t="n">
        <f aca="false">2527147</f>
        <v>2527147</v>
      </c>
      <c r="F5" s="0" t="s">
        <v>2109</v>
      </c>
      <c r="G5" s="0" t="s">
        <v>2117</v>
      </c>
      <c r="H5" s="0" t="s">
        <v>2118</v>
      </c>
      <c r="I5" s="0" t="s">
        <v>2108</v>
      </c>
      <c r="J5" s="0" t="s">
        <v>1995</v>
      </c>
      <c r="K5" s="0" t="s">
        <v>1996</v>
      </c>
      <c r="L5" s="0" t="s">
        <v>1997</v>
      </c>
      <c r="M5" s="0" t="s">
        <v>2001</v>
      </c>
      <c r="N5" s="0" t="s">
        <v>1999</v>
      </c>
      <c r="O5" s="0" t="s">
        <v>2000</v>
      </c>
      <c r="P5" s="2" t="n">
        <v>100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0" t="s">
        <v>3</v>
      </c>
      <c r="AB5" s="0" t="s">
        <v>3</v>
      </c>
    </row>
    <row r="6" customFormat="false" ht="14.4" hidden="false" customHeight="false" outlineLevel="0" collapsed="false">
      <c r="A6" s="2" t="n">
        <v>1</v>
      </c>
      <c r="B6" s="0" t="n">
        <f aca="false">959508</f>
        <v>959508</v>
      </c>
      <c r="C6" s="0" t="s">
        <v>2109</v>
      </c>
      <c r="D6" s="2" t="n">
        <v>1</v>
      </c>
      <c r="E6" s="0" t="n">
        <f aca="false">4676252</f>
        <v>4676252</v>
      </c>
      <c r="F6" s="0" t="s">
        <v>2111</v>
      </c>
      <c r="G6" s="0" t="s">
        <v>2119</v>
      </c>
      <c r="H6" s="0" t="s">
        <v>2120</v>
      </c>
      <c r="I6" s="0" t="s">
        <v>2108</v>
      </c>
      <c r="J6" s="0" t="s">
        <v>2021</v>
      </c>
      <c r="K6" s="0" t="s">
        <v>2003</v>
      </c>
      <c r="L6" s="0" t="s">
        <v>1196</v>
      </c>
      <c r="M6" s="0" t="s">
        <v>2022</v>
      </c>
      <c r="N6" s="0" t="s">
        <v>2023</v>
      </c>
      <c r="O6" s="0" t="s">
        <v>2024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100</v>
      </c>
      <c r="Z6" s="2" t="n">
        <v>0</v>
      </c>
      <c r="AA6" s="0" t="s">
        <v>3</v>
      </c>
      <c r="AB6" s="0" t="s">
        <v>3</v>
      </c>
    </row>
    <row r="7" customFormat="false" ht="14.4" hidden="true" customHeight="false" outlineLevel="0" collapsed="false">
      <c r="A7" s="2" t="n">
        <v>1</v>
      </c>
      <c r="B7" s="0" t="n">
        <f aca="false">959509</f>
        <v>959509</v>
      </c>
      <c r="C7" s="0" t="s">
        <v>2111</v>
      </c>
      <c r="D7" s="2" t="n">
        <v>1</v>
      </c>
      <c r="E7" s="0" t="s">
        <v>2121</v>
      </c>
      <c r="F7" s="0" t="s">
        <v>2111</v>
      </c>
      <c r="G7" s="0" t="s">
        <v>2122</v>
      </c>
      <c r="H7" s="0" t="s">
        <v>2123</v>
      </c>
      <c r="I7" s="0" t="s">
        <v>2108</v>
      </c>
      <c r="J7" s="0" t="s">
        <v>2002</v>
      </c>
      <c r="K7" s="0" t="s">
        <v>2003</v>
      </c>
      <c r="L7" s="0" t="s">
        <v>1196</v>
      </c>
      <c r="M7" s="0" t="s">
        <v>2004</v>
      </c>
      <c r="N7" s="0" t="s">
        <v>2003</v>
      </c>
      <c r="O7" s="0" t="s">
        <v>1196</v>
      </c>
      <c r="P7" s="0" t="s">
        <v>2124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0" t="s">
        <v>3</v>
      </c>
      <c r="AB7" s="0" t="s">
        <v>3</v>
      </c>
    </row>
    <row r="8" customFormat="false" ht="14.4" hidden="false" customHeight="false" outlineLevel="0" collapsed="false">
      <c r="A8" s="2" t="n">
        <v>1</v>
      </c>
      <c r="B8" s="0" t="n">
        <f aca="false">959509</f>
        <v>959509</v>
      </c>
      <c r="C8" s="0" t="s">
        <v>2111</v>
      </c>
      <c r="D8" s="2" t="n">
        <v>1</v>
      </c>
      <c r="E8" s="0" t="s">
        <v>2121</v>
      </c>
      <c r="F8" s="0" t="s">
        <v>2111</v>
      </c>
      <c r="G8" s="0" t="s">
        <v>2125</v>
      </c>
      <c r="H8" s="0" t="s">
        <v>2126</v>
      </c>
      <c r="I8" s="0" t="s">
        <v>2108</v>
      </c>
      <c r="J8" s="0" t="s">
        <v>2002</v>
      </c>
      <c r="K8" s="0" t="s">
        <v>2003</v>
      </c>
      <c r="L8" s="0" t="s">
        <v>1196</v>
      </c>
      <c r="M8" s="0" t="s">
        <v>2004</v>
      </c>
      <c r="N8" s="0" t="s">
        <v>2003</v>
      </c>
      <c r="O8" s="0" t="s">
        <v>1196</v>
      </c>
      <c r="P8" s="2" t="n">
        <v>0</v>
      </c>
      <c r="Q8" s="2" t="n">
        <v>0</v>
      </c>
      <c r="R8" s="2" t="n">
        <v>0</v>
      </c>
      <c r="S8" s="0" t="s">
        <v>2124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0" t="s">
        <v>3</v>
      </c>
      <c r="AB8" s="0" t="s">
        <v>3</v>
      </c>
    </row>
    <row r="9" customFormat="false" ht="14.4" hidden="true" customHeight="false" outlineLevel="0" collapsed="false">
      <c r="A9" s="2" t="n">
        <v>1</v>
      </c>
      <c r="B9" s="0" t="n">
        <f aca="false">959509</f>
        <v>959509</v>
      </c>
      <c r="C9" s="0" t="s">
        <v>2111</v>
      </c>
      <c r="D9" s="2" t="n">
        <v>1</v>
      </c>
      <c r="E9" s="0" t="s">
        <v>2121</v>
      </c>
      <c r="F9" s="0" t="s">
        <v>2111</v>
      </c>
      <c r="G9" s="0" t="s">
        <v>2127</v>
      </c>
      <c r="H9" s="0" t="s">
        <v>2123</v>
      </c>
      <c r="I9" s="0" t="s">
        <v>2108</v>
      </c>
      <c r="J9" s="0" t="s">
        <v>2002</v>
      </c>
      <c r="K9" s="0" t="s">
        <v>2003</v>
      </c>
      <c r="L9" s="0" t="s">
        <v>1196</v>
      </c>
      <c r="M9" s="0" t="s">
        <v>2004</v>
      </c>
      <c r="N9" s="0" t="s">
        <v>2003</v>
      </c>
      <c r="O9" s="0" t="s">
        <v>1196</v>
      </c>
      <c r="P9" s="2" t="n">
        <v>0</v>
      </c>
      <c r="Q9" s="2" t="n">
        <v>0</v>
      </c>
      <c r="R9" s="2" t="n">
        <v>0</v>
      </c>
      <c r="S9" s="2" t="n">
        <v>0</v>
      </c>
      <c r="T9" s="0" t="s">
        <v>2124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0" t="s">
        <v>3</v>
      </c>
      <c r="AB9" s="0" t="s">
        <v>3</v>
      </c>
    </row>
    <row r="10" customFormat="false" ht="14.4" hidden="false" customHeight="false" outlineLevel="0" collapsed="false">
      <c r="A10" s="2" t="n">
        <v>1</v>
      </c>
      <c r="B10" s="0" t="n">
        <f aca="false">959509</f>
        <v>959509</v>
      </c>
      <c r="C10" s="0" t="s">
        <v>2111</v>
      </c>
      <c r="D10" s="2" t="n">
        <v>1</v>
      </c>
      <c r="E10" s="0" t="s">
        <v>2121</v>
      </c>
      <c r="F10" s="0" t="s">
        <v>2111</v>
      </c>
      <c r="G10" s="0" t="s">
        <v>2128</v>
      </c>
      <c r="H10" s="0" t="s">
        <v>2129</v>
      </c>
      <c r="I10" s="0" t="s">
        <v>2108</v>
      </c>
      <c r="J10" s="0" t="s">
        <v>2002</v>
      </c>
      <c r="K10" s="0" t="s">
        <v>2003</v>
      </c>
      <c r="L10" s="0" t="s">
        <v>1196</v>
      </c>
      <c r="M10" s="0" t="s">
        <v>2004</v>
      </c>
      <c r="N10" s="0" t="s">
        <v>2003</v>
      </c>
      <c r="O10" s="0" t="s">
        <v>1196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0" t="s">
        <v>2124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0" t="s">
        <v>3</v>
      </c>
      <c r="AB10" s="0" t="s">
        <v>3</v>
      </c>
    </row>
    <row r="11" customFormat="false" ht="14.4" hidden="false" customHeight="false" outlineLevel="0" collapsed="false">
      <c r="A11" s="2" t="n">
        <v>1</v>
      </c>
      <c r="B11" s="0" t="n">
        <f aca="false">959509</f>
        <v>959509</v>
      </c>
      <c r="C11" s="0" t="s">
        <v>2111</v>
      </c>
      <c r="D11" s="2" t="n">
        <v>1</v>
      </c>
      <c r="E11" s="0" t="s">
        <v>2121</v>
      </c>
      <c r="F11" s="0" t="s">
        <v>2111</v>
      </c>
      <c r="G11" s="0" t="s">
        <v>2130</v>
      </c>
      <c r="H11" s="0" t="s">
        <v>2131</v>
      </c>
      <c r="I11" s="0" t="s">
        <v>2108</v>
      </c>
      <c r="J11" s="0" t="s">
        <v>2002</v>
      </c>
      <c r="K11" s="0" t="s">
        <v>2003</v>
      </c>
      <c r="L11" s="0" t="s">
        <v>1196</v>
      </c>
      <c r="M11" s="0" t="s">
        <v>2004</v>
      </c>
      <c r="N11" s="0" t="s">
        <v>2003</v>
      </c>
      <c r="O11" s="0" t="s">
        <v>1196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0" t="s">
        <v>2124</v>
      </c>
      <c r="W11" s="2" t="n">
        <v>0</v>
      </c>
      <c r="X11" s="2" t="n">
        <v>0</v>
      </c>
      <c r="Y11" s="2" t="n">
        <v>0</v>
      </c>
      <c r="Z11" s="2" t="n">
        <v>0</v>
      </c>
      <c r="AA11" s="0" t="s">
        <v>3</v>
      </c>
      <c r="AB11" s="0" t="s">
        <v>3</v>
      </c>
    </row>
    <row r="12" customFormat="false" ht="14.4" hidden="false" customHeight="false" outlineLevel="0" collapsed="false">
      <c r="A12" s="2" t="n">
        <v>1</v>
      </c>
      <c r="B12" s="0" t="n">
        <f aca="false">959509</f>
        <v>959509</v>
      </c>
      <c r="C12" s="0" t="s">
        <v>2111</v>
      </c>
      <c r="D12" s="2" t="n">
        <v>1</v>
      </c>
      <c r="E12" s="0" t="s">
        <v>2121</v>
      </c>
      <c r="F12" s="0" t="s">
        <v>2111</v>
      </c>
      <c r="G12" s="0" t="s">
        <v>2132</v>
      </c>
      <c r="H12" s="0" t="s">
        <v>2133</v>
      </c>
      <c r="I12" s="0" t="s">
        <v>2108</v>
      </c>
      <c r="J12" s="0" t="s">
        <v>2002</v>
      </c>
      <c r="K12" s="0" t="s">
        <v>2003</v>
      </c>
      <c r="L12" s="0" t="s">
        <v>1196</v>
      </c>
      <c r="M12" s="0" t="s">
        <v>2004</v>
      </c>
      <c r="N12" s="0" t="s">
        <v>2003</v>
      </c>
      <c r="O12" s="0" t="s">
        <v>1196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0" t="s">
        <v>2124</v>
      </c>
      <c r="Y12" s="2" t="n">
        <v>0</v>
      </c>
      <c r="Z12" s="2" t="n">
        <v>0</v>
      </c>
      <c r="AA12" s="0" t="s">
        <v>3</v>
      </c>
      <c r="AB12" s="0" t="s">
        <v>3</v>
      </c>
    </row>
    <row r="13" customFormat="false" ht="14.4" hidden="true" customHeight="false" outlineLevel="0" collapsed="false">
      <c r="A13" s="2" t="n">
        <v>1</v>
      </c>
      <c r="B13" s="0" t="n">
        <f aca="false">961051</f>
        <v>961051</v>
      </c>
      <c r="C13" s="0" t="s">
        <v>2111</v>
      </c>
      <c r="D13" s="2" t="n">
        <v>1</v>
      </c>
      <c r="E13" s="0" t="n">
        <f aca="false">3690673</f>
        <v>3690673</v>
      </c>
      <c r="F13" s="0" t="s">
        <v>2111</v>
      </c>
      <c r="G13" s="0" t="s">
        <v>2134</v>
      </c>
      <c r="H13" s="0" t="s">
        <v>2135</v>
      </c>
      <c r="I13" s="0" t="s">
        <v>2108</v>
      </c>
      <c r="J13" s="0" t="s">
        <v>2005</v>
      </c>
      <c r="K13" s="0" t="s">
        <v>2006</v>
      </c>
      <c r="L13" s="0" t="s">
        <v>2007</v>
      </c>
      <c r="M13" s="0" t="s">
        <v>2008</v>
      </c>
      <c r="N13" s="0" t="s">
        <v>2009</v>
      </c>
      <c r="O13" s="0" t="s">
        <v>2007</v>
      </c>
      <c r="P13" s="0" t="s">
        <v>2124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0" t="s">
        <v>3</v>
      </c>
      <c r="AB13" s="0" t="s">
        <v>3</v>
      </c>
    </row>
    <row r="14" customFormat="false" ht="14.4" hidden="true" customHeight="false" outlineLevel="0" collapsed="false">
      <c r="A14" s="2" t="n">
        <v>1</v>
      </c>
      <c r="B14" s="0" t="n">
        <f aca="false">3692202</f>
        <v>3692202</v>
      </c>
      <c r="C14" s="0" t="s">
        <v>2111</v>
      </c>
      <c r="D14" s="2" t="n">
        <v>1</v>
      </c>
      <c r="E14" s="0" t="s">
        <v>2136</v>
      </c>
      <c r="F14" s="0" t="s">
        <v>2111</v>
      </c>
      <c r="G14" s="0" t="s">
        <v>2137</v>
      </c>
      <c r="H14" s="0" t="s">
        <v>2138</v>
      </c>
      <c r="I14" s="0" t="s">
        <v>2108</v>
      </c>
      <c r="J14" s="0" t="s">
        <v>1945</v>
      </c>
      <c r="K14" s="0" t="s">
        <v>1946</v>
      </c>
      <c r="L14" s="0" t="s">
        <v>1947</v>
      </c>
      <c r="M14" s="0" t="s">
        <v>2012</v>
      </c>
      <c r="N14" s="0" t="s">
        <v>1946</v>
      </c>
      <c r="O14" s="0" t="s">
        <v>1947</v>
      </c>
      <c r="P14" s="0" t="s">
        <v>2124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0" t="s">
        <v>3</v>
      </c>
      <c r="AB14" s="0" t="s">
        <v>3</v>
      </c>
    </row>
    <row r="15" customFormat="false" ht="14.4" hidden="false" customHeight="false" outlineLevel="0" collapsed="false">
      <c r="A15" s="2" t="n">
        <v>1</v>
      </c>
      <c r="B15" s="0" t="n">
        <f aca="false">3692202</f>
        <v>3692202</v>
      </c>
      <c r="C15" s="0" t="s">
        <v>2111</v>
      </c>
      <c r="D15" s="2" t="n">
        <v>1</v>
      </c>
      <c r="E15" s="0" t="s">
        <v>2139</v>
      </c>
      <c r="F15" s="0" t="s">
        <v>2111</v>
      </c>
      <c r="G15" s="0" t="s">
        <v>2140</v>
      </c>
      <c r="H15" s="0" t="s">
        <v>2141</v>
      </c>
      <c r="I15" s="0" t="s">
        <v>2108</v>
      </c>
      <c r="J15" s="0" t="s">
        <v>1945</v>
      </c>
      <c r="K15" s="0" t="s">
        <v>1946</v>
      </c>
      <c r="L15" s="0" t="s">
        <v>1947</v>
      </c>
      <c r="M15" s="0" t="s">
        <v>1948</v>
      </c>
      <c r="N15" s="0" t="s">
        <v>1946</v>
      </c>
      <c r="O15" s="0" t="s">
        <v>1947</v>
      </c>
      <c r="P15" s="2" t="n">
        <v>0</v>
      </c>
      <c r="Q15" s="2" t="n">
        <v>0</v>
      </c>
      <c r="R15" s="0" t="s">
        <v>2124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0" t="s">
        <v>3</v>
      </c>
      <c r="AB15" s="0" t="s">
        <v>3</v>
      </c>
    </row>
    <row r="16" customFormat="false" ht="14.4" hidden="false" customHeight="false" outlineLevel="0" collapsed="false">
      <c r="A16" s="2" t="n">
        <v>1</v>
      </c>
      <c r="B16" s="0" t="n">
        <f aca="false">3692202</f>
        <v>3692202</v>
      </c>
      <c r="C16" s="0" t="s">
        <v>2111</v>
      </c>
      <c r="D16" s="2" t="n">
        <v>1</v>
      </c>
      <c r="E16" s="0" t="s">
        <v>2139</v>
      </c>
      <c r="F16" s="0" t="s">
        <v>2111</v>
      </c>
      <c r="G16" s="0" t="s">
        <v>2142</v>
      </c>
      <c r="H16" s="0" t="s">
        <v>2143</v>
      </c>
      <c r="I16" s="0" t="s">
        <v>2108</v>
      </c>
      <c r="J16" s="0" t="s">
        <v>1945</v>
      </c>
      <c r="K16" s="0" t="s">
        <v>1946</v>
      </c>
      <c r="L16" s="0" t="s">
        <v>1947</v>
      </c>
      <c r="M16" s="0" t="s">
        <v>1948</v>
      </c>
      <c r="N16" s="0" t="s">
        <v>1946</v>
      </c>
      <c r="O16" s="0" t="s">
        <v>1947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0" t="s">
        <v>2124</v>
      </c>
      <c r="AA16" s="0" t="s">
        <v>3</v>
      </c>
      <c r="AB16" s="0" t="s">
        <v>3</v>
      </c>
    </row>
    <row r="17" customFormat="false" ht="14.4" hidden="false" customHeight="false" outlineLevel="0" collapsed="false">
      <c r="A17" s="2" t="n">
        <v>1</v>
      </c>
      <c r="B17" s="0" t="n">
        <f aca="false">3891708</f>
        <v>3891708</v>
      </c>
      <c r="C17" s="0" t="s">
        <v>2144</v>
      </c>
      <c r="D17" s="2" t="n">
        <v>1</v>
      </c>
      <c r="E17" s="0" t="s">
        <v>2145</v>
      </c>
      <c r="F17" s="0" t="s">
        <v>2146</v>
      </c>
      <c r="G17" s="0" t="s">
        <v>2147</v>
      </c>
      <c r="H17" s="0" t="s">
        <v>2148</v>
      </c>
      <c r="I17" s="0" t="s">
        <v>2108</v>
      </c>
      <c r="J17" s="0" t="s">
        <v>1966</v>
      </c>
      <c r="K17" s="0" t="s">
        <v>1967</v>
      </c>
      <c r="L17" s="0" t="s">
        <v>1968</v>
      </c>
      <c r="M17" s="0" t="s">
        <v>1969</v>
      </c>
      <c r="N17" s="0" t="s">
        <v>1970</v>
      </c>
      <c r="O17" s="0" t="s">
        <v>715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0" t="n">
        <v>95.8</v>
      </c>
      <c r="AA17" s="0" t="s">
        <v>3</v>
      </c>
      <c r="AB17" s="0" t="s">
        <v>3</v>
      </c>
    </row>
    <row r="18" customFormat="false" ht="14.4" hidden="true" customHeight="false" outlineLevel="0" collapsed="false">
      <c r="A18" s="2" t="n">
        <v>1</v>
      </c>
      <c r="B18" s="0" t="n">
        <f aca="false">4718928</f>
        <v>4718928</v>
      </c>
      <c r="C18" s="0" t="s">
        <v>2111</v>
      </c>
      <c r="D18" s="2" t="n">
        <v>1</v>
      </c>
      <c r="E18" s="0" t="s">
        <v>2149</v>
      </c>
      <c r="F18" s="0" t="s">
        <v>2111</v>
      </c>
      <c r="G18" s="0" t="s">
        <v>2150</v>
      </c>
      <c r="H18" s="0" t="s">
        <v>2151</v>
      </c>
      <c r="I18" s="0" t="s">
        <v>2108</v>
      </c>
      <c r="J18" s="0" t="s">
        <v>1976</v>
      </c>
      <c r="K18" s="0" t="s">
        <v>2013</v>
      </c>
      <c r="L18" s="0" t="s">
        <v>1978</v>
      </c>
      <c r="M18" s="0" t="s">
        <v>2014</v>
      </c>
      <c r="N18" s="0" t="s">
        <v>2013</v>
      </c>
      <c r="O18" s="0" t="s">
        <v>1978</v>
      </c>
      <c r="P18" s="0" t="s">
        <v>2124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0" t="s">
        <v>3</v>
      </c>
      <c r="AB18" s="0" t="s">
        <v>3</v>
      </c>
    </row>
    <row r="19" customFormat="false" ht="14.4" hidden="false" customHeight="false" outlineLevel="0" collapsed="false">
      <c r="A19" s="2" t="n">
        <v>1</v>
      </c>
      <c r="B19" s="0" t="n">
        <f aca="false">4878953</f>
        <v>4878953</v>
      </c>
      <c r="C19" s="0" t="s">
        <v>2111</v>
      </c>
      <c r="D19" s="2" t="n">
        <v>1</v>
      </c>
      <c r="E19" s="0" t="s">
        <v>2152</v>
      </c>
      <c r="F19" s="0" t="s">
        <v>2111</v>
      </c>
      <c r="G19" s="0" t="s">
        <v>2153</v>
      </c>
      <c r="H19" s="0" t="s">
        <v>2154</v>
      </c>
      <c r="I19" s="0" t="s">
        <v>2108</v>
      </c>
      <c r="J19" s="0" t="s">
        <v>1976</v>
      </c>
      <c r="K19" s="0" t="s">
        <v>1977</v>
      </c>
      <c r="L19" s="0" t="s">
        <v>1978</v>
      </c>
      <c r="M19" s="0" t="s">
        <v>1948</v>
      </c>
      <c r="N19" s="0" t="s">
        <v>1979</v>
      </c>
      <c r="O19" s="0" t="s">
        <v>1947</v>
      </c>
      <c r="P19" s="2" t="n">
        <v>0</v>
      </c>
      <c r="Q19" s="0" t="s">
        <v>2124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0" t="s">
        <v>3</v>
      </c>
      <c r="AB19" s="0" t="s">
        <v>3</v>
      </c>
    </row>
    <row r="20" customFormat="false" ht="14.4" hidden="false" customHeight="false" outlineLevel="0" collapsed="false">
      <c r="A20" s="2" t="n">
        <v>1</v>
      </c>
      <c r="B20" s="0" t="n">
        <f aca="false">4878953</f>
        <v>4878953</v>
      </c>
      <c r="C20" s="0" t="s">
        <v>2111</v>
      </c>
      <c r="D20" s="2" t="n">
        <v>1</v>
      </c>
      <c r="E20" s="0" t="s">
        <v>2152</v>
      </c>
      <c r="F20" s="0" t="s">
        <v>2111</v>
      </c>
      <c r="G20" s="0" t="s">
        <v>2155</v>
      </c>
      <c r="H20" s="0" t="s">
        <v>2156</v>
      </c>
      <c r="I20" s="0" t="s">
        <v>2108</v>
      </c>
      <c r="J20" s="0" t="s">
        <v>1976</v>
      </c>
      <c r="K20" s="0" t="s">
        <v>1977</v>
      </c>
      <c r="L20" s="0" t="s">
        <v>1978</v>
      </c>
      <c r="M20" s="0" t="s">
        <v>1948</v>
      </c>
      <c r="N20" s="0" t="s">
        <v>1979</v>
      </c>
      <c r="O20" s="0" t="s">
        <v>1947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0" t="s">
        <v>2124</v>
      </c>
      <c r="X20" s="2" t="n">
        <v>0</v>
      </c>
      <c r="Y20" s="2" t="n">
        <v>0</v>
      </c>
      <c r="Z20" s="2" t="n">
        <v>0</v>
      </c>
      <c r="AA20" s="0" t="s">
        <v>3</v>
      </c>
      <c r="AB20" s="0" t="s">
        <v>3</v>
      </c>
    </row>
    <row r="21" customFormat="false" ht="14.4" hidden="false" customHeight="false" outlineLevel="0" collapsed="false">
      <c r="A21" s="2" t="n">
        <v>1</v>
      </c>
      <c r="B21" s="0" t="s">
        <v>2157</v>
      </c>
      <c r="C21" s="0" t="s">
        <v>2158</v>
      </c>
      <c r="D21" s="2" t="n">
        <v>1</v>
      </c>
      <c r="E21" s="0" t="n">
        <f aca="false">1547983</f>
        <v>1547983</v>
      </c>
      <c r="F21" s="0" t="s">
        <v>2159</v>
      </c>
      <c r="G21" s="0" t="s">
        <v>2144</v>
      </c>
      <c r="H21" s="0" t="s">
        <v>2160</v>
      </c>
      <c r="I21" s="0" t="s">
        <v>2108</v>
      </c>
      <c r="J21" s="0" t="s">
        <v>1985</v>
      </c>
      <c r="K21" s="0" t="s">
        <v>1986</v>
      </c>
      <c r="L21" s="0" t="s">
        <v>1987</v>
      </c>
      <c r="M21" s="0" t="s">
        <v>1988</v>
      </c>
      <c r="N21" s="0" t="s">
        <v>1989</v>
      </c>
      <c r="O21" s="0" t="s">
        <v>1990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0" t="n">
        <v>5.1</v>
      </c>
      <c r="X21" s="2" t="n">
        <v>0</v>
      </c>
      <c r="Y21" s="2" t="n">
        <v>0</v>
      </c>
      <c r="Z21" s="2" t="n">
        <v>0</v>
      </c>
      <c r="AA21" s="0" t="s">
        <v>3</v>
      </c>
      <c r="AB21" s="0" t="s">
        <v>3</v>
      </c>
    </row>
    <row r="22" customFormat="false" ht="14.4" hidden="false" customHeight="false" outlineLevel="0" collapsed="false">
      <c r="A22" s="2" t="n">
        <v>1</v>
      </c>
      <c r="B22" s="0" t="s">
        <v>2161</v>
      </c>
      <c r="C22" s="0" t="s">
        <v>2162</v>
      </c>
      <c r="D22" s="2" t="n">
        <v>1</v>
      </c>
      <c r="E22" s="0" t="n">
        <f aca="false">1343635</f>
        <v>1343635</v>
      </c>
      <c r="F22" s="0" t="s">
        <v>2163</v>
      </c>
      <c r="G22" s="0" t="s">
        <v>2164</v>
      </c>
      <c r="H22" s="0" t="s">
        <v>2165</v>
      </c>
      <c r="I22" s="0" t="s">
        <v>2108</v>
      </c>
      <c r="J22" s="0" t="s">
        <v>1971</v>
      </c>
      <c r="K22" s="0" t="s">
        <v>1972</v>
      </c>
      <c r="L22" s="0" t="s">
        <v>1973</v>
      </c>
      <c r="M22" s="0" t="s">
        <v>1974</v>
      </c>
      <c r="N22" s="0" t="s">
        <v>1975</v>
      </c>
      <c r="O22" s="0" t="s">
        <v>1057</v>
      </c>
      <c r="P22" s="2" t="n">
        <v>0</v>
      </c>
      <c r="Q22" s="0" t="n">
        <v>64.6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0" t="s">
        <v>3</v>
      </c>
      <c r="AB22" s="0" t="s">
        <v>3</v>
      </c>
    </row>
    <row r="23" customFormat="false" ht="14.4" hidden="false" customHeight="false" outlineLevel="0" collapsed="false">
      <c r="A23" s="2" t="n">
        <v>1</v>
      </c>
      <c r="B23" s="0" t="s">
        <v>2166</v>
      </c>
      <c r="C23" s="0" t="s">
        <v>2167</v>
      </c>
      <c r="D23" s="2" t="n">
        <v>1</v>
      </c>
      <c r="E23" s="0" t="n">
        <f aca="false">3488239</f>
        <v>3488239</v>
      </c>
      <c r="F23" s="0" t="s">
        <v>2168</v>
      </c>
      <c r="G23" s="0" t="s">
        <v>2169</v>
      </c>
      <c r="H23" s="0" t="s">
        <v>2170</v>
      </c>
      <c r="I23" s="0" t="s">
        <v>2108</v>
      </c>
      <c r="J23" s="0" t="s">
        <v>1954</v>
      </c>
      <c r="K23" s="0" t="s">
        <v>1955</v>
      </c>
      <c r="L23" s="0" t="s">
        <v>1956</v>
      </c>
      <c r="M23" s="0" t="s">
        <v>1957</v>
      </c>
      <c r="N23" s="0" t="s">
        <v>1958</v>
      </c>
      <c r="O23" s="0" t="s">
        <v>1959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0" t="n">
        <v>5.5</v>
      </c>
      <c r="AA23" s="0" t="s">
        <v>3</v>
      </c>
      <c r="AB23" s="0" t="s">
        <v>3</v>
      </c>
    </row>
    <row r="24" customFormat="false" ht="14.4" hidden="false" customHeight="false" outlineLevel="0" collapsed="false">
      <c r="A24" s="2" t="n">
        <v>1</v>
      </c>
      <c r="B24" s="0" t="s">
        <v>2171</v>
      </c>
      <c r="C24" s="0" t="s">
        <v>2172</v>
      </c>
      <c r="D24" s="2" t="n">
        <v>1</v>
      </c>
      <c r="E24" s="0" t="n">
        <f aca="false">1855268</f>
        <v>1855268</v>
      </c>
      <c r="F24" s="0" t="s">
        <v>2173</v>
      </c>
      <c r="G24" s="0" t="s">
        <v>2174</v>
      </c>
      <c r="H24" s="0" t="s">
        <v>2175</v>
      </c>
      <c r="I24" s="0" t="s">
        <v>2108</v>
      </c>
      <c r="J24" s="0" t="s">
        <v>1960</v>
      </c>
      <c r="K24" s="0" t="s">
        <v>1961</v>
      </c>
      <c r="L24" s="0" t="s">
        <v>1962</v>
      </c>
      <c r="M24" s="0" t="s">
        <v>1963</v>
      </c>
      <c r="N24" s="0" t="s">
        <v>1964</v>
      </c>
      <c r="O24" s="0" t="s">
        <v>1965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0" t="n">
        <v>5.4</v>
      </c>
      <c r="AA24" s="0" t="s">
        <v>3</v>
      </c>
      <c r="AB24" s="0" t="s">
        <v>3</v>
      </c>
    </row>
    <row r="25" customFormat="false" ht="14.4" hidden="true" customHeight="false" outlineLevel="0" collapsed="false">
      <c r="A25" s="2" t="n">
        <v>1</v>
      </c>
      <c r="B25" s="0" t="s">
        <v>2176</v>
      </c>
      <c r="C25" s="0" t="s">
        <v>2177</v>
      </c>
      <c r="D25" s="2" t="n">
        <v>1</v>
      </c>
      <c r="E25" s="0" t="n">
        <f aca="false">2070100</f>
        <v>2070100</v>
      </c>
      <c r="F25" s="0" t="s">
        <v>2178</v>
      </c>
      <c r="G25" s="0" t="s">
        <v>2179</v>
      </c>
      <c r="H25" s="0" t="s">
        <v>2180</v>
      </c>
      <c r="I25" s="0" t="s">
        <v>2108</v>
      </c>
      <c r="J25" s="0" t="s">
        <v>2010</v>
      </c>
      <c r="K25" s="0" t="s">
        <v>1951</v>
      </c>
      <c r="L25" s="0" t="s">
        <v>1952</v>
      </c>
      <c r="M25" s="0" t="s">
        <v>2011</v>
      </c>
      <c r="N25" s="0" t="s">
        <v>1953</v>
      </c>
      <c r="O25" s="0" t="s">
        <v>1227</v>
      </c>
      <c r="P25" s="0" t="n">
        <v>8.6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0" t="s">
        <v>3</v>
      </c>
      <c r="AB25" s="0" t="s">
        <v>3</v>
      </c>
    </row>
    <row r="26" customFormat="false" ht="14.4" hidden="true" customHeight="false" outlineLevel="0" collapsed="false">
      <c r="A26" s="2" t="n">
        <v>1</v>
      </c>
      <c r="B26" s="0" t="s">
        <v>2176</v>
      </c>
      <c r="C26" s="0" t="s">
        <v>2181</v>
      </c>
      <c r="D26" s="2" t="n">
        <v>1</v>
      </c>
      <c r="E26" s="0" t="n">
        <f aca="false">2070100</f>
        <v>2070100</v>
      </c>
      <c r="F26" s="0" t="s">
        <v>2182</v>
      </c>
      <c r="G26" s="0" t="s">
        <v>2183</v>
      </c>
      <c r="H26" s="0" t="s">
        <v>2180</v>
      </c>
      <c r="I26" s="0" t="s">
        <v>2108</v>
      </c>
      <c r="J26" s="0" t="s">
        <v>2010</v>
      </c>
      <c r="K26" s="0" t="s">
        <v>1951</v>
      </c>
      <c r="L26" s="0" t="s">
        <v>1952</v>
      </c>
      <c r="M26" s="0" t="s">
        <v>2011</v>
      </c>
      <c r="N26" s="0" t="s">
        <v>1953</v>
      </c>
      <c r="O26" s="0" t="s">
        <v>1227</v>
      </c>
      <c r="P26" s="2" t="n">
        <v>0</v>
      </c>
      <c r="Q26" s="2" t="n">
        <v>0</v>
      </c>
      <c r="R26" s="2" t="n">
        <v>0</v>
      </c>
      <c r="S26" s="2" t="n">
        <v>0</v>
      </c>
      <c r="T26" s="0" t="n">
        <v>5.3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0" t="s">
        <v>3</v>
      </c>
      <c r="AB26" s="0" t="s">
        <v>3</v>
      </c>
    </row>
    <row r="27" customFormat="false" ht="14.4" hidden="false" customHeight="false" outlineLevel="0" collapsed="false">
      <c r="A27" s="2" t="n">
        <v>1</v>
      </c>
      <c r="B27" s="0" t="s">
        <v>2176</v>
      </c>
      <c r="C27" s="0" t="s">
        <v>2184</v>
      </c>
      <c r="D27" s="2" t="n">
        <v>1</v>
      </c>
      <c r="E27" s="0" t="n">
        <f aca="false">2070100</f>
        <v>2070100</v>
      </c>
      <c r="F27" s="0" t="s">
        <v>2185</v>
      </c>
      <c r="G27" s="0" t="s">
        <v>2186</v>
      </c>
      <c r="H27" s="0" t="s">
        <v>2187</v>
      </c>
      <c r="I27" s="0" t="s">
        <v>2108</v>
      </c>
      <c r="J27" s="0" t="s">
        <v>2010</v>
      </c>
      <c r="K27" s="0" t="s">
        <v>1951</v>
      </c>
      <c r="L27" s="0" t="s">
        <v>1952</v>
      </c>
      <c r="M27" s="0" t="s">
        <v>2011</v>
      </c>
      <c r="N27" s="0" t="s">
        <v>1953</v>
      </c>
      <c r="O27" s="0" t="s">
        <v>1227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0" t="n">
        <v>6.5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0" t="s">
        <v>3</v>
      </c>
      <c r="AB27" s="0" t="s">
        <v>3</v>
      </c>
    </row>
    <row r="28" customFormat="false" ht="14.4" hidden="false" customHeight="false" outlineLevel="0" collapsed="false">
      <c r="A28" s="2" t="n">
        <v>1</v>
      </c>
      <c r="B28" s="0" t="s">
        <v>2176</v>
      </c>
      <c r="C28" s="0" t="s">
        <v>2188</v>
      </c>
      <c r="D28" s="2" t="n">
        <v>1</v>
      </c>
      <c r="E28" s="0" t="n">
        <f aca="false">2070100</f>
        <v>2070100</v>
      </c>
      <c r="F28" s="0" t="s">
        <v>2189</v>
      </c>
      <c r="G28" s="0" t="s">
        <v>2190</v>
      </c>
      <c r="H28" s="0" t="s">
        <v>2191</v>
      </c>
      <c r="I28" s="0" t="s">
        <v>2108</v>
      </c>
      <c r="J28" s="0" t="s">
        <v>2010</v>
      </c>
      <c r="K28" s="0" t="s">
        <v>1951</v>
      </c>
      <c r="L28" s="0" t="s">
        <v>1952</v>
      </c>
      <c r="M28" s="0" t="s">
        <v>2011</v>
      </c>
      <c r="N28" s="0" t="s">
        <v>1953</v>
      </c>
      <c r="O28" s="0" t="s">
        <v>1227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0" t="n">
        <v>7.2</v>
      </c>
      <c r="X28" s="2" t="n">
        <v>0</v>
      </c>
      <c r="Y28" s="2" t="n">
        <v>0</v>
      </c>
      <c r="Z28" s="2" t="n">
        <v>0</v>
      </c>
      <c r="AA28" s="0" t="s">
        <v>3</v>
      </c>
      <c r="AB28" s="0" t="s">
        <v>3</v>
      </c>
    </row>
    <row r="29" customFormat="false" ht="14.4" hidden="false" customHeight="false" outlineLevel="0" collapsed="false">
      <c r="A29" s="2" t="n">
        <v>1</v>
      </c>
      <c r="B29" s="0" t="s">
        <v>2192</v>
      </c>
      <c r="C29" s="0" t="s">
        <v>2193</v>
      </c>
      <c r="D29" s="2" t="n">
        <v>1</v>
      </c>
      <c r="E29" s="0" t="n">
        <f aca="false">2070106</f>
        <v>2070106</v>
      </c>
      <c r="F29" s="0" t="s">
        <v>2194</v>
      </c>
      <c r="G29" s="0" t="s">
        <v>2106</v>
      </c>
      <c r="H29" s="0" t="s">
        <v>2195</v>
      </c>
      <c r="I29" s="0" t="s">
        <v>2108</v>
      </c>
      <c r="J29" s="0" t="s">
        <v>1950</v>
      </c>
      <c r="K29" s="0" t="s">
        <v>1951</v>
      </c>
      <c r="L29" s="0" t="s">
        <v>1952</v>
      </c>
      <c r="M29" s="0" t="s">
        <v>1225</v>
      </c>
      <c r="N29" s="0" t="s">
        <v>1953</v>
      </c>
      <c r="O29" s="0" t="s">
        <v>1227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0" t="n">
        <v>10.4</v>
      </c>
      <c r="W29" s="2" t="n">
        <v>0</v>
      </c>
      <c r="X29" s="2" t="n">
        <v>0</v>
      </c>
      <c r="Y29" s="2" t="n">
        <v>0</v>
      </c>
      <c r="Z29" s="2" t="n">
        <v>0</v>
      </c>
      <c r="AA29" s="0" t="s">
        <v>3</v>
      </c>
      <c r="AB29" s="0" t="s">
        <v>3</v>
      </c>
    </row>
    <row r="30" customFormat="false" ht="14.4" hidden="false" customHeight="false" outlineLevel="0" collapsed="false">
      <c r="A30" s="2" t="n">
        <v>1</v>
      </c>
      <c r="B30" s="0" t="s">
        <v>2192</v>
      </c>
      <c r="C30" s="0" t="s">
        <v>2196</v>
      </c>
      <c r="D30" s="2" t="n">
        <v>1</v>
      </c>
      <c r="E30" s="0" t="n">
        <f aca="false">2070106</f>
        <v>2070106</v>
      </c>
      <c r="F30" s="0" t="s">
        <v>2197</v>
      </c>
      <c r="G30" s="0" t="s">
        <v>2198</v>
      </c>
      <c r="H30" s="0" t="s">
        <v>2199</v>
      </c>
      <c r="I30" s="0" t="s">
        <v>2108</v>
      </c>
      <c r="J30" s="0" t="s">
        <v>1950</v>
      </c>
      <c r="K30" s="0" t="s">
        <v>1951</v>
      </c>
      <c r="L30" s="0" t="s">
        <v>1952</v>
      </c>
      <c r="M30" s="0" t="s">
        <v>1225</v>
      </c>
      <c r="N30" s="0" t="s">
        <v>1953</v>
      </c>
      <c r="O30" s="0" t="s">
        <v>1227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0" t="n">
        <v>10.7</v>
      </c>
      <c r="AA30" s="0" t="s">
        <v>3</v>
      </c>
      <c r="AB30" s="0" t="s">
        <v>3</v>
      </c>
    </row>
    <row r="31" customFormat="false" ht="14.4" hidden="true" customHeight="false" outlineLevel="0" collapsed="false">
      <c r="A31" s="2" t="n">
        <v>1</v>
      </c>
      <c r="B31" s="0" t="s">
        <v>2200</v>
      </c>
      <c r="C31" s="0" t="s">
        <v>2201</v>
      </c>
      <c r="D31" s="2" t="n">
        <v>1</v>
      </c>
      <c r="E31" s="0" t="n">
        <f aca="false">2696129</f>
        <v>2696129</v>
      </c>
      <c r="F31" s="0" t="s">
        <v>2202</v>
      </c>
      <c r="G31" s="0" t="s">
        <v>2203</v>
      </c>
      <c r="H31" s="0" t="s">
        <v>2204</v>
      </c>
      <c r="I31" s="0" t="s">
        <v>2108</v>
      </c>
      <c r="J31" s="0" t="s">
        <v>1923</v>
      </c>
      <c r="K31" s="0" t="s">
        <v>1924</v>
      </c>
      <c r="L31" s="0" t="s">
        <v>1925</v>
      </c>
      <c r="M31" s="0" t="s">
        <v>1926</v>
      </c>
      <c r="N31" s="0" t="s">
        <v>1927</v>
      </c>
      <c r="O31" s="0" t="s">
        <v>1928</v>
      </c>
      <c r="P31" s="0" t="n">
        <v>46.7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0" t="s">
        <v>3</v>
      </c>
      <c r="AB31" s="0" t="s">
        <v>3</v>
      </c>
    </row>
    <row r="32" customFormat="false" ht="14.4" hidden="false" customHeight="false" outlineLevel="0" collapsed="false">
      <c r="A32" s="2" t="n">
        <v>1</v>
      </c>
      <c r="B32" s="0" t="s">
        <v>2200</v>
      </c>
      <c r="C32" s="0" t="s">
        <v>2205</v>
      </c>
      <c r="D32" s="2" t="n">
        <v>1</v>
      </c>
      <c r="E32" s="0" t="n">
        <f aca="false">2696129</f>
        <v>2696129</v>
      </c>
      <c r="F32" s="0" t="s">
        <v>2206</v>
      </c>
      <c r="G32" s="0" t="s">
        <v>2207</v>
      </c>
      <c r="H32" s="0" t="s">
        <v>2208</v>
      </c>
      <c r="I32" s="0" t="s">
        <v>2108</v>
      </c>
      <c r="J32" s="0" t="s">
        <v>1923</v>
      </c>
      <c r="K32" s="0" t="s">
        <v>1924</v>
      </c>
      <c r="L32" s="0" t="s">
        <v>1925</v>
      </c>
      <c r="M32" s="0" t="s">
        <v>1926</v>
      </c>
      <c r="N32" s="0" t="s">
        <v>1927</v>
      </c>
      <c r="O32" s="0" t="s">
        <v>1928</v>
      </c>
      <c r="P32" s="2" t="n">
        <v>0</v>
      </c>
      <c r="Q32" s="0" t="n">
        <v>51.6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0" t="s">
        <v>3</v>
      </c>
      <c r="AB32" s="0" t="s">
        <v>3</v>
      </c>
    </row>
    <row r="33" customFormat="false" ht="14.4" hidden="false" customHeight="false" outlineLevel="0" collapsed="false">
      <c r="A33" s="2" t="n">
        <v>1</v>
      </c>
      <c r="B33" s="0" t="s">
        <v>2200</v>
      </c>
      <c r="C33" s="0" t="s">
        <v>2209</v>
      </c>
      <c r="D33" s="2" t="n">
        <v>1</v>
      </c>
      <c r="E33" s="0" t="n">
        <f aca="false">2696129</f>
        <v>2696129</v>
      </c>
      <c r="F33" s="0" t="s">
        <v>2210</v>
      </c>
      <c r="G33" s="0" t="s">
        <v>2211</v>
      </c>
      <c r="H33" s="0" t="s">
        <v>2212</v>
      </c>
      <c r="I33" s="0" t="s">
        <v>2108</v>
      </c>
      <c r="J33" s="0" t="s">
        <v>1923</v>
      </c>
      <c r="K33" s="0" t="s">
        <v>1924</v>
      </c>
      <c r="L33" s="0" t="s">
        <v>1925</v>
      </c>
      <c r="M33" s="0" t="s">
        <v>1926</v>
      </c>
      <c r="N33" s="0" t="s">
        <v>1927</v>
      </c>
      <c r="O33" s="0" t="s">
        <v>1928</v>
      </c>
      <c r="P33" s="2" t="n">
        <v>0</v>
      </c>
      <c r="Q33" s="2" t="n">
        <v>0</v>
      </c>
      <c r="R33" s="0" t="n">
        <v>49.3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0" t="s">
        <v>3</v>
      </c>
      <c r="AB33" s="0" t="s">
        <v>3</v>
      </c>
    </row>
    <row r="34" customFormat="false" ht="14.4" hidden="false" customHeight="false" outlineLevel="0" collapsed="false">
      <c r="A34" s="2" t="n">
        <v>1</v>
      </c>
      <c r="B34" s="0" t="s">
        <v>2200</v>
      </c>
      <c r="C34" s="0" t="s">
        <v>2213</v>
      </c>
      <c r="D34" s="2" t="n">
        <v>1</v>
      </c>
      <c r="E34" s="0" t="n">
        <f aca="false">2696129</f>
        <v>2696129</v>
      </c>
      <c r="F34" s="0" t="s">
        <v>2214</v>
      </c>
      <c r="G34" s="0" t="s">
        <v>2215</v>
      </c>
      <c r="H34" s="0" t="s">
        <v>2216</v>
      </c>
      <c r="I34" s="0" t="s">
        <v>2108</v>
      </c>
      <c r="J34" s="0" t="s">
        <v>1923</v>
      </c>
      <c r="K34" s="0" t="s">
        <v>1924</v>
      </c>
      <c r="L34" s="0" t="s">
        <v>1925</v>
      </c>
      <c r="M34" s="0" t="s">
        <v>1926</v>
      </c>
      <c r="N34" s="0" t="s">
        <v>1927</v>
      </c>
      <c r="O34" s="0" t="s">
        <v>1928</v>
      </c>
      <c r="P34" s="2" t="n">
        <v>0</v>
      </c>
      <c r="Q34" s="2" t="n">
        <v>0</v>
      </c>
      <c r="R34" s="2" t="n">
        <v>0</v>
      </c>
      <c r="S34" s="0" t="n">
        <v>50.5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0" t="s">
        <v>3</v>
      </c>
      <c r="AB34" s="0" t="s">
        <v>3</v>
      </c>
    </row>
    <row r="35" customFormat="false" ht="14.4" hidden="true" customHeight="false" outlineLevel="0" collapsed="false">
      <c r="A35" s="2" t="n">
        <v>1</v>
      </c>
      <c r="B35" s="0" t="s">
        <v>2200</v>
      </c>
      <c r="C35" s="0" t="s">
        <v>2181</v>
      </c>
      <c r="D35" s="2" t="n">
        <v>1</v>
      </c>
      <c r="E35" s="0" t="n">
        <f aca="false">2696129</f>
        <v>2696129</v>
      </c>
      <c r="F35" s="0" t="s">
        <v>2217</v>
      </c>
      <c r="G35" s="0" t="s">
        <v>2218</v>
      </c>
      <c r="H35" s="0" t="s">
        <v>2219</v>
      </c>
      <c r="I35" s="0" t="s">
        <v>2108</v>
      </c>
      <c r="J35" s="0" t="s">
        <v>1923</v>
      </c>
      <c r="K35" s="0" t="s">
        <v>1924</v>
      </c>
      <c r="L35" s="0" t="s">
        <v>1925</v>
      </c>
      <c r="M35" s="0" t="s">
        <v>1926</v>
      </c>
      <c r="N35" s="0" t="s">
        <v>1927</v>
      </c>
      <c r="O35" s="0" t="s">
        <v>1928</v>
      </c>
      <c r="P35" s="2" t="n">
        <v>0</v>
      </c>
      <c r="Q35" s="2" t="n">
        <v>0</v>
      </c>
      <c r="R35" s="2" t="n">
        <v>0</v>
      </c>
      <c r="S35" s="2" t="n">
        <v>0</v>
      </c>
      <c r="T35" s="0" t="n">
        <v>46.2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0" t="s">
        <v>3</v>
      </c>
      <c r="AB35" s="0" t="s">
        <v>3</v>
      </c>
    </row>
    <row r="36" customFormat="false" ht="14.4" hidden="false" customHeight="false" outlineLevel="0" collapsed="false">
      <c r="A36" s="2" t="n">
        <v>1</v>
      </c>
      <c r="B36" s="0" t="s">
        <v>2200</v>
      </c>
      <c r="C36" s="0" t="s">
        <v>2220</v>
      </c>
      <c r="D36" s="2" t="n">
        <v>1</v>
      </c>
      <c r="E36" s="0" t="n">
        <f aca="false">2696129</f>
        <v>2696129</v>
      </c>
      <c r="F36" s="0" t="s">
        <v>2221</v>
      </c>
      <c r="G36" s="0" t="s">
        <v>2222</v>
      </c>
      <c r="H36" s="0" t="s">
        <v>2223</v>
      </c>
      <c r="I36" s="0" t="s">
        <v>2108</v>
      </c>
      <c r="J36" s="0" t="s">
        <v>1923</v>
      </c>
      <c r="K36" s="0" t="s">
        <v>1924</v>
      </c>
      <c r="L36" s="0" t="s">
        <v>1925</v>
      </c>
      <c r="M36" s="0" t="s">
        <v>1926</v>
      </c>
      <c r="N36" s="0" t="s">
        <v>1927</v>
      </c>
      <c r="O36" s="0" t="s">
        <v>1928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0" t="n">
        <v>48.1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0" t="s">
        <v>3</v>
      </c>
      <c r="AB36" s="0" t="s">
        <v>3</v>
      </c>
    </row>
    <row r="37" customFormat="false" ht="14.4" hidden="false" customHeight="false" outlineLevel="0" collapsed="false">
      <c r="A37" s="2" t="n">
        <v>1</v>
      </c>
      <c r="B37" s="0" t="s">
        <v>2200</v>
      </c>
      <c r="C37" s="0" t="s">
        <v>2224</v>
      </c>
      <c r="D37" s="2" t="n">
        <v>1</v>
      </c>
      <c r="E37" s="0" t="n">
        <f aca="false">2696129</f>
        <v>2696129</v>
      </c>
      <c r="F37" s="0" t="s">
        <v>2225</v>
      </c>
      <c r="G37" s="0" t="s">
        <v>2226</v>
      </c>
      <c r="H37" s="0" t="s">
        <v>2227</v>
      </c>
      <c r="I37" s="0" t="s">
        <v>2108</v>
      </c>
      <c r="J37" s="0" t="s">
        <v>1923</v>
      </c>
      <c r="K37" s="0" t="s">
        <v>1924</v>
      </c>
      <c r="L37" s="0" t="s">
        <v>1925</v>
      </c>
      <c r="M37" s="0" t="s">
        <v>1926</v>
      </c>
      <c r="N37" s="0" t="s">
        <v>1927</v>
      </c>
      <c r="O37" s="0" t="s">
        <v>1928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0" t="n">
        <v>51.6</v>
      </c>
      <c r="W37" s="2" t="n">
        <v>0</v>
      </c>
      <c r="X37" s="2" t="n">
        <v>0</v>
      </c>
      <c r="Y37" s="2" t="n">
        <v>0</v>
      </c>
      <c r="Z37" s="2" t="n">
        <v>0</v>
      </c>
      <c r="AA37" s="0" t="s">
        <v>3</v>
      </c>
      <c r="AB37" s="0" t="s">
        <v>3</v>
      </c>
    </row>
    <row r="38" customFormat="false" ht="14.4" hidden="false" customHeight="false" outlineLevel="0" collapsed="false">
      <c r="A38" s="2" t="n">
        <v>1</v>
      </c>
      <c r="B38" s="0" t="s">
        <v>2200</v>
      </c>
      <c r="C38" s="0" t="s">
        <v>2228</v>
      </c>
      <c r="D38" s="2" t="n">
        <v>1</v>
      </c>
      <c r="E38" s="0" t="n">
        <f aca="false">2696129</f>
        <v>2696129</v>
      </c>
      <c r="F38" s="0" t="s">
        <v>2229</v>
      </c>
      <c r="G38" s="0" t="s">
        <v>2230</v>
      </c>
      <c r="H38" s="0" t="s">
        <v>2231</v>
      </c>
      <c r="I38" s="0" t="s">
        <v>2108</v>
      </c>
      <c r="J38" s="0" t="s">
        <v>1923</v>
      </c>
      <c r="K38" s="0" t="s">
        <v>1924</v>
      </c>
      <c r="L38" s="0" t="s">
        <v>1925</v>
      </c>
      <c r="M38" s="0" t="s">
        <v>1926</v>
      </c>
      <c r="N38" s="0" t="s">
        <v>1927</v>
      </c>
      <c r="O38" s="0" t="s">
        <v>1928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0" t="n">
        <v>41.4</v>
      </c>
      <c r="X38" s="2" t="n">
        <v>0</v>
      </c>
      <c r="Y38" s="2" t="n">
        <v>0</v>
      </c>
      <c r="Z38" s="2" t="n">
        <v>0</v>
      </c>
      <c r="AA38" s="0" t="s">
        <v>3</v>
      </c>
      <c r="AB38" s="0" t="s">
        <v>3</v>
      </c>
    </row>
    <row r="39" customFormat="false" ht="14.4" hidden="false" customHeight="false" outlineLevel="0" collapsed="false">
      <c r="A39" s="2" t="n">
        <v>1</v>
      </c>
      <c r="B39" s="0" t="s">
        <v>2200</v>
      </c>
      <c r="C39" s="0" t="s">
        <v>2232</v>
      </c>
      <c r="D39" s="2" t="n">
        <v>1</v>
      </c>
      <c r="E39" s="0" t="n">
        <f aca="false">2696129</f>
        <v>2696129</v>
      </c>
      <c r="F39" s="0" t="s">
        <v>2233</v>
      </c>
      <c r="G39" s="0" t="s">
        <v>2234</v>
      </c>
      <c r="H39" s="0" t="s">
        <v>2235</v>
      </c>
      <c r="I39" s="0" t="s">
        <v>2108</v>
      </c>
      <c r="J39" s="0" t="s">
        <v>1923</v>
      </c>
      <c r="K39" s="0" t="s">
        <v>1924</v>
      </c>
      <c r="L39" s="0" t="s">
        <v>1925</v>
      </c>
      <c r="M39" s="0" t="s">
        <v>1926</v>
      </c>
      <c r="N39" s="0" t="s">
        <v>1927</v>
      </c>
      <c r="O39" s="0" t="s">
        <v>1928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0" t="n">
        <v>47.6</v>
      </c>
      <c r="Y39" s="2" t="n">
        <v>0</v>
      </c>
      <c r="Z39" s="2" t="n">
        <v>0</v>
      </c>
      <c r="AA39" s="0" t="s">
        <v>3</v>
      </c>
      <c r="AB39" s="0" t="s">
        <v>3</v>
      </c>
    </row>
    <row r="40" customFormat="false" ht="14.4" hidden="false" customHeight="false" outlineLevel="0" collapsed="false">
      <c r="A40" s="2" t="n">
        <v>1</v>
      </c>
      <c r="B40" s="0" t="s">
        <v>2200</v>
      </c>
      <c r="C40" s="0" t="s">
        <v>2236</v>
      </c>
      <c r="D40" s="2" t="n">
        <v>1</v>
      </c>
      <c r="E40" s="0" t="n">
        <f aca="false">2696129</f>
        <v>2696129</v>
      </c>
      <c r="F40" s="0" t="s">
        <v>2237</v>
      </c>
      <c r="G40" s="0" t="s">
        <v>2238</v>
      </c>
      <c r="H40" s="0" t="s">
        <v>2239</v>
      </c>
      <c r="I40" s="0" t="s">
        <v>2108</v>
      </c>
      <c r="J40" s="0" t="s">
        <v>1923</v>
      </c>
      <c r="K40" s="0" t="s">
        <v>1924</v>
      </c>
      <c r="L40" s="0" t="s">
        <v>1925</v>
      </c>
      <c r="M40" s="0" t="s">
        <v>1926</v>
      </c>
      <c r="N40" s="0" t="s">
        <v>1927</v>
      </c>
      <c r="O40" s="0" t="s">
        <v>1928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0" t="n">
        <v>46.8</v>
      </c>
      <c r="Z40" s="2" t="n">
        <v>0</v>
      </c>
      <c r="AA40" s="0" t="s">
        <v>3</v>
      </c>
      <c r="AB40" s="0" t="s">
        <v>3</v>
      </c>
    </row>
    <row r="41" customFormat="false" ht="14.4" hidden="false" customHeight="false" outlineLevel="0" collapsed="false">
      <c r="A41" s="2" t="n">
        <v>1</v>
      </c>
      <c r="B41" s="0" t="s">
        <v>2200</v>
      </c>
      <c r="C41" s="0" t="s">
        <v>2240</v>
      </c>
      <c r="D41" s="2" t="n">
        <v>1</v>
      </c>
      <c r="E41" s="0" t="n">
        <f aca="false">2696129</f>
        <v>2696129</v>
      </c>
      <c r="F41" s="0" t="s">
        <v>2241</v>
      </c>
      <c r="G41" s="0" t="s">
        <v>2242</v>
      </c>
      <c r="H41" s="0" t="s">
        <v>2231</v>
      </c>
      <c r="I41" s="0" t="s">
        <v>2108</v>
      </c>
      <c r="J41" s="0" t="s">
        <v>1923</v>
      </c>
      <c r="K41" s="0" t="s">
        <v>1924</v>
      </c>
      <c r="L41" s="0" t="s">
        <v>1925</v>
      </c>
      <c r="M41" s="0" t="s">
        <v>1926</v>
      </c>
      <c r="N41" s="0" t="s">
        <v>1927</v>
      </c>
      <c r="O41" s="0" t="s">
        <v>1928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0" t="n">
        <v>43.8</v>
      </c>
      <c r="AA41" s="0" t="s">
        <v>3</v>
      </c>
      <c r="AB41" s="0" t="s">
        <v>3</v>
      </c>
    </row>
    <row r="42" customFormat="false" ht="14.4" hidden="true" customHeight="false" outlineLevel="0" collapsed="false">
      <c r="A42" s="2" t="n">
        <v>1</v>
      </c>
      <c r="B42" s="0" t="s">
        <v>2243</v>
      </c>
      <c r="C42" s="0" t="s">
        <v>2244</v>
      </c>
      <c r="D42" s="2" t="n">
        <v>1</v>
      </c>
      <c r="E42" s="0" t="n">
        <f aca="false">2880771</f>
        <v>2880771</v>
      </c>
      <c r="F42" s="0" t="s">
        <v>2245</v>
      </c>
      <c r="G42" s="0" t="s">
        <v>2246</v>
      </c>
      <c r="H42" s="0" t="s">
        <v>2247</v>
      </c>
      <c r="I42" s="0" t="s">
        <v>2108</v>
      </c>
      <c r="J42" s="0" t="s">
        <v>1929</v>
      </c>
      <c r="K42" s="0" t="s">
        <v>1930</v>
      </c>
      <c r="L42" s="0" t="s">
        <v>1931</v>
      </c>
      <c r="M42" s="0" t="s">
        <v>1932</v>
      </c>
      <c r="N42" s="0" t="s">
        <v>1933</v>
      </c>
      <c r="O42" s="0" t="s">
        <v>1934</v>
      </c>
      <c r="P42" s="0" t="n">
        <v>57.7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0" t="s">
        <v>3</v>
      </c>
      <c r="AB42" s="0" t="s">
        <v>3</v>
      </c>
    </row>
    <row r="43" customFormat="false" ht="14.4" hidden="false" customHeight="false" outlineLevel="0" collapsed="false">
      <c r="A43" s="2" t="n">
        <v>1</v>
      </c>
      <c r="B43" s="0" t="s">
        <v>2243</v>
      </c>
      <c r="C43" s="0" t="s">
        <v>2248</v>
      </c>
      <c r="D43" s="2" t="n">
        <v>1</v>
      </c>
      <c r="E43" s="0" t="n">
        <f aca="false">2880771</f>
        <v>2880771</v>
      </c>
      <c r="F43" s="0" t="s">
        <v>2249</v>
      </c>
      <c r="G43" s="0" t="s">
        <v>2250</v>
      </c>
      <c r="H43" s="0" t="s">
        <v>2251</v>
      </c>
      <c r="I43" s="0" t="s">
        <v>2108</v>
      </c>
      <c r="J43" s="0" t="s">
        <v>1929</v>
      </c>
      <c r="K43" s="0" t="s">
        <v>1930</v>
      </c>
      <c r="L43" s="0" t="s">
        <v>1931</v>
      </c>
      <c r="M43" s="0" t="s">
        <v>1932</v>
      </c>
      <c r="N43" s="0" t="s">
        <v>1933</v>
      </c>
      <c r="O43" s="0" t="s">
        <v>1934</v>
      </c>
      <c r="P43" s="2" t="n">
        <v>0</v>
      </c>
      <c r="Q43" s="2" t="n">
        <v>0</v>
      </c>
      <c r="R43" s="0" t="n">
        <v>25.9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0" t="s">
        <v>3</v>
      </c>
      <c r="AB43" s="0" t="s">
        <v>3</v>
      </c>
    </row>
    <row r="44" customFormat="false" ht="14.4" hidden="false" customHeight="false" outlineLevel="0" collapsed="false">
      <c r="A44" s="2" t="n">
        <v>1</v>
      </c>
      <c r="B44" s="0" t="s">
        <v>2243</v>
      </c>
      <c r="C44" s="0" t="s">
        <v>2252</v>
      </c>
      <c r="D44" s="2" t="n">
        <v>1</v>
      </c>
      <c r="E44" s="0" t="n">
        <f aca="false">2880771</f>
        <v>2880771</v>
      </c>
      <c r="F44" s="0" t="s">
        <v>2253</v>
      </c>
      <c r="G44" s="0" t="s">
        <v>2254</v>
      </c>
      <c r="H44" s="0" t="s">
        <v>2255</v>
      </c>
      <c r="I44" s="0" t="s">
        <v>2108</v>
      </c>
      <c r="J44" s="0" t="s">
        <v>1929</v>
      </c>
      <c r="K44" s="0" t="s">
        <v>1930</v>
      </c>
      <c r="L44" s="0" t="s">
        <v>1931</v>
      </c>
      <c r="M44" s="0" t="s">
        <v>1932</v>
      </c>
      <c r="N44" s="0" t="s">
        <v>1933</v>
      </c>
      <c r="O44" s="0" t="s">
        <v>1934</v>
      </c>
      <c r="P44" s="2" t="n">
        <v>0</v>
      </c>
      <c r="Q44" s="2" t="n">
        <v>0</v>
      </c>
      <c r="R44" s="2" t="n">
        <v>0</v>
      </c>
      <c r="S44" s="0" t="n">
        <v>17.3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0" t="s">
        <v>3</v>
      </c>
      <c r="AB44" s="0" t="s">
        <v>3</v>
      </c>
    </row>
    <row r="45" customFormat="false" ht="14.4" hidden="true" customHeight="false" outlineLevel="0" collapsed="false">
      <c r="A45" s="2" t="n">
        <v>1</v>
      </c>
      <c r="B45" s="0" t="s">
        <v>2243</v>
      </c>
      <c r="C45" s="0" t="s">
        <v>2256</v>
      </c>
      <c r="D45" s="2" t="n">
        <v>1</v>
      </c>
      <c r="E45" s="0" t="n">
        <f aca="false">2880771</f>
        <v>2880771</v>
      </c>
      <c r="F45" s="0" t="s">
        <v>2257</v>
      </c>
      <c r="G45" s="0" t="s">
        <v>2258</v>
      </c>
      <c r="H45" s="0" t="s">
        <v>2259</v>
      </c>
      <c r="I45" s="0" t="s">
        <v>2108</v>
      </c>
      <c r="J45" s="0" t="s">
        <v>1929</v>
      </c>
      <c r="K45" s="0" t="s">
        <v>1930</v>
      </c>
      <c r="L45" s="0" t="s">
        <v>1931</v>
      </c>
      <c r="M45" s="0" t="s">
        <v>1932</v>
      </c>
      <c r="N45" s="0" t="s">
        <v>1933</v>
      </c>
      <c r="O45" s="0" t="s">
        <v>1934</v>
      </c>
      <c r="P45" s="2" t="n">
        <v>0</v>
      </c>
      <c r="Q45" s="2" t="n">
        <v>0</v>
      </c>
      <c r="R45" s="2" t="n">
        <v>0</v>
      </c>
      <c r="S45" s="2" t="n">
        <v>0</v>
      </c>
      <c r="T45" s="0" t="n">
        <v>47.9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0" t="s">
        <v>3</v>
      </c>
      <c r="AB45" s="0" t="s">
        <v>3</v>
      </c>
    </row>
    <row r="46" customFormat="false" ht="14.4" hidden="false" customHeight="false" outlineLevel="0" collapsed="false">
      <c r="A46" s="2" t="n">
        <v>1</v>
      </c>
      <c r="B46" s="0" t="s">
        <v>2243</v>
      </c>
      <c r="C46" s="0" t="s">
        <v>2260</v>
      </c>
      <c r="D46" s="2" t="n">
        <v>1</v>
      </c>
      <c r="E46" s="0" t="n">
        <f aca="false">2880771</f>
        <v>2880771</v>
      </c>
      <c r="F46" s="0" t="s">
        <v>2261</v>
      </c>
      <c r="G46" s="0" t="s">
        <v>2262</v>
      </c>
      <c r="H46" s="0" t="s">
        <v>2263</v>
      </c>
      <c r="I46" s="0" t="s">
        <v>2108</v>
      </c>
      <c r="J46" s="0" t="s">
        <v>1929</v>
      </c>
      <c r="K46" s="0" t="s">
        <v>1930</v>
      </c>
      <c r="L46" s="0" t="s">
        <v>1931</v>
      </c>
      <c r="M46" s="0" t="s">
        <v>1932</v>
      </c>
      <c r="N46" s="0" t="s">
        <v>1933</v>
      </c>
      <c r="O46" s="0" t="s">
        <v>1934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0" t="n">
        <v>33.4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0" t="s">
        <v>3</v>
      </c>
      <c r="AB46" s="0" t="s">
        <v>3</v>
      </c>
    </row>
    <row r="47" customFormat="false" ht="14.4" hidden="false" customHeight="false" outlineLevel="0" collapsed="false">
      <c r="A47" s="2" t="n">
        <v>1</v>
      </c>
      <c r="B47" s="0" t="s">
        <v>2243</v>
      </c>
      <c r="C47" s="0" t="s">
        <v>2264</v>
      </c>
      <c r="D47" s="2" t="n">
        <v>1</v>
      </c>
      <c r="E47" s="0" t="n">
        <f aca="false">2880771</f>
        <v>2880771</v>
      </c>
      <c r="F47" s="0" t="s">
        <v>2265</v>
      </c>
      <c r="G47" s="0" t="s">
        <v>2266</v>
      </c>
      <c r="H47" s="0" t="s">
        <v>2267</v>
      </c>
      <c r="I47" s="0" t="s">
        <v>2108</v>
      </c>
      <c r="J47" s="0" t="s">
        <v>1929</v>
      </c>
      <c r="K47" s="0" t="s">
        <v>1930</v>
      </c>
      <c r="L47" s="0" t="s">
        <v>1931</v>
      </c>
      <c r="M47" s="0" t="s">
        <v>1932</v>
      </c>
      <c r="N47" s="0" t="s">
        <v>1933</v>
      </c>
      <c r="O47" s="0" t="s">
        <v>1934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0" t="n">
        <v>36.3</v>
      </c>
      <c r="W47" s="2" t="n">
        <v>0</v>
      </c>
      <c r="X47" s="2" t="n">
        <v>0</v>
      </c>
      <c r="Y47" s="2" t="n">
        <v>0</v>
      </c>
      <c r="Z47" s="2" t="n">
        <v>0</v>
      </c>
      <c r="AA47" s="0" t="s">
        <v>3</v>
      </c>
      <c r="AB47" s="0" t="s">
        <v>3</v>
      </c>
    </row>
    <row r="48" customFormat="false" ht="14.4" hidden="false" customHeight="false" outlineLevel="0" collapsed="false">
      <c r="A48" s="2" t="n">
        <v>1</v>
      </c>
      <c r="B48" s="0" t="s">
        <v>2243</v>
      </c>
      <c r="C48" s="0" t="s">
        <v>2188</v>
      </c>
      <c r="D48" s="2" t="n">
        <v>1</v>
      </c>
      <c r="E48" s="0" t="n">
        <f aca="false">2880771</f>
        <v>2880771</v>
      </c>
      <c r="F48" s="0" t="s">
        <v>2268</v>
      </c>
      <c r="G48" s="0" t="s">
        <v>2269</v>
      </c>
      <c r="H48" s="0" t="s">
        <v>2270</v>
      </c>
      <c r="I48" s="0" t="s">
        <v>2108</v>
      </c>
      <c r="J48" s="0" t="s">
        <v>1929</v>
      </c>
      <c r="K48" s="0" t="s">
        <v>1930</v>
      </c>
      <c r="L48" s="0" t="s">
        <v>1931</v>
      </c>
      <c r="M48" s="0" t="s">
        <v>1932</v>
      </c>
      <c r="N48" s="0" t="s">
        <v>1933</v>
      </c>
      <c r="O48" s="0" t="s">
        <v>1934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0" t="n">
        <v>36.4</v>
      </c>
      <c r="X48" s="2" t="n">
        <v>0</v>
      </c>
      <c r="Y48" s="2" t="n">
        <v>0</v>
      </c>
      <c r="Z48" s="2" t="n">
        <v>0</v>
      </c>
      <c r="AA48" s="0" t="s">
        <v>3</v>
      </c>
      <c r="AB48" s="0" t="s">
        <v>3</v>
      </c>
    </row>
    <row r="49" customFormat="false" ht="14.4" hidden="false" customHeight="false" outlineLevel="0" collapsed="false">
      <c r="A49" s="2" t="n">
        <v>1</v>
      </c>
      <c r="B49" s="0" t="s">
        <v>2243</v>
      </c>
      <c r="C49" s="0" t="s">
        <v>2271</v>
      </c>
      <c r="D49" s="2" t="n">
        <v>1</v>
      </c>
      <c r="E49" s="0" t="n">
        <f aca="false">2880771</f>
        <v>2880771</v>
      </c>
      <c r="F49" s="0" t="s">
        <v>2272</v>
      </c>
      <c r="G49" s="0" t="s">
        <v>2273</v>
      </c>
      <c r="H49" s="0" t="s">
        <v>2274</v>
      </c>
      <c r="I49" s="0" t="s">
        <v>2108</v>
      </c>
      <c r="J49" s="0" t="s">
        <v>1929</v>
      </c>
      <c r="K49" s="0" t="s">
        <v>1930</v>
      </c>
      <c r="L49" s="0" t="s">
        <v>1931</v>
      </c>
      <c r="M49" s="0" t="s">
        <v>1932</v>
      </c>
      <c r="N49" s="0" t="s">
        <v>1933</v>
      </c>
      <c r="O49" s="0" t="s">
        <v>1934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0" t="n">
        <v>33.7</v>
      </c>
      <c r="Y49" s="2" t="n">
        <v>0</v>
      </c>
      <c r="Z49" s="2" t="n">
        <v>0</v>
      </c>
      <c r="AA49" s="0" t="s">
        <v>3</v>
      </c>
      <c r="AB49" s="0" t="s">
        <v>3</v>
      </c>
    </row>
    <row r="50" customFormat="false" ht="14.4" hidden="false" customHeight="false" outlineLevel="0" collapsed="false">
      <c r="A50" s="2" t="n">
        <v>1</v>
      </c>
      <c r="B50" s="0" t="s">
        <v>2243</v>
      </c>
      <c r="C50" s="0" t="s">
        <v>2275</v>
      </c>
      <c r="D50" s="2" t="n">
        <v>1</v>
      </c>
      <c r="E50" s="0" t="n">
        <f aca="false">2880771</f>
        <v>2880771</v>
      </c>
      <c r="F50" s="0" t="s">
        <v>2276</v>
      </c>
      <c r="G50" s="0" t="s">
        <v>2198</v>
      </c>
      <c r="H50" s="0" t="s">
        <v>2277</v>
      </c>
      <c r="I50" s="0" t="s">
        <v>2108</v>
      </c>
      <c r="J50" s="0" t="s">
        <v>1929</v>
      </c>
      <c r="K50" s="0" t="s">
        <v>1930</v>
      </c>
      <c r="L50" s="0" t="s">
        <v>1931</v>
      </c>
      <c r="M50" s="0" t="s">
        <v>1932</v>
      </c>
      <c r="N50" s="0" t="s">
        <v>1933</v>
      </c>
      <c r="O50" s="0" t="s">
        <v>1934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0" t="n">
        <v>11.2</v>
      </c>
      <c r="Z50" s="2" t="n">
        <v>0</v>
      </c>
      <c r="AA50" s="0" t="s">
        <v>3</v>
      </c>
      <c r="AB50" s="0" t="s">
        <v>3</v>
      </c>
    </row>
    <row r="51" customFormat="false" ht="14.4" hidden="false" customHeight="false" outlineLevel="0" collapsed="false">
      <c r="A51" s="2" t="n">
        <v>1</v>
      </c>
      <c r="B51" s="0" t="s">
        <v>2243</v>
      </c>
      <c r="C51" s="0" t="s">
        <v>2278</v>
      </c>
      <c r="D51" s="2" t="n">
        <v>1</v>
      </c>
      <c r="E51" s="0" t="n">
        <f aca="false">2880771</f>
        <v>2880771</v>
      </c>
      <c r="F51" s="0" t="s">
        <v>2279</v>
      </c>
      <c r="G51" s="0" t="s">
        <v>2280</v>
      </c>
      <c r="H51" s="0" t="s">
        <v>2281</v>
      </c>
      <c r="I51" s="0" t="s">
        <v>2108</v>
      </c>
      <c r="J51" s="0" t="s">
        <v>1929</v>
      </c>
      <c r="K51" s="0" t="s">
        <v>1930</v>
      </c>
      <c r="L51" s="0" t="s">
        <v>1931</v>
      </c>
      <c r="M51" s="0" t="s">
        <v>1932</v>
      </c>
      <c r="N51" s="0" t="s">
        <v>1933</v>
      </c>
      <c r="O51" s="0" t="s">
        <v>1934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0" t="n">
        <v>32.9</v>
      </c>
      <c r="AA51" s="0" t="s">
        <v>3</v>
      </c>
      <c r="AB51" s="0" t="s">
        <v>3</v>
      </c>
    </row>
    <row r="52" customFormat="false" ht="14.4" hidden="true" customHeight="false" outlineLevel="0" collapsed="false">
      <c r="A52" s="2" t="n">
        <v>1</v>
      </c>
      <c r="B52" s="0" t="s">
        <v>2282</v>
      </c>
      <c r="C52" s="0" t="s">
        <v>2283</v>
      </c>
      <c r="D52" s="2" t="n">
        <v>1</v>
      </c>
      <c r="E52" s="0" t="n">
        <f aca="false">4811915</f>
        <v>4811915</v>
      </c>
      <c r="F52" s="0" t="s">
        <v>2284</v>
      </c>
      <c r="G52" s="0" t="s">
        <v>2285</v>
      </c>
      <c r="H52" s="0" t="s">
        <v>2286</v>
      </c>
      <c r="I52" s="0" t="s">
        <v>2108</v>
      </c>
      <c r="J52" s="0" t="s">
        <v>2015</v>
      </c>
      <c r="K52" s="0" t="s">
        <v>2016</v>
      </c>
      <c r="L52" s="0" t="s">
        <v>2017</v>
      </c>
      <c r="M52" s="0" t="s">
        <v>2018</v>
      </c>
      <c r="N52" s="0" t="s">
        <v>2019</v>
      </c>
      <c r="O52" s="0" t="s">
        <v>2020</v>
      </c>
      <c r="P52" s="0" t="n">
        <v>8.6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0" t="s">
        <v>3</v>
      </c>
      <c r="AB52" s="0" t="s">
        <v>3</v>
      </c>
    </row>
    <row r="53" customFormat="false" ht="14.4" hidden="true" customHeight="false" outlineLevel="0" collapsed="false">
      <c r="A53" s="2" t="n">
        <v>1</v>
      </c>
      <c r="B53" s="0" t="s">
        <v>2282</v>
      </c>
      <c r="C53" s="0" t="s">
        <v>2287</v>
      </c>
      <c r="D53" s="2" t="n">
        <v>1</v>
      </c>
      <c r="E53" s="0" t="n">
        <f aca="false">4811915</f>
        <v>4811915</v>
      </c>
      <c r="F53" s="0" t="s">
        <v>2288</v>
      </c>
      <c r="G53" s="0" t="s">
        <v>2289</v>
      </c>
      <c r="H53" s="0" t="s">
        <v>2290</v>
      </c>
      <c r="I53" s="0" t="s">
        <v>2108</v>
      </c>
      <c r="J53" s="0" t="s">
        <v>2015</v>
      </c>
      <c r="K53" s="0" t="s">
        <v>2016</v>
      </c>
      <c r="L53" s="0" t="s">
        <v>2017</v>
      </c>
      <c r="M53" s="0" t="s">
        <v>2018</v>
      </c>
      <c r="N53" s="0" t="s">
        <v>2019</v>
      </c>
      <c r="O53" s="0" t="s">
        <v>2020</v>
      </c>
      <c r="P53" s="2" t="n">
        <v>0</v>
      </c>
      <c r="Q53" s="2" t="n">
        <v>0</v>
      </c>
      <c r="R53" s="2" t="n">
        <v>0</v>
      </c>
      <c r="S53" s="2" t="n">
        <v>0</v>
      </c>
      <c r="T53" s="0" t="n">
        <v>7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0" t="s">
        <v>3</v>
      </c>
      <c r="AB53" s="0" t="s">
        <v>3</v>
      </c>
    </row>
    <row r="54" customFormat="false" ht="14.4" hidden="false" customHeight="false" outlineLevel="0" collapsed="false">
      <c r="A54" s="2" t="n">
        <v>1</v>
      </c>
      <c r="B54" s="0" t="s">
        <v>2282</v>
      </c>
      <c r="C54" s="0" t="s">
        <v>2291</v>
      </c>
      <c r="D54" s="2" t="n">
        <v>1</v>
      </c>
      <c r="E54" s="0" t="n">
        <f aca="false">4811915</f>
        <v>4811915</v>
      </c>
      <c r="F54" s="0" t="s">
        <v>2292</v>
      </c>
      <c r="G54" s="0" t="s">
        <v>2293</v>
      </c>
      <c r="H54" s="0" t="s">
        <v>2294</v>
      </c>
      <c r="I54" s="0" t="s">
        <v>2108</v>
      </c>
      <c r="J54" s="0" t="s">
        <v>2015</v>
      </c>
      <c r="K54" s="0" t="s">
        <v>2016</v>
      </c>
      <c r="L54" s="0" t="s">
        <v>2017</v>
      </c>
      <c r="M54" s="0" t="s">
        <v>2018</v>
      </c>
      <c r="N54" s="0" t="s">
        <v>2019</v>
      </c>
      <c r="O54" s="0" t="s">
        <v>2020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0" t="n">
        <v>10.6</v>
      </c>
      <c r="X54" s="2" t="n">
        <v>0</v>
      </c>
      <c r="Y54" s="2" t="n">
        <v>0</v>
      </c>
      <c r="Z54" s="2" t="n">
        <v>0</v>
      </c>
      <c r="AA54" s="0" t="s">
        <v>3</v>
      </c>
      <c r="AB54" s="0" t="s">
        <v>3</v>
      </c>
    </row>
    <row r="55" customFormat="false" ht="14.4" hidden="false" customHeight="false" outlineLevel="0" collapsed="false">
      <c r="A55" s="2" t="n">
        <v>1</v>
      </c>
      <c r="B55" s="0" t="s">
        <v>2282</v>
      </c>
      <c r="C55" s="0" t="s">
        <v>2295</v>
      </c>
      <c r="D55" s="2" t="n">
        <v>1</v>
      </c>
      <c r="E55" s="0" t="n">
        <f aca="false">4811915</f>
        <v>4811915</v>
      </c>
      <c r="F55" s="0" t="s">
        <v>2296</v>
      </c>
      <c r="G55" s="0" t="s">
        <v>2297</v>
      </c>
      <c r="H55" s="0" t="s">
        <v>2298</v>
      </c>
      <c r="I55" s="0" t="s">
        <v>2108</v>
      </c>
      <c r="J55" s="0" t="s">
        <v>2015</v>
      </c>
      <c r="K55" s="0" t="s">
        <v>2016</v>
      </c>
      <c r="L55" s="0" t="s">
        <v>2017</v>
      </c>
      <c r="M55" s="0" t="s">
        <v>2018</v>
      </c>
      <c r="N55" s="0" t="s">
        <v>2019</v>
      </c>
      <c r="O55" s="0" t="s">
        <v>2020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0" t="n">
        <v>6</v>
      </c>
      <c r="Y55" s="2" t="n">
        <v>0</v>
      </c>
      <c r="Z55" s="2" t="n">
        <v>0</v>
      </c>
      <c r="AA55" s="0" t="s">
        <v>3</v>
      </c>
      <c r="AB55" s="0" t="s">
        <v>3</v>
      </c>
    </row>
    <row r="56" customFormat="false" ht="14.4" hidden="true" customHeight="false" outlineLevel="0" collapsed="false">
      <c r="A56" s="2" t="n">
        <v>1</v>
      </c>
      <c r="B56" s="0" t="s">
        <v>2299</v>
      </c>
      <c r="C56" s="0" t="s">
        <v>2111</v>
      </c>
      <c r="D56" s="2" t="n">
        <v>1</v>
      </c>
      <c r="E56" s="0" t="s">
        <v>2300</v>
      </c>
      <c r="F56" s="0" t="s">
        <v>2111</v>
      </c>
      <c r="G56" s="0" t="s">
        <v>2301</v>
      </c>
      <c r="H56" s="0" t="s">
        <v>2302</v>
      </c>
      <c r="I56" s="0" t="s">
        <v>2108</v>
      </c>
      <c r="J56" s="0" t="s">
        <v>1917</v>
      </c>
      <c r="K56" s="0" t="s">
        <v>1918</v>
      </c>
      <c r="L56" s="0" t="s">
        <v>1919</v>
      </c>
      <c r="M56" s="0" t="s">
        <v>1920</v>
      </c>
      <c r="N56" s="0" t="s">
        <v>1921</v>
      </c>
      <c r="O56" s="0" t="s">
        <v>1922</v>
      </c>
      <c r="P56" s="0" t="s">
        <v>2124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0" t="s">
        <v>3</v>
      </c>
      <c r="AB56" s="0" t="s">
        <v>3</v>
      </c>
    </row>
    <row r="57" customFormat="false" ht="14.4" hidden="false" customHeight="false" outlineLevel="0" collapsed="false">
      <c r="A57" s="2" t="n">
        <v>1</v>
      </c>
      <c r="B57" s="0" t="s">
        <v>2299</v>
      </c>
      <c r="C57" s="0" t="s">
        <v>2111</v>
      </c>
      <c r="D57" s="2" t="n">
        <v>1</v>
      </c>
      <c r="E57" s="0" t="s">
        <v>2300</v>
      </c>
      <c r="F57" s="0" t="s">
        <v>2111</v>
      </c>
      <c r="G57" s="0" t="s">
        <v>2303</v>
      </c>
      <c r="H57" s="0" t="s">
        <v>2304</v>
      </c>
      <c r="I57" s="0" t="s">
        <v>2108</v>
      </c>
      <c r="J57" s="0" t="s">
        <v>1917</v>
      </c>
      <c r="K57" s="0" t="s">
        <v>1918</v>
      </c>
      <c r="L57" s="0" t="s">
        <v>1919</v>
      </c>
      <c r="M57" s="0" t="s">
        <v>1920</v>
      </c>
      <c r="N57" s="0" t="s">
        <v>1921</v>
      </c>
      <c r="O57" s="0" t="s">
        <v>1922</v>
      </c>
      <c r="P57" s="2" t="n">
        <v>0</v>
      </c>
      <c r="Q57" s="0" t="s">
        <v>2124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0" t="s">
        <v>3</v>
      </c>
      <c r="AB57" s="0" t="s">
        <v>3</v>
      </c>
    </row>
    <row r="58" customFormat="false" ht="14.4" hidden="false" customHeight="false" outlineLevel="0" collapsed="false">
      <c r="A58" s="2" t="n">
        <v>1</v>
      </c>
      <c r="B58" s="0" t="s">
        <v>2299</v>
      </c>
      <c r="C58" s="0" t="s">
        <v>2111</v>
      </c>
      <c r="D58" s="2" t="n">
        <v>1</v>
      </c>
      <c r="E58" s="0" t="s">
        <v>2300</v>
      </c>
      <c r="F58" s="0" t="s">
        <v>2111</v>
      </c>
      <c r="G58" s="0" t="s">
        <v>2305</v>
      </c>
      <c r="H58" s="0" t="s">
        <v>2306</v>
      </c>
      <c r="I58" s="0" t="s">
        <v>2108</v>
      </c>
      <c r="J58" s="0" t="s">
        <v>1917</v>
      </c>
      <c r="K58" s="0" t="s">
        <v>1918</v>
      </c>
      <c r="L58" s="0" t="s">
        <v>1919</v>
      </c>
      <c r="M58" s="0" t="s">
        <v>1920</v>
      </c>
      <c r="N58" s="0" t="s">
        <v>1921</v>
      </c>
      <c r="O58" s="0" t="s">
        <v>1922</v>
      </c>
      <c r="P58" s="2" t="n">
        <v>0</v>
      </c>
      <c r="Q58" s="2" t="n">
        <v>0</v>
      </c>
      <c r="R58" s="0" t="s">
        <v>2124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0" t="s">
        <v>3</v>
      </c>
      <c r="AB58" s="0" t="s">
        <v>3</v>
      </c>
    </row>
    <row r="59" customFormat="false" ht="14.4" hidden="false" customHeight="false" outlineLevel="0" collapsed="false">
      <c r="A59" s="2" t="n">
        <v>1</v>
      </c>
      <c r="B59" s="0" t="s">
        <v>2299</v>
      </c>
      <c r="C59" s="0" t="s">
        <v>2111</v>
      </c>
      <c r="D59" s="2" t="n">
        <v>1</v>
      </c>
      <c r="E59" s="0" t="s">
        <v>2300</v>
      </c>
      <c r="F59" s="0" t="s">
        <v>2111</v>
      </c>
      <c r="G59" s="0" t="s">
        <v>2307</v>
      </c>
      <c r="H59" s="0" t="s">
        <v>2308</v>
      </c>
      <c r="I59" s="0" t="s">
        <v>2108</v>
      </c>
      <c r="J59" s="0" t="s">
        <v>1917</v>
      </c>
      <c r="K59" s="0" t="s">
        <v>1918</v>
      </c>
      <c r="L59" s="0" t="s">
        <v>1919</v>
      </c>
      <c r="M59" s="0" t="s">
        <v>1920</v>
      </c>
      <c r="N59" s="0" t="s">
        <v>1921</v>
      </c>
      <c r="O59" s="0" t="s">
        <v>1922</v>
      </c>
      <c r="P59" s="2" t="n">
        <v>0</v>
      </c>
      <c r="Q59" s="2" t="n">
        <v>0</v>
      </c>
      <c r="R59" s="2" t="n">
        <v>0</v>
      </c>
      <c r="S59" s="0" t="s">
        <v>2124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0" t="s">
        <v>3</v>
      </c>
      <c r="AB59" s="0" t="s">
        <v>3</v>
      </c>
    </row>
    <row r="60" customFormat="false" ht="14.4" hidden="true" customHeight="false" outlineLevel="0" collapsed="false">
      <c r="A60" s="2" t="n">
        <v>1</v>
      </c>
      <c r="B60" s="0" t="s">
        <v>2299</v>
      </c>
      <c r="C60" s="0" t="s">
        <v>2111</v>
      </c>
      <c r="D60" s="2" t="n">
        <v>1</v>
      </c>
      <c r="E60" s="0" t="s">
        <v>2300</v>
      </c>
      <c r="F60" s="0" t="s">
        <v>2111</v>
      </c>
      <c r="G60" s="0" t="s">
        <v>2309</v>
      </c>
      <c r="H60" s="0" t="s">
        <v>2310</v>
      </c>
      <c r="I60" s="0" t="s">
        <v>2108</v>
      </c>
      <c r="J60" s="0" t="s">
        <v>1917</v>
      </c>
      <c r="K60" s="0" t="s">
        <v>1918</v>
      </c>
      <c r="L60" s="0" t="s">
        <v>1919</v>
      </c>
      <c r="M60" s="0" t="s">
        <v>1920</v>
      </c>
      <c r="N60" s="0" t="s">
        <v>1921</v>
      </c>
      <c r="O60" s="0" t="s">
        <v>1922</v>
      </c>
      <c r="P60" s="2" t="n">
        <v>0</v>
      </c>
      <c r="Q60" s="2" t="n">
        <v>0</v>
      </c>
      <c r="R60" s="2" t="n">
        <v>0</v>
      </c>
      <c r="S60" s="2" t="n">
        <v>0</v>
      </c>
      <c r="T60" s="0" t="s">
        <v>2124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0" t="s">
        <v>3</v>
      </c>
      <c r="AB60" s="0" t="s">
        <v>3</v>
      </c>
    </row>
    <row r="61" customFormat="false" ht="14.4" hidden="false" customHeight="false" outlineLevel="0" collapsed="false">
      <c r="A61" s="2" t="n">
        <v>1</v>
      </c>
      <c r="B61" s="0" t="s">
        <v>2299</v>
      </c>
      <c r="C61" s="0" t="s">
        <v>2111</v>
      </c>
      <c r="D61" s="2" t="n">
        <v>1</v>
      </c>
      <c r="E61" s="0" t="s">
        <v>2300</v>
      </c>
      <c r="F61" s="0" t="s">
        <v>2111</v>
      </c>
      <c r="G61" s="0" t="s">
        <v>2311</v>
      </c>
      <c r="H61" s="0" t="s">
        <v>2312</v>
      </c>
      <c r="I61" s="0" t="s">
        <v>2108</v>
      </c>
      <c r="J61" s="0" t="s">
        <v>1917</v>
      </c>
      <c r="K61" s="0" t="s">
        <v>1918</v>
      </c>
      <c r="L61" s="0" t="s">
        <v>1919</v>
      </c>
      <c r="M61" s="0" t="s">
        <v>1920</v>
      </c>
      <c r="N61" s="0" t="s">
        <v>1921</v>
      </c>
      <c r="O61" s="0" t="s">
        <v>1922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0" t="s">
        <v>2124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0" t="s">
        <v>3</v>
      </c>
      <c r="AB61" s="0" t="s">
        <v>3</v>
      </c>
    </row>
    <row r="62" customFormat="false" ht="14.4" hidden="false" customHeight="false" outlineLevel="0" collapsed="false">
      <c r="A62" s="2" t="n">
        <v>1</v>
      </c>
      <c r="B62" s="0" t="s">
        <v>2299</v>
      </c>
      <c r="C62" s="0" t="s">
        <v>2111</v>
      </c>
      <c r="D62" s="2" t="n">
        <v>1</v>
      </c>
      <c r="E62" s="0" t="s">
        <v>2300</v>
      </c>
      <c r="F62" s="0" t="s">
        <v>2111</v>
      </c>
      <c r="G62" s="0" t="s">
        <v>2313</v>
      </c>
      <c r="H62" s="0" t="s">
        <v>2312</v>
      </c>
      <c r="I62" s="0" t="s">
        <v>2108</v>
      </c>
      <c r="J62" s="0" t="s">
        <v>1917</v>
      </c>
      <c r="K62" s="0" t="s">
        <v>1918</v>
      </c>
      <c r="L62" s="0" t="s">
        <v>1919</v>
      </c>
      <c r="M62" s="0" t="s">
        <v>1920</v>
      </c>
      <c r="N62" s="0" t="s">
        <v>1921</v>
      </c>
      <c r="O62" s="0" t="s">
        <v>1922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0" t="s">
        <v>2124</v>
      </c>
      <c r="W62" s="2" t="n">
        <v>0</v>
      </c>
      <c r="X62" s="2" t="n">
        <v>0</v>
      </c>
      <c r="Y62" s="2" t="n">
        <v>0</v>
      </c>
      <c r="Z62" s="2" t="n">
        <v>0</v>
      </c>
      <c r="AA62" s="0" t="s">
        <v>3</v>
      </c>
      <c r="AB62" s="0" t="s">
        <v>3</v>
      </c>
    </row>
    <row r="63" customFormat="false" ht="14.4" hidden="false" customHeight="false" outlineLevel="0" collapsed="false">
      <c r="A63" s="2" t="n">
        <v>1</v>
      </c>
      <c r="B63" s="0" t="s">
        <v>2299</v>
      </c>
      <c r="C63" s="0" t="s">
        <v>2111</v>
      </c>
      <c r="D63" s="2" t="n">
        <v>1</v>
      </c>
      <c r="E63" s="0" t="s">
        <v>2300</v>
      </c>
      <c r="F63" s="0" t="s">
        <v>2111</v>
      </c>
      <c r="G63" s="0" t="s">
        <v>2314</v>
      </c>
      <c r="H63" s="0" t="s">
        <v>2315</v>
      </c>
      <c r="I63" s="0" t="s">
        <v>2108</v>
      </c>
      <c r="J63" s="0" t="s">
        <v>1917</v>
      </c>
      <c r="K63" s="0" t="s">
        <v>1918</v>
      </c>
      <c r="L63" s="0" t="s">
        <v>1919</v>
      </c>
      <c r="M63" s="0" t="s">
        <v>1920</v>
      </c>
      <c r="N63" s="0" t="s">
        <v>1921</v>
      </c>
      <c r="O63" s="0" t="s">
        <v>1922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0" t="s">
        <v>2124</v>
      </c>
      <c r="X63" s="2" t="n">
        <v>0</v>
      </c>
      <c r="Y63" s="2" t="n">
        <v>0</v>
      </c>
      <c r="Z63" s="2" t="n">
        <v>0</v>
      </c>
      <c r="AA63" s="0" t="s">
        <v>3</v>
      </c>
      <c r="AB63" s="0" t="s">
        <v>3</v>
      </c>
    </row>
    <row r="64" customFormat="false" ht="14.4" hidden="false" customHeight="false" outlineLevel="0" collapsed="false">
      <c r="A64" s="2" t="n">
        <v>1</v>
      </c>
      <c r="B64" s="0" t="s">
        <v>2299</v>
      </c>
      <c r="C64" s="0" t="s">
        <v>2111</v>
      </c>
      <c r="D64" s="2" t="n">
        <v>1</v>
      </c>
      <c r="E64" s="0" t="s">
        <v>2300</v>
      </c>
      <c r="F64" s="0" t="s">
        <v>2111</v>
      </c>
      <c r="G64" s="0" t="s">
        <v>2316</v>
      </c>
      <c r="H64" s="0" t="s">
        <v>2317</v>
      </c>
      <c r="I64" s="0" t="s">
        <v>2108</v>
      </c>
      <c r="J64" s="0" t="s">
        <v>1917</v>
      </c>
      <c r="K64" s="0" t="s">
        <v>1918</v>
      </c>
      <c r="L64" s="0" t="s">
        <v>1919</v>
      </c>
      <c r="M64" s="0" t="s">
        <v>1920</v>
      </c>
      <c r="N64" s="0" t="s">
        <v>1921</v>
      </c>
      <c r="O64" s="0" t="s">
        <v>1922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0" t="s">
        <v>2124</v>
      </c>
      <c r="Y64" s="2" t="n">
        <v>0</v>
      </c>
      <c r="Z64" s="2" t="n">
        <v>0</v>
      </c>
      <c r="AA64" s="0" t="s">
        <v>3</v>
      </c>
      <c r="AB64" s="0" t="s">
        <v>3</v>
      </c>
    </row>
    <row r="65" customFormat="false" ht="14.4" hidden="false" customHeight="false" outlineLevel="0" collapsed="false">
      <c r="A65" s="2" t="n">
        <v>1</v>
      </c>
      <c r="B65" s="0" t="s">
        <v>2299</v>
      </c>
      <c r="C65" s="0" t="s">
        <v>2111</v>
      </c>
      <c r="D65" s="2" t="n">
        <v>1</v>
      </c>
      <c r="E65" s="0" t="s">
        <v>2300</v>
      </c>
      <c r="F65" s="0" t="s">
        <v>2111</v>
      </c>
      <c r="G65" s="0" t="s">
        <v>2318</v>
      </c>
      <c r="H65" s="0" t="s">
        <v>2319</v>
      </c>
      <c r="I65" s="0" t="s">
        <v>2108</v>
      </c>
      <c r="J65" s="0" t="s">
        <v>1917</v>
      </c>
      <c r="K65" s="0" t="s">
        <v>1918</v>
      </c>
      <c r="L65" s="0" t="s">
        <v>1919</v>
      </c>
      <c r="M65" s="0" t="s">
        <v>1920</v>
      </c>
      <c r="N65" s="0" t="s">
        <v>1921</v>
      </c>
      <c r="O65" s="0" t="s">
        <v>1922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0" t="s">
        <v>2124</v>
      </c>
      <c r="Z65" s="2" t="n">
        <v>0</v>
      </c>
      <c r="AA65" s="0" t="s">
        <v>3</v>
      </c>
      <c r="AB65" s="0" t="s">
        <v>3</v>
      </c>
    </row>
    <row r="66" customFormat="false" ht="14.4" hidden="false" customHeight="false" outlineLevel="0" collapsed="false">
      <c r="A66" s="2" t="n">
        <v>1</v>
      </c>
      <c r="B66" s="0" t="s">
        <v>2299</v>
      </c>
      <c r="C66" s="0" t="s">
        <v>2111</v>
      </c>
      <c r="D66" s="2" t="n">
        <v>1</v>
      </c>
      <c r="E66" s="0" t="s">
        <v>2300</v>
      </c>
      <c r="F66" s="0" t="s">
        <v>2111</v>
      </c>
      <c r="G66" s="0" t="s">
        <v>2320</v>
      </c>
      <c r="H66" s="0" t="s">
        <v>2321</v>
      </c>
      <c r="I66" s="0" t="s">
        <v>2108</v>
      </c>
      <c r="J66" s="0" t="s">
        <v>1917</v>
      </c>
      <c r="K66" s="0" t="s">
        <v>1918</v>
      </c>
      <c r="L66" s="0" t="s">
        <v>1919</v>
      </c>
      <c r="M66" s="0" t="s">
        <v>1920</v>
      </c>
      <c r="N66" s="0" t="s">
        <v>1921</v>
      </c>
      <c r="O66" s="0" t="s">
        <v>1922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0" t="s">
        <v>2124</v>
      </c>
      <c r="AA66" s="0" t="s">
        <v>3</v>
      </c>
      <c r="AB66" s="0" t="s">
        <v>3</v>
      </c>
    </row>
    <row r="67" customFormat="false" ht="14.4" hidden="false" customHeight="false" outlineLevel="0" collapsed="false">
      <c r="A67" s="2" t="n">
        <v>1</v>
      </c>
      <c r="B67" s="0" t="n">
        <f aca="false">1052065</f>
        <v>1052065</v>
      </c>
      <c r="C67" s="0" t="s">
        <v>2322</v>
      </c>
      <c r="D67" s="2" t="n">
        <v>2</v>
      </c>
      <c r="E67" s="0" t="s">
        <v>2323</v>
      </c>
      <c r="F67" s="0" t="s">
        <v>2111</v>
      </c>
      <c r="G67" s="0" t="s">
        <v>2324</v>
      </c>
      <c r="H67" s="0" t="s">
        <v>2325</v>
      </c>
      <c r="I67" s="0" t="s">
        <v>2108</v>
      </c>
      <c r="J67" s="0" t="s">
        <v>2037</v>
      </c>
      <c r="K67" s="0" t="s">
        <v>2038</v>
      </c>
      <c r="L67" s="0" t="s">
        <v>2039</v>
      </c>
      <c r="M67" s="0" t="s">
        <v>2028</v>
      </c>
      <c r="N67" s="0" t="s">
        <v>2029</v>
      </c>
      <c r="O67" s="0" t="s">
        <v>2030</v>
      </c>
      <c r="P67" s="2" t="n">
        <v>0</v>
      </c>
      <c r="Q67" s="0" t="n">
        <v>5.3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0" t="s">
        <v>3</v>
      </c>
      <c r="AB67" s="0" t="s">
        <v>5</v>
      </c>
    </row>
    <row r="68" customFormat="false" ht="14.4" hidden="false" customHeight="false" outlineLevel="0" collapsed="false">
      <c r="A68" s="2" t="n">
        <v>1</v>
      </c>
      <c r="B68" s="0" t="n">
        <f aca="false">1311921</f>
        <v>1311921</v>
      </c>
      <c r="C68" s="0" t="s">
        <v>2326</v>
      </c>
      <c r="D68" s="2" t="n">
        <v>2</v>
      </c>
      <c r="E68" s="0" t="n">
        <f aca="false">10159</f>
        <v>10159</v>
      </c>
      <c r="F68" s="0" t="s">
        <v>2111</v>
      </c>
      <c r="G68" s="0" t="s">
        <v>2327</v>
      </c>
      <c r="H68" s="0" t="s">
        <v>2328</v>
      </c>
      <c r="I68" s="0" t="s">
        <v>2108</v>
      </c>
      <c r="J68" s="0" t="s">
        <v>2031</v>
      </c>
      <c r="K68" s="0" t="s">
        <v>2032</v>
      </c>
      <c r="L68" s="0" t="s">
        <v>2033</v>
      </c>
      <c r="M68" s="0" t="s">
        <v>2034</v>
      </c>
      <c r="N68" s="0" t="s">
        <v>2035</v>
      </c>
      <c r="O68" s="0" t="s">
        <v>2036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0" t="n">
        <v>39.5</v>
      </c>
      <c r="AA68" s="0" t="s">
        <v>3</v>
      </c>
      <c r="AB68" s="0" t="s">
        <v>5</v>
      </c>
    </row>
    <row r="69" customFormat="false" ht="14.4" hidden="false" customHeight="false" outlineLevel="0" collapsed="false">
      <c r="A69" s="2" t="n">
        <v>1</v>
      </c>
      <c r="B69" s="0" t="n">
        <f aca="false">1333621</f>
        <v>1333621</v>
      </c>
      <c r="C69" s="0" t="s">
        <v>2329</v>
      </c>
      <c r="D69" s="2" t="n">
        <v>2</v>
      </c>
      <c r="E69" s="0" t="n">
        <f aca="false">31254</f>
        <v>31254</v>
      </c>
      <c r="F69" s="0" t="s">
        <v>2111</v>
      </c>
      <c r="G69" s="0" t="s">
        <v>2330</v>
      </c>
      <c r="H69" s="0" t="s">
        <v>2331</v>
      </c>
      <c r="I69" s="0" t="s">
        <v>2108</v>
      </c>
      <c r="J69" s="0" t="s">
        <v>2046</v>
      </c>
      <c r="K69" s="0" t="s">
        <v>2047</v>
      </c>
      <c r="L69" s="0" t="s">
        <v>2048</v>
      </c>
      <c r="M69" s="0" t="s">
        <v>2049</v>
      </c>
      <c r="N69" s="0" t="s">
        <v>2050</v>
      </c>
      <c r="O69" s="0" t="s">
        <v>2051</v>
      </c>
      <c r="P69" s="2" t="n">
        <v>0</v>
      </c>
      <c r="Q69" s="2" t="n">
        <v>0</v>
      </c>
      <c r="R69" s="0" t="n">
        <v>5.7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0" t="s">
        <v>3</v>
      </c>
      <c r="AB69" s="0" t="s">
        <v>5</v>
      </c>
    </row>
    <row r="70" customFormat="false" ht="14.4" hidden="false" customHeight="false" outlineLevel="0" collapsed="false">
      <c r="A70" s="2" t="n">
        <v>1</v>
      </c>
      <c r="B70" s="0" t="n">
        <f aca="false">1379538</f>
        <v>1379538</v>
      </c>
      <c r="C70" s="0" t="s">
        <v>2168</v>
      </c>
      <c r="D70" s="2" t="n">
        <v>2</v>
      </c>
      <c r="E70" s="0" t="s">
        <v>2323</v>
      </c>
      <c r="F70" s="0" t="s">
        <v>2111</v>
      </c>
      <c r="G70" s="0" t="s">
        <v>2332</v>
      </c>
      <c r="H70" s="0" t="s">
        <v>2333</v>
      </c>
      <c r="I70" s="0" t="s">
        <v>2108</v>
      </c>
      <c r="J70" s="0" t="s">
        <v>2061</v>
      </c>
      <c r="K70" s="0" t="s">
        <v>2062</v>
      </c>
      <c r="L70" s="0" t="s">
        <v>2063</v>
      </c>
      <c r="M70" s="0" t="s">
        <v>2028</v>
      </c>
      <c r="N70" s="0" t="s">
        <v>2029</v>
      </c>
      <c r="O70" s="0" t="s">
        <v>2030</v>
      </c>
      <c r="P70" s="2" t="n">
        <v>0</v>
      </c>
      <c r="Q70" s="2" t="n">
        <v>0</v>
      </c>
      <c r="R70" s="2" t="n">
        <v>0</v>
      </c>
      <c r="S70" s="0" t="n">
        <v>51.8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0" t="s">
        <v>3</v>
      </c>
      <c r="AB70" s="0" t="s">
        <v>5</v>
      </c>
    </row>
    <row r="71" customFormat="false" ht="14.4" hidden="false" customHeight="false" outlineLevel="0" collapsed="false">
      <c r="A71" s="2" t="n">
        <v>1</v>
      </c>
      <c r="B71" s="0" t="n">
        <f aca="false">1396958</f>
        <v>1396958</v>
      </c>
      <c r="C71" s="0" t="s">
        <v>2334</v>
      </c>
      <c r="D71" s="2" t="n">
        <v>2</v>
      </c>
      <c r="E71" s="0" t="n">
        <f aca="false">31254</f>
        <v>31254</v>
      </c>
      <c r="F71" s="0" t="s">
        <v>2111</v>
      </c>
      <c r="G71" s="0" t="s">
        <v>2335</v>
      </c>
      <c r="H71" s="0" t="s">
        <v>2336</v>
      </c>
      <c r="I71" s="0" t="s">
        <v>2108</v>
      </c>
      <c r="J71" s="0" t="s">
        <v>2080</v>
      </c>
      <c r="K71" s="0" t="s">
        <v>2081</v>
      </c>
      <c r="L71" s="0" t="s">
        <v>2082</v>
      </c>
      <c r="M71" s="0" t="s">
        <v>2049</v>
      </c>
      <c r="N71" s="0" t="s">
        <v>2050</v>
      </c>
      <c r="O71" s="0" t="s">
        <v>2051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0" t="n">
        <v>41.5</v>
      </c>
      <c r="Y71" s="2" t="n">
        <v>0</v>
      </c>
      <c r="Z71" s="2" t="n">
        <v>0</v>
      </c>
      <c r="AA71" s="0" t="s">
        <v>3</v>
      </c>
      <c r="AB71" s="0" t="s">
        <v>5</v>
      </c>
    </row>
    <row r="72" customFormat="false" ht="14.4" hidden="false" customHeight="false" outlineLevel="0" collapsed="false">
      <c r="A72" s="2" t="n">
        <v>1</v>
      </c>
      <c r="B72" s="0" t="n">
        <f aca="false">1402164</f>
        <v>1402164</v>
      </c>
      <c r="C72" s="0" t="s">
        <v>2337</v>
      </c>
      <c r="D72" s="2" t="n">
        <v>2</v>
      </c>
      <c r="E72" s="0" t="n">
        <f aca="false">10159</f>
        <v>10159</v>
      </c>
      <c r="F72" s="0" t="s">
        <v>2111</v>
      </c>
      <c r="G72" s="0" t="s">
        <v>2338</v>
      </c>
      <c r="H72" s="0" t="s">
        <v>2339</v>
      </c>
      <c r="I72" s="0" t="s">
        <v>2108</v>
      </c>
      <c r="J72" s="0" t="s">
        <v>2052</v>
      </c>
      <c r="K72" s="0" t="s">
        <v>2053</v>
      </c>
      <c r="L72" s="0" t="s">
        <v>2054</v>
      </c>
      <c r="M72" s="0" t="s">
        <v>2034</v>
      </c>
      <c r="N72" s="0" t="s">
        <v>2035</v>
      </c>
      <c r="O72" s="0" t="s">
        <v>2036</v>
      </c>
      <c r="P72" s="2" t="n">
        <v>0</v>
      </c>
      <c r="Q72" s="2" t="n">
        <v>0</v>
      </c>
      <c r="R72" s="0" t="n">
        <v>49.9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0" t="s">
        <v>3</v>
      </c>
      <c r="AB72" s="0" t="s">
        <v>5</v>
      </c>
    </row>
    <row r="73" customFormat="false" ht="14.4" hidden="false" customHeight="false" outlineLevel="0" collapsed="false">
      <c r="A73" s="2" t="n">
        <v>1</v>
      </c>
      <c r="B73" s="0" t="n">
        <f aca="false">1421009</f>
        <v>1421009</v>
      </c>
      <c r="C73" s="0" t="s">
        <v>2340</v>
      </c>
      <c r="D73" s="2" t="n">
        <v>2</v>
      </c>
      <c r="E73" s="0" t="n">
        <f aca="false">31254</f>
        <v>31254</v>
      </c>
      <c r="F73" s="0" t="s">
        <v>2111</v>
      </c>
      <c r="G73" s="0" t="s">
        <v>2341</v>
      </c>
      <c r="H73" s="0" t="s">
        <v>2342</v>
      </c>
      <c r="I73" s="0" t="s">
        <v>2108</v>
      </c>
      <c r="J73" s="0" t="s">
        <v>2083</v>
      </c>
      <c r="K73" s="0" t="s">
        <v>2084</v>
      </c>
      <c r="L73" s="0" t="s">
        <v>2085</v>
      </c>
      <c r="M73" s="0" t="s">
        <v>2049</v>
      </c>
      <c r="N73" s="0" t="s">
        <v>2050</v>
      </c>
      <c r="O73" s="0" t="s">
        <v>2051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0" t="n">
        <v>14.5</v>
      </c>
      <c r="Y73" s="2" t="n">
        <v>0</v>
      </c>
      <c r="Z73" s="2" t="n">
        <v>0</v>
      </c>
      <c r="AA73" s="0" t="s">
        <v>3</v>
      </c>
      <c r="AB73" s="0" t="s">
        <v>5</v>
      </c>
    </row>
    <row r="74" customFormat="false" ht="14.4" hidden="false" customHeight="false" outlineLevel="0" collapsed="false">
      <c r="A74" s="2" t="n">
        <v>1</v>
      </c>
      <c r="B74" s="0" t="n">
        <f aca="false">1437983</f>
        <v>1437983</v>
      </c>
      <c r="C74" s="0" t="s">
        <v>2343</v>
      </c>
      <c r="D74" s="2" t="n">
        <v>2</v>
      </c>
      <c r="E74" s="0" t="s">
        <v>2323</v>
      </c>
      <c r="F74" s="0" t="s">
        <v>2111</v>
      </c>
      <c r="G74" s="0" t="s">
        <v>2344</v>
      </c>
      <c r="H74" s="0" t="s">
        <v>2345</v>
      </c>
      <c r="I74" s="0" t="s">
        <v>2108</v>
      </c>
      <c r="J74" s="0" t="s">
        <v>2064</v>
      </c>
      <c r="K74" s="0" t="s">
        <v>2065</v>
      </c>
      <c r="L74" s="0" t="s">
        <v>266</v>
      </c>
      <c r="M74" s="0" t="s">
        <v>2028</v>
      </c>
      <c r="N74" s="0" t="s">
        <v>2029</v>
      </c>
      <c r="O74" s="0" t="s">
        <v>2030</v>
      </c>
      <c r="P74" s="2" t="n">
        <v>0</v>
      </c>
      <c r="Q74" s="2" t="n">
        <v>0</v>
      </c>
      <c r="R74" s="2" t="n">
        <v>0</v>
      </c>
      <c r="S74" s="0" t="n">
        <v>5.2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0" t="s">
        <v>3</v>
      </c>
      <c r="AB74" s="0" t="s">
        <v>5</v>
      </c>
    </row>
    <row r="75" customFormat="false" ht="14.4" hidden="false" customHeight="false" outlineLevel="0" collapsed="false">
      <c r="A75" s="2" t="n">
        <v>1</v>
      </c>
      <c r="B75" s="0" t="n">
        <f aca="false">2725769</f>
        <v>2725769</v>
      </c>
      <c r="C75" s="0" t="s">
        <v>2346</v>
      </c>
      <c r="D75" s="2" t="n">
        <v>2</v>
      </c>
      <c r="E75" s="0" t="n">
        <f aca="false">31253</f>
        <v>31253</v>
      </c>
      <c r="F75" s="0" t="s">
        <v>2111</v>
      </c>
      <c r="G75" s="0" t="s">
        <v>2347</v>
      </c>
      <c r="H75" s="0" t="s">
        <v>2348</v>
      </c>
      <c r="I75" s="0" t="s">
        <v>2108</v>
      </c>
      <c r="J75" s="0" t="s">
        <v>2089</v>
      </c>
      <c r="K75" s="0" t="s">
        <v>2087</v>
      </c>
      <c r="L75" s="0" t="s">
        <v>2088</v>
      </c>
      <c r="M75" s="0" t="s">
        <v>2060</v>
      </c>
      <c r="N75" s="0" t="s">
        <v>2050</v>
      </c>
      <c r="O75" s="0" t="s">
        <v>2051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0" t="n">
        <v>21.9</v>
      </c>
      <c r="Y75" s="2" t="n">
        <v>0</v>
      </c>
      <c r="Z75" s="2" t="n">
        <v>0</v>
      </c>
      <c r="AA75" s="0" t="s">
        <v>3</v>
      </c>
      <c r="AB75" s="0" t="s">
        <v>5</v>
      </c>
    </row>
    <row r="76" customFormat="false" ht="14.4" hidden="false" customHeight="false" outlineLevel="0" collapsed="false">
      <c r="A76" s="2" t="n">
        <v>1</v>
      </c>
      <c r="B76" s="0" t="n">
        <f aca="false">3895916</f>
        <v>3895916</v>
      </c>
      <c r="C76" s="0" t="s">
        <v>2349</v>
      </c>
      <c r="D76" s="2" t="n">
        <v>2</v>
      </c>
      <c r="E76" s="0" t="s">
        <v>2323</v>
      </c>
      <c r="F76" s="0" t="s">
        <v>2111</v>
      </c>
      <c r="G76" s="0" t="s">
        <v>2350</v>
      </c>
      <c r="H76" s="0" t="s">
        <v>2351</v>
      </c>
      <c r="I76" s="0" t="s">
        <v>2108</v>
      </c>
      <c r="J76" s="0" t="s">
        <v>2056</v>
      </c>
      <c r="K76" s="0" t="s">
        <v>1970</v>
      </c>
      <c r="L76" s="0" t="s">
        <v>715</v>
      </c>
      <c r="M76" s="0" t="s">
        <v>2028</v>
      </c>
      <c r="N76" s="0" t="s">
        <v>2029</v>
      </c>
      <c r="O76" s="0" t="s">
        <v>2030</v>
      </c>
      <c r="P76" s="2" t="n">
        <v>0</v>
      </c>
      <c r="Q76" s="2" t="n">
        <v>0</v>
      </c>
      <c r="R76" s="0" t="n">
        <v>18.8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0" t="s">
        <v>3</v>
      </c>
      <c r="AB76" s="0" t="s">
        <v>5</v>
      </c>
    </row>
    <row r="77" customFormat="false" ht="14.4" hidden="false" customHeight="false" outlineLevel="0" collapsed="false">
      <c r="A77" s="2" t="n">
        <v>1</v>
      </c>
      <c r="B77" s="0" t="n">
        <f aca="false">3895992</f>
        <v>3895992</v>
      </c>
      <c r="C77" s="0" t="s">
        <v>2352</v>
      </c>
      <c r="D77" s="2" t="n">
        <v>2</v>
      </c>
      <c r="E77" s="0" t="n">
        <f aca="false">10159</f>
        <v>10159</v>
      </c>
      <c r="F77" s="0" t="s">
        <v>2111</v>
      </c>
      <c r="G77" s="0" t="s">
        <v>2353</v>
      </c>
      <c r="H77" s="0" t="s">
        <v>2354</v>
      </c>
      <c r="I77" s="0" t="s">
        <v>2108</v>
      </c>
      <c r="J77" s="0" t="s">
        <v>2091</v>
      </c>
      <c r="K77" s="0" t="s">
        <v>1970</v>
      </c>
      <c r="L77" s="0" t="s">
        <v>715</v>
      </c>
      <c r="M77" s="0" t="s">
        <v>2034</v>
      </c>
      <c r="N77" s="0" t="s">
        <v>2035</v>
      </c>
      <c r="O77" s="0" t="s">
        <v>2036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0" t="n">
        <v>24.2</v>
      </c>
      <c r="Z77" s="2" t="n">
        <v>0</v>
      </c>
      <c r="AA77" s="0" t="s">
        <v>3</v>
      </c>
      <c r="AB77" s="0" t="s">
        <v>5</v>
      </c>
    </row>
    <row r="78" customFormat="false" ht="14.4" hidden="false" customHeight="false" outlineLevel="0" collapsed="false">
      <c r="A78" s="2" t="n">
        <v>1</v>
      </c>
      <c r="B78" s="0" t="n">
        <f aca="false">3896209</f>
        <v>3896209</v>
      </c>
      <c r="C78" s="0" t="s">
        <v>2355</v>
      </c>
      <c r="D78" s="2" t="n">
        <v>2</v>
      </c>
      <c r="E78" s="0" t="n">
        <f aca="false">31254</f>
        <v>31254</v>
      </c>
      <c r="F78" s="0" t="s">
        <v>2111</v>
      </c>
      <c r="G78" s="0" t="s">
        <v>2356</v>
      </c>
      <c r="H78" s="0" t="s">
        <v>2357</v>
      </c>
      <c r="I78" s="0" t="s">
        <v>2108</v>
      </c>
      <c r="J78" s="0" t="s">
        <v>2068</v>
      </c>
      <c r="K78" s="0" t="s">
        <v>2067</v>
      </c>
      <c r="L78" s="0" t="s">
        <v>1153</v>
      </c>
      <c r="M78" s="0" t="s">
        <v>2049</v>
      </c>
      <c r="N78" s="0" t="s">
        <v>2050</v>
      </c>
      <c r="O78" s="0" t="s">
        <v>2051</v>
      </c>
      <c r="P78" s="2" t="n">
        <v>0</v>
      </c>
      <c r="Q78" s="2" t="n">
        <v>0</v>
      </c>
      <c r="R78" s="2" t="n">
        <v>0</v>
      </c>
      <c r="S78" s="0" t="n">
        <v>7.8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0" t="s">
        <v>3</v>
      </c>
      <c r="AB78" s="0" t="s">
        <v>5</v>
      </c>
    </row>
    <row r="79" customFormat="false" ht="14.4" hidden="false" customHeight="false" outlineLevel="0" collapsed="false">
      <c r="A79" s="2" t="n">
        <v>1</v>
      </c>
      <c r="B79" s="0" t="n">
        <f aca="false">3896254</f>
        <v>3896254</v>
      </c>
      <c r="C79" s="0" t="s">
        <v>2168</v>
      </c>
      <c r="D79" s="2" t="n">
        <v>2</v>
      </c>
      <c r="E79" s="0" t="n">
        <f aca="false">31254</f>
        <v>31254</v>
      </c>
      <c r="F79" s="0" t="s">
        <v>2111</v>
      </c>
      <c r="G79" s="0" t="s">
        <v>2358</v>
      </c>
      <c r="H79" s="0" t="s">
        <v>2359</v>
      </c>
      <c r="I79" s="0" t="s">
        <v>2108</v>
      </c>
      <c r="J79" s="0" t="s">
        <v>2073</v>
      </c>
      <c r="K79" s="0" t="s">
        <v>2067</v>
      </c>
      <c r="L79" s="0" t="s">
        <v>1153</v>
      </c>
      <c r="M79" s="0" t="s">
        <v>2049</v>
      </c>
      <c r="N79" s="0" t="s">
        <v>2050</v>
      </c>
      <c r="O79" s="0" t="s">
        <v>2051</v>
      </c>
      <c r="P79" s="2" t="n">
        <v>0</v>
      </c>
      <c r="Q79" s="2" t="n">
        <v>0</v>
      </c>
      <c r="R79" s="2" t="n">
        <v>0</v>
      </c>
      <c r="S79" s="0" t="n">
        <v>14.9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0" t="s">
        <v>3</v>
      </c>
      <c r="AB79" s="0" t="s">
        <v>5</v>
      </c>
    </row>
    <row r="80" customFormat="false" ht="14.4" hidden="false" customHeight="false" outlineLevel="0" collapsed="false">
      <c r="A80" s="2" t="n">
        <v>1</v>
      </c>
      <c r="B80" s="0" t="s">
        <v>2360</v>
      </c>
      <c r="C80" s="0" t="s">
        <v>2361</v>
      </c>
      <c r="D80" s="2" t="n">
        <v>2</v>
      </c>
      <c r="E80" s="0" t="s">
        <v>2323</v>
      </c>
      <c r="F80" s="0" t="s">
        <v>2111</v>
      </c>
      <c r="G80" s="0" t="s">
        <v>2356</v>
      </c>
      <c r="H80" s="0" t="s">
        <v>2362</v>
      </c>
      <c r="I80" s="0" t="s">
        <v>2108</v>
      </c>
      <c r="J80" s="0" t="s">
        <v>2040</v>
      </c>
      <c r="K80" s="0" t="s">
        <v>2041</v>
      </c>
      <c r="L80" s="0" t="s">
        <v>2042</v>
      </c>
      <c r="M80" s="0" t="s">
        <v>2028</v>
      </c>
      <c r="N80" s="0" t="s">
        <v>2029</v>
      </c>
      <c r="O80" s="0" t="s">
        <v>2030</v>
      </c>
      <c r="P80" s="2" t="n">
        <v>0</v>
      </c>
      <c r="Q80" s="2" t="n">
        <v>0</v>
      </c>
      <c r="R80" s="0" t="n">
        <v>5.8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0" t="s">
        <v>3</v>
      </c>
      <c r="AB80" s="0" t="s">
        <v>5</v>
      </c>
    </row>
    <row r="81" customFormat="false" ht="14.4" hidden="false" customHeight="false" outlineLevel="0" collapsed="false">
      <c r="A81" s="2" t="n">
        <v>1</v>
      </c>
      <c r="B81" s="0" t="s">
        <v>2363</v>
      </c>
      <c r="C81" s="0" t="s">
        <v>2364</v>
      </c>
      <c r="D81" s="2" t="n">
        <v>2</v>
      </c>
      <c r="E81" s="0" t="s">
        <v>2323</v>
      </c>
      <c r="F81" s="0" t="s">
        <v>2111</v>
      </c>
      <c r="G81" s="0" t="s">
        <v>2365</v>
      </c>
      <c r="H81" s="0" t="s">
        <v>2366</v>
      </c>
      <c r="I81" s="0" t="s">
        <v>2108</v>
      </c>
      <c r="J81" s="0" t="s">
        <v>2077</v>
      </c>
      <c r="K81" s="0" t="s">
        <v>2078</v>
      </c>
      <c r="L81" s="0" t="s">
        <v>2079</v>
      </c>
      <c r="M81" s="0" t="s">
        <v>2028</v>
      </c>
      <c r="N81" s="0" t="s">
        <v>2029</v>
      </c>
      <c r="O81" s="0" t="s">
        <v>2030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0" t="n">
        <v>43.8</v>
      </c>
      <c r="Y81" s="2" t="n">
        <v>0</v>
      </c>
      <c r="Z81" s="2" t="n">
        <v>0</v>
      </c>
      <c r="AA81" s="0" t="s">
        <v>3</v>
      </c>
      <c r="AB81" s="0" t="s">
        <v>5</v>
      </c>
    </row>
    <row r="82" customFormat="false" ht="14.4" hidden="false" customHeight="false" outlineLevel="0" collapsed="false">
      <c r="A82" s="2" t="n">
        <v>1</v>
      </c>
      <c r="B82" s="0" t="s">
        <v>2367</v>
      </c>
      <c r="C82" s="0" t="s">
        <v>2368</v>
      </c>
      <c r="D82" s="2" t="n">
        <v>2</v>
      </c>
      <c r="E82" s="0" t="n">
        <f aca="false">31253</f>
        <v>31253</v>
      </c>
      <c r="F82" s="0" t="s">
        <v>2111</v>
      </c>
      <c r="G82" s="0" t="s">
        <v>2369</v>
      </c>
      <c r="H82" s="0" t="s">
        <v>2370</v>
      </c>
      <c r="I82" s="0" t="s">
        <v>2108</v>
      </c>
      <c r="J82" s="0" t="s">
        <v>2057</v>
      </c>
      <c r="K82" s="0" t="s">
        <v>2058</v>
      </c>
      <c r="L82" s="0" t="s">
        <v>2059</v>
      </c>
      <c r="M82" s="0" t="s">
        <v>2060</v>
      </c>
      <c r="N82" s="0" t="s">
        <v>2050</v>
      </c>
      <c r="O82" s="0" t="s">
        <v>2051</v>
      </c>
      <c r="P82" s="2" t="n">
        <v>0</v>
      </c>
      <c r="Q82" s="2" t="n">
        <v>0</v>
      </c>
      <c r="R82" s="2" t="n">
        <v>0</v>
      </c>
      <c r="S82" s="0" t="n">
        <v>44.8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0" t="s">
        <v>3</v>
      </c>
      <c r="AB82" s="0" t="s">
        <v>5</v>
      </c>
    </row>
    <row r="83" customFormat="false" ht="14.4" hidden="false" customHeight="false" outlineLevel="0" collapsed="false">
      <c r="A83" s="2" t="n">
        <v>1</v>
      </c>
      <c r="B83" s="0" t="s">
        <v>2371</v>
      </c>
      <c r="C83" s="0" t="s">
        <v>2372</v>
      </c>
      <c r="D83" s="2" t="n">
        <v>2</v>
      </c>
      <c r="E83" s="0" t="s">
        <v>2323</v>
      </c>
      <c r="F83" s="0" t="s">
        <v>2111</v>
      </c>
      <c r="G83" s="0" t="s">
        <v>2373</v>
      </c>
      <c r="H83" s="0" t="s">
        <v>2374</v>
      </c>
      <c r="I83" s="0" t="s">
        <v>2108</v>
      </c>
      <c r="J83" s="0" t="s">
        <v>2043</v>
      </c>
      <c r="K83" s="0" t="s">
        <v>2044</v>
      </c>
      <c r="L83" s="0" t="s">
        <v>2045</v>
      </c>
      <c r="M83" s="0" t="s">
        <v>2028</v>
      </c>
      <c r="N83" s="0" t="s">
        <v>2029</v>
      </c>
      <c r="O83" s="0" t="s">
        <v>2030</v>
      </c>
      <c r="P83" s="2" t="n">
        <v>0</v>
      </c>
      <c r="Q83" s="2" t="n">
        <v>0</v>
      </c>
      <c r="R83" s="0" t="n">
        <v>54.8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0" t="s">
        <v>3</v>
      </c>
      <c r="AB83" s="0" t="s">
        <v>5</v>
      </c>
    </row>
    <row r="84" customFormat="false" ht="14.4" hidden="false" customHeight="false" outlineLevel="0" collapsed="false">
      <c r="A84" s="2" t="n">
        <v>1</v>
      </c>
      <c r="B84" s="0" t="s">
        <v>2375</v>
      </c>
      <c r="C84" s="0" t="s">
        <v>2368</v>
      </c>
      <c r="D84" s="2" t="n">
        <v>2</v>
      </c>
      <c r="E84" s="0" t="s">
        <v>2323</v>
      </c>
      <c r="F84" s="0" t="s">
        <v>2111</v>
      </c>
      <c r="G84" s="0" t="s">
        <v>2376</v>
      </c>
      <c r="H84" s="0" t="s">
        <v>2377</v>
      </c>
      <c r="I84" s="0" t="s">
        <v>2108</v>
      </c>
      <c r="J84" s="0" t="s">
        <v>2025</v>
      </c>
      <c r="K84" s="0" t="s">
        <v>2026</v>
      </c>
      <c r="L84" s="0" t="s">
        <v>2027</v>
      </c>
      <c r="M84" s="0" t="s">
        <v>2028</v>
      </c>
      <c r="N84" s="0" t="s">
        <v>2029</v>
      </c>
      <c r="O84" s="0" t="s">
        <v>2030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0" t="n">
        <v>45.2</v>
      </c>
      <c r="AA84" s="0" t="s">
        <v>3</v>
      </c>
      <c r="AB84" s="0" t="s">
        <v>5</v>
      </c>
    </row>
    <row r="85" customFormat="false" ht="14.4" hidden="false" customHeight="false" outlineLevel="0" collapsed="false">
      <c r="A85" s="2" t="n">
        <v>1</v>
      </c>
      <c r="B85" s="0" t="s">
        <v>2378</v>
      </c>
      <c r="C85" s="0" t="s">
        <v>2379</v>
      </c>
      <c r="D85" s="2" t="n">
        <v>2</v>
      </c>
      <c r="E85" s="0" t="s">
        <v>2323</v>
      </c>
      <c r="F85" s="0" t="s">
        <v>2111</v>
      </c>
      <c r="G85" s="0" t="s">
        <v>2380</v>
      </c>
      <c r="H85" s="0" t="s">
        <v>2345</v>
      </c>
      <c r="I85" s="0" t="s">
        <v>2108</v>
      </c>
      <c r="J85" s="0" t="s">
        <v>2086</v>
      </c>
      <c r="K85" s="0" t="s">
        <v>2087</v>
      </c>
      <c r="L85" s="0" t="s">
        <v>2088</v>
      </c>
      <c r="M85" s="0" t="s">
        <v>2028</v>
      </c>
      <c r="N85" s="0" t="s">
        <v>2029</v>
      </c>
      <c r="O85" s="0" t="s">
        <v>2030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0" t="n">
        <v>12.8</v>
      </c>
      <c r="Y85" s="2" t="n">
        <v>0</v>
      </c>
      <c r="Z85" s="2" t="n">
        <v>0</v>
      </c>
      <c r="AA85" s="0" t="s">
        <v>3</v>
      </c>
      <c r="AB85" s="0" t="s">
        <v>5</v>
      </c>
    </row>
    <row r="86" customFormat="false" ht="14.4" hidden="false" customHeight="false" outlineLevel="0" collapsed="false">
      <c r="A86" s="2" t="n">
        <v>1</v>
      </c>
      <c r="B86" s="0" t="s">
        <v>2381</v>
      </c>
      <c r="C86" s="0" t="s">
        <v>2382</v>
      </c>
      <c r="D86" s="2" t="n">
        <v>2</v>
      </c>
      <c r="E86" s="0" t="n">
        <f aca="false">31254</f>
        <v>31254</v>
      </c>
      <c r="F86" s="0" t="s">
        <v>2111</v>
      </c>
      <c r="G86" s="0" t="s">
        <v>2383</v>
      </c>
      <c r="H86" s="0" t="s">
        <v>2384</v>
      </c>
      <c r="I86" s="0" t="s">
        <v>2108</v>
      </c>
      <c r="J86" s="0" t="s">
        <v>2055</v>
      </c>
      <c r="K86" s="0" t="s">
        <v>1970</v>
      </c>
      <c r="L86" s="0" t="s">
        <v>715</v>
      </c>
      <c r="M86" s="0" t="s">
        <v>2049</v>
      </c>
      <c r="N86" s="0" t="s">
        <v>2050</v>
      </c>
      <c r="O86" s="0" t="s">
        <v>2051</v>
      </c>
      <c r="P86" s="2" t="n">
        <v>0</v>
      </c>
      <c r="Q86" s="2" t="n">
        <v>0</v>
      </c>
      <c r="R86" s="0" t="n">
        <v>14.3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0" t="s">
        <v>3</v>
      </c>
      <c r="AB86" s="0" t="s">
        <v>5</v>
      </c>
    </row>
    <row r="87" customFormat="false" ht="14.4" hidden="false" customHeight="false" outlineLevel="0" collapsed="false">
      <c r="A87" s="2" t="n">
        <v>1</v>
      </c>
      <c r="B87" s="0" t="s">
        <v>2385</v>
      </c>
      <c r="C87" s="0" t="s">
        <v>2386</v>
      </c>
      <c r="D87" s="2" t="n">
        <v>2</v>
      </c>
      <c r="E87" s="0" t="s">
        <v>2323</v>
      </c>
      <c r="F87" s="0" t="s">
        <v>2111</v>
      </c>
      <c r="G87" s="0" t="s">
        <v>2387</v>
      </c>
      <c r="H87" s="0" t="s">
        <v>2388</v>
      </c>
      <c r="I87" s="0" t="s">
        <v>2108</v>
      </c>
      <c r="J87" s="0" t="s">
        <v>2090</v>
      </c>
      <c r="K87" s="0" t="s">
        <v>1970</v>
      </c>
      <c r="L87" s="0" t="s">
        <v>715</v>
      </c>
      <c r="M87" s="0" t="s">
        <v>2028</v>
      </c>
      <c r="N87" s="0" t="s">
        <v>2029</v>
      </c>
      <c r="O87" s="0" t="s">
        <v>2030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0" t="n">
        <v>19.9</v>
      </c>
      <c r="Z87" s="2" t="n">
        <v>0</v>
      </c>
      <c r="AA87" s="0" t="s">
        <v>3</v>
      </c>
      <c r="AB87" s="0" t="s">
        <v>5</v>
      </c>
    </row>
    <row r="88" customFormat="false" ht="14.4" hidden="false" customHeight="false" outlineLevel="0" collapsed="false">
      <c r="A88" s="2" t="n">
        <v>1</v>
      </c>
      <c r="B88" s="0" t="s">
        <v>2389</v>
      </c>
      <c r="C88" s="0" t="s">
        <v>2390</v>
      </c>
      <c r="D88" s="2" t="n">
        <v>2</v>
      </c>
      <c r="E88" s="0" t="s">
        <v>2323</v>
      </c>
      <c r="F88" s="0" t="s">
        <v>2111</v>
      </c>
      <c r="G88" s="0" t="s">
        <v>2330</v>
      </c>
      <c r="H88" s="0" t="s">
        <v>2391</v>
      </c>
      <c r="I88" s="0" t="s">
        <v>2108</v>
      </c>
      <c r="J88" s="0" t="s">
        <v>2066</v>
      </c>
      <c r="K88" s="0" t="s">
        <v>2067</v>
      </c>
      <c r="L88" s="0" t="s">
        <v>1153</v>
      </c>
      <c r="M88" s="0" t="s">
        <v>2028</v>
      </c>
      <c r="N88" s="0" t="s">
        <v>2029</v>
      </c>
      <c r="O88" s="0" t="s">
        <v>2030</v>
      </c>
      <c r="P88" s="2" t="n">
        <v>0</v>
      </c>
      <c r="Q88" s="2" t="n">
        <v>0</v>
      </c>
      <c r="R88" s="2" t="n">
        <v>0</v>
      </c>
      <c r="S88" s="0" t="n">
        <v>14.5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0" t="s">
        <v>3</v>
      </c>
      <c r="AB88" s="0" t="s">
        <v>5</v>
      </c>
    </row>
    <row r="89" customFormat="false" ht="14.4" hidden="false" customHeight="false" outlineLevel="0" collapsed="false">
      <c r="A89" s="2" t="n">
        <v>1</v>
      </c>
      <c r="B89" s="0" t="s">
        <v>2392</v>
      </c>
      <c r="C89" s="0" t="s">
        <v>2393</v>
      </c>
      <c r="D89" s="2" t="n">
        <v>2</v>
      </c>
      <c r="E89" s="0" t="s">
        <v>2394</v>
      </c>
      <c r="F89" s="0" t="s">
        <v>2111</v>
      </c>
      <c r="G89" s="0" t="s">
        <v>2395</v>
      </c>
      <c r="H89" s="0" t="s">
        <v>2396</v>
      </c>
      <c r="I89" s="0" t="s">
        <v>2108</v>
      </c>
      <c r="J89" s="0" t="s">
        <v>2069</v>
      </c>
      <c r="K89" s="0" t="s">
        <v>2067</v>
      </c>
      <c r="L89" s="0" t="s">
        <v>1153</v>
      </c>
      <c r="M89" s="0" t="s">
        <v>2070</v>
      </c>
      <c r="N89" s="0" t="s">
        <v>2071</v>
      </c>
      <c r="O89" s="0" t="s">
        <v>2072</v>
      </c>
      <c r="P89" s="2" t="n">
        <v>0</v>
      </c>
      <c r="Q89" s="2" t="n">
        <v>0</v>
      </c>
      <c r="R89" s="2" t="n">
        <v>0</v>
      </c>
      <c r="S89" s="0" t="n">
        <v>10.9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0" t="s">
        <v>3</v>
      </c>
      <c r="AB89" s="0" t="s">
        <v>5</v>
      </c>
    </row>
    <row r="90" customFormat="false" ht="14.4" hidden="false" customHeight="false" outlineLevel="0" collapsed="false">
      <c r="A90" s="2" t="n">
        <v>1</v>
      </c>
      <c r="B90" s="0" t="s">
        <v>2397</v>
      </c>
      <c r="C90" s="0" t="s">
        <v>2111</v>
      </c>
      <c r="D90" s="2" t="n">
        <v>2</v>
      </c>
      <c r="E90" s="0" t="s">
        <v>2323</v>
      </c>
      <c r="F90" s="0" t="s">
        <v>2111</v>
      </c>
      <c r="G90" s="0" t="s">
        <v>2398</v>
      </c>
      <c r="H90" s="0" t="s">
        <v>2399</v>
      </c>
      <c r="I90" s="0" t="s">
        <v>2108</v>
      </c>
      <c r="J90" s="0" t="s">
        <v>2074</v>
      </c>
      <c r="K90" s="0" t="s">
        <v>2075</v>
      </c>
      <c r="L90" s="0" t="s">
        <v>2076</v>
      </c>
      <c r="M90" s="0" t="s">
        <v>2028</v>
      </c>
      <c r="N90" s="0" t="s">
        <v>2029</v>
      </c>
      <c r="O90" s="0" t="s">
        <v>2030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0" t="s">
        <v>2124</v>
      </c>
      <c r="Y90" s="2" t="n">
        <v>0</v>
      </c>
      <c r="Z90" s="2" t="n">
        <v>0</v>
      </c>
      <c r="AA90" s="0" t="s">
        <v>3</v>
      </c>
      <c r="AB90" s="0" t="s">
        <v>5</v>
      </c>
    </row>
    <row r="91" customFormat="false" ht="14.4" hidden="true" customHeight="false" outlineLevel="0" collapsed="false">
      <c r="A91" s="2" t="n">
        <v>3</v>
      </c>
      <c r="B91" s="0" t="s">
        <v>2400</v>
      </c>
      <c r="C91" s="0" t="s">
        <v>2109</v>
      </c>
      <c r="D91" s="2" t="n">
        <v>3</v>
      </c>
      <c r="E91" s="0" t="s">
        <v>2401</v>
      </c>
      <c r="F91" s="0" t="s">
        <v>2111</v>
      </c>
      <c r="G91" s="0" t="s">
        <v>2402</v>
      </c>
      <c r="H91" s="0" t="s">
        <v>2403</v>
      </c>
      <c r="I91" s="0" t="s">
        <v>2108</v>
      </c>
      <c r="J91" s="0" t="s">
        <v>1935</v>
      </c>
      <c r="K91" s="0" t="s">
        <v>1936</v>
      </c>
      <c r="L91" s="0" t="s">
        <v>1937</v>
      </c>
      <c r="M91" s="0" t="s">
        <v>1938</v>
      </c>
      <c r="N91" s="0" t="s">
        <v>1939</v>
      </c>
      <c r="O91" s="0" t="s">
        <v>1940</v>
      </c>
      <c r="P91" s="2" t="n">
        <v>100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0" t="s">
        <v>7</v>
      </c>
      <c r="AB91" s="0" t="s">
        <v>7</v>
      </c>
    </row>
    <row r="92" customFormat="false" ht="14.4" hidden="false" customHeight="false" outlineLevel="0" collapsed="false">
      <c r="A92" s="2" t="n">
        <v>3</v>
      </c>
      <c r="B92" s="0" t="s">
        <v>2400</v>
      </c>
      <c r="C92" s="0" t="s">
        <v>2109</v>
      </c>
      <c r="D92" s="2" t="n">
        <v>3</v>
      </c>
      <c r="E92" s="0" t="s">
        <v>2401</v>
      </c>
      <c r="F92" s="0" t="s">
        <v>2111</v>
      </c>
      <c r="G92" s="0" t="s">
        <v>2404</v>
      </c>
      <c r="H92" s="0" t="s">
        <v>2405</v>
      </c>
      <c r="I92" s="0" t="s">
        <v>2108</v>
      </c>
      <c r="J92" s="0" t="s">
        <v>1935</v>
      </c>
      <c r="K92" s="0" t="s">
        <v>1936</v>
      </c>
      <c r="L92" s="0" t="s">
        <v>1937</v>
      </c>
      <c r="M92" s="0" t="s">
        <v>1938</v>
      </c>
      <c r="N92" s="0" t="s">
        <v>1939</v>
      </c>
      <c r="O92" s="0" t="s">
        <v>1940</v>
      </c>
      <c r="P92" s="2" t="n">
        <v>0</v>
      </c>
      <c r="Q92" s="2" t="n">
        <v>100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0" t="s">
        <v>7</v>
      </c>
      <c r="AB92" s="0" t="s">
        <v>7</v>
      </c>
    </row>
    <row r="93" customFormat="false" ht="14.4" hidden="false" customHeight="false" outlineLevel="0" collapsed="false">
      <c r="A93" s="2" t="n">
        <v>3</v>
      </c>
      <c r="B93" s="0" t="s">
        <v>2400</v>
      </c>
      <c r="C93" s="0" t="s">
        <v>2109</v>
      </c>
      <c r="D93" s="2" t="n">
        <v>3</v>
      </c>
      <c r="E93" s="0" t="s">
        <v>2401</v>
      </c>
      <c r="F93" s="0" t="s">
        <v>2111</v>
      </c>
      <c r="G93" s="0" t="s">
        <v>2406</v>
      </c>
      <c r="H93" s="0" t="s">
        <v>2407</v>
      </c>
      <c r="I93" s="0" t="s">
        <v>2108</v>
      </c>
      <c r="J93" s="0" t="s">
        <v>1935</v>
      </c>
      <c r="K93" s="0" t="s">
        <v>1936</v>
      </c>
      <c r="L93" s="0" t="s">
        <v>1937</v>
      </c>
      <c r="M93" s="0" t="s">
        <v>1938</v>
      </c>
      <c r="N93" s="0" t="s">
        <v>1939</v>
      </c>
      <c r="O93" s="0" t="s">
        <v>1940</v>
      </c>
      <c r="P93" s="2" t="n">
        <v>0</v>
      </c>
      <c r="Q93" s="2" t="n">
        <v>0</v>
      </c>
      <c r="R93" s="2" t="n">
        <v>100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0" t="s">
        <v>7</v>
      </c>
      <c r="AB93" s="0" t="s">
        <v>7</v>
      </c>
    </row>
    <row r="94" customFormat="false" ht="14.4" hidden="false" customHeight="false" outlineLevel="0" collapsed="false">
      <c r="A94" s="2" t="n">
        <v>3</v>
      </c>
      <c r="B94" s="0" t="s">
        <v>2400</v>
      </c>
      <c r="C94" s="0" t="s">
        <v>2109</v>
      </c>
      <c r="D94" s="2" t="n">
        <v>3</v>
      </c>
      <c r="E94" s="0" t="s">
        <v>2401</v>
      </c>
      <c r="F94" s="0" t="s">
        <v>2111</v>
      </c>
      <c r="G94" s="0" t="s">
        <v>2408</v>
      </c>
      <c r="H94" s="0" t="s">
        <v>2409</v>
      </c>
      <c r="I94" s="0" t="s">
        <v>2108</v>
      </c>
      <c r="J94" s="0" t="s">
        <v>1935</v>
      </c>
      <c r="K94" s="0" t="s">
        <v>1936</v>
      </c>
      <c r="L94" s="0" t="s">
        <v>1937</v>
      </c>
      <c r="M94" s="0" t="s">
        <v>1938</v>
      </c>
      <c r="N94" s="0" t="s">
        <v>1939</v>
      </c>
      <c r="O94" s="0" t="s">
        <v>1940</v>
      </c>
      <c r="P94" s="2" t="n">
        <v>0</v>
      </c>
      <c r="Q94" s="2" t="n">
        <v>0</v>
      </c>
      <c r="R94" s="2" t="n">
        <v>0</v>
      </c>
      <c r="S94" s="2" t="n">
        <v>100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0" t="s">
        <v>7</v>
      </c>
      <c r="AB94" s="0" t="s">
        <v>7</v>
      </c>
    </row>
    <row r="95" customFormat="false" ht="14.4" hidden="true" customHeight="false" outlineLevel="0" collapsed="false">
      <c r="A95" s="2" t="n">
        <v>3</v>
      </c>
      <c r="B95" s="0" t="s">
        <v>2400</v>
      </c>
      <c r="C95" s="0" t="s">
        <v>2109</v>
      </c>
      <c r="D95" s="2" t="n">
        <v>3</v>
      </c>
      <c r="E95" s="0" t="s">
        <v>2401</v>
      </c>
      <c r="F95" s="0" t="s">
        <v>2111</v>
      </c>
      <c r="G95" s="0" t="s">
        <v>2410</v>
      </c>
      <c r="H95" s="0" t="s">
        <v>2411</v>
      </c>
      <c r="I95" s="0" t="s">
        <v>2108</v>
      </c>
      <c r="J95" s="0" t="s">
        <v>1935</v>
      </c>
      <c r="K95" s="0" t="s">
        <v>1936</v>
      </c>
      <c r="L95" s="0" t="s">
        <v>1937</v>
      </c>
      <c r="M95" s="0" t="s">
        <v>1938</v>
      </c>
      <c r="N95" s="0" t="s">
        <v>1939</v>
      </c>
      <c r="O95" s="0" t="s">
        <v>1940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100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0" t="s">
        <v>7</v>
      </c>
      <c r="AB95" s="0" t="s">
        <v>7</v>
      </c>
    </row>
    <row r="96" customFormat="false" ht="14.4" hidden="false" customHeight="false" outlineLevel="0" collapsed="false">
      <c r="A96" s="2" t="n">
        <v>3</v>
      </c>
      <c r="B96" s="0" t="s">
        <v>2400</v>
      </c>
      <c r="C96" s="0" t="s">
        <v>2109</v>
      </c>
      <c r="D96" s="2" t="n">
        <v>3</v>
      </c>
      <c r="E96" s="0" t="s">
        <v>2401</v>
      </c>
      <c r="F96" s="0" t="s">
        <v>2111</v>
      </c>
      <c r="G96" s="0" t="s">
        <v>2412</v>
      </c>
      <c r="H96" s="0" t="s">
        <v>2413</v>
      </c>
      <c r="I96" s="0" t="s">
        <v>2108</v>
      </c>
      <c r="J96" s="0" t="s">
        <v>1935</v>
      </c>
      <c r="K96" s="0" t="s">
        <v>1936</v>
      </c>
      <c r="L96" s="0" t="s">
        <v>1937</v>
      </c>
      <c r="M96" s="0" t="s">
        <v>1938</v>
      </c>
      <c r="N96" s="0" t="s">
        <v>1939</v>
      </c>
      <c r="O96" s="0" t="s">
        <v>1940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100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0" t="s">
        <v>7</v>
      </c>
      <c r="AB96" s="0" t="s">
        <v>7</v>
      </c>
    </row>
    <row r="97" customFormat="false" ht="14.4" hidden="false" customHeight="false" outlineLevel="0" collapsed="false">
      <c r="A97" s="2" t="n">
        <v>3</v>
      </c>
      <c r="B97" s="0" t="s">
        <v>2400</v>
      </c>
      <c r="C97" s="0" t="s">
        <v>2109</v>
      </c>
      <c r="D97" s="2" t="n">
        <v>3</v>
      </c>
      <c r="E97" s="0" t="s">
        <v>2401</v>
      </c>
      <c r="F97" s="0" t="s">
        <v>2111</v>
      </c>
      <c r="G97" s="0" t="s">
        <v>2414</v>
      </c>
      <c r="H97" s="0" t="s">
        <v>2415</v>
      </c>
      <c r="I97" s="0" t="s">
        <v>2108</v>
      </c>
      <c r="J97" s="0" t="s">
        <v>1935</v>
      </c>
      <c r="K97" s="0" t="s">
        <v>1936</v>
      </c>
      <c r="L97" s="0" t="s">
        <v>1937</v>
      </c>
      <c r="M97" s="0" t="s">
        <v>1938</v>
      </c>
      <c r="N97" s="0" t="s">
        <v>1939</v>
      </c>
      <c r="O97" s="0" t="s">
        <v>1940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100</v>
      </c>
      <c r="W97" s="2" t="n">
        <v>0</v>
      </c>
      <c r="X97" s="2" t="n">
        <v>0</v>
      </c>
      <c r="Y97" s="2" t="n">
        <v>0</v>
      </c>
      <c r="Z97" s="2" t="n">
        <v>0</v>
      </c>
      <c r="AA97" s="0" t="s">
        <v>7</v>
      </c>
      <c r="AB97" s="0" t="s">
        <v>7</v>
      </c>
    </row>
    <row r="98" customFormat="false" ht="14.4" hidden="false" customHeight="false" outlineLevel="0" collapsed="false">
      <c r="A98" s="2" t="n">
        <v>3</v>
      </c>
      <c r="B98" s="0" t="s">
        <v>2400</v>
      </c>
      <c r="C98" s="0" t="s">
        <v>2109</v>
      </c>
      <c r="D98" s="2" t="n">
        <v>3</v>
      </c>
      <c r="E98" s="0" t="s">
        <v>2401</v>
      </c>
      <c r="F98" s="0" t="s">
        <v>2111</v>
      </c>
      <c r="G98" s="0" t="s">
        <v>2416</v>
      </c>
      <c r="H98" s="0" t="s">
        <v>2417</v>
      </c>
      <c r="I98" s="0" t="s">
        <v>2108</v>
      </c>
      <c r="J98" s="0" t="s">
        <v>1935</v>
      </c>
      <c r="K98" s="0" t="s">
        <v>1936</v>
      </c>
      <c r="L98" s="0" t="s">
        <v>1937</v>
      </c>
      <c r="M98" s="0" t="s">
        <v>1938</v>
      </c>
      <c r="N98" s="0" t="s">
        <v>1939</v>
      </c>
      <c r="O98" s="0" t="s">
        <v>1940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100</v>
      </c>
      <c r="X98" s="2" t="n">
        <v>0</v>
      </c>
      <c r="Y98" s="2" t="n">
        <v>0</v>
      </c>
      <c r="Z98" s="2" t="n">
        <v>0</v>
      </c>
      <c r="AA98" s="0" t="s">
        <v>7</v>
      </c>
      <c r="AB98" s="0" t="s">
        <v>7</v>
      </c>
    </row>
    <row r="99" customFormat="false" ht="14.4" hidden="false" customHeight="false" outlineLevel="0" collapsed="false">
      <c r="A99" s="2" t="n">
        <v>3</v>
      </c>
      <c r="B99" s="0" t="s">
        <v>2400</v>
      </c>
      <c r="C99" s="0" t="s">
        <v>2109</v>
      </c>
      <c r="D99" s="2" t="n">
        <v>3</v>
      </c>
      <c r="E99" s="0" t="s">
        <v>2401</v>
      </c>
      <c r="F99" s="0" t="s">
        <v>2111</v>
      </c>
      <c r="G99" s="0" t="s">
        <v>2418</v>
      </c>
      <c r="H99" s="0" t="s">
        <v>2419</v>
      </c>
      <c r="I99" s="0" t="s">
        <v>2108</v>
      </c>
      <c r="J99" s="0" t="s">
        <v>1935</v>
      </c>
      <c r="K99" s="0" t="s">
        <v>1936</v>
      </c>
      <c r="L99" s="0" t="s">
        <v>1937</v>
      </c>
      <c r="M99" s="0" t="s">
        <v>1938</v>
      </c>
      <c r="N99" s="0" t="s">
        <v>1939</v>
      </c>
      <c r="O99" s="0" t="s">
        <v>1940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100</v>
      </c>
      <c r="Y99" s="2" t="n">
        <v>0</v>
      </c>
      <c r="Z99" s="2" t="n">
        <v>0</v>
      </c>
      <c r="AA99" s="0" t="s">
        <v>7</v>
      </c>
      <c r="AB99" s="0" t="s">
        <v>7</v>
      </c>
    </row>
    <row r="100" customFormat="false" ht="14.4" hidden="false" customHeight="false" outlineLevel="0" collapsed="false">
      <c r="A100" s="2" t="n">
        <v>3</v>
      </c>
      <c r="B100" s="0" t="s">
        <v>2400</v>
      </c>
      <c r="C100" s="0" t="s">
        <v>2109</v>
      </c>
      <c r="D100" s="2" t="n">
        <v>3</v>
      </c>
      <c r="E100" s="0" t="s">
        <v>2401</v>
      </c>
      <c r="F100" s="0" t="s">
        <v>2111</v>
      </c>
      <c r="G100" s="0" t="s">
        <v>2420</v>
      </c>
      <c r="H100" s="0" t="s">
        <v>2421</v>
      </c>
      <c r="I100" s="0" t="s">
        <v>2108</v>
      </c>
      <c r="J100" s="0" t="s">
        <v>1935</v>
      </c>
      <c r="K100" s="0" t="s">
        <v>1936</v>
      </c>
      <c r="L100" s="0" t="s">
        <v>1937</v>
      </c>
      <c r="M100" s="0" t="s">
        <v>1938</v>
      </c>
      <c r="N100" s="0" t="s">
        <v>1939</v>
      </c>
      <c r="O100" s="0" t="s">
        <v>1940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100</v>
      </c>
      <c r="Z100" s="2" t="n">
        <v>0</v>
      </c>
      <c r="AA100" s="0" t="s">
        <v>7</v>
      </c>
      <c r="AB100" s="0" t="s">
        <v>7</v>
      </c>
    </row>
    <row r="101" customFormat="false" ht="14.4" hidden="false" customHeight="false" outlineLevel="0" collapsed="false">
      <c r="A101" s="2" t="n">
        <v>3</v>
      </c>
      <c r="B101" s="0" t="s">
        <v>2400</v>
      </c>
      <c r="C101" s="0" t="s">
        <v>2109</v>
      </c>
      <c r="D101" s="2" t="n">
        <v>3</v>
      </c>
      <c r="E101" s="0" t="s">
        <v>2401</v>
      </c>
      <c r="F101" s="0" t="s">
        <v>2111</v>
      </c>
      <c r="G101" s="0" t="s">
        <v>2422</v>
      </c>
      <c r="H101" s="0" t="s">
        <v>2423</v>
      </c>
      <c r="I101" s="0" t="s">
        <v>2108</v>
      </c>
      <c r="J101" s="0" t="s">
        <v>1935</v>
      </c>
      <c r="K101" s="0" t="s">
        <v>1936</v>
      </c>
      <c r="L101" s="0" t="s">
        <v>1937</v>
      </c>
      <c r="M101" s="0" t="s">
        <v>1938</v>
      </c>
      <c r="N101" s="0" t="s">
        <v>1939</v>
      </c>
      <c r="O101" s="0" t="s">
        <v>1940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100</v>
      </c>
      <c r="AA101" s="0" t="s">
        <v>7</v>
      </c>
      <c r="AB101" s="0" t="s">
        <v>7</v>
      </c>
    </row>
    <row r="102" customFormat="false" ht="14.4" hidden="true" customHeight="false" outlineLevel="0" collapsed="false">
      <c r="A102" s="2" t="n">
        <v>4</v>
      </c>
      <c r="B102" s="0" t="s">
        <v>2424</v>
      </c>
      <c r="C102" s="0" t="s">
        <v>2425</v>
      </c>
      <c r="D102" s="2" t="n">
        <v>4</v>
      </c>
      <c r="E102" s="0" t="n">
        <f aca="false">1545</f>
        <v>1545</v>
      </c>
      <c r="F102" s="0" t="s">
        <v>2426</v>
      </c>
      <c r="G102" s="0" t="s">
        <v>2427</v>
      </c>
      <c r="H102" s="0" t="s">
        <v>2428</v>
      </c>
      <c r="I102" s="0" t="s">
        <v>2108</v>
      </c>
      <c r="J102" s="0" t="s">
        <v>1941</v>
      </c>
      <c r="K102" s="0" t="s">
        <v>1942</v>
      </c>
      <c r="L102" s="0" t="s">
        <v>1264</v>
      </c>
      <c r="M102" s="0" t="s">
        <v>1943</v>
      </c>
      <c r="N102" s="0" t="s">
        <v>1942</v>
      </c>
      <c r="O102" s="0" t="s">
        <v>1264</v>
      </c>
      <c r="P102" s="0" t="n">
        <v>52.2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0" t="s">
        <v>9</v>
      </c>
      <c r="AB102" s="0" t="s">
        <v>9</v>
      </c>
    </row>
    <row r="103" customFormat="false" ht="14.4" hidden="true" customHeight="false" outlineLevel="0" collapsed="false">
      <c r="A103" s="2" t="n">
        <v>4</v>
      </c>
      <c r="B103" s="0" t="s">
        <v>2424</v>
      </c>
      <c r="C103" s="0" t="s">
        <v>2425</v>
      </c>
      <c r="D103" s="2" t="n">
        <v>4</v>
      </c>
      <c r="E103" s="0" t="n">
        <f aca="false">1551</f>
        <v>1551</v>
      </c>
      <c r="F103" s="0" t="s">
        <v>2429</v>
      </c>
      <c r="G103" s="0" t="s">
        <v>2430</v>
      </c>
      <c r="H103" s="0" t="s">
        <v>2431</v>
      </c>
      <c r="I103" s="0" t="s">
        <v>2108</v>
      </c>
      <c r="J103" s="0" t="s">
        <v>1941</v>
      </c>
      <c r="K103" s="0" t="s">
        <v>1942</v>
      </c>
      <c r="L103" s="0" t="s">
        <v>1264</v>
      </c>
      <c r="M103" s="0" t="s">
        <v>1944</v>
      </c>
      <c r="N103" s="0" t="s">
        <v>1942</v>
      </c>
      <c r="O103" s="0" t="s">
        <v>1264</v>
      </c>
      <c r="P103" s="0" t="n">
        <v>36.1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0" t="s">
        <v>9</v>
      </c>
      <c r="AB103" s="0" t="s">
        <v>9</v>
      </c>
    </row>
    <row r="104" customFormat="false" ht="14.4" hidden="false" customHeight="false" outlineLevel="0" collapsed="false">
      <c r="A104" s="2" t="n">
        <v>4</v>
      </c>
      <c r="B104" s="0" t="s">
        <v>2424</v>
      </c>
      <c r="C104" s="0" t="s">
        <v>2432</v>
      </c>
      <c r="D104" s="2" t="n">
        <v>4</v>
      </c>
      <c r="E104" s="0" t="n">
        <f aca="false">1545</f>
        <v>1545</v>
      </c>
      <c r="F104" s="0" t="s">
        <v>2433</v>
      </c>
      <c r="G104" s="0" t="s">
        <v>2434</v>
      </c>
      <c r="H104" s="0" t="s">
        <v>2435</v>
      </c>
      <c r="I104" s="0" t="s">
        <v>2108</v>
      </c>
      <c r="J104" s="0" t="s">
        <v>1941</v>
      </c>
      <c r="K104" s="0" t="s">
        <v>1942</v>
      </c>
      <c r="L104" s="0" t="s">
        <v>1264</v>
      </c>
      <c r="M104" s="0" t="s">
        <v>1943</v>
      </c>
      <c r="N104" s="0" t="s">
        <v>1942</v>
      </c>
      <c r="O104" s="0" t="s">
        <v>1264</v>
      </c>
      <c r="P104" s="2" t="n">
        <v>0</v>
      </c>
      <c r="Q104" s="0" t="n">
        <v>44.7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0" t="s">
        <v>9</v>
      </c>
      <c r="AB104" s="0" t="s">
        <v>9</v>
      </c>
    </row>
    <row r="105" customFormat="false" ht="14.4" hidden="false" customHeight="false" outlineLevel="0" collapsed="false">
      <c r="A105" s="2" t="n">
        <v>4</v>
      </c>
      <c r="B105" s="0" t="s">
        <v>2424</v>
      </c>
      <c r="C105" s="0" t="s">
        <v>2432</v>
      </c>
      <c r="D105" s="2" t="n">
        <v>4</v>
      </c>
      <c r="E105" s="0" t="n">
        <f aca="false">1551</f>
        <v>1551</v>
      </c>
      <c r="F105" s="0" t="s">
        <v>2436</v>
      </c>
      <c r="G105" s="0" t="s">
        <v>2437</v>
      </c>
      <c r="H105" s="0" t="s">
        <v>2438</v>
      </c>
      <c r="I105" s="0" t="s">
        <v>2108</v>
      </c>
      <c r="J105" s="0" t="s">
        <v>1941</v>
      </c>
      <c r="K105" s="0" t="s">
        <v>1942</v>
      </c>
      <c r="L105" s="0" t="s">
        <v>1264</v>
      </c>
      <c r="M105" s="0" t="s">
        <v>1944</v>
      </c>
      <c r="N105" s="0" t="s">
        <v>1942</v>
      </c>
      <c r="O105" s="0" t="s">
        <v>1264</v>
      </c>
      <c r="P105" s="2" t="n">
        <v>0</v>
      </c>
      <c r="Q105" s="0" t="n">
        <v>32.1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0" t="s">
        <v>9</v>
      </c>
      <c r="AB105" s="0" t="s">
        <v>9</v>
      </c>
    </row>
    <row r="106" customFormat="false" ht="14.4" hidden="false" customHeight="false" outlineLevel="0" collapsed="false">
      <c r="A106" s="2" t="n">
        <v>4</v>
      </c>
      <c r="B106" s="0" t="s">
        <v>2424</v>
      </c>
      <c r="C106" s="0" t="s">
        <v>2439</v>
      </c>
      <c r="D106" s="2" t="n">
        <v>4</v>
      </c>
      <c r="E106" s="0" t="n">
        <f aca="false">1545</f>
        <v>1545</v>
      </c>
      <c r="F106" s="0" t="s">
        <v>2440</v>
      </c>
      <c r="G106" s="0" t="s">
        <v>2441</v>
      </c>
      <c r="H106" s="0" t="s">
        <v>2442</v>
      </c>
      <c r="I106" s="0" t="s">
        <v>2108</v>
      </c>
      <c r="J106" s="0" t="s">
        <v>1941</v>
      </c>
      <c r="K106" s="0" t="s">
        <v>1942</v>
      </c>
      <c r="L106" s="0" t="s">
        <v>1264</v>
      </c>
      <c r="M106" s="0" t="s">
        <v>1943</v>
      </c>
      <c r="N106" s="0" t="s">
        <v>1942</v>
      </c>
      <c r="O106" s="0" t="s">
        <v>1264</v>
      </c>
      <c r="P106" s="2" t="n">
        <v>0</v>
      </c>
      <c r="Q106" s="2" t="n">
        <v>0</v>
      </c>
      <c r="R106" s="0" t="n">
        <v>49.8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0" t="s">
        <v>9</v>
      </c>
      <c r="AB106" s="0" t="s">
        <v>9</v>
      </c>
    </row>
    <row r="107" customFormat="false" ht="14.4" hidden="false" customHeight="false" outlineLevel="0" collapsed="false">
      <c r="A107" s="2" t="n">
        <v>4</v>
      </c>
      <c r="B107" s="0" t="s">
        <v>2424</v>
      </c>
      <c r="C107" s="0" t="s">
        <v>2439</v>
      </c>
      <c r="D107" s="2" t="n">
        <v>4</v>
      </c>
      <c r="E107" s="0" t="n">
        <f aca="false">1551</f>
        <v>1551</v>
      </c>
      <c r="F107" s="0" t="s">
        <v>2443</v>
      </c>
      <c r="G107" s="0" t="s">
        <v>2444</v>
      </c>
      <c r="H107" s="0" t="s">
        <v>2445</v>
      </c>
      <c r="I107" s="0" t="s">
        <v>2108</v>
      </c>
      <c r="J107" s="0" t="s">
        <v>1941</v>
      </c>
      <c r="K107" s="0" t="s">
        <v>1942</v>
      </c>
      <c r="L107" s="0" t="s">
        <v>1264</v>
      </c>
      <c r="M107" s="0" t="s">
        <v>1944</v>
      </c>
      <c r="N107" s="0" t="s">
        <v>1942</v>
      </c>
      <c r="O107" s="0" t="s">
        <v>1264</v>
      </c>
      <c r="P107" s="2" t="n">
        <v>0</v>
      </c>
      <c r="Q107" s="2" t="n">
        <v>0</v>
      </c>
      <c r="R107" s="0" t="n">
        <v>34.2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0" t="s">
        <v>9</v>
      </c>
      <c r="AB107" s="0" t="s">
        <v>9</v>
      </c>
    </row>
    <row r="108" customFormat="false" ht="14.4" hidden="true" customHeight="false" outlineLevel="0" collapsed="false">
      <c r="A108" s="2" t="n">
        <v>4</v>
      </c>
      <c r="B108" s="0" t="s">
        <v>2424</v>
      </c>
      <c r="C108" s="0" t="s">
        <v>2446</v>
      </c>
      <c r="D108" s="2" t="n">
        <v>4</v>
      </c>
      <c r="E108" s="0" t="n">
        <f aca="false">1545</f>
        <v>1545</v>
      </c>
      <c r="F108" s="0" t="s">
        <v>2447</v>
      </c>
      <c r="G108" s="0" t="s">
        <v>2448</v>
      </c>
      <c r="H108" s="0" t="s">
        <v>2449</v>
      </c>
      <c r="I108" s="0" t="s">
        <v>2108</v>
      </c>
      <c r="J108" s="0" t="s">
        <v>1941</v>
      </c>
      <c r="K108" s="0" t="s">
        <v>1942</v>
      </c>
      <c r="L108" s="0" t="s">
        <v>1264</v>
      </c>
      <c r="M108" s="0" t="s">
        <v>1943</v>
      </c>
      <c r="N108" s="0" t="s">
        <v>1942</v>
      </c>
      <c r="O108" s="0" t="s">
        <v>1264</v>
      </c>
      <c r="P108" s="2" t="n">
        <v>0</v>
      </c>
      <c r="Q108" s="2" t="n">
        <v>0</v>
      </c>
      <c r="R108" s="2" t="n">
        <v>0</v>
      </c>
      <c r="S108" s="2" t="n">
        <v>0</v>
      </c>
      <c r="T108" s="0" t="n">
        <v>39.6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0" t="s">
        <v>9</v>
      </c>
      <c r="AB108" s="0" t="s">
        <v>9</v>
      </c>
    </row>
    <row r="109" customFormat="false" ht="14.4" hidden="false" customHeight="false" outlineLevel="0" collapsed="false">
      <c r="A109" s="2" t="n">
        <v>4</v>
      </c>
      <c r="B109" s="0" t="s">
        <v>2424</v>
      </c>
      <c r="C109" s="0" t="s">
        <v>2450</v>
      </c>
      <c r="D109" s="2" t="n">
        <v>4</v>
      </c>
      <c r="E109" s="0" t="n">
        <f aca="false">1551</f>
        <v>1551</v>
      </c>
      <c r="F109" s="0" t="s">
        <v>2451</v>
      </c>
      <c r="G109" s="0" t="s">
        <v>2452</v>
      </c>
      <c r="H109" s="0" t="s">
        <v>2453</v>
      </c>
      <c r="I109" s="0" t="s">
        <v>2108</v>
      </c>
      <c r="J109" s="0" t="s">
        <v>1941</v>
      </c>
      <c r="K109" s="0" t="s">
        <v>1942</v>
      </c>
      <c r="L109" s="0" t="s">
        <v>1264</v>
      </c>
      <c r="M109" s="0" t="s">
        <v>1944</v>
      </c>
      <c r="N109" s="0" t="s">
        <v>1942</v>
      </c>
      <c r="O109" s="0" t="s">
        <v>1264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0" t="n">
        <v>58.3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0" t="s">
        <v>9</v>
      </c>
      <c r="AB109" s="0" t="s">
        <v>9</v>
      </c>
    </row>
    <row r="110" customFormat="false" ht="14.4" hidden="false" customHeight="false" outlineLevel="0" collapsed="false">
      <c r="A110" s="2" t="n">
        <v>4</v>
      </c>
      <c r="B110" s="0" t="s">
        <v>2424</v>
      </c>
      <c r="C110" s="0" t="s">
        <v>2454</v>
      </c>
      <c r="D110" s="2" t="n">
        <v>4</v>
      </c>
      <c r="E110" s="0" t="n">
        <f aca="false">1551</f>
        <v>1551</v>
      </c>
      <c r="F110" s="0" t="s">
        <v>2455</v>
      </c>
      <c r="G110" s="0" t="s">
        <v>2456</v>
      </c>
      <c r="H110" s="0" t="s">
        <v>2457</v>
      </c>
      <c r="I110" s="0" t="s">
        <v>2108</v>
      </c>
      <c r="J110" s="0" t="s">
        <v>1941</v>
      </c>
      <c r="K110" s="0" t="s">
        <v>1942</v>
      </c>
      <c r="L110" s="0" t="s">
        <v>1264</v>
      </c>
      <c r="M110" s="0" t="s">
        <v>1944</v>
      </c>
      <c r="N110" s="0" t="s">
        <v>1942</v>
      </c>
      <c r="O110" s="0" t="s">
        <v>1264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0" t="n">
        <v>55.4</v>
      </c>
      <c r="W110" s="2" t="n">
        <v>0</v>
      </c>
      <c r="X110" s="2" t="n">
        <v>0</v>
      </c>
      <c r="Y110" s="2" t="n">
        <v>0</v>
      </c>
      <c r="Z110" s="2" t="n">
        <v>0</v>
      </c>
      <c r="AA110" s="0" t="s">
        <v>9</v>
      </c>
      <c r="AB110" s="0" t="s">
        <v>9</v>
      </c>
    </row>
    <row r="111" customFormat="false" ht="14.4" hidden="false" customHeight="false" outlineLevel="0" collapsed="false">
      <c r="A111" s="2" t="n">
        <v>4</v>
      </c>
      <c r="B111" s="0" t="s">
        <v>2424</v>
      </c>
      <c r="C111" s="0" t="s">
        <v>2458</v>
      </c>
      <c r="D111" s="2" t="n">
        <v>4</v>
      </c>
      <c r="E111" s="0" t="n">
        <f aca="false">1545</f>
        <v>1545</v>
      </c>
      <c r="F111" s="0" t="s">
        <v>2459</v>
      </c>
      <c r="G111" s="0" t="s">
        <v>2460</v>
      </c>
      <c r="H111" s="0" t="s">
        <v>2461</v>
      </c>
      <c r="I111" s="0" t="s">
        <v>2108</v>
      </c>
      <c r="J111" s="0" t="s">
        <v>1941</v>
      </c>
      <c r="K111" s="0" t="s">
        <v>1942</v>
      </c>
      <c r="L111" s="0" t="s">
        <v>1264</v>
      </c>
      <c r="M111" s="0" t="s">
        <v>1943</v>
      </c>
      <c r="N111" s="0" t="s">
        <v>1942</v>
      </c>
      <c r="O111" s="0" t="s">
        <v>1264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0" t="n">
        <v>35.7</v>
      </c>
      <c r="X111" s="2" t="n">
        <v>0</v>
      </c>
      <c r="Y111" s="2" t="n">
        <v>0</v>
      </c>
      <c r="Z111" s="2" t="n">
        <v>0</v>
      </c>
      <c r="AA111" s="0" t="s">
        <v>9</v>
      </c>
      <c r="AB111" s="0" t="s">
        <v>9</v>
      </c>
    </row>
    <row r="112" customFormat="false" ht="14.4" hidden="false" customHeight="false" outlineLevel="0" collapsed="false">
      <c r="A112" s="2" t="n">
        <v>4</v>
      </c>
      <c r="B112" s="0" t="s">
        <v>2424</v>
      </c>
      <c r="C112" s="0" t="s">
        <v>2462</v>
      </c>
      <c r="D112" s="2" t="n">
        <v>4</v>
      </c>
      <c r="E112" s="0" t="n">
        <f aca="false">1545</f>
        <v>1545</v>
      </c>
      <c r="F112" s="0" t="s">
        <v>2463</v>
      </c>
      <c r="G112" s="0" t="s">
        <v>2464</v>
      </c>
      <c r="H112" s="0" t="s">
        <v>2465</v>
      </c>
      <c r="I112" s="0" t="s">
        <v>2108</v>
      </c>
      <c r="J112" s="0" t="s">
        <v>1941</v>
      </c>
      <c r="K112" s="0" t="s">
        <v>1942</v>
      </c>
      <c r="L112" s="0" t="s">
        <v>1264</v>
      </c>
      <c r="M112" s="0" t="s">
        <v>1943</v>
      </c>
      <c r="N112" s="0" t="s">
        <v>1942</v>
      </c>
      <c r="O112" s="0" t="s">
        <v>1264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0" t="n">
        <v>48</v>
      </c>
      <c r="Y112" s="2" t="n">
        <v>0</v>
      </c>
      <c r="Z112" s="2" t="n">
        <v>0</v>
      </c>
      <c r="AA112" s="0" t="s">
        <v>9</v>
      </c>
      <c r="AB112" s="0" t="s">
        <v>9</v>
      </c>
    </row>
    <row r="113" customFormat="false" ht="14.4" hidden="false" customHeight="false" outlineLevel="0" collapsed="false">
      <c r="A113" s="2" t="n">
        <v>4</v>
      </c>
      <c r="B113" s="0" t="s">
        <v>2424</v>
      </c>
      <c r="C113" s="0" t="s">
        <v>2462</v>
      </c>
      <c r="D113" s="2" t="n">
        <v>4</v>
      </c>
      <c r="E113" s="0" t="n">
        <f aca="false">1551</f>
        <v>1551</v>
      </c>
      <c r="F113" s="0" t="s">
        <v>2466</v>
      </c>
      <c r="G113" s="0" t="s">
        <v>2467</v>
      </c>
      <c r="H113" s="0" t="s">
        <v>2468</v>
      </c>
      <c r="I113" s="0" t="s">
        <v>2108</v>
      </c>
      <c r="J113" s="0" t="s">
        <v>1941</v>
      </c>
      <c r="K113" s="0" t="s">
        <v>1942</v>
      </c>
      <c r="L113" s="0" t="s">
        <v>1264</v>
      </c>
      <c r="M113" s="0" t="s">
        <v>1944</v>
      </c>
      <c r="N113" s="0" t="s">
        <v>1942</v>
      </c>
      <c r="O113" s="0" t="s">
        <v>1264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0" t="n">
        <v>32.4</v>
      </c>
      <c r="Y113" s="2" t="n">
        <v>0</v>
      </c>
      <c r="Z113" s="2" t="n">
        <v>0</v>
      </c>
      <c r="AA113" s="0" t="s">
        <v>9</v>
      </c>
      <c r="AB113" s="0" t="s">
        <v>9</v>
      </c>
    </row>
    <row r="114" customFormat="false" ht="14.4" hidden="false" customHeight="false" outlineLevel="0" collapsed="false">
      <c r="A114" s="2" t="n">
        <v>4</v>
      </c>
      <c r="B114" s="0" t="s">
        <v>2424</v>
      </c>
      <c r="C114" s="0" t="s">
        <v>2469</v>
      </c>
      <c r="D114" s="2" t="n">
        <v>4</v>
      </c>
      <c r="E114" s="0" t="n">
        <f aca="false">1545</f>
        <v>1545</v>
      </c>
      <c r="F114" s="0" t="s">
        <v>2470</v>
      </c>
      <c r="G114" s="0" t="s">
        <v>2471</v>
      </c>
      <c r="H114" s="0" t="s">
        <v>2472</v>
      </c>
      <c r="I114" s="0" t="s">
        <v>2108</v>
      </c>
      <c r="J114" s="0" t="s">
        <v>1941</v>
      </c>
      <c r="K114" s="0" t="s">
        <v>1942</v>
      </c>
      <c r="L114" s="0" t="s">
        <v>1264</v>
      </c>
      <c r="M114" s="0" t="s">
        <v>1943</v>
      </c>
      <c r="N114" s="0" t="s">
        <v>1942</v>
      </c>
      <c r="O114" s="0" t="s">
        <v>1264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0" t="n">
        <v>17.4</v>
      </c>
      <c r="Z114" s="2" t="n">
        <v>0</v>
      </c>
      <c r="AA114" s="0" t="s">
        <v>9</v>
      </c>
      <c r="AB114" s="0" t="s">
        <v>9</v>
      </c>
    </row>
    <row r="115" customFormat="false" ht="14.4" hidden="false" customHeight="false" outlineLevel="0" collapsed="false">
      <c r="A115" s="2" t="n">
        <v>4</v>
      </c>
      <c r="B115" s="0" t="s">
        <v>2424</v>
      </c>
      <c r="C115" s="0" t="s">
        <v>2469</v>
      </c>
      <c r="D115" s="2" t="n">
        <v>4</v>
      </c>
      <c r="E115" s="0" t="n">
        <f aca="false">1551</f>
        <v>1551</v>
      </c>
      <c r="F115" s="0" t="s">
        <v>2473</v>
      </c>
      <c r="G115" s="0" t="s">
        <v>2474</v>
      </c>
      <c r="H115" s="0" t="s">
        <v>2475</v>
      </c>
      <c r="I115" s="0" t="s">
        <v>2108</v>
      </c>
      <c r="J115" s="0" t="s">
        <v>1941</v>
      </c>
      <c r="K115" s="0" t="s">
        <v>1942</v>
      </c>
      <c r="L115" s="0" t="s">
        <v>1264</v>
      </c>
      <c r="M115" s="0" t="s">
        <v>1944</v>
      </c>
      <c r="N115" s="0" t="s">
        <v>1942</v>
      </c>
      <c r="O115" s="0" t="s">
        <v>1264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0" t="n">
        <v>13.9</v>
      </c>
      <c r="Z115" s="2" t="n">
        <v>0</v>
      </c>
      <c r="AA115" s="0" t="s">
        <v>9</v>
      </c>
      <c r="AB115" s="0" t="s">
        <v>9</v>
      </c>
    </row>
    <row r="116" customFormat="false" ht="14.4" hidden="false" customHeight="false" outlineLevel="0" collapsed="false">
      <c r="A116" s="2" t="n">
        <v>4</v>
      </c>
      <c r="B116" s="0" t="s">
        <v>2424</v>
      </c>
      <c r="C116" s="0" t="s">
        <v>2476</v>
      </c>
      <c r="D116" s="2" t="n">
        <v>4</v>
      </c>
      <c r="E116" s="0" t="n">
        <f aca="false">1545</f>
        <v>1545</v>
      </c>
      <c r="F116" s="0" t="s">
        <v>2477</v>
      </c>
      <c r="G116" s="0" t="s">
        <v>2478</v>
      </c>
      <c r="H116" s="0" t="s">
        <v>2479</v>
      </c>
      <c r="I116" s="0" t="s">
        <v>2108</v>
      </c>
      <c r="J116" s="0" t="s">
        <v>1941</v>
      </c>
      <c r="K116" s="0" t="s">
        <v>1942</v>
      </c>
      <c r="L116" s="0" t="s">
        <v>1264</v>
      </c>
      <c r="M116" s="0" t="s">
        <v>1943</v>
      </c>
      <c r="N116" s="0" t="s">
        <v>1942</v>
      </c>
      <c r="O116" s="0" t="s">
        <v>1264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0" t="n">
        <v>5.2</v>
      </c>
      <c r="AA116" s="0" t="s">
        <v>9</v>
      </c>
      <c r="AB116" s="0" t="s">
        <v>9</v>
      </c>
    </row>
    <row r="117" customFormat="false" ht="14.4" hidden="false" customHeight="false" outlineLevel="0" collapsed="false">
      <c r="A117" s="2" t="n">
        <v>4</v>
      </c>
      <c r="B117" s="0" t="s">
        <v>2424</v>
      </c>
      <c r="C117" s="0" t="s">
        <v>2476</v>
      </c>
      <c r="D117" s="2" t="n">
        <v>4</v>
      </c>
      <c r="E117" s="0" t="n">
        <f aca="false">1551</f>
        <v>1551</v>
      </c>
      <c r="F117" s="0" t="s">
        <v>2480</v>
      </c>
      <c r="G117" s="0" t="s">
        <v>2481</v>
      </c>
      <c r="H117" s="0" t="s">
        <v>2482</v>
      </c>
      <c r="I117" s="0" t="s">
        <v>2108</v>
      </c>
      <c r="J117" s="0" t="s">
        <v>1941</v>
      </c>
      <c r="K117" s="0" t="s">
        <v>1942</v>
      </c>
      <c r="L117" s="0" t="s">
        <v>1264</v>
      </c>
      <c r="M117" s="0" t="s">
        <v>1944</v>
      </c>
      <c r="N117" s="0" t="s">
        <v>1942</v>
      </c>
      <c r="O117" s="0" t="s">
        <v>1264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0" t="n">
        <v>15.9</v>
      </c>
      <c r="AA117" s="0" t="s">
        <v>9</v>
      </c>
      <c r="AB117" s="0" t="s">
        <v>9</v>
      </c>
    </row>
    <row r="118" customFormat="false" ht="14.4" hidden="false" customHeight="false" outlineLevel="0" collapsed="false">
      <c r="A118" s="2" t="n">
        <v>4</v>
      </c>
      <c r="B118" s="0" t="s">
        <v>2483</v>
      </c>
      <c r="C118" s="0" t="s">
        <v>2484</v>
      </c>
      <c r="D118" s="2" t="n">
        <v>4</v>
      </c>
      <c r="E118" s="0" t="n">
        <f aca="false">1557</f>
        <v>1557</v>
      </c>
      <c r="F118" s="0" t="s">
        <v>2485</v>
      </c>
      <c r="G118" s="0" t="s">
        <v>2486</v>
      </c>
      <c r="H118" s="0" t="s">
        <v>2487</v>
      </c>
      <c r="I118" s="0" t="s">
        <v>2108</v>
      </c>
      <c r="J118" s="0" t="s">
        <v>2095</v>
      </c>
      <c r="K118" s="0" t="s">
        <v>1942</v>
      </c>
      <c r="L118" s="0" t="s">
        <v>1264</v>
      </c>
      <c r="M118" s="0" t="s">
        <v>1314</v>
      </c>
      <c r="N118" s="0" t="s">
        <v>1942</v>
      </c>
      <c r="O118" s="0" t="s">
        <v>1264</v>
      </c>
      <c r="P118" s="2" t="n">
        <v>0</v>
      </c>
      <c r="Q118" s="2" t="n">
        <v>0</v>
      </c>
      <c r="R118" s="2" t="n">
        <v>0</v>
      </c>
      <c r="S118" s="0" t="n">
        <v>56.3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0" t="s">
        <v>9</v>
      </c>
      <c r="AB118" s="0" t="s">
        <v>9</v>
      </c>
    </row>
    <row r="119" customFormat="false" ht="14.4" hidden="true" customHeight="false" outlineLevel="0" collapsed="false">
      <c r="A119" s="2" t="n">
        <v>4</v>
      </c>
      <c r="B119" s="0" t="s">
        <v>2488</v>
      </c>
      <c r="C119" s="0" t="s">
        <v>2489</v>
      </c>
      <c r="D119" s="2" t="n">
        <v>4</v>
      </c>
      <c r="E119" s="0" t="n">
        <f aca="false">1539</f>
        <v>1539</v>
      </c>
      <c r="F119" s="0" t="s">
        <v>2490</v>
      </c>
      <c r="G119" s="0" t="s">
        <v>2491</v>
      </c>
      <c r="H119" s="0" t="s">
        <v>2492</v>
      </c>
      <c r="I119" s="0" t="s">
        <v>2108</v>
      </c>
      <c r="J119" s="0" t="s">
        <v>1949</v>
      </c>
      <c r="K119" s="0" t="s">
        <v>1942</v>
      </c>
      <c r="L119" s="0" t="s">
        <v>1264</v>
      </c>
      <c r="M119" s="0" t="s">
        <v>1292</v>
      </c>
      <c r="N119" s="0" t="s">
        <v>1942</v>
      </c>
      <c r="O119" s="0" t="s">
        <v>1264</v>
      </c>
      <c r="P119" s="2" t="n">
        <v>0</v>
      </c>
      <c r="Q119" s="2" t="n">
        <v>0</v>
      </c>
      <c r="R119" s="2" t="n">
        <v>0</v>
      </c>
      <c r="S119" s="2" t="n">
        <v>0</v>
      </c>
      <c r="T119" s="0" t="n">
        <v>59.3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0" t="s">
        <v>9</v>
      </c>
      <c r="AB119" s="0" t="s">
        <v>9</v>
      </c>
    </row>
    <row r="120" customFormat="false" ht="14.4" hidden="false" customHeight="false" outlineLevel="0" collapsed="false">
      <c r="A120" s="2" t="n">
        <v>4</v>
      </c>
      <c r="B120" s="0" t="s">
        <v>2488</v>
      </c>
      <c r="C120" s="0" t="s">
        <v>2493</v>
      </c>
      <c r="D120" s="2" t="n">
        <v>4</v>
      </c>
      <c r="E120" s="0" t="n">
        <f aca="false">1523</f>
        <v>1523</v>
      </c>
      <c r="F120" s="0" t="s">
        <v>2494</v>
      </c>
      <c r="G120" s="0" t="s">
        <v>2495</v>
      </c>
      <c r="H120" s="0" t="s">
        <v>2496</v>
      </c>
      <c r="I120" s="0" t="s">
        <v>2108</v>
      </c>
      <c r="J120" s="0" t="s">
        <v>1949</v>
      </c>
      <c r="K120" s="0" t="s">
        <v>1942</v>
      </c>
      <c r="L120" s="0" t="s">
        <v>1264</v>
      </c>
      <c r="M120" s="0" t="s">
        <v>2092</v>
      </c>
      <c r="N120" s="0" t="s">
        <v>1942</v>
      </c>
      <c r="O120" s="0" t="s">
        <v>1264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0" t="n">
        <v>64.6</v>
      </c>
      <c r="X120" s="2" t="n">
        <v>0</v>
      </c>
      <c r="Y120" s="2" t="n">
        <v>0</v>
      </c>
      <c r="Z120" s="2" t="n">
        <v>0</v>
      </c>
      <c r="AA120" s="0" t="s">
        <v>9</v>
      </c>
      <c r="AB120" s="0" t="s">
        <v>9</v>
      </c>
    </row>
    <row r="121" customFormat="false" ht="14.4" hidden="false" customHeight="false" outlineLevel="0" collapsed="false">
      <c r="A121" s="2" t="n">
        <v>4</v>
      </c>
      <c r="B121" s="0" t="s">
        <v>2488</v>
      </c>
      <c r="C121" s="0" t="s">
        <v>2497</v>
      </c>
      <c r="D121" s="2" t="n">
        <v>4</v>
      </c>
      <c r="E121" s="0" t="n">
        <f aca="false">1523</f>
        <v>1523</v>
      </c>
      <c r="F121" s="0" t="s">
        <v>2498</v>
      </c>
      <c r="G121" s="0" t="s">
        <v>2499</v>
      </c>
      <c r="H121" s="0" t="s">
        <v>2500</v>
      </c>
      <c r="I121" s="0" t="s">
        <v>2108</v>
      </c>
      <c r="J121" s="0" t="s">
        <v>1949</v>
      </c>
      <c r="K121" s="0" t="s">
        <v>1942</v>
      </c>
      <c r="L121" s="0" t="s">
        <v>1264</v>
      </c>
      <c r="M121" s="0" t="s">
        <v>2092</v>
      </c>
      <c r="N121" s="0" t="s">
        <v>1942</v>
      </c>
      <c r="O121" s="0" t="s">
        <v>1264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0" t="n">
        <v>58.3</v>
      </c>
      <c r="Z121" s="2" t="n">
        <v>0</v>
      </c>
      <c r="AA121" s="0" t="s">
        <v>9</v>
      </c>
      <c r="AB121" s="0" t="s">
        <v>9</v>
      </c>
    </row>
    <row r="122" customFormat="false" ht="14.4" hidden="false" customHeight="false" outlineLevel="0" collapsed="false">
      <c r="A122" s="2" t="n">
        <v>4</v>
      </c>
      <c r="B122" s="0" t="s">
        <v>2488</v>
      </c>
      <c r="C122" s="0" t="s">
        <v>2501</v>
      </c>
      <c r="D122" s="2" t="n">
        <v>4</v>
      </c>
      <c r="E122" s="0" t="n">
        <f aca="false">1523</f>
        <v>1523</v>
      </c>
      <c r="F122" s="0" t="s">
        <v>2502</v>
      </c>
      <c r="G122" s="0" t="s">
        <v>2503</v>
      </c>
      <c r="H122" s="0" t="s">
        <v>2504</v>
      </c>
      <c r="I122" s="0" t="s">
        <v>2108</v>
      </c>
      <c r="J122" s="0" t="s">
        <v>1949</v>
      </c>
      <c r="K122" s="0" t="s">
        <v>1942</v>
      </c>
      <c r="L122" s="0" t="s">
        <v>1264</v>
      </c>
      <c r="M122" s="0" t="s">
        <v>2092</v>
      </c>
      <c r="N122" s="0" t="s">
        <v>1942</v>
      </c>
      <c r="O122" s="0" t="s">
        <v>1264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0" t="n">
        <v>48.7</v>
      </c>
      <c r="AA122" s="0" t="s">
        <v>9</v>
      </c>
      <c r="AB122" s="0" t="s">
        <v>9</v>
      </c>
    </row>
    <row r="123" customFormat="false" ht="14.4" hidden="false" customHeight="false" outlineLevel="0" collapsed="false">
      <c r="A123" s="2" t="n">
        <v>4</v>
      </c>
      <c r="B123" s="0" t="s">
        <v>2488</v>
      </c>
      <c r="C123" s="0" t="s">
        <v>2501</v>
      </c>
      <c r="D123" s="2" t="n">
        <v>4</v>
      </c>
      <c r="E123" s="0" t="n">
        <f aca="false">1539</f>
        <v>1539</v>
      </c>
      <c r="F123" s="0" t="s">
        <v>2505</v>
      </c>
      <c r="G123" s="0" t="s">
        <v>2506</v>
      </c>
      <c r="H123" s="0" t="s">
        <v>2507</v>
      </c>
      <c r="I123" s="0" t="s">
        <v>2108</v>
      </c>
      <c r="J123" s="0" t="s">
        <v>1949</v>
      </c>
      <c r="K123" s="0" t="s">
        <v>1942</v>
      </c>
      <c r="L123" s="0" t="s">
        <v>1264</v>
      </c>
      <c r="M123" s="0" t="s">
        <v>1292</v>
      </c>
      <c r="N123" s="0" t="s">
        <v>1942</v>
      </c>
      <c r="O123" s="0" t="s">
        <v>1264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0" t="n">
        <v>28.3</v>
      </c>
      <c r="AA123" s="0" t="s">
        <v>9</v>
      </c>
      <c r="AB123" s="0" t="s">
        <v>9</v>
      </c>
    </row>
    <row r="124" customFormat="false" ht="14.4" hidden="false" customHeight="false" outlineLevel="0" collapsed="false">
      <c r="A124" s="2" t="n">
        <v>4</v>
      </c>
      <c r="B124" s="0" t="s">
        <v>2508</v>
      </c>
      <c r="C124" s="0" t="s">
        <v>2509</v>
      </c>
      <c r="D124" s="2" t="n">
        <v>4</v>
      </c>
      <c r="E124" s="0" t="n">
        <f aca="false">1538</f>
        <v>1538</v>
      </c>
      <c r="F124" s="0" t="s">
        <v>2510</v>
      </c>
      <c r="G124" s="0" t="s">
        <v>2511</v>
      </c>
      <c r="H124" s="0" t="s">
        <v>2512</v>
      </c>
      <c r="I124" s="0" t="s">
        <v>2108</v>
      </c>
      <c r="J124" s="0" t="s">
        <v>2093</v>
      </c>
      <c r="K124" s="0" t="s">
        <v>1942</v>
      </c>
      <c r="L124" s="0" t="s">
        <v>1264</v>
      </c>
      <c r="M124" s="0" t="s">
        <v>2094</v>
      </c>
      <c r="N124" s="0" t="s">
        <v>1942</v>
      </c>
      <c r="O124" s="0" t="s">
        <v>1264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0" t="n">
        <v>22.8</v>
      </c>
      <c r="Z124" s="2" t="n">
        <v>0</v>
      </c>
      <c r="AA124" s="0" t="s">
        <v>9</v>
      </c>
      <c r="AB124" s="0" t="s">
        <v>9</v>
      </c>
    </row>
    <row r="125" customFormat="false" ht="14.4" hidden="false" customHeight="false" outlineLevel="0" collapsed="false">
      <c r="A125" s="2" t="n">
        <v>4</v>
      </c>
      <c r="B125" s="0" t="s">
        <v>2508</v>
      </c>
      <c r="C125" s="0" t="s">
        <v>2513</v>
      </c>
      <c r="D125" s="2" t="n">
        <v>4</v>
      </c>
      <c r="E125" s="0" t="n">
        <f aca="false">1538</f>
        <v>1538</v>
      </c>
      <c r="F125" s="0" t="s">
        <v>2514</v>
      </c>
      <c r="G125" s="0" t="s">
        <v>2515</v>
      </c>
      <c r="H125" s="0" t="s">
        <v>2156</v>
      </c>
      <c r="I125" s="0" t="s">
        <v>2108</v>
      </c>
      <c r="J125" s="0" t="s">
        <v>2093</v>
      </c>
      <c r="K125" s="0" t="s">
        <v>1942</v>
      </c>
      <c r="L125" s="0" t="s">
        <v>1264</v>
      </c>
      <c r="M125" s="0" t="s">
        <v>2094</v>
      </c>
      <c r="N125" s="0" t="s">
        <v>1942</v>
      </c>
      <c r="O125" s="0" t="s">
        <v>1264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0" t="n">
        <v>32</v>
      </c>
      <c r="AA125" s="0" t="s">
        <v>9</v>
      </c>
      <c r="AB125" s="0" t="s">
        <v>9</v>
      </c>
    </row>
  </sheetData>
  <autoFilter ref="A1:AB125">
    <filterColumn colId="15">
      <customFilters and="true">
        <customFilter operator="equal" val="0"/>
      </customFilters>
    </filterColumn>
    <filterColumn colId="19">
      <customFilters and="true">
        <customFilter operator="equal" val="0"/>
      </customFilters>
    </filterColumn>
    <sortState ref="A2:AB125">
      <sortCondition ref="A2:A125" customList=""/>
    </sortState>
  </autoFilter>
  <conditionalFormatting sqref="P2:Z12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12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12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2021-10-11T14:29:42Z</dcterms:created>
  <dc:creator/>
  <dc:description/>
  <dc:language>en-US</dc:language>
  <cp:lastModifiedBy/>
  <dcterms:modified xsi:type="dcterms:W3CDTF">2022-03-17T09:25:13Z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