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bookViews>
    <workbookView xWindow="0" yWindow="0" windowWidth="7680" windowHeight="5310" activeTab="5"/>
  </bookViews>
  <sheets>
    <sheet name="Ejemplo 1" sheetId="1" r:id="rId1"/>
    <sheet name="Ejemplo 2" sheetId="3" r:id="rId2"/>
    <sheet name="Ejemplo 3" sheetId="4" r:id="rId3"/>
    <sheet name="Ejemplo 4" sheetId="6" r:id="rId4"/>
    <sheet name="Ejemplo 5" sheetId="7" r:id="rId5"/>
    <sheet name="Consolidado" sheetId="5" r:id="rId6"/>
  </sheets>
  <calcPr calcId="152511"/>
  <fileRecoveryPr repairLoad="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E55" i="7"/>
  <c r="D55" i="7"/>
  <c r="C57" i="7"/>
  <c r="C56" i="7"/>
  <c r="C55" i="7"/>
  <c r="B57" i="7"/>
  <c r="B56" i="7"/>
  <c r="B55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E2" i="7"/>
  <c r="D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E55" i="6"/>
  <c r="D55" i="6"/>
  <c r="C57" i="6"/>
  <c r="C56" i="6"/>
  <c r="C55" i="6"/>
  <c r="B57" i="6"/>
  <c r="B56" i="6"/>
  <c r="B55" i="6"/>
  <c r="E55" i="4"/>
  <c r="D55" i="4"/>
  <c r="C57" i="4"/>
  <c r="C56" i="4"/>
  <c r="C55" i="4"/>
  <c r="B57" i="4"/>
  <c r="B56" i="4"/>
  <c r="B55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E2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C58" i="7" l="1"/>
  <c r="C59" i="7"/>
  <c r="B61" i="7" s="1"/>
  <c r="B62" i="7" s="1"/>
  <c r="C59" i="6"/>
  <c r="B61" i="6" s="1"/>
  <c r="B62" i="6" s="1"/>
  <c r="C58" i="6"/>
  <c r="D61" i="6" s="1"/>
  <c r="B63" i="6" s="1"/>
  <c r="E55" i="3"/>
  <c r="D55" i="3"/>
  <c r="C58" i="3" s="1"/>
  <c r="C57" i="3"/>
  <c r="C56" i="3"/>
  <c r="C55" i="3"/>
  <c r="B57" i="3"/>
  <c r="B56" i="3"/>
  <c r="B55" i="3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E2" i="4"/>
  <c r="C59" i="4" s="1"/>
  <c r="D2" i="4"/>
  <c r="C58" i="4" s="1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E2" i="3"/>
  <c r="D2" i="3"/>
  <c r="E55" i="1"/>
  <c r="D55" i="1"/>
  <c r="C57" i="1"/>
  <c r="C56" i="1"/>
  <c r="C55" i="1"/>
  <c r="B57" i="1"/>
  <c r="B56" i="1"/>
  <c r="B55" i="1"/>
  <c r="D9" i="1"/>
  <c r="D11" i="1"/>
  <c r="D10" i="1"/>
  <c r="D8" i="1"/>
  <c r="D7" i="1"/>
  <c r="D6" i="1"/>
  <c r="E5" i="1"/>
  <c r="D3" i="1"/>
  <c r="C2" i="5"/>
  <c r="E6" i="1"/>
  <c r="E7" i="1"/>
  <c r="E8" i="1"/>
  <c r="E10" i="1"/>
  <c r="E11" i="1"/>
  <c r="A29" i="1"/>
  <c r="A30" i="1" s="1"/>
  <c r="A31" i="1" s="1"/>
  <c r="A32" i="1" s="1"/>
  <c r="A33" i="1" s="1"/>
  <c r="A34" i="1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4" i="1"/>
  <c r="D61" i="7" l="1"/>
  <c r="B63" i="7" s="1"/>
  <c r="F51" i="7" s="1"/>
  <c r="B67" i="7"/>
  <c r="F47" i="7"/>
  <c r="F45" i="7"/>
  <c r="F43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0" i="7"/>
  <c r="F48" i="7"/>
  <c r="F46" i="7"/>
  <c r="F44" i="7"/>
  <c r="F42" i="7"/>
  <c r="B67" i="6"/>
  <c r="F51" i="6"/>
  <c r="F49" i="6"/>
  <c r="F47" i="6"/>
  <c r="F45" i="6"/>
  <c r="F43" i="6"/>
  <c r="F41" i="6"/>
  <c r="F39" i="6"/>
  <c r="F37" i="6"/>
  <c r="F35" i="6"/>
  <c r="F33" i="6"/>
  <c r="F31" i="6"/>
  <c r="F29" i="6"/>
  <c r="F27" i="6"/>
  <c r="F25" i="6"/>
  <c r="F23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C59" i="3"/>
  <c r="D61" i="3" s="1"/>
  <c r="B63" i="3" s="1"/>
  <c r="B61" i="4"/>
  <c r="B62" i="4" s="1"/>
  <c r="D61" i="4"/>
  <c r="B63" i="4" s="1"/>
  <c r="B61" i="3"/>
  <c r="B62" i="3" s="1"/>
  <c r="D5" i="1"/>
  <c r="E9" i="1"/>
  <c r="E3" i="1"/>
  <c r="D2" i="1"/>
  <c r="E4" i="1"/>
  <c r="A27" i="1"/>
  <c r="A28" i="1" s="1"/>
  <c r="E2" i="1"/>
  <c r="B2" i="5"/>
  <c r="F49" i="7" l="1"/>
  <c r="F55" i="7"/>
  <c r="F55" i="6"/>
  <c r="B67" i="4"/>
  <c r="F51" i="4"/>
  <c r="F51" i="5" s="1"/>
  <c r="F49" i="4"/>
  <c r="F49" i="5" s="1"/>
  <c r="F47" i="4"/>
  <c r="F47" i="5" s="1"/>
  <c r="F45" i="4"/>
  <c r="F45" i="5" s="1"/>
  <c r="F43" i="4"/>
  <c r="F43" i="5" s="1"/>
  <c r="F41" i="4"/>
  <c r="F41" i="5" s="1"/>
  <c r="F39" i="4"/>
  <c r="F39" i="5" s="1"/>
  <c r="F37" i="4"/>
  <c r="F37" i="5" s="1"/>
  <c r="F35" i="4"/>
  <c r="F35" i="5" s="1"/>
  <c r="F33" i="4"/>
  <c r="F33" i="5" s="1"/>
  <c r="F31" i="4"/>
  <c r="F31" i="5" s="1"/>
  <c r="F29" i="4"/>
  <c r="F29" i="5" s="1"/>
  <c r="F27" i="4"/>
  <c r="F27" i="5" s="1"/>
  <c r="F25" i="4"/>
  <c r="F25" i="5" s="1"/>
  <c r="F23" i="4"/>
  <c r="F23" i="5" s="1"/>
  <c r="F21" i="4"/>
  <c r="F21" i="5" s="1"/>
  <c r="F20" i="4"/>
  <c r="F20" i="5" s="1"/>
  <c r="F19" i="4"/>
  <c r="F19" i="5" s="1"/>
  <c r="F18" i="4"/>
  <c r="F18" i="5" s="1"/>
  <c r="F17" i="4"/>
  <c r="F17" i="5" s="1"/>
  <c r="F16" i="4"/>
  <c r="F16" i="5" s="1"/>
  <c r="F15" i="4"/>
  <c r="F15" i="5" s="1"/>
  <c r="F14" i="4"/>
  <c r="F14" i="5" s="1"/>
  <c r="F13" i="4"/>
  <c r="F13" i="5" s="1"/>
  <c r="F12" i="4"/>
  <c r="F12" i="5" s="1"/>
  <c r="F11" i="4"/>
  <c r="F11" i="5" s="1"/>
  <c r="F10" i="4"/>
  <c r="F10" i="5" s="1"/>
  <c r="F9" i="4"/>
  <c r="F9" i="5" s="1"/>
  <c r="F8" i="4"/>
  <c r="F8" i="5" s="1"/>
  <c r="F7" i="4"/>
  <c r="F7" i="5" s="1"/>
  <c r="F6" i="4"/>
  <c r="F6" i="5" s="1"/>
  <c r="F5" i="4"/>
  <c r="F5" i="5" s="1"/>
  <c r="F4" i="4"/>
  <c r="F4" i="5" s="1"/>
  <c r="F3" i="4"/>
  <c r="F3" i="5" s="1"/>
  <c r="F2" i="4"/>
  <c r="F50" i="4"/>
  <c r="F50" i="5" s="1"/>
  <c r="F48" i="4"/>
  <c r="F48" i="5" s="1"/>
  <c r="F44" i="4"/>
  <c r="F44" i="5" s="1"/>
  <c r="F42" i="4"/>
  <c r="F42" i="5" s="1"/>
  <c r="F38" i="4"/>
  <c r="F38" i="5" s="1"/>
  <c r="F34" i="4"/>
  <c r="F34" i="5" s="1"/>
  <c r="F30" i="4"/>
  <c r="F30" i="5" s="1"/>
  <c r="F26" i="4"/>
  <c r="F26" i="5" s="1"/>
  <c r="F22" i="4"/>
  <c r="F22" i="5" s="1"/>
  <c r="F46" i="4"/>
  <c r="F46" i="5" s="1"/>
  <c r="F40" i="4"/>
  <c r="F40" i="5" s="1"/>
  <c r="F36" i="4"/>
  <c r="F36" i="5" s="1"/>
  <c r="F32" i="4"/>
  <c r="F32" i="5" s="1"/>
  <c r="F28" i="4"/>
  <c r="F28" i="5" s="1"/>
  <c r="F24" i="4"/>
  <c r="F24" i="5" s="1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33" i="3"/>
  <c r="F29" i="3"/>
  <c r="F25" i="3"/>
  <c r="F21" i="3"/>
  <c r="F17" i="3"/>
  <c r="F13" i="3"/>
  <c r="F10" i="3"/>
  <c r="F8" i="3"/>
  <c r="F6" i="3"/>
  <c r="F4" i="3"/>
  <c r="F2" i="3"/>
  <c r="B67" i="3"/>
  <c r="F51" i="3"/>
  <c r="F49" i="3"/>
  <c r="F47" i="3"/>
  <c r="F45" i="3"/>
  <c r="F43" i="3"/>
  <c r="F41" i="3"/>
  <c r="F39" i="3"/>
  <c r="F37" i="3"/>
  <c r="F35" i="3"/>
  <c r="F31" i="3"/>
  <c r="F27" i="3"/>
  <c r="F23" i="3"/>
  <c r="F19" i="3"/>
  <c r="F15" i="3"/>
  <c r="F11" i="3"/>
  <c r="F9" i="3"/>
  <c r="F7" i="3"/>
  <c r="F5" i="3"/>
  <c r="F3" i="3"/>
  <c r="C58" i="1"/>
  <c r="C59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F55" i="4" l="1"/>
  <c r="F55" i="3"/>
  <c r="D61" i="1"/>
  <c r="B63" i="1" s="1"/>
  <c r="B61" i="1"/>
  <c r="B62" i="1" s="1"/>
  <c r="F3" i="1" l="1"/>
  <c r="B67" i="1"/>
  <c r="F51" i="1"/>
  <c r="F47" i="1"/>
  <c r="F43" i="1"/>
  <c r="F39" i="1"/>
  <c r="F35" i="1"/>
  <c r="F31" i="1"/>
  <c r="F27" i="1"/>
  <c r="F23" i="1"/>
  <c r="F19" i="1"/>
  <c r="F15" i="1"/>
  <c r="F11" i="1"/>
  <c r="F7" i="1"/>
  <c r="F49" i="1"/>
  <c r="F41" i="1"/>
  <c r="F37" i="1"/>
  <c r="F33" i="1"/>
  <c r="F29" i="1"/>
  <c r="F25" i="1"/>
  <c r="F21" i="1"/>
  <c r="F13" i="1"/>
  <c r="F5" i="1"/>
  <c r="F44" i="1"/>
  <c r="F40" i="1"/>
  <c r="F32" i="1"/>
  <c r="F24" i="1"/>
  <c r="F16" i="1"/>
  <c r="F8" i="1"/>
  <c r="F50" i="1"/>
  <c r="F46" i="1"/>
  <c r="F42" i="1"/>
  <c r="F38" i="1"/>
  <c r="F34" i="1"/>
  <c r="F30" i="1"/>
  <c r="F26" i="1"/>
  <c r="F22" i="1"/>
  <c r="F18" i="1"/>
  <c r="F14" i="1"/>
  <c r="F10" i="1"/>
  <c r="F6" i="1"/>
  <c r="F45" i="1"/>
  <c r="F17" i="1"/>
  <c r="F9" i="1"/>
  <c r="F48" i="1"/>
  <c r="F36" i="1"/>
  <c r="F28" i="1"/>
  <c r="F20" i="1"/>
  <c r="F12" i="1"/>
  <c r="F2" i="1"/>
  <c r="F4" i="1"/>
  <c r="D2" i="5" l="1"/>
  <c r="F55" i="1"/>
  <c r="F2" i="5"/>
  <c r="E2" i="5"/>
</calcChain>
</file>

<file path=xl/sharedStrings.xml><?xml version="1.0" encoding="utf-8"?>
<sst xmlns="http://schemas.openxmlformats.org/spreadsheetml/2006/main" count="118" uniqueCount="28">
  <si>
    <t>y</t>
  </si>
  <si>
    <t>x</t>
  </si>
  <si>
    <t>suma</t>
  </si>
  <si>
    <t>promedio</t>
  </si>
  <si>
    <t>contador</t>
  </si>
  <si>
    <t>x2*fi</t>
  </si>
  <si>
    <t>varianza</t>
  </si>
  <si>
    <t>co varianza</t>
  </si>
  <si>
    <t>x*y*f</t>
  </si>
  <si>
    <t>Y=</t>
  </si>
  <si>
    <t>x +</t>
  </si>
  <si>
    <t>m=</t>
  </si>
  <si>
    <t>b=</t>
  </si>
  <si>
    <t>Proyección</t>
  </si>
  <si>
    <t>Para x=</t>
  </si>
  <si>
    <t xml:space="preserve">y = </t>
  </si>
  <si>
    <t>Recta Y</t>
  </si>
  <si>
    <t>x =</t>
  </si>
  <si>
    <t>Edad</t>
  </si>
  <si>
    <t>Peso</t>
  </si>
  <si>
    <t>No.</t>
  </si>
  <si>
    <t>RECTA Y 1</t>
  </si>
  <si>
    <t>RECTA Y 2</t>
  </si>
  <si>
    <t>RECTA Y 3</t>
  </si>
  <si>
    <t>x=PUNTEO</t>
  </si>
  <si>
    <t>y=EDAD</t>
  </si>
  <si>
    <t>RECTA Y 4</t>
  </si>
  <si>
    <t>RECTA 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</si>
</sst>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1'!$F$2:$F$51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8160"/>
        <c:axId val="224838552"/>
      </c:scatterChart>
      <c:valAx>
        <c:axId val="224838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38552"/>
        <c:crosses val="autoZero"/>
        <c:crossBetween val="midCat"/>
      </c:valAx>
      <c:valAx>
        <c:axId val="22483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38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1'!$F$2:$F$51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9336"/>
        <c:axId val="224839728"/>
      </c:scatterChart>
      <c:valAx>
        <c:axId val="224839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39728"/>
        <c:crosses val="autoZero"/>
        <c:crossBetween val="midCat"/>
      </c:valAx>
      <c:valAx>
        <c:axId val="22483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39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1'!$F$2:$F$51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0512"/>
        <c:axId val="224840904"/>
      </c:scatterChart>
      <c:valAx>
        <c:axId val="22484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40904"/>
        <c:crosses val="autoZero"/>
        <c:crossBetween val="midCat"/>
      </c:valAx>
      <c:valAx>
        <c:axId val="22484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40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1'!$F$2:$F$51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64160"/>
        <c:axId val="287563376"/>
      </c:scatterChart>
      <c:valAx>
        <c:axId val="287564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3376"/>
        <c:crosses val="autoZero"/>
        <c:crossBetween val="midCat"/>
      </c:valAx>
      <c:valAx>
        <c:axId val="28756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4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'Ejemplo 1'!$F$2:$F$51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19872"/>
        <c:axId val="286520264"/>
      </c:scatterChart>
      <c:valAx>
        <c:axId val="28651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20264"/>
        <c:crosses val="autoZero"/>
        <c:crossBetween val="midCat"/>
      </c:valAx>
      <c:valAx>
        <c:axId val="28652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198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spPr>
            <a:ln>
              <a:noFill/>
            </a:ln>
          </c:spPr>
          <c:marker>
            <c:spPr>
              <a:ln w="50800"/>
            </c:spPr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Consolidado!$B$2:$B$51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18</c:v>
                </c:pt>
                <c:pt idx="12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28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18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19</c:v>
                </c:pt>
                <c:pt idx="29">
                  <c:v>28</c:v>
                </c:pt>
                <c:pt idx="30">
                  <c:v>28</c:v>
                </c:pt>
                <c:pt idx="31">
                  <c:v>19</c:v>
                </c:pt>
                <c:pt idx="32">
                  <c:v>18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18</c:v>
                </c:pt>
                <c:pt idx="37">
                  <c:v>30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18</c:v>
                </c:pt>
                <c:pt idx="42">
                  <c:v>21</c:v>
                </c:pt>
                <c:pt idx="43">
                  <c:v>25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Consolidado!$D$1</c:f>
              <c:strCache>
                <c:ptCount val="1"/>
                <c:pt idx="0">
                  <c:v>RECTA Y 1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Consolidado!$D$2:$D$51</c:f>
              <c:numCache>
                <c:formatCode>0.0</c:formatCode>
                <c:ptCount val="50"/>
                <c:pt idx="0">
                  <c:v>26.340615247436464</c:v>
                </c:pt>
                <c:pt idx="1">
                  <c:v>26.252340615247427</c:v>
                </c:pt>
                <c:pt idx="2">
                  <c:v>26.372715113687022</c:v>
                </c:pt>
                <c:pt idx="3">
                  <c:v>26.428889879625501</c:v>
                </c:pt>
                <c:pt idx="4">
                  <c:v>26.284440481497985</c:v>
                </c:pt>
                <c:pt idx="5">
                  <c:v>26.613464110566213</c:v>
                </c:pt>
                <c:pt idx="6">
                  <c:v>26.316540347748546</c:v>
                </c:pt>
                <c:pt idx="7">
                  <c:v>26.493089612126617</c:v>
                </c:pt>
                <c:pt idx="8">
                  <c:v>26.380740080249662</c:v>
                </c:pt>
                <c:pt idx="9">
                  <c:v>26.517164511814535</c:v>
                </c:pt>
                <c:pt idx="10">
                  <c:v>26.284440481497985</c:v>
                </c:pt>
                <c:pt idx="11">
                  <c:v>26.276415514935348</c:v>
                </c:pt>
                <c:pt idx="12">
                  <c:v>26.613464110566213</c:v>
                </c:pt>
                <c:pt idx="13">
                  <c:v>26.613464110566213</c:v>
                </c:pt>
                <c:pt idx="14">
                  <c:v>26.308515381185906</c:v>
                </c:pt>
                <c:pt idx="15">
                  <c:v>26.340615247436464</c:v>
                </c:pt>
                <c:pt idx="16">
                  <c:v>26.4690147124387</c:v>
                </c:pt>
                <c:pt idx="17">
                  <c:v>26.380740080249662</c:v>
                </c:pt>
                <c:pt idx="18">
                  <c:v>26.501114578689258</c:v>
                </c:pt>
                <c:pt idx="19">
                  <c:v>26.533214444939816</c:v>
                </c:pt>
                <c:pt idx="20">
                  <c:v>26.477039679001336</c:v>
                </c:pt>
                <c:pt idx="21">
                  <c:v>26.565314311190374</c:v>
                </c:pt>
                <c:pt idx="22">
                  <c:v>26.533214444939816</c:v>
                </c:pt>
                <c:pt idx="23">
                  <c:v>26.292465448060625</c:v>
                </c:pt>
                <c:pt idx="24">
                  <c:v>26.436914846188138</c:v>
                </c:pt>
                <c:pt idx="25">
                  <c:v>26.39679001337494</c:v>
                </c:pt>
                <c:pt idx="26">
                  <c:v>26.581364244315655</c:v>
                </c:pt>
                <c:pt idx="27">
                  <c:v>26.485064645563977</c:v>
                </c:pt>
                <c:pt idx="28">
                  <c:v>26.605439144003572</c:v>
                </c:pt>
                <c:pt idx="29">
                  <c:v>26.24431564868479</c:v>
                </c:pt>
                <c:pt idx="30">
                  <c:v>26.525189478377175</c:v>
                </c:pt>
                <c:pt idx="31">
                  <c:v>26.316540347748546</c:v>
                </c:pt>
                <c:pt idx="32">
                  <c:v>26.589389210878291</c:v>
                </c:pt>
                <c:pt idx="33">
                  <c:v>26.589389210878291</c:v>
                </c:pt>
                <c:pt idx="34">
                  <c:v>26.332590280873823</c:v>
                </c:pt>
                <c:pt idx="35">
                  <c:v>26.364690147124382</c:v>
                </c:pt>
                <c:pt idx="36">
                  <c:v>26.268390548372707</c:v>
                </c:pt>
                <c:pt idx="37">
                  <c:v>26.316540347748546</c:v>
                </c:pt>
                <c:pt idx="38">
                  <c:v>26.581364244315655</c:v>
                </c:pt>
                <c:pt idx="39">
                  <c:v>26.541239411502456</c:v>
                </c:pt>
                <c:pt idx="40">
                  <c:v>26.340615247436464</c:v>
                </c:pt>
                <c:pt idx="41">
                  <c:v>26.292465448060625</c:v>
                </c:pt>
                <c:pt idx="42">
                  <c:v>26.549264378065093</c:v>
                </c:pt>
                <c:pt idx="43">
                  <c:v>26.39679001337494</c:v>
                </c:pt>
                <c:pt idx="44">
                  <c:v>26.436914846188138</c:v>
                </c:pt>
                <c:pt idx="45">
                  <c:v>26.581364244315655</c:v>
                </c:pt>
                <c:pt idx="46">
                  <c:v>26.589389210878291</c:v>
                </c:pt>
                <c:pt idx="47">
                  <c:v>26.533214444939816</c:v>
                </c:pt>
                <c:pt idx="48">
                  <c:v>26.501114578689258</c:v>
                </c:pt>
                <c:pt idx="49">
                  <c:v>26.228265715559509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Consolidado!$E$1</c:f>
              <c:strCache>
                <c:ptCount val="1"/>
                <c:pt idx="0">
                  <c:v>RECTA Y 2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Consolidado!$E$2:$E$51</c:f>
              <c:numCache>
                <c:formatCode>0.0</c:formatCode>
                <c:ptCount val="50"/>
                <c:pt idx="0">
                  <c:v>25.252199962553838</c:v>
                </c:pt>
                <c:pt idx="1">
                  <c:v>25.252199962553838</c:v>
                </c:pt>
                <c:pt idx="2">
                  <c:v>25.252199962553838</c:v>
                </c:pt>
                <c:pt idx="3">
                  <c:v>25.252199962553838</c:v>
                </c:pt>
                <c:pt idx="4">
                  <c:v>25.252199962553838</c:v>
                </c:pt>
                <c:pt idx="5">
                  <c:v>25.252199962553838</c:v>
                </c:pt>
                <c:pt idx="6">
                  <c:v>25.252199962553838</c:v>
                </c:pt>
                <c:pt idx="7">
                  <c:v>25.252199962553838</c:v>
                </c:pt>
                <c:pt idx="8">
                  <c:v>25.252199962553838</c:v>
                </c:pt>
                <c:pt idx="9">
                  <c:v>25.252199962553838</c:v>
                </c:pt>
                <c:pt idx="10">
                  <c:v>25.252199962553838</c:v>
                </c:pt>
                <c:pt idx="11">
                  <c:v>25.252199962553838</c:v>
                </c:pt>
                <c:pt idx="12">
                  <c:v>25.252199962553838</c:v>
                </c:pt>
                <c:pt idx="13">
                  <c:v>25.252199962553838</c:v>
                </c:pt>
                <c:pt idx="14">
                  <c:v>25.252199962553838</c:v>
                </c:pt>
                <c:pt idx="15">
                  <c:v>25.252199962553838</c:v>
                </c:pt>
                <c:pt idx="16">
                  <c:v>25.252199962553838</c:v>
                </c:pt>
                <c:pt idx="17">
                  <c:v>25.252199962553838</c:v>
                </c:pt>
                <c:pt idx="18">
                  <c:v>25.252199962553838</c:v>
                </c:pt>
                <c:pt idx="19">
                  <c:v>25.252199962553838</c:v>
                </c:pt>
                <c:pt idx="20">
                  <c:v>25.252199962553838</c:v>
                </c:pt>
                <c:pt idx="21">
                  <c:v>25.252199962553838</c:v>
                </c:pt>
                <c:pt idx="22">
                  <c:v>25.252199962553838</c:v>
                </c:pt>
                <c:pt idx="23">
                  <c:v>25.252199962553838</c:v>
                </c:pt>
                <c:pt idx="24">
                  <c:v>25.252199962553838</c:v>
                </c:pt>
                <c:pt idx="25">
                  <c:v>25.252199962553838</c:v>
                </c:pt>
                <c:pt idx="26">
                  <c:v>25.252199962553838</c:v>
                </c:pt>
                <c:pt idx="27">
                  <c:v>25.252199962553838</c:v>
                </c:pt>
                <c:pt idx="28">
                  <c:v>25.252199962553838</c:v>
                </c:pt>
                <c:pt idx="29">
                  <c:v>25.252199962553838</c:v>
                </c:pt>
                <c:pt idx="30">
                  <c:v>25.252199962553838</c:v>
                </c:pt>
                <c:pt idx="31">
                  <c:v>25.252199962553838</c:v>
                </c:pt>
                <c:pt idx="32">
                  <c:v>25.252199962553838</c:v>
                </c:pt>
                <c:pt idx="33">
                  <c:v>25.252199962553838</c:v>
                </c:pt>
                <c:pt idx="34">
                  <c:v>25.252199962553838</c:v>
                </c:pt>
                <c:pt idx="35">
                  <c:v>25.252199962553838</c:v>
                </c:pt>
                <c:pt idx="36">
                  <c:v>25.252199962553838</c:v>
                </c:pt>
                <c:pt idx="37">
                  <c:v>25.252199962553838</c:v>
                </c:pt>
                <c:pt idx="38">
                  <c:v>25.252199962553838</c:v>
                </c:pt>
                <c:pt idx="39">
                  <c:v>25.252199962553838</c:v>
                </c:pt>
                <c:pt idx="40">
                  <c:v>25.252199962553838</c:v>
                </c:pt>
                <c:pt idx="41">
                  <c:v>25.252199962553838</c:v>
                </c:pt>
                <c:pt idx="42">
                  <c:v>25.252199962553838</c:v>
                </c:pt>
                <c:pt idx="43">
                  <c:v>25.252199962553838</c:v>
                </c:pt>
                <c:pt idx="44">
                  <c:v>25.252199962553838</c:v>
                </c:pt>
                <c:pt idx="45">
                  <c:v>25.252199962553838</c:v>
                </c:pt>
                <c:pt idx="46">
                  <c:v>25.252199962553838</c:v>
                </c:pt>
                <c:pt idx="47">
                  <c:v>25.252199962553838</c:v>
                </c:pt>
                <c:pt idx="48">
                  <c:v>25.252199962553838</c:v>
                </c:pt>
                <c:pt idx="49">
                  <c:v>25.252199962553838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Consolidado!$F$1</c:f>
              <c:strCache>
                <c:ptCount val="1"/>
                <c:pt idx="0">
                  <c:v>RECTA Y 3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Consolidado!$F$2:$F$51</c:f>
              <c:numCache>
                <c:formatCode>0.0</c:formatCode>
                <c:ptCount val="50"/>
                <c:pt idx="0">
                  <c:v>25.771872723846201</c:v>
                </c:pt>
                <c:pt idx="1">
                  <c:v>26.361011363578491</c:v>
                </c:pt>
                <c:pt idx="2">
                  <c:v>25.557640491216279</c:v>
                </c:pt>
                <c:pt idx="3">
                  <c:v>25.182734084113914</c:v>
                </c:pt>
                <c:pt idx="4">
                  <c:v>26.14677913094857</c:v>
                </c:pt>
                <c:pt idx="5">
                  <c:v>23.950898746491855</c:v>
                </c:pt>
                <c:pt idx="6">
                  <c:v>25.932546898318645</c:v>
                </c:pt>
                <c:pt idx="7">
                  <c:v>24.754269618854067</c:v>
                </c:pt>
                <c:pt idx="8">
                  <c:v>25.504082433058798</c:v>
                </c:pt>
                <c:pt idx="9">
                  <c:v>24.593595444381624</c:v>
                </c:pt>
                <c:pt idx="10">
                  <c:v>26.14677913094857</c:v>
                </c:pt>
                <c:pt idx="11">
                  <c:v>26.200337189106051</c:v>
                </c:pt>
                <c:pt idx="12">
                  <c:v>23.950898746491855</c:v>
                </c:pt>
                <c:pt idx="13">
                  <c:v>23.950898746491855</c:v>
                </c:pt>
                <c:pt idx="14">
                  <c:v>25.986104956476126</c:v>
                </c:pt>
                <c:pt idx="15">
                  <c:v>25.771872723846201</c:v>
                </c:pt>
                <c:pt idx="16">
                  <c:v>24.914943793326508</c:v>
                </c:pt>
                <c:pt idx="17">
                  <c:v>25.504082433058798</c:v>
                </c:pt>
                <c:pt idx="18">
                  <c:v>24.700711560696586</c:v>
                </c:pt>
                <c:pt idx="19">
                  <c:v>24.486479328066665</c:v>
                </c:pt>
                <c:pt idx="20">
                  <c:v>24.86138573516903</c:v>
                </c:pt>
                <c:pt idx="21">
                  <c:v>24.27224709543674</c:v>
                </c:pt>
                <c:pt idx="22">
                  <c:v>24.486479328066665</c:v>
                </c:pt>
                <c:pt idx="23">
                  <c:v>26.093221072791088</c:v>
                </c:pt>
                <c:pt idx="24">
                  <c:v>25.129176025956433</c:v>
                </c:pt>
                <c:pt idx="25">
                  <c:v>25.396966316743836</c:v>
                </c:pt>
                <c:pt idx="26">
                  <c:v>24.165130979121777</c:v>
                </c:pt>
                <c:pt idx="27">
                  <c:v>24.807827677011549</c:v>
                </c:pt>
                <c:pt idx="28">
                  <c:v>24.004456804649337</c:v>
                </c:pt>
                <c:pt idx="29">
                  <c:v>26.414569421735973</c:v>
                </c:pt>
                <c:pt idx="30">
                  <c:v>24.540037386224142</c:v>
                </c:pt>
                <c:pt idx="31">
                  <c:v>25.932546898318645</c:v>
                </c:pt>
                <c:pt idx="32">
                  <c:v>24.111572920964299</c:v>
                </c:pt>
                <c:pt idx="33">
                  <c:v>24.111572920964299</c:v>
                </c:pt>
                <c:pt idx="34">
                  <c:v>25.825430782003682</c:v>
                </c:pt>
                <c:pt idx="35">
                  <c:v>25.611198549373761</c:v>
                </c:pt>
                <c:pt idx="36">
                  <c:v>26.253895247263529</c:v>
                </c:pt>
                <c:pt idx="37">
                  <c:v>25.932546898318645</c:v>
                </c:pt>
                <c:pt idx="38">
                  <c:v>24.165130979121777</c:v>
                </c:pt>
                <c:pt idx="39">
                  <c:v>24.432921269909183</c:v>
                </c:pt>
                <c:pt idx="40">
                  <c:v>25.771872723846201</c:v>
                </c:pt>
                <c:pt idx="41">
                  <c:v>26.093221072791088</c:v>
                </c:pt>
                <c:pt idx="42">
                  <c:v>24.379363211751702</c:v>
                </c:pt>
                <c:pt idx="43">
                  <c:v>25.396966316743836</c:v>
                </c:pt>
                <c:pt idx="44">
                  <c:v>25.129176025956433</c:v>
                </c:pt>
                <c:pt idx="45">
                  <c:v>24.165130979121777</c:v>
                </c:pt>
                <c:pt idx="46">
                  <c:v>24.111572920964299</c:v>
                </c:pt>
                <c:pt idx="47">
                  <c:v>24.486479328066665</c:v>
                </c:pt>
                <c:pt idx="48">
                  <c:v>24.700711560696586</c:v>
                </c:pt>
                <c:pt idx="49">
                  <c:v>26.521685538050935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Consolidado!$G$1</c:f>
              <c:strCache>
                <c:ptCount val="1"/>
                <c:pt idx="0">
                  <c:v>RECTA Y 4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Consolidado!$G$2:$G$51</c:f>
              <c:numCache>
                <c:formatCode>0.0</c:formatCode>
                <c:ptCount val="50"/>
                <c:pt idx="0">
                  <c:v>25.154333359169982</c:v>
                </c:pt>
                <c:pt idx="1">
                  <c:v>25.583317646798296</c:v>
                </c:pt>
                <c:pt idx="2">
                  <c:v>24.998339072759688</c:v>
                </c:pt>
                <c:pt idx="3">
                  <c:v>24.725349071541672</c:v>
                </c:pt>
                <c:pt idx="4">
                  <c:v>25.427323360388002</c:v>
                </c:pt>
                <c:pt idx="5">
                  <c:v>23.828381924682475</c:v>
                </c:pt>
                <c:pt idx="6">
                  <c:v>25.271329073977704</c:v>
                </c:pt>
                <c:pt idx="7">
                  <c:v>24.413360498721083</c:v>
                </c:pt>
                <c:pt idx="8">
                  <c:v>24.959340501157115</c:v>
                </c:pt>
                <c:pt idx="9">
                  <c:v>24.296364783913361</c:v>
                </c:pt>
                <c:pt idx="10">
                  <c:v>25.427323360388002</c:v>
                </c:pt>
                <c:pt idx="11">
                  <c:v>25.466321931990574</c:v>
                </c:pt>
                <c:pt idx="12">
                  <c:v>23.828381924682475</c:v>
                </c:pt>
                <c:pt idx="13">
                  <c:v>23.828381924682475</c:v>
                </c:pt>
                <c:pt idx="14">
                  <c:v>25.31032764558028</c:v>
                </c:pt>
                <c:pt idx="15">
                  <c:v>25.154333359169982</c:v>
                </c:pt>
                <c:pt idx="16">
                  <c:v>24.530356213528805</c:v>
                </c:pt>
                <c:pt idx="17">
                  <c:v>24.959340501157115</c:v>
                </c:pt>
                <c:pt idx="18">
                  <c:v>24.37436192711851</c:v>
                </c:pt>
                <c:pt idx="19">
                  <c:v>24.218367640708216</c:v>
                </c:pt>
                <c:pt idx="20">
                  <c:v>24.491357641926228</c:v>
                </c:pt>
                <c:pt idx="21">
                  <c:v>24.062373354297918</c:v>
                </c:pt>
                <c:pt idx="22">
                  <c:v>24.218367640708216</c:v>
                </c:pt>
                <c:pt idx="23">
                  <c:v>25.388324788785425</c:v>
                </c:pt>
                <c:pt idx="24">
                  <c:v>24.686350499939099</c:v>
                </c:pt>
                <c:pt idx="25">
                  <c:v>24.88134335795197</c:v>
                </c:pt>
                <c:pt idx="26">
                  <c:v>23.984376211092773</c:v>
                </c:pt>
                <c:pt idx="27">
                  <c:v>24.452359070323656</c:v>
                </c:pt>
                <c:pt idx="28">
                  <c:v>23.867380496285051</c:v>
                </c:pt>
                <c:pt idx="29">
                  <c:v>25.622316218400869</c:v>
                </c:pt>
                <c:pt idx="30">
                  <c:v>24.257366212310789</c:v>
                </c:pt>
                <c:pt idx="31">
                  <c:v>25.271329073977704</c:v>
                </c:pt>
                <c:pt idx="32">
                  <c:v>23.945377639490196</c:v>
                </c:pt>
                <c:pt idx="33">
                  <c:v>23.945377639490196</c:v>
                </c:pt>
                <c:pt idx="34">
                  <c:v>25.193331930772558</c:v>
                </c:pt>
                <c:pt idx="35">
                  <c:v>25.037337644362264</c:v>
                </c:pt>
                <c:pt idx="36">
                  <c:v>25.505320503593147</c:v>
                </c:pt>
                <c:pt idx="37">
                  <c:v>25.271329073977704</c:v>
                </c:pt>
                <c:pt idx="38">
                  <c:v>23.984376211092773</c:v>
                </c:pt>
                <c:pt idx="39">
                  <c:v>24.17936906910564</c:v>
                </c:pt>
                <c:pt idx="40">
                  <c:v>25.154333359169982</c:v>
                </c:pt>
                <c:pt idx="41">
                  <c:v>25.388324788785425</c:v>
                </c:pt>
                <c:pt idx="42">
                  <c:v>24.140370497503067</c:v>
                </c:pt>
                <c:pt idx="43">
                  <c:v>24.88134335795197</c:v>
                </c:pt>
                <c:pt idx="44">
                  <c:v>24.686350499939099</c:v>
                </c:pt>
                <c:pt idx="45">
                  <c:v>23.984376211092773</c:v>
                </c:pt>
                <c:pt idx="46">
                  <c:v>23.945377639490196</c:v>
                </c:pt>
                <c:pt idx="47">
                  <c:v>24.218367640708216</c:v>
                </c:pt>
                <c:pt idx="48">
                  <c:v>24.37436192711851</c:v>
                </c:pt>
                <c:pt idx="49">
                  <c:v>25.700313361606018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Consolidado!$H$1</c:f>
              <c:strCache>
                <c:ptCount val="1"/>
                <c:pt idx="0">
                  <c:v>RECTA Y 5</c:v>
                </c:pt>
              </c:strCache>
            </c:strRef>
          </c:tx>
          <c:spPr>
            <a:ln w="28575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Consolidado!$C$2:$C$51</c:f>
              <c:numCache>
                <c:formatCode>General</c:formatCode>
                <c:ptCount val="50"/>
                <c:pt idx="0">
                  <c:v>66</c:v>
                </c:pt>
                <c:pt idx="1">
                  <c:v>55</c:v>
                </c:pt>
                <c:pt idx="2">
                  <c:v>70</c:v>
                </c:pt>
                <c:pt idx="3">
                  <c:v>77</c:v>
                </c:pt>
                <c:pt idx="4">
                  <c:v>59</c:v>
                </c:pt>
                <c:pt idx="5">
                  <c:v>100</c:v>
                </c:pt>
                <c:pt idx="6">
                  <c:v>63</c:v>
                </c:pt>
                <c:pt idx="7">
                  <c:v>85</c:v>
                </c:pt>
                <c:pt idx="8">
                  <c:v>71</c:v>
                </c:pt>
                <c:pt idx="9">
                  <c:v>88</c:v>
                </c:pt>
                <c:pt idx="10">
                  <c:v>59</c:v>
                </c:pt>
                <c:pt idx="11">
                  <c:v>58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66</c:v>
                </c:pt>
                <c:pt idx="16">
                  <c:v>82</c:v>
                </c:pt>
                <c:pt idx="17">
                  <c:v>71</c:v>
                </c:pt>
                <c:pt idx="18">
                  <c:v>86</c:v>
                </c:pt>
                <c:pt idx="19">
                  <c:v>90</c:v>
                </c:pt>
                <c:pt idx="20">
                  <c:v>83</c:v>
                </c:pt>
                <c:pt idx="21">
                  <c:v>94</c:v>
                </c:pt>
                <c:pt idx="22">
                  <c:v>90</c:v>
                </c:pt>
                <c:pt idx="23">
                  <c:v>60</c:v>
                </c:pt>
                <c:pt idx="24">
                  <c:v>78</c:v>
                </c:pt>
                <c:pt idx="25">
                  <c:v>73</c:v>
                </c:pt>
                <c:pt idx="26">
                  <c:v>96</c:v>
                </c:pt>
                <c:pt idx="27">
                  <c:v>84</c:v>
                </c:pt>
                <c:pt idx="28">
                  <c:v>99</c:v>
                </c:pt>
                <c:pt idx="29">
                  <c:v>54</c:v>
                </c:pt>
                <c:pt idx="30">
                  <c:v>89</c:v>
                </c:pt>
                <c:pt idx="31">
                  <c:v>63</c:v>
                </c:pt>
                <c:pt idx="32">
                  <c:v>97</c:v>
                </c:pt>
                <c:pt idx="33">
                  <c:v>97</c:v>
                </c:pt>
                <c:pt idx="34">
                  <c:v>65</c:v>
                </c:pt>
                <c:pt idx="35">
                  <c:v>69</c:v>
                </c:pt>
                <c:pt idx="36">
                  <c:v>57</c:v>
                </c:pt>
                <c:pt idx="37">
                  <c:v>63</c:v>
                </c:pt>
                <c:pt idx="38">
                  <c:v>96</c:v>
                </c:pt>
                <c:pt idx="39">
                  <c:v>91</c:v>
                </c:pt>
                <c:pt idx="40">
                  <c:v>66</c:v>
                </c:pt>
                <c:pt idx="41">
                  <c:v>60</c:v>
                </c:pt>
                <c:pt idx="42">
                  <c:v>92</c:v>
                </c:pt>
                <c:pt idx="43">
                  <c:v>73</c:v>
                </c:pt>
                <c:pt idx="44">
                  <c:v>78</c:v>
                </c:pt>
                <c:pt idx="45">
                  <c:v>96</c:v>
                </c:pt>
                <c:pt idx="46">
                  <c:v>97</c:v>
                </c:pt>
                <c:pt idx="47">
                  <c:v>90</c:v>
                </c:pt>
                <c:pt idx="48">
                  <c:v>86</c:v>
                </c:pt>
                <c:pt idx="49">
                  <c:v>52</c:v>
                </c:pt>
              </c:numCache>
            </c:numRef>
          </c:xVal>
          <c:yVal>
            <c:numRef>
              <c:f>Consolidado!$H$2:$H$51</c:f>
              <c:numCache>
                <c:formatCode>0.0</c:formatCode>
                <c:ptCount val="50"/>
                <c:pt idx="0">
                  <c:v>24.606009732877162</c:v>
                </c:pt>
                <c:pt idx="1">
                  <c:v>24.906857640733602</c:v>
                </c:pt>
                <c:pt idx="2">
                  <c:v>24.49661049365664</c:v>
                </c:pt>
                <c:pt idx="3">
                  <c:v>24.305161825020722</c:v>
                </c:pt>
                <c:pt idx="4">
                  <c:v>24.797458401513079</c:v>
                </c:pt>
                <c:pt idx="5">
                  <c:v>23.676116199502708</c:v>
                </c:pt>
                <c:pt idx="6">
                  <c:v>24.688059162292554</c:v>
                </c:pt>
                <c:pt idx="7">
                  <c:v>24.086363346579674</c:v>
                </c:pt>
                <c:pt idx="8">
                  <c:v>24.469260683851505</c:v>
                </c:pt>
                <c:pt idx="9">
                  <c:v>24.004313917164279</c:v>
                </c:pt>
                <c:pt idx="10">
                  <c:v>24.797458401513079</c:v>
                </c:pt>
                <c:pt idx="11">
                  <c:v>24.82480821131821</c:v>
                </c:pt>
                <c:pt idx="12">
                  <c:v>23.676116199502708</c:v>
                </c:pt>
                <c:pt idx="13">
                  <c:v>23.676116199502708</c:v>
                </c:pt>
                <c:pt idx="14">
                  <c:v>24.715408972097684</c:v>
                </c:pt>
                <c:pt idx="15">
                  <c:v>24.606009732877162</c:v>
                </c:pt>
                <c:pt idx="16">
                  <c:v>24.168412775995066</c:v>
                </c:pt>
                <c:pt idx="17">
                  <c:v>24.469260683851505</c:v>
                </c:pt>
                <c:pt idx="18">
                  <c:v>24.059013536774543</c:v>
                </c:pt>
                <c:pt idx="19">
                  <c:v>23.949614297554017</c:v>
                </c:pt>
                <c:pt idx="20">
                  <c:v>24.141062966189935</c:v>
                </c:pt>
                <c:pt idx="21">
                  <c:v>23.840215058333495</c:v>
                </c:pt>
                <c:pt idx="22">
                  <c:v>23.949614297554017</c:v>
                </c:pt>
                <c:pt idx="23">
                  <c:v>24.770108591707949</c:v>
                </c:pt>
                <c:pt idx="24">
                  <c:v>24.277812015215588</c:v>
                </c:pt>
                <c:pt idx="25">
                  <c:v>24.414561064241244</c:v>
                </c:pt>
                <c:pt idx="26">
                  <c:v>23.78551543872323</c:v>
                </c:pt>
                <c:pt idx="27">
                  <c:v>24.113713156384804</c:v>
                </c:pt>
                <c:pt idx="28">
                  <c:v>23.703466009307839</c:v>
                </c:pt>
                <c:pt idx="29">
                  <c:v>24.934207450538732</c:v>
                </c:pt>
                <c:pt idx="30">
                  <c:v>23.976964107359148</c:v>
                </c:pt>
                <c:pt idx="31">
                  <c:v>24.688059162292554</c:v>
                </c:pt>
                <c:pt idx="32">
                  <c:v>23.7581656289181</c:v>
                </c:pt>
                <c:pt idx="33">
                  <c:v>23.7581656289181</c:v>
                </c:pt>
                <c:pt idx="34">
                  <c:v>24.633359542682292</c:v>
                </c:pt>
                <c:pt idx="35">
                  <c:v>24.52396030346177</c:v>
                </c:pt>
                <c:pt idx="36">
                  <c:v>24.852158021123341</c:v>
                </c:pt>
                <c:pt idx="37">
                  <c:v>24.688059162292554</c:v>
                </c:pt>
                <c:pt idx="38">
                  <c:v>23.78551543872323</c:v>
                </c:pt>
                <c:pt idx="39">
                  <c:v>23.922264487748887</c:v>
                </c:pt>
                <c:pt idx="40">
                  <c:v>24.606009732877162</c:v>
                </c:pt>
                <c:pt idx="41">
                  <c:v>24.770108591707949</c:v>
                </c:pt>
                <c:pt idx="42">
                  <c:v>23.894914677943756</c:v>
                </c:pt>
                <c:pt idx="43">
                  <c:v>24.414561064241244</c:v>
                </c:pt>
                <c:pt idx="44">
                  <c:v>24.277812015215588</c:v>
                </c:pt>
                <c:pt idx="45">
                  <c:v>23.78551543872323</c:v>
                </c:pt>
                <c:pt idx="46">
                  <c:v>23.7581656289181</c:v>
                </c:pt>
                <c:pt idx="47">
                  <c:v>23.949614297554017</c:v>
                </c:pt>
                <c:pt idx="48">
                  <c:v>24.059013536774543</c:v>
                </c:pt>
                <c:pt idx="49">
                  <c:v>24.988907070148997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1688"/>
        <c:axId val="224842080"/>
      </c:scatterChart>
      <c:valAx>
        <c:axId val="22484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842080"/>
        <c:crosses val="autoZero"/>
        <c:crossBetween val="midCat"/>
      </c:valAx>
      <c:valAx>
        <c:axId val="2248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41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76200</xdr:rowOff>
    </xdr:from>
    <xdr:to>
      <xdr:col>14</xdr:col>
      <xdr:colOff>704849</xdr:colOff>
      <xdr:row>16</xdr:row>
      <xdr:rowOff>171449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76200</xdr:rowOff>
    </xdr:from>
    <xdr:to>
      <xdr:col>14</xdr:col>
      <xdr:colOff>704849</xdr:colOff>
      <xdr:row>16</xdr:row>
      <xdr:rowOff>171449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76200</xdr:rowOff>
    </xdr:from>
    <xdr:to>
      <xdr:col>14</xdr:col>
      <xdr:colOff>704849</xdr:colOff>
      <xdr:row>16</xdr:row>
      <xdr:rowOff>171449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76200</xdr:rowOff>
    </xdr:from>
    <xdr:to>
      <xdr:col>14</xdr:col>
      <xdr:colOff>704849</xdr:colOff>
      <xdr:row>16</xdr:row>
      <xdr:rowOff>171449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76200</xdr:rowOff>
    </xdr:from>
    <xdr:to>
      <xdr:col>14</xdr:col>
      <xdr:colOff>704849</xdr:colOff>
      <xdr:row>16</xdr:row>
      <xdr:rowOff>171449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28574</xdr:rowOff>
    </xdr:from>
    <xdr:to>
      <xdr:col>19</xdr:col>
      <xdr:colOff>523875</xdr:colOff>
      <xdr:row>29</xdr:row>
      <xdr:rowOff>171449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41" workbookViewId="0">
      <selection activeCell="C51" sqref="C51"/>
    </sheetView>
  </sheetViews>
  <sheetFormatPr baseColWidth="10" defaultRowHeight="15" x14ac:dyDescent="0.25"/>
  <cols>
    <col min="2" max="3" width="11.28515625" style="1" customWidth="1"/>
    <col min="4" max="4" width="8.28515625" customWidth="1"/>
    <col min="5" max="5" width="5.7109375" bestFit="1" customWidth="1"/>
    <col min="6" max="6" width="7.28515625" bestFit="1" customWidth="1"/>
  </cols>
  <sheetData>
    <row r="1" spans="1:6" x14ac:dyDescent="0.25">
      <c r="A1" s="8" t="s">
        <v>20</v>
      </c>
      <c r="B1" s="8" t="s">
        <v>25</v>
      </c>
      <c r="C1" s="8" t="s">
        <v>24</v>
      </c>
      <c r="D1" s="9" t="s">
        <v>5</v>
      </c>
      <c r="E1" s="9" t="s">
        <v>8</v>
      </c>
      <c r="F1" s="9" t="s">
        <v>16</v>
      </c>
    </row>
    <row r="2" spans="1:6" x14ac:dyDescent="0.25">
      <c r="A2">
        <v>1</v>
      </c>
      <c r="B2" s="1">
        <v>28</v>
      </c>
      <c r="C2" s="1">
        <v>66</v>
      </c>
      <c r="D2">
        <f>+POWER(C2,2)</f>
        <v>4356</v>
      </c>
      <c r="E2">
        <f>+B2*C2</f>
        <v>1848</v>
      </c>
      <c r="F2" s="5">
        <f>($B$62*C2)+$B$63</f>
        <v>26.340615247436464</v>
      </c>
    </row>
    <row r="3" spans="1:6" x14ac:dyDescent="0.25">
      <c r="A3">
        <f>+A2+1</f>
        <v>2</v>
      </c>
      <c r="B3" s="1">
        <v>29</v>
      </c>
      <c r="C3" s="1">
        <v>55</v>
      </c>
      <c r="D3">
        <f t="shared" ref="D3:D4" si="0">+POWER(C3,2)</f>
        <v>3025</v>
      </c>
      <c r="E3">
        <f t="shared" ref="E3:E4" si="1">+B3*C3</f>
        <v>1595</v>
      </c>
      <c r="F3" s="5">
        <f>($B$62*C3)+$B$63</f>
        <v>26.252340615247427</v>
      </c>
    </row>
    <row r="4" spans="1:6" x14ac:dyDescent="0.25">
      <c r="A4">
        <f t="shared" ref="A4:A51" si="2">+A3+1</f>
        <v>3</v>
      </c>
      <c r="B4" s="1">
        <v>25</v>
      </c>
      <c r="C4" s="1">
        <v>70</v>
      </c>
      <c r="D4">
        <f t="shared" si="0"/>
        <v>4900</v>
      </c>
      <c r="E4">
        <f t="shared" si="1"/>
        <v>1750</v>
      </c>
      <c r="F4" s="5">
        <f>($B$62*C4)+$B$63</f>
        <v>26.372715113687022</v>
      </c>
    </row>
    <row r="5" spans="1:6" x14ac:dyDescent="0.25">
      <c r="A5">
        <f t="shared" si="2"/>
        <v>4</v>
      </c>
      <c r="B5" s="1">
        <v>26</v>
      </c>
      <c r="C5" s="1">
        <v>77</v>
      </c>
      <c r="D5">
        <f t="shared" ref="D5:D11" si="3">+POWER(C5,2)</f>
        <v>5929</v>
      </c>
      <c r="E5">
        <f t="shared" ref="E5:E11" si="4">+B5*C5</f>
        <v>2002</v>
      </c>
      <c r="F5" s="5">
        <f t="shared" ref="F5:F51" si="5">($B$62*C5)+$B$63</f>
        <v>26.428889879625501</v>
      </c>
    </row>
    <row r="6" spans="1:6" x14ac:dyDescent="0.25">
      <c r="A6">
        <f t="shared" si="2"/>
        <v>5</v>
      </c>
      <c r="B6" s="1">
        <v>28</v>
      </c>
      <c r="C6" s="1">
        <v>59</v>
      </c>
      <c r="D6">
        <f t="shared" si="3"/>
        <v>3481</v>
      </c>
      <c r="E6">
        <f t="shared" si="4"/>
        <v>1652</v>
      </c>
      <c r="F6" s="5">
        <f t="shared" si="5"/>
        <v>26.284440481497985</v>
      </c>
    </row>
    <row r="7" spans="1:6" x14ac:dyDescent="0.25">
      <c r="A7">
        <f t="shared" si="2"/>
        <v>6</v>
      </c>
      <c r="B7" s="1">
        <v>29</v>
      </c>
      <c r="C7" s="1">
        <v>100</v>
      </c>
      <c r="D7">
        <f t="shared" si="3"/>
        <v>10000</v>
      </c>
      <c r="E7">
        <f t="shared" si="4"/>
        <v>2900</v>
      </c>
      <c r="F7" s="5">
        <f t="shared" si="5"/>
        <v>26.613464110566213</v>
      </c>
    </row>
    <row r="8" spans="1:6" x14ac:dyDescent="0.25">
      <c r="A8">
        <f t="shared" si="2"/>
        <v>7</v>
      </c>
      <c r="B8" s="1">
        <v>21</v>
      </c>
      <c r="C8" s="1">
        <v>63</v>
      </c>
      <c r="D8">
        <f t="shared" si="3"/>
        <v>3969</v>
      </c>
      <c r="E8">
        <f t="shared" si="4"/>
        <v>1323</v>
      </c>
      <c r="F8" s="5">
        <f t="shared" si="5"/>
        <v>26.316540347748546</v>
      </c>
    </row>
    <row r="9" spans="1:6" x14ac:dyDescent="0.25">
      <c r="A9">
        <f t="shared" si="2"/>
        <v>8</v>
      </c>
      <c r="B9" s="1">
        <v>22</v>
      </c>
      <c r="C9" s="1">
        <v>85</v>
      </c>
      <c r="D9">
        <f t="shared" si="3"/>
        <v>7225</v>
      </c>
      <c r="E9">
        <f t="shared" si="4"/>
        <v>1870</v>
      </c>
      <c r="F9" s="5">
        <f t="shared" si="5"/>
        <v>26.493089612126617</v>
      </c>
    </row>
    <row r="10" spans="1:6" x14ac:dyDescent="0.25">
      <c r="A10">
        <f t="shared" si="2"/>
        <v>9</v>
      </c>
      <c r="B10" s="1">
        <v>28</v>
      </c>
      <c r="C10" s="1">
        <v>71</v>
      </c>
      <c r="D10">
        <f t="shared" si="3"/>
        <v>5041</v>
      </c>
      <c r="E10">
        <f t="shared" si="4"/>
        <v>1988</v>
      </c>
      <c r="F10" s="5">
        <f t="shared" si="5"/>
        <v>26.380740080249662</v>
      </c>
    </row>
    <row r="11" spans="1:6" x14ac:dyDescent="0.25">
      <c r="A11">
        <f t="shared" si="2"/>
        <v>10</v>
      </c>
      <c r="B11" s="1">
        <v>28</v>
      </c>
      <c r="C11" s="1">
        <v>88</v>
      </c>
      <c r="D11">
        <f t="shared" si="3"/>
        <v>7744</v>
      </c>
      <c r="E11">
        <f t="shared" si="4"/>
        <v>2464</v>
      </c>
      <c r="F11" s="5">
        <f t="shared" si="5"/>
        <v>26.517164511814535</v>
      </c>
    </row>
    <row r="12" spans="1:6" x14ac:dyDescent="0.25">
      <c r="A12">
        <f t="shared" si="2"/>
        <v>11</v>
      </c>
      <c r="B12" s="1">
        <v>26</v>
      </c>
      <c r="C12" s="1">
        <v>59</v>
      </c>
      <c r="F12" s="5">
        <f t="shared" si="5"/>
        <v>26.284440481497985</v>
      </c>
    </row>
    <row r="13" spans="1:6" x14ac:dyDescent="0.25">
      <c r="A13">
        <f t="shared" si="2"/>
        <v>12</v>
      </c>
      <c r="B13" s="1">
        <v>18</v>
      </c>
      <c r="C13" s="1">
        <v>58</v>
      </c>
      <c r="F13" s="5">
        <f t="shared" si="5"/>
        <v>26.276415514935348</v>
      </c>
    </row>
    <row r="14" spans="1:6" x14ac:dyDescent="0.25">
      <c r="A14">
        <f t="shared" si="2"/>
        <v>13</v>
      </c>
      <c r="B14" s="1">
        <v>23</v>
      </c>
      <c r="C14" s="1">
        <v>100</v>
      </c>
      <c r="F14" s="5">
        <f t="shared" si="5"/>
        <v>26.613464110566213</v>
      </c>
    </row>
    <row r="15" spans="1:6" x14ac:dyDescent="0.25">
      <c r="A15">
        <f t="shared" si="2"/>
        <v>14</v>
      </c>
      <c r="B15" s="1">
        <v>24</v>
      </c>
      <c r="C15" s="1">
        <v>100</v>
      </c>
      <c r="F15" s="5">
        <f t="shared" si="5"/>
        <v>26.613464110566213</v>
      </c>
    </row>
    <row r="16" spans="1:6" x14ac:dyDescent="0.25">
      <c r="A16">
        <f t="shared" si="2"/>
        <v>15</v>
      </c>
      <c r="B16" s="1">
        <v>19</v>
      </c>
      <c r="C16" s="1">
        <v>62</v>
      </c>
      <c r="F16" s="5">
        <f t="shared" si="5"/>
        <v>26.308515381185906</v>
      </c>
    </row>
    <row r="17" spans="1:6" x14ac:dyDescent="0.25">
      <c r="A17">
        <f t="shared" si="2"/>
        <v>16</v>
      </c>
      <c r="B17" s="1">
        <v>28</v>
      </c>
      <c r="C17" s="1">
        <v>66</v>
      </c>
      <c r="F17" s="5">
        <f t="shared" si="5"/>
        <v>26.340615247436464</v>
      </c>
    </row>
    <row r="18" spans="1:6" x14ac:dyDescent="0.25">
      <c r="A18">
        <f t="shared" si="2"/>
        <v>17</v>
      </c>
      <c r="B18" s="1">
        <v>25</v>
      </c>
      <c r="C18" s="1">
        <v>82</v>
      </c>
      <c r="F18" s="5">
        <f t="shared" si="5"/>
        <v>26.4690147124387</v>
      </c>
    </row>
    <row r="19" spans="1:6" x14ac:dyDescent="0.25">
      <c r="A19">
        <f t="shared" si="2"/>
        <v>18</v>
      </c>
      <c r="B19" s="1">
        <v>30</v>
      </c>
      <c r="C19" s="1">
        <v>71</v>
      </c>
      <c r="F19" s="5">
        <f t="shared" si="5"/>
        <v>26.380740080249662</v>
      </c>
    </row>
    <row r="20" spans="1:6" x14ac:dyDescent="0.25">
      <c r="A20">
        <f t="shared" si="2"/>
        <v>19</v>
      </c>
      <c r="B20" s="1">
        <v>30</v>
      </c>
      <c r="C20" s="1">
        <v>86</v>
      </c>
      <c r="F20" s="5">
        <f t="shared" si="5"/>
        <v>26.501114578689258</v>
      </c>
    </row>
    <row r="21" spans="1:6" x14ac:dyDescent="0.25">
      <c r="A21">
        <f t="shared" si="2"/>
        <v>20</v>
      </c>
      <c r="B21" s="1">
        <v>18</v>
      </c>
      <c r="C21" s="1">
        <v>90</v>
      </c>
      <c r="F21" s="5">
        <f t="shared" si="5"/>
        <v>26.533214444939816</v>
      </c>
    </row>
    <row r="22" spans="1:6" x14ac:dyDescent="0.25">
      <c r="A22">
        <f t="shared" si="2"/>
        <v>21</v>
      </c>
      <c r="B22" s="1">
        <v>21</v>
      </c>
      <c r="C22" s="1">
        <v>83</v>
      </c>
      <c r="F22" s="5">
        <f t="shared" si="5"/>
        <v>26.477039679001336</v>
      </c>
    </row>
    <row r="23" spans="1:6" x14ac:dyDescent="0.25">
      <c r="A23">
        <f t="shared" si="2"/>
        <v>22</v>
      </c>
      <c r="B23" s="1">
        <v>20</v>
      </c>
      <c r="C23" s="1">
        <v>94</v>
      </c>
      <c r="F23" s="5">
        <f t="shared" si="5"/>
        <v>26.565314311190374</v>
      </c>
    </row>
    <row r="24" spans="1:6" x14ac:dyDescent="0.25">
      <c r="A24">
        <f t="shared" si="2"/>
        <v>23</v>
      </c>
      <c r="B24" s="1">
        <v>24</v>
      </c>
      <c r="C24" s="1">
        <v>90</v>
      </c>
      <c r="F24" s="5">
        <f t="shared" si="5"/>
        <v>26.533214444939816</v>
      </c>
    </row>
    <row r="25" spans="1:6" x14ac:dyDescent="0.25">
      <c r="A25">
        <f t="shared" si="2"/>
        <v>24</v>
      </c>
      <c r="B25" s="1">
        <v>30</v>
      </c>
      <c r="C25" s="1">
        <v>60</v>
      </c>
      <c r="F25" s="5">
        <f t="shared" si="5"/>
        <v>26.292465448060625</v>
      </c>
    </row>
    <row r="26" spans="1:6" x14ac:dyDescent="0.25">
      <c r="A26">
        <f t="shared" si="2"/>
        <v>25</v>
      </c>
      <c r="B26" s="1">
        <v>27</v>
      </c>
      <c r="C26" s="1">
        <v>78</v>
      </c>
      <c r="F26" s="5">
        <f t="shared" si="5"/>
        <v>26.436914846188138</v>
      </c>
    </row>
    <row r="27" spans="1:6" x14ac:dyDescent="0.25">
      <c r="A27">
        <f t="shared" si="2"/>
        <v>26</v>
      </c>
      <c r="B27" s="1">
        <v>25</v>
      </c>
      <c r="C27" s="1">
        <v>73</v>
      </c>
      <c r="F27" s="5">
        <f t="shared" si="5"/>
        <v>26.39679001337494</v>
      </c>
    </row>
    <row r="28" spans="1:6" x14ac:dyDescent="0.25">
      <c r="A28">
        <f t="shared" si="2"/>
        <v>27</v>
      </c>
      <c r="B28" s="1">
        <v>27</v>
      </c>
      <c r="C28" s="1">
        <v>96</v>
      </c>
      <c r="F28" s="5">
        <f t="shared" si="5"/>
        <v>26.581364244315655</v>
      </c>
    </row>
    <row r="29" spans="1:6" x14ac:dyDescent="0.25">
      <c r="A29">
        <f t="shared" si="2"/>
        <v>28</v>
      </c>
      <c r="B29" s="1">
        <v>29</v>
      </c>
      <c r="C29" s="1">
        <v>84</v>
      </c>
      <c r="F29" s="5">
        <f t="shared" si="5"/>
        <v>26.485064645563977</v>
      </c>
    </row>
    <row r="30" spans="1:6" x14ac:dyDescent="0.25">
      <c r="A30">
        <f t="shared" si="2"/>
        <v>29</v>
      </c>
      <c r="B30" s="1">
        <v>19</v>
      </c>
      <c r="C30" s="1">
        <v>99</v>
      </c>
      <c r="F30" s="5">
        <f t="shared" si="5"/>
        <v>26.605439144003572</v>
      </c>
    </row>
    <row r="31" spans="1:6" x14ac:dyDescent="0.25">
      <c r="A31">
        <f t="shared" si="2"/>
        <v>30</v>
      </c>
      <c r="B31" s="1">
        <v>28</v>
      </c>
      <c r="C31" s="1">
        <v>54</v>
      </c>
      <c r="F31" s="5">
        <f t="shared" si="5"/>
        <v>26.24431564868479</v>
      </c>
    </row>
    <row r="32" spans="1:6" x14ac:dyDescent="0.25">
      <c r="A32">
        <f t="shared" si="2"/>
        <v>31</v>
      </c>
      <c r="B32" s="1">
        <v>28</v>
      </c>
      <c r="C32" s="1">
        <v>89</v>
      </c>
      <c r="F32" s="5">
        <f t="shared" si="5"/>
        <v>26.525189478377175</v>
      </c>
    </row>
    <row r="33" spans="1:6" x14ac:dyDescent="0.25">
      <c r="A33">
        <f t="shared" si="2"/>
        <v>32</v>
      </c>
      <c r="B33" s="1">
        <v>19</v>
      </c>
      <c r="C33" s="1">
        <v>63</v>
      </c>
      <c r="F33" s="5">
        <f t="shared" si="5"/>
        <v>26.316540347748546</v>
      </c>
    </row>
    <row r="34" spans="1:6" x14ac:dyDescent="0.25">
      <c r="A34">
        <f t="shared" si="2"/>
        <v>33</v>
      </c>
      <c r="B34" s="1">
        <v>18</v>
      </c>
      <c r="C34" s="1">
        <v>97</v>
      </c>
      <c r="F34" s="5">
        <f t="shared" si="5"/>
        <v>26.589389210878291</v>
      </c>
    </row>
    <row r="35" spans="1:6" x14ac:dyDescent="0.25">
      <c r="A35">
        <f t="shared" si="2"/>
        <v>34</v>
      </c>
      <c r="B35" s="1">
        <v>23</v>
      </c>
      <c r="C35" s="1">
        <v>97</v>
      </c>
      <c r="F35" s="5">
        <f t="shared" si="5"/>
        <v>26.589389210878291</v>
      </c>
    </row>
    <row r="36" spans="1:6" x14ac:dyDescent="0.25">
      <c r="A36">
        <f t="shared" si="2"/>
        <v>35</v>
      </c>
      <c r="B36" s="1">
        <v>24</v>
      </c>
      <c r="C36" s="1">
        <v>65</v>
      </c>
      <c r="F36" s="5">
        <f t="shared" si="5"/>
        <v>26.332590280873823</v>
      </c>
    </row>
    <row r="37" spans="1:6" x14ac:dyDescent="0.25">
      <c r="A37">
        <f t="shared" si="2"/>
        <v>36</v>
      </c>
      <c r="B37" s="1">
        <v>25</v>
      </c>
      <c r="C37" s="1">
        <v>69</v>
      </c>
      <c r="F37" s="5">
        <f t="shared" si="5"/>
        <v>26.364690147124382</v>
      </c>
    </row>
    <row r="38" spans="1:6" x14ac:dyDescent="0.25">
      <c r="A38">
        <f t="shared" si="2"/>
        <v>37</v>
      </c>
      <c r="B38" s="1">
        <v>18</v>
      </c>
      <c r="C38" s="1">
        <v>57</v>
      </c>
      <c r="F38" s="5">
        <f t="shared" si="5"/>
        <v>26.268390548372707</v>
      </c>
    </row>
    <row r="39" spans="1:6" x14ac:dyDescent="0.25">
      <c r="A39">
        <f t="shared" si="2"/>
        <v>38</v>
      </c>
      <c r="B39" s="1">
        <v>30</v>
      </c>
      <c r="C39" s="1">
        <v>63</v>
      </c>
      <c r="F39" s="5">
        <f t="shared" si="5"/>
        <v>26.316540347748546</v>
      </c>
    </row>
    <row r="40" spans="1:6" x14ac:dyDescent="0.25">
      <c r="A40">
        <f t="shared" si="2"/>
        <v>39</v>
      </c>
      <c r="B40" s="1">
        <v>24</v>
      </c>
      <c r="C40" s="1">
        <v>96</v>
      </c>
      <c r="F40" s="5">
        <f t="shared" si="5"/>
        <v>26.581364244315655</v>
      </c>
    </row>
    <row r="41" spans="1:6" x14ac:dyDescent="0.25">
      <c r="A41">
        <f t="shared" si="2"/>
        <v>40</v>
      </c>
      <c r="B41" s="1">
        <v>24</v>
      </c>
      <c r="C41" s="1">
        <v>91</v>
      </c>
      <c r="F41" s="5">
        <f t="shared" si="5"/>
        <v>26.541239411502456</v>
      </c>
    </row>
    <row r="42" spans="1:6" x14ac:dyDescent="0.25">
      <c r="A42">
        <f t="shared" si="2"/>
        <v>41</v>
      </c>
      <c r="B42" s="1">
        <v>24</v>
      </c>
      <c r="C42" s="1">
        <v>66</v>
      </c>
      <c r="F42" s="5">
        <f t="shared" si="5"/>
        <v>26.340615247436464</v>
      </c>
    </row>
    <row r="43" spans="1:6" x14ac:dyDescent="0.25">
      <c r="A43">
        <f t="shared" si="2"/>
        <v>42</v>
      </c>
      <c r="B43" s="1">
        <v>18</v>
      </c>
      <c r="C43" s="1">
        <v>60</v>
      </c>
      <c r="F43" s="5">
        <f t="shared" si="5"/>
        <v>26.292465448060625</v>
      </c>
    </row>
    <row r="44" spans="1:6" x14ac:dyDescent="0.25">
      <c r="A44">
        <f t="shared" si="2"/>
        <v>43</v>
      </c>
      <c r="B44" s="1">
        <v>21</v>
      </c>
      <c r="C44" s="1">
        <v>92</v>
      </c>
      <c r="F44" s="5">
        <f t="shared" si="5"/>
        <v>26.549264378065093</v>
      </c>
    </row>
    <row r="45" spans="1:6" x14ac:dyDescent="0.25">
      <c r="A45">
        <f t="shared" si="2"/>
        <v>44</v>
      </c>
      <c r="B45" s="1">
        <v>25</v>
      </c>
      <c r="C45" s="1">
        <v>73</v>
      </c>
      <c r="F45" s="5">
        <f t="shared" si="5"/>
        <v>26.39679001337494</v>
      </c>
    </row>
    <row r="46" spans="1:6" x14ac:dyDescent="0.25">
      <c r="A46">
        <f t="shared" si="2"/>
        <v>45</v>
      </c>
      <c r="B46" s="1">
        <v>25</v>
      </c>
      <c r="C46" s="1">
        <v>78</v>
      </c>
      <c r="F46" s="5">
        <f t="shared" si="5"/>
        <v>26.436914846188138</v>
      </c>
    </row>
    <row r="47" spans="1:6" x14ac:dyDescent="0.25">
      <c r="A47">
        <f t="shared" si="2"/>
        <v>46</v>
      </c>
      <c r="B47" s="1">
        <v>21</v>
      </c>
      <c r="C47" s="1">
        <v>96</v>
      </c>
      <c r="F47" s="5">
        <f t="shared" si="5"/>
        <v>26.581364244315655</v>
      </c>
    </row>
    <row r="48" spans="1:6" x14ac:dyDescent="0.25">
      <c r="A48">
        <f t="shared" si="2"/>
        <v>47</v>
      </c>
      <c r="B48" s="1">
        <v>21</v>
      </c>
      <c r="C48" s="1">
        <v>97</v>
      </c>
      <c r="F48" s="5">
        <f t="shared" si="5"/>
        <v>26.589389210878291</v>
      </c>
    </row>
    <row r="49" spans="1:6" x14ac:dyDescent="0.25">
      <c r="A49">
        <f t="shared" si="2"/>
        <v>48</v>
      </c>
      <c r="B49" s="1">
        <v>26</v>
      </c>
      <c r="C49" s="1">
        <v>90</v>
      </c>
      <c r="F49" s="5">
        <f t="shared" si="5"/>
        <v>26.533214444939816</v>
      </c>
    </row>
    <row r="50" spans="1:6" x14ac:dyDescent="0.25">
      <c r="A50">
        <f t="shared" si="2"/>
        <v>49</v>
      </c>
      <c r="B50" s="1">
        <v>24</v>
      </c>
      <c r="C50" s="1">
        <v>86</v>
      </c>
      <c r="F50" s="5">
        <f t="shared" si="5"/>
        <v>26.501114578689258</v>
      </c>
    </row>
    <row r="51" spans="1:6" x14ac:dyDescent="0.25">
      <c r="A51">
        <f t="shared" si="2"/>
        <v>50</v>
      </c>
      <c r="B51" s="1">
        <v>21</v>
      </c>
      <c r="C51" s="1">
        <v>52</v>
      </c>
      <c r="F51" s="5">
        <f t="shared" si="5"/>
        <v>26.228265715559509</v>
      </c>
    </row>
    <row r="53" spans="1:6" x14ac:dyDescent="0.25">
      <c r="A53" s="2" t="s">
        <v>17</v>
      </c>
      <c r="B53" s="1" t="s">
        <v>18</v>
      </c>
    </row>
    <row r="54" spans="1:6" x14ac:dyDescent="0.25">
      <c r="A54" s="2" t="s">
        <v>15</v>
      </c>
      <c r="B54" s="1" t="s">
        <v>19</v>
      </c>
    </row>
    <row r="55" spans="1:6" x14ac:dyDescent="0.25">
      <c r="A55" s="3" t="s">
        <v>2</v>
      </c>
      <c r="B55" s="1">
        <f>+SUM(B2:B11)</f>
        <v>264</v>
      </c>
      <c r="C55" s="1">
        <f>+SUM(C2:C11)</f>
        <v>734</v>
      </c>
      <c r="D55" s="1">
        <f t="shared" ref="D55:F55" si="6">+SUM(D2:D11)</f>
        <v>55670</v>
      </c>
      <c r="E55" s="1">
        <f t="shared" si="6"/>
        <v>19392</v>
      </c>
      <c r="F55" s="1">
        <f t="shared" si="6"/>
        <v>264</v>
      </c>
    </row>
    <row r="56" spans="1:6" x14ac:dyDescent="0.25">
      <c r="A56" s="3" t="s">
        <v>4</v>
      </c>
      <c r="B56" s="1">
        <f>COUNT(B2:B11)</f>
        <v>10</v>
      </c>
      <c r="C56" s="1">
        <f>COUNT(C2:C11)</f>
        <v>10</v>
      </c>
      <c r="D56" s="1"/>
      <c r="E56" s="1"/>
    </row>
    <row r="57" spans="1:6" x14ac:dyDescent="0.25">
      <c r="A57" s="3" t="s">
        <v>3</v>
      </c>
      <c r="B57" s="1">
        <f>+AVERAGE(B2:B11)</f>
        <v>26.4</v>
      </c>
      <c r="C57" s="1">
        <f>+AVERAGE(C2:C11)</f>
        <v>73.400000000000006</v>
      </c>
      <c r="D57" s="1"/>
      <c r="E57" s="1"/>
    </row>
    <row r="58" spans="1:6" x14ac:dyDescent="0.25">
      <c r="A58" s="3" t="s">
        <v>6</v>
      </c>
      <c r="C58" s="1">
        <f>(D55/C56)-POWER(C57,2)</f>
        <v>179.4399999999996</v>
      </c>
      <c r="D58" s="1"/>
      <c r="E58" s="1"/>
    </row>
    <row r="59" spans="1:6" x14ac:dyDescent="0.25">
      <c r="A59" s="3" t="s">
        <v>7</v>
      </c>
      <c r="C59" s="1">
        <f>(E55/C56)-(C57*B57)</f>
        <v>1.4400000000000546</v>
      </c>
      <c r="D59" s="1"/>
      <c r="E59" s="1"/>
    </row>
    <row r="61" spans="1:6" x14ac:dyDescent="0.25">
      <c r="A61" s="3" t="s">
        <v>9</v>
      </c>
      <c r="B61" s="4">
        <f>+C59/C58</f>
        <v>8.0249665626396446E-3</v>
      </c>
      <c r="C61" s="1" t="s">
        <v>10</v>
      </c>
      <c r="D61" s="5">
        <f>(-(C59/C58)*C57)+B57</f>
        <v>25.810967454302247</v>
      </c>
    </row>
    <row r="62" spans="1:6" x14ac:dyDescent="0.25">
      <c r="A62" s="3" t="s">
        <v>11</v>
      </c>
      <c r="B62" s="4">
        <f>+B61</f>
        <v>8.0249665626396446E-3</v>
      </c>
    </row>
    <row r="63" spans="1:6" x14ac:dyDescent="0.25">
      <c r="A63" s="3" t="s">
        <v>12</v>
      </c>
      <c r="B63" s="4">
        <f>+D61</f>
        <v>25.810967454302247</v>
      </c>
    </row>
    <row r="65" spans="1:2" x14ac:dyDescent="0.25">
      <c r="A65" s="3" t="s">
        <v>13</v>
      </c>
    </row>
    <row r="66" spans="1:2" x14ac:dyDescent="0.25">
      <c r="A66" s="7" t="s">
        <v>14</v>
      </c>
      <c r="B66" s="1">
        <v>51</v>
      </c>
    </row>
    <row r="67" spans="1:2" x14ac:dyDescent="0.25">
      <c r="A67" s="3" t="s">
        <v>15</v>
      </c>
      <c r="B67" s="6">
        <f>+B62*B66+B63</f>
        <v>26.220240748996869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31" workbookViewId="0">
      <selection activeCell="E55" sqref="E55"/>
    </sheetView>
  </sheetViews>
  <sheetFormatPr baseColWidth="10" defaultRowHeight="15" x14ac:dyDescent="0.25"/>
  <cols>
    <col min="2" max="3" width="11.28515625" style="1" customWidth="1"/>
    <col min="4" max="4" width="8.28515625" customWidth="1"/>
    <col min="5" max="5" width="5.7109375" bestFit="1" customWidth="1"/>
    <col min="6" max="6" width="7.28515625" bestFit="1" customWidth="1"/>
  </cols>
  <sheetData>
    <row r="1" spans="1:6" x14ac:dyDescent="0.25">
      <c r="A1" s="8" t="s">
        <v>20</v>
      </c>
      <c r="B1" s="8" t="s">
        <v>25</v>
      </c>
      <c r="C1" s="8" t="s">
        <v>24</v>
      </c>
      <c r="D1" s="9" t="s">
        <v>5</v>
      </c>
      <c r="E1" s="9" t="s">
        <v>8</v>
      </c>
      <c r="F1" s="9" t="s">
        <v>16</v>
      </c>
    </row>
    <row r="2" spans="1:6" x14ac:dyDescent="0.25">
      <c r="A2">
        <v>1</v>
      </c>
      <c r="B2" s="1">
        <v>28</v>
      </c>
      <c r="C2" s="1">
        <v>66</v>
      </c>
      <c r="D2">
        <f>+POWER(C2,2)</f>
        <v>4356</v>
      </c>
      <c r="E2">
        <f>+B2*C2</f>
        <v>1848</v>
      </c>
      <c r="F2" s="5">
        <f>($B$62*C2)+$B$63</f>
        <v>25.252199962553838</v>
      </c>
    </row>
    <row r="3" spans="1:6" x14ac:dyDescent="0.25">
      <c r="A3">
        <f>+A2+1</f>
        <v>2</v>
      </c>
      <c r="B3" s="1">
        <v>29</v>
      </c>
      <c r="C3" s="1">
        <v>55</v>
      </c>
      <c r="D3">
        <f t="shared" ref="D3:D11" si="0">+POWER(C3,2)</f>
        <v>3025</v>
      </c>
      <c r="E3">
        <f t="shared" ref="E3:E11" si="1">+B3*C3</f>
        <v>1595</v>
      </c>
      <c r="F3" s="5">
        <f>($B$62*C3)+$B$63</f>
        <v>25.254774386818966</v>
      </c>
    </row>
    <row r="4" spans="1:6" x14ac:dyDescent="0.25">
      <c r="A4">
        <f t="shared" ref="A4:A51" si="2">+A3+1</f>
        <v>3</v>
      </c>
      <c r="B4" s="1">
        <v>25</v>
      </c>
      <c r="C4" s="1">
        <v>70</v>
      </c>
      <c r="D4">
        <f t="shared" si="0"/>
        <v>4900</v>
      </c>
      <c r="E4">
        <f t="shared" si="1"/>
        <v>1750</v>
      </c>
      <c r="F4" s="5">
        <f>($B$62*C4)+$B$63</f>
        <v>25.25126380827561</v>
      </c>
    </row>
    <row r="5" spans="1:6" x14ac:dyDescent="0.25">
      <c r="A5">
        <f t="shared" si="2"/>
        <v>4</v>
      </c>
      <c r="B5" s="1">
        <v>26</v>
      </c>
      <c r="C5" s="1">
        <v>77</v>
      </c>
      <c r="D5">
        <f t="shared" si="0"/>
        <v>5929</v>
      </c>
      <c r="E5">
        <f t="shared" si="1"/>
        <v>2002</v>
      </c>
      <c r="F5" s="5">
        <f t="shared" ref="F5:F51" si="3">($B$62*C5)+$B$63</f>
        <v>25.249625538288711</v>
      </c>
    </row>
    <row r="6" spans="1:6" x14ac:dyDescent="0.25">
      <c r="A6">
        <f t="shared" si="2"/>
        <v>5</v>
      </c>
      <c r="B6" s="1">
        <v>28</v>
      </c>
      <c r="C6" s="1">
        <v>59</v>
      </c>
      <c r="D6">
        <f t="shared" si="0"/>
        <v>3481</v>
      </c>
      <c r="E6">
        <f t="shared" si="1"/>
        <v>1652</v>
      </c>
      <c r="F6" s="5">
        <f t="shared" si="3"/>
        <v>25.253838232540737</v>
      </c>
    </row>
    <row r="7" spans="1:6" x14ac:dyDescent="0.25">
      <c r="A7">
        <f t="shared" si="2"/>
        <v>6</v>
      </c>
      <c r="B7" s="1">
        <v>29</v>
      </c>
      <c r="C7" s="1">
        <v>100</v>
      </c>
      <c r="D7">
        <f t="shared" si="0"/>
        <v>10000</v>
      </c>
      <c r="E7">
        <f t="shared" si="1"/>
        <v>2900</v>
      </c>
      <c r="F7" s="5">
        <f t="shared" si="3"/>
        <v>25.244242651188898</v>
      </c>
    </row>
    <row r="8" spans="1:6" x14ac:dyDescent="0.25">
      <c r="A8">
        <f t="shared" si="2"/>
        <v>7</v>
      </c>
      <c r="B8" s="1">
        <v>21</v>
      </c>
      <c r="C8" s="1">
        <v>63</v>
      </c>
      <c r="D8">
        <f t="shared" si="0"/>
        <v>3969</v>
      </c>
      <c r="E8">
        <f t="shared" si="1"/>
        <v>1323</v>
      </c>
      <c r="F8" s="5">
        <f t="shared" si="3"/>
        <v>25.252902078262508</v>
      </c>
    </row>
    <row r="9" spans="1:6" x14ac:dyDescent="0.25">
      <c r="A9">
        <f t="shared" si="2"/>
        <v>8</v>
      </c>
      <c r="B9" s="1">
        <v>22</v>
      </c>
      <c r="C9" s="1">
        <v>85</v>
      </c>
      <c r="D9">
        <f t="shared" si="0"/>
        <v>7225</v>
      </c>
      <c r="E9">
        <f t="shared" si="1"/>
        <v>1870</v>
      </c>
      <c r="F9" s="5">
        <f t="shared" si="3"/>
        <v>25.247753229732254</v>
      </c>
    </row>
    <row r="10" spans="1:6" x14ac:dyDescent="0.25">
      <c r="A10">
        <f t="shared" si="2"/>
        <v>9</v>
      </c>
      <c r="B10" s="1">
        <v>28</v>
      </c>
      <c r="C10" s="1">
        <v>71</v>
      </c>
      <c r="D10">
        <f t="shared" si="0"/>
        <v>5041</v>
      </c>
      <c r="E10">
        <f t="shared" si="1"/>
        <v>1988</v>
      </c>
      <c r="F10" s="5">
        <f t="shared" si="3"/>
        <v>25.251029769706054</v>
      </c>
    </row>
    <row r="11" spans="1:6" x14ac:dyDescent="0.25">
      <c r="A11">
        <f t="shared" si="2"/>
        <v>10</v>
      </c>
      <c r="B11" s="1">
        <v>28</v>
      </c>
      <c r="C11" s="1">
        <v>88</v>
      </c>
      <c r="D11">
        <f t="shared" si="0"/>
        <v>7744</v>
      </c>
      <c r="E11">
        <f t="shared" si="1"/>
        <v>2464</v>
      </c>
      <c r="F11" s="5">
        <f t="shared" si="3"/>
        <v>25.247051114023581</v>
      </c>
    </row>
    <row r="12" spans="1:6" x14ac:dyDescent="0.25">
      <c r="A12">
        <f t="shared" si="2"/>
        <v>11</v>
      </c>
      <c r="B12" s="1">
        <v>26</v>
      </c>
      <c r="C12" s="1">
        <v>59</v>
      </c>
      <c r="D12">
        <f t="shared" ref="D12:D21" si="4">+POWER(C12,2)</f>
        <v>3481</v>
      </c>
      <c r="E12">
        <f t="shared" ref="E12:E21" si="5">+B12*C12</f>
        <v>1534</v>
      </c>
      <c r="F12" s="5">
        <f t="shared" si="3"/>
        <v>25.253838232540737</v>
      </c>
    </row>
    <row r="13" spans="1:6" x14ac:dyDescent="0.25">
      <c r="A13">
        <f t="shared" si="2"/>
        <v>12</v>
      </c>
      <c r="B13" s="1">
        <v>18</v>
      </c>
      <c r="C13" s="1">
        <v>58</v>
      </c>
      <c r="D13">
        <f t="shared" si="4"/>
        <v>3364</v>
      </c>
      <c r="E13">
        <f t="shared" si="5"/>
        <v>1044</v>
      </c>
      <c r="F13" s="5">
        <f t="shared" si="3"/>
        <v>25.254072271110296</v>
      </c>
    </row>
    <row r="14" spans="1:6" x14ac:dyDescent="0.25">
      <c r="A14">
        <f t="shared" si="2"/>
        <v>13</v>
      </c>
      <c r="B14" s="1">
        <v>23</v>
      </c>
      <c r="C14" s="1">
        <v>100</v>
      </c>
      <c r="D14">
        <f t="shared" si="4"/>
        <v>10000</v>
      </c>
      <c r="E14">
        <f t="shared" si="5"/>
        <v>2300</v>
      </c>
      <c r="F14" s="5">
        <f t="shared" si="3"/>
        <v>25.244242651188898</v>
      </c>
    </row>
    <row r="15" spans="1:6" x14ac:dyDescent="0.25">
      <c r="A15">
        <f t="shared" si="2"/>
        <v>14</v>
      </c>
      <c r="B15" s="1">
        <v>24</v>
      </c>
      <c r="C15" s="1">
        <v>100</v>
      </c>
      <c r="D15">
        <f t="shared" si="4"/>
        <v>10000</v>
      </c>
      <c r="E15">
        <f t="shared" si="5"/>
        <v>2400</v>
      </c>
      <c r="F15" s="5">
        <f t="shared" si="3"/>
        <v>25.244242651188898</v>
      </c>
    </row>
    <row r="16" spans="1:6" x14ac:dyDescent="0.25">
      <c r="A16">
        <f t="shared" si="2"/>
        <v>15</v>
      </c>
      <c r="B16" s="1">
        <v>19</v>
      </c>
      <c r="C16" s="1">
        <v>62</v>
      </c>
      <c r="D16">
        <f t="shared" si="4"/>
        <v>3844</v>
      </c>
      <c r="E16">
        <f t="shared" si="5"/>
        <v>1178</v>
      </c>
      <c r="F16" s="5">
        <f t="shared" si="3"/>
        <v>25.253136116832067</v>
      </c>
    </row>
    <row r="17" spans="1:6" x14ac:dyDescent="0.25">
      <c r="A17">
        <f t="shared" si="2"/>
        <v>16</v>
      </c>
      <c r="B17" s="1">
        <v>28</v>
      </c>
      <c r="C17" s="1">
        <v>66</v>
      </c>
      <c r="D17">
        <f t="shared" si="4"/>
        <v>4356</v>
      </c>
      <c r="E17">
        <f t="shared" si="5"/>
        <v>1848</v>
      </c>
      <c r="F17" s="5">
        <f t="shared" si="3"/>
        <v>25.252199962553838</v>
      </c>
    </row>
    <row r="18" spans="1:6" x14ac:dyDescent="0.25">
      <c r="A18">
        <f t="shared" si="2"/>
        <v>17</v>
      </c>
      <c r="B18" s="1">
        <v>25</v>
      </c>
      <c r="C18" s="1">
        <v>82</v>
      </c>
      <c r="D18">
        <f t="shared" si="4"/>
        <v>6724</v>
      </c>
      <c r="E18">
        <f t="shared" si="5"/>
        <v>2050</v>
      </c>
      <c r="F18" s="5">
        <f t="shared" si="3"/>
        <v>25.248455345440924</v>
      </c>
    </row>
    <row r="19" spans="1:6" x14ac:dyDescent="0.25">
      <c r="A19">
        <f t="shared" si="2"/>
        <v>18</v>
      </c>
      <c r="B19" s="1">
        <v>30</v>
      </c>
      <c r="C19" s="1">
        <v>71</v>
      </c>
      <c r="D19">
        <f t="shared" si="4"/>
        <v>5041</v>
      </c>
      <c r="E19">
        <f t="shared" si="5"/>
        <v>2130</v>
      </c>
      <c r="F19" s="5">
        <f t="shared" si="3"/>
        <v>25.251029769706054</v>
      </c>
    </row>
    <row r="20" spans="1:6" x14ac:dyDescent="0.25">
      <c r="A20">
        <f t="shared" si="2"/>
        <v>19</v>
      </c>
      <c r="B20" s="1">
        <v>30</v>
      </c>
      <c r="C20" s="1">
        <v>86</v>
      </c>
      <c r="D20">
        <f t="shared" si="4"/>
        <v>7396</v>
      </c>
      <c r="E20">
        <f t="shared" si="5"/>
        <v>2580</v>
      </c>
      <c r="F20" s="5">
        <f t="shared" si="3"/>
        <v>25.247519191162695</v>
      </c>
    </row>
    <row r="21" spans="1:6" x14ac:dyDescent="0.25">
      <c r="A21">
        <f t="shared" si="2"/>
        <v>20</v>
      </c>
      <c r="B21" s="1">
        <v>18</v>
      </c>
      <c r="C21" s="1">
        <v>90</v>
      </c>
      <c r="D21">
        <f t="shared" si="4"/>
        <v>8100</v>
      </c>
      <c r="E21">
        <f t="shared" si="5"/>
        <v>1620</v>
      </c>
      <c r="F21" s="5">
        <f t="shared" si="3"/>
        <v>25.246583036884466</v>
      </c>
    </row>
    <row r="22" spans="1:6" x14ac:dyDescent="0.25">
      <c r="A22">
        <f t="shared" si="2"/>
        <v>21</v>
      </c>
      <c r="B22" s="1">
        <v>21</v>
      </c>
      <c r="C22" s="1">
        <v>83</v>
      </c>
      <c r="F22" s="5">
        <f t="shared" si="3"/>
        <v>25.248221306871368</v>
      </c>
    </row>
    <row r="23" spans="1:6" x14ac:dyDescent="0.25">
      <c r="A23">
        <f t="shared" si="2"/>
        <v>22</v>
      </c>
      <c r="B23" s="1">
        <v>20</v>
      </c>
      <c r="C23" s="1">
        <v>94</v>
      </c>
      <c r="F23" s="5">
        <f t="shared" si="3"/>
        <v>25.245646882606238</v>
      </c>
    </row>
    <row r="24" spans="1:6" x14ac:dyDescent="0.25">
      <c r="A24">
        <f t="shared" si="2"/>
        <v>23</v>
      </c>
      <c r="B24" s="1">
        <v>24</v>
      </c>
      <c r="C24" s="1">
        <v>90</v>
      </c>
      <c r="F24" s="5">
        <f t="shared" si="3"/>
        <v>25.246583036884466</v>
      </c>
    </row>
    <row r="25" spans="1:6" x14ac:dyDescent="0.25">
      <c r="A25">
        <f t="shared" si="2"/>
        <v>24</v>
      </c>
      <c r="B25" s="1">
        <v>30</v>
      </c>
      <c r="C25" s="1">
        <v>60</v>
      </c>
      <c r="F25" s="5">
        <f t="shared" si="3"/>
        <v>25.253604193971182</v>
      </c>
    </row>
    <row r="26" spans="1:6" x14ac:dyDescent="0.25">
      <c r="A26">
        <f t="shared" si="2"/>
        <v>25</v>
      </c>
      <c r="B26" s="1">
        <v>27</v>
      </c>
      <c r="C26" s="1">
        <v>78</v>
      </c>
      <c r="F26" s="5">
        <f t="shared" si="3"/>
        <v>25.249391499719152</v>
      </c>
    </row>
    <row r="27" spans="1:6" x14ac:dyDescent="0.25">
      <c r="A27">
        <f t="shared" si="2"/>
        <v>26</v>
      </c>
      <c r="B27" s="1">
        <v>25</v>
      </c>
      <c r="C27" s="1">
        <v>73</v>
      </c>
      <c r="F27" s="5">
        <f t="shared" si="3"/>
        <v>25.25056169256694</v>
      </c>
    </row>
    <row r="28" spans="1:6" x14ac:dyDescent="0.25">
      <c r="A28">
        <f t="shared" si="2"/>
        <v>27</v>
      </c>
      <c r="B28" s="1">
        <v>27</v>
      </c>
      <c r="C28" s="1">
        <v>96</v>
      </c>
      <c r="F28" s="5">
        <f t="shared" si="3"/>
        <v>25.245178805467127</v>
      </c>
    </row>
    <row r="29" spans="1:6" x14ac:dyDescent="0.25">
      <c r="A29">
        <f t="shared" si="2"/>
        <v>28</v>
      </c>
      <c r="B29" s="1">
        <v>29</v>
      </c>
      <c r="C29" s="1">
        <v>84</v>
      </c>
      <c r="F29" s="5">
        <f t="shared" si="3"/>
        <v>25.247987268301809</v>
      </c>
    </row>
    <row r="30" spans="1:6" x14ac:dyDescent="0.25">
      <c r="A30">
        <f t="shared" si="2"/>
        <v>29</v>
      </c>
      <c r="B30" s="1">
        <v>19</v>
      </c>
      <c r="C30" s="1">
        <v>99</v>
      </c>
      <c r="F30" s="5">
        <f t="shared" si="3"/>
        <v>25.244476689758454</v>
      </c>
    </row>
    <row r="31" spans="1:6" x14ac:dyDescent="0.25">
      <c r="A31">
        <f t="shared" si="2"/>
        <v>30</v>
      </c>
      <c r="B31" s="1">
        <v>28</v>
      </c>
      <c r="C31" s="1">
        <v>54</v>
      </c>
      <c r="F31" s="5">
        <f t="shared" si="3"/>
        <v>25.255008425388525</v>
      </c>
    </row>
    <row r="32" spans="1:6" x14ac:dyDescent="0.25">
      <c r="A32">
        <f t="shared" si="2"/>
        <v>31</v>
      </c>
      <c r="B32" s="1">
        <v>28</v>
      </c>
      <c r="C32" s="1">
        <v>89</v>
      </c>
      <c r="F32" s="5">
        <f t="shared" si="3"/>
        <v>25.246817075454025</v>
      </c>
    </row>
    <row r="33" spans="1:6" x14ac:dyDescent="0.25">
      <c r="A33">
        <f t="shared" si="2"/>
        <v>32</v>
      </c>
      <c r="B33" s="1">
        <v>19</v>
      </c>
      <c r="C33" s="1">
        <v>63</v>
      </c>
      <c r="F33" s="5">
        <f t="shared" si="3"/>
        <v>25.252902078262508</v>
      </c>
    </row>
    <row r="34" spans="1:6" x14ac:dyDescent="0.25">
      <c r="A34">
        <f t="shared" si="2"/>
        <v>33</v>
      </c>
      <c r="B34" s="1">
        <v>18</v>
      </c>
      <c r="C34" s="1">
        <v>97</v>
      </c>
      <c r="F34" s="5">
        <f t="shared" si="3"/>
        <v>25.244944766897568</v>
      </c>
    </row>
    <row r="35" spans="1:6" x14ac:dyDescent="0.25">
      <c r="A35">
        <f t="shared" si="2"/>
        <v>34</v>
      </c>
      <c r="B35" s="1">
        <v>23</v>
      </c>
      <c r="C35" s="1">
        <v>97</v>
      </c>
      <c r="F35" s="5">
        <f t="shared" si="3"/>
        <v>25.244944766897568</v>
      </c>
    </row>
    <row r="36" spans="1:6" x14ac:dyDescent="0.25">
      <c r="A36">
        <f t="shared" si="2"/>
        <v>35</v>
      </c>
      <c r="B36" s="1">
        <v>24</v>
      </c>
      <c r="C36" s="1">
        <v>65</v>
      </c>
      <c r="F36" s="5">
        <f t="shared" si="3"/>
        <v>25.252434001123397</v>
      </c>
    </row>
    <row r="37" spans="1:6" x14ac:dyDescent="0.25">
      <c r="A37">
        <f t="shared" si="2"/>
        <v>36</v>
      </c>
      <c r="B37" s="1">
        <v>25</v>
      </c>
      <c r="C37" s="1">
        <v>69</v>
      </c>
      <c r="F37" s="5">
        <f t="shared" si="3"/>
        <v>25.251497846845169</v>
      </c>
    </row>
    <row r="38" spans="1:6" x14ac:dyDescent="0.25">
      <c r="A38">
        <f t="shared" si="2"/>
        <v>37</v>
      </c>
      <c r="B38" s="1">
        <v>18</v>
      </c>
      <c r="C38" s="1">
        <v>57</v>
      </c>
      <c r="F38" s="5">
        <f t="shared" si="3"/>
        <v>25.254306309679851</v>
      </c>
    </row>
    <row r="39" spans="1:6" x14ac:dyDescent="0.25">
      <c r="A39">
        <f t="shared" si="2"/>
        <v>38</v>
      </c>
      <c r="B39" s="1">
        <v>30</v>
      </c>
      <c r="C39" s="1">
        <v>63</v>
      </c>
      <c r="F39" s="5">
        <f t="shared" si="3"/>
        <v>25.252902078262508</v>
      </c>
    </row>
    <row r="40" spans="1:6" x14ac:dyDescent="0.25">
      <c r="A40">
        <f t="shared" si="2"/>
        <v>39</v>
      </c>
      <c r="B40" s="1">
        <v>24</v>
      </c>
      <c r="C40" s="1">
        <v>96</v>
      </c>
      <c r="F40" s="5">
        <f t="shared" si="3"/>
        <v>25.245178805467127</v>
      </c>
    </row>
    <row r="41" spans="1:6" x14ac:dyDescent="0.25">
      <c r="A41">
        <f t="shared" si="2"/>
        <v>40</v>
      </c>
      <c r="B41" s="1">
        <v>24</v>
      </c>
      <c r="C41" s="1">
        <v>91</v>
      </c>
      <c r="F41" s="5">
        <f t="shared" si="3"/>
        <v>25.246348998314911</v>
      </c>
    </row>
    <row r="42" spans="1:6" x14ac:dyDescent="0.25">
      <c r="A42">
        <f t="shared" si="2"/>
        <v>41</v>
      </c>
      <c r="B42" s="1">
        <v>24</v>
      </c>
      <c r="C42" s="1">
        <v>66</v>
      </c>
      <c r="F42" s="5">
        <f t="shared" si="3"/>
        <v>25.252199962553838</v>
      </c>
    </row>
    <row r="43" spans="1:6" x14ac:dyDescent="0.25">
      <c r="A43">
        <f t="shared" si="2"/>
        <v>42</v>
      </c>
      <c r="B43" s="1">
        <v>18</v>
      </c>
      <c r="C43" s="1">
        <v>60</v>
      </c>
      <c r="F43" s="5">
        <f t="shared" si="3"/>
        <v>25.253604193971182</v>
      </c>
    </row>
    <row r="44" spans="1:6" x14ac:dyDescent="0.25">
      <c r="A44">
        <f t="shared" si="2"/>
        <v>43</v>
      </c>
      <c r="B44" s="1">
        <v>21</v>
      </c>
      <c r="C44" s="1">
        <v>92</v>
      </c>
      <c r="F44" s="5">
        <f t="shared" si="3"/>
        <v>25.246114959745352</v>
      </c>
    </row>
    <row r="45" spans="1:6" x14ac:dyDescent="0.25">
      <c r="A45">
        <f t="shared" si="2"/>
        <v>44</v>
      </c>
      <c r="B45" s="1">
        <v>25</v>
      </c>
      <c r="C45" s="1">
        <v>73</v>
      </c>
      <c r="F45" s="5">
        <f t="shared" si="3"/>
        <v>25.25056169256694</v>
      </c>
    </row>
    <row r="46" spans="1:6" x14ac:dyDescent="0.25">
      <c r="A46">
        <f t="shared" si="2"/>
        <v>45</v>
      </c>
      <c r="B46" s="1">
        <v>25</v>
      </c>
      <c r="C46" s="1">
        <v>78</v>
      </c>
      <c r="F46" s="5">
        <f t="shared" si="3"/>
        <v>25.249391499719152</v>
      </c>
    </row>
    <row r="47" spans="1:6" x14ac:dyDescent="0.25">
      <c r="A47">
        <f t="shared" si="2"/>
        <v>46</v>
      </c>
      <c r="B47" s="1">
        <v>21</v>
      </c>
      <c r="C47" s="1">
        <v>96</v>
      </c>
      <c r="F47" s="5">
        <f t="shared" si="3"/>
        <v>25.245178805467127</v>
      </c>
    </row>
    <row r="48" spans="1:6" x14ac:dyDescent="0.25">
      <c r="A48">
        <f t="shared" si="2"/>
        <v>47</v>
      </c>
      <c r="B48" s="1">
        <v>21</v>
      </c>
      <c r="C48" s="1">
        <v>97</v>
      </c>
      <c r="F48" s="5">
        <f t="shared" si="3"/>
        <v>25.244944766897568</v>
      </c>
    </row>
    <row r="49" spans="1:6" x14ac:dyDescent="0.25">
      <c r="A49">
        <f t="shared" si="2"/>
        <v>48</v>
      </c>
      <c r="B49" s="1">
        <v>26</v>
      </c>
      <c r="C49" s="1">
        <v>90</v>
      </c>
      <c r="F49" s="5">
        <f t="shared" si="3"/>
        <v>25.246583036884466</v>
      </c>
    </row>
    <row r="50" spans="1:6" x14ac:dyDescent="0.25">
      <c r="A50">
        <f t="shared" si="2"/>
        <v>49</v>
      </c>
      <c r="B50" s="1">
        <v>24</v>
      </c>
      <c r="C50" s="1">
        <v>86</v>
      </c>
      <c r="F50" s="5">
        <f t="shared" si="3"/>
        <v>25.247519191162695</v>
      </c>
    </row>
    <row r="51" spans="1:6" x14ac:dyDescent="0.25">
      <c r="A51">
        <f t="shared" si="2"/>
        <v>50</v>
      </c>
      <c r="B51" s="1">
        <v>21</v>
      </c>
      <c r="C51" s="1">
        <v>52</v>
      </c>
      <c r="F51" s="5">
        <f t="shared" si="3"/>
        <v>25.255476502527639</v>
      </c>
    </row>
    <row r="53" spans="1:6" x14ac:dyDescent="0.25">
      <c r="A53" s="2" t="s">
        <v>17</v>
      </c>
      <c r="B53" s="1" t="s">
        <v>18</v>
      </c>
    </row>
    <row r="54" spans="1:6" x14ac:dyDescent="0.25">
      <c r="A54" s="2" t="s">
        <v>15</v>
      </c>
      <c r="B54" s="1" t="s">
        <v>19</v>
      </c>
    </row>
    <row r="55" spans="1:6" x14ac:dyDescent="0.25">
      <c r="A55" s="3" t="s">
        <v>2</v>
      </c>
      <c r="B55" s="1">
        <f>+SUM(B2:B21)</f>
        <v>505</v>
      </c>
      <c r="C55" s="1">
        <f>+SUM(C2:C21)</f>
        <v>1508</v>
      </c>
      <c r="D55" s="1">
        <f t="shared" ref="D55:F55" si="6">+SUM(D2:D21)</f>
        <v>117976</v>
      </c>
      <c r="E55" s="1">
        <f t="shared" si="6"/>
        <v>38076</v>
      </c>
      <c r="F55" s="1">
        <f t="shared" si="6"/>
        <v>505.00000000000006</v>
      </c>
    </row>
    <row r="56" spans="1:6" x14ac:dyDescent="0.25">
      <c r="A56" s="3" t="s">
        <v>4</v>
      </c>
      <c r="B56" s="1">
        <f>COUNT(B2:B21)</f>
        <v>20</v>
      </c>
      <c r="C56" s="1">
        <f>COUNT(C2:C21)</f>
        <v>20</v>
      </c>
      <c r="D56" s="1"/>
      <c r="E56" s="1"/>
    </row>
    <row r="57" spans="1:6" x14ac:dyDescent="0.25">
      <c r="A57" s="3" t="s">
        <v>3</v>
      </c>
      <c r="B57" s="1">
        <f>+AVERAGE(B2:B21)</f>
        <v>25.25</v>
      </c>
      <c r="C57" s="1">
        <f>+AVERAGE(C2:C21)</f>
        <v>75.400000000000006</v>
      </c>
      <c r="D57" s="1"/>
      <c r="E57" s="1"/>
    </row>
    <row r="58" spans="1:6" x14ac:dyDescent="0.25">
      <c r="A58" s="3" t="s">
        <v>6</v>
      </c>
      <c r="C58" s="1">
        <f>(D55/C56)-POWER(C57,2)</f>
        <v>213.63999999999942</v>
      </c>
      <c r="D58" s="1"/>
      <c r="E58" s="1"/>
    </row>
    <row r="59" spans="1:6" x14ac:dyDescent="0.25">
      <c r="A59" s="3" t="s">
        <v>7</v>
      </c>
      <c r="C59" s="1">
        <f>(E55/C56)-(C57*B57)</f>
        <v>-5.0000000000181899E-2</v>
      </c>
      <c r="D59" s="1"/>
      <c r="E59" s="1"/>
    </row>
    <row r="61" spans="1:6" x14ac:dyDescent="0.25">
      <c r="A61" s="3" t="s">
        <v>9</v>
      </c>
      <c r="B61" s="4">
        <f>+C59/C58</f>
        <v>-2.3403856955711493E-4</v>
      </c>
      <c r="C61" s="1" t="s">
        <v>10</v>
      </c>
      <c r="D61" s="5">
        <f>(-(C59/C58)*C57)+B57</f>
        <v>25.267646508144608</v>
      </c>
    </row>
    <row r="62" spans="1:6" x14ac:dyDescent="0.25">
      <c r="A62" s="3" t="s">
        <v>11</v>
      </c>
      <c r="B62" s="4">
        <f>+B61</f>
        <v>-2.3403856955711493E-4</v>
      </c>
    </row>
    <row r="63" spans="1:6" x14ac:dyDescent="0.25">
      <c r="A63" s="3" t="s">
        <v>12</v>
      </c>
      <c r="B63" s="4">
        <f>+D61</f>
        <v>25.267646508144608</v>
      </c>
    </row>
    <row r="65" spans="1:2" x14ac:dyDescent="0.25">
      <c r="A65" s="3" t="s">
        <v>13</v>
      </c>
    </row>
    <row r="66" spans="1:2" x14ac:dyDescent="0.25">
      <c r="A66" s="7" t="s">
        <v>14</v>
      </c>
      <c r="B66" s="1">
        <v>51</v>
      </c>
    </row>
    <row r="67" spans="1:2" x14ac:dyDescent="0.25">
      <c r="A67" s="3" t="s">
        <v>15</v>
      </c>
      <c r="B67" s="6">
        <f>+B62*B66+B63</f>
        <v>25.255710541097194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34" workbookViewId="0">
      <selection activeCell="D60" sqref="D60"/>
    </sheetView>
  </sheetViews>
  <sheetFormatPr baseColWidth="10" defaultRowHeight="15" x14ac:dyDescent="0.25"/>
  <cols>
    <col min="2" max="3" width="11.28515625" style="1" customWidth="1"/>
    <col min="4" max="4" width="8.28515625" customWidth="1"/>
    <col min="5" max="5" width="5.7109375" bestFit="1" customWidth="1"/>
    <col min="6" max="6" width="7.28515625" bestFit="1" customWidth="1"/>
  </cols>
  <sheetData>
    <row r="1" spans="1:6" x14ac:dyDescent="0.25">
      <c r="A1" s="8" t="s">
        <v>20</v>
      </c>
      <c r="B1" s="8" t="s">
        <v>25</v>
      </c>
      <c r="C1" s="8" t="s">
        <v>24</v>
      </c>
      <c r="D1" s="9" t="s">
        <v>5</v>
      </c>
      <c r="E1" s="9" t="s">
        <v>8</v>
      </c>
      <c r="F1" s="9" t="s">
        <v>16</v>
      </c>
    </row>
    <row r="2" spans="1:6" x14ac:dyDescent="0.25">
      <c r="A2">
        <v>1</v>
      </c>
      <c r="B2" s="1">
        <v>28</v>
      </c>
      <c r="C2" s="1">
        <v>66</v>
      </c>
      <c r="D2">
        <f>+POWER(C2,2)</f>
        <v>4356</v>
      </c>
      <c r="E2">
        <f>+B2*C2</f>
        <v>1848</v>
      </c>
      <c r="F2" s="5">
        <f>($B$62*C2)+$B$63</f>
        <v>25.771872723846201</v>
      </c>
    </row>
    <row r="3" spans="1:6" x14ac:dyDescent="0.25">
      <c r="A3">
        <f>+A2+1</f>
        <v>2</v>
      </c>
      <c r="B3" s="1">
        <v>29</v>
      </c>
      <c r="C3" s="1">
        <v>55</v>
      </c>
      <c r="D3">
        <f t="shared" ref="D3:D21" si="0">+POWER(C3,2)</f>
        <v>3025</v>
      </c>
      <c r="E3">
        <f t="shared" ref="E3:E21" si="1">+B3*C3</f>
        <v>1595</v>
      </c>
      <c r="F3" s="5">
        <f>($B$62*C3)+$B$63</f>
        <v>26.361011363578491</v>
      </c>
    </row>
    <row r="4" spans="1:6" x14ac:dyDescent="0.25">
      <c r="A4">
        <f t="shared" ref="A4:A51" si="2">+A3+1</f>
        <v>3</v>
      </c>
      <c r="B4" s="1">
        <v>25</v>
      </c>
      <c r="C4" s="1">
        <v>70</v>
      </c>
      <c r="D4">
        <f t="shared" si="0"/>
        <v>4900</v>
      </c>
      <c r="E4">
        <f t="shared" si="1"/>
        <v>1750</v>
      </c>
      <c r="F4" s="5">
        <f>($B$62*C4)+$B$63</f>
        <v>25.557640491216279</v>
      </c>
    </row>
    <row r="5" spans="1:6" x14ac:dyDescent="0.25">
      <c r="A5">
        <f t="shared" si="2"/>
        <v>4</v>
      </c>
      <c r="B5" s="1">
        <v>26</v>
      </c>
      <c r="C5" s="1">
        <v>77</v>
      </c>
      <c r="D5">
        <f t="shared" si="0"/>
        <v>5929</v>
      </c>
      <c r="E5">
        <f t="shared" si="1"/>
        <v>2002</v>
      </c>
      <c r="F5" s="5">
        <f t="shared" ref="F5:F51" si="3">($B$62*C5)+$B$63</f>
        <v>25.182734084113914</v>
      </c>
    </row>
    <row r="6" spans="1:6" x14ac:dyDescent="0.25">
      <c r="A6">
        <f t="shared" si="2"/>
        <v>5</v>
      </c>
      <c r="B6" s="1">
        <v>28</v>
      </c>
      <c r="C6" s="1">
        <v>59</v>
      </c>
      <c r="D6">
        <f t="shared" si="0"/>
        <v>3481</v>
      </c>
      <c r="E6">
        <f t="shared" si="1"/>
        <v>1652</v>
      </c>
      <c r="F6" s="5">
        <f t="shared" si="3"/>
        <v>26.14677913094857</v>
      </c>
    </row>
    <row r="7" spans="1:6" x14ac:dyDescent="0.25">
      <c r="A7">
        <f t="shared" si="2"/>
        <v>6</v>
      </c>
      <c r="B7" s="1">
        <v>29</v>
      </c>
      <c r="C7" s="1">
        <v>100</v>
      </c>
      <c r="D7">
        <f t="shared" si="0"/>
        <v>10000</v>
      </c>
      <c r="E7">
        <f t="shared" si="1"/>
        <v>2900</v>
      </c>
      <c r="F7" s="5">
        <f t="shared" si="3"/>
        <v>23.950898746491855</v>
      </c>
    </row>
    <row r="8" spans="1:6" x14ac:dyDescent="0.25">
      <c r="A8">
        <f t="shared" si="2"/>
        <v>7</v>
      </c>
      <c r="B8" s="1">
        <v>21</v>
      </c>
      <c r="C8" s="1">
        <v>63</v>
      </c>
      <c r="D8">
        <f t="shared" si="0"/>
        <v>3969</v>
      </c>
      <c r="E8">
        <f t="shared" si="1"/>
        <v>1323</v>
      </c>
      <c r="F8" s="5">
        <f t="shared" si="3"/>
        <v>25.932546898318645</v>
      </c>
    </row>
    <row r="9" spans="1:6" x14ac:dyDescent="0.25">
      <c r="A9">
        <f t="shared" si="2"/>
        <v>8</v>
      </c>
      <c r="B9" s="1">
        <v>22</v>
      </c>
      <c r="C9" s="1">
        <v>85</v>
      </c>
      <c r="D9">
        <f t="shared" si="0"/>
        <v>7225</v>
      </c>
      <c r="E9">
        <f t="shared" si="1"/>
        <v>1870</v>
      </c>
      <c r="F9" s="5">
        <f t="shared" si="3"/>
        <v>24.754269618854067</v>
      </c>
    </row>
    <row r="10" spans="1:6" x14ac:dyDescent="0.25">
      <c r="A10">
        <f t="shared" si="2"/>
        <v>9</v>
      </c>
      <c r="B10" s="1">
        <v>28</v>
      </c>
      <c r="C10" s="1">
        <v>71</v>
      </c>
      <c r="D10">
        <f t="shared" si="0"/>
        <v>5041</v>
      </c>
      <c r="E10">
        <f t="shared" si="1"/>
        <v>1988</v>
      </c>
      <c r="F10" s="5">
        <f t="shared" si="3"/>
        <v>25.504082433058798</v>
      </c>
    </row>
    <row r="11" spans="1:6" x14ac:dyDescent="0.25">
      <c r="A11">
        <f t="shared" si="2"/>
        <v>10</v>
      </c>
      <c r="B11" s="1">
        <v>28</v>
      </c>
      <c r="C11" s="1">
        <v>88</v>
      </c>
      <c r="D11">
        <f t="shared" si="0"/>
        <v>7744</v>
      </c>
      <c r="E11">
        <f t="shared" si="1"/>
        <v>2464</v>
      </c>
      <c r="F11" s="5">
        <f t="shared" si="3"/>
        <v>24.593595444381624</v>
      </c>
    </row>
    <row r="12" spans="1:6" x14ac:dyDescent="0.25">
      <c r="A12">
        <f t="shared" si="2"/>
        <v>11</v>
      </c>
      <c r="B12" s="1">
        <v>26</v>
      </c>
      <c r="C12" s="1">
        <v>59</v>
      </c>
      <c r="D12">
        <f t="shared" si="0"/>
        <v>3481</v>
      </c>
      <c r="E12">
        <f t="shared" si="1"/>
        <v>1534</v>
      </c>
      <c r="F12" s="5">
        <f t="shared" si="3"/>
        <v>26.14677913094857</v>
      </c>
    </row>
    <row r="13" spans="1:6" x14ac:dyDescent="0.25">
      <c r="A13">
        <f t="shared" si="2"/>
        <v>12</v>
      </c>
      <c r="B13" s="1">
        <v>18</v>
      </c>
      <c r="C13" s="1">
        <v>58</v>
      </c>
      <c r="D13">
        <f t="shared" si="0"/>
        <v>3364</v>
      </c>
      <c r="E13">
        <f t="shared" si="1"/>
        <v>1044</v>
      </c>
      <c r="F13" s="5">
        <f t="shared" si="3"/>
        <v>26.200337189106051</v>
      </c>
    </row>
    <row r="14" spans="1:6" x14ac:dyDescent="0.25">
      <c r="A14">
        <f t="shared" si="2"/>
        <v>13</v>
      </c>
      <c r="B14" s="1">
        <v>23</v>
      </c>
      <c r="C14" s="1">
        <v>100</v>
      </c>
      <c r="D14">
        <f t="shared" si="0"/>
        <v>10000</v>
      </c>
      <c r="E14">
        <f t="shared" si="1"/>
        <v>2300</v>
      </c>
      <c r="F14" s="5">
        <f t="shared" si="3"/>
        <v>23.950898746491855</v>
      </c>
    </row>
    <row r="15" spans="1:6" x14ac:dyDescent="0.25">
      <c r="A15">
        <f t="shared" si="2"/>
        <v>14</v>
      </c>
      <c r="B15" s="1">
        <v>24</v>
      </c>
      <c r="C15" s="1">
        <v>100</v>
      </c>
      <c r="D15">
        <f t="shared" si="0"/>
        <v>10000</v>
      </c>
      <c r="E15">
        <f t="shared" si="1"/>
        <v>2400</v>
      </c>
      <c r="F15" s="5">
        <f t="shared" si="3"/>
        <v>23.950898746491855</v>
      </c>
    </row>
    <row r="16" spans="1:6" x14ac:dyDescent="0.25">
      <c r="A16">
        <f t="shared" si="2"/>
        <v>15</v>
      </c>
      <c r="B16" s="1">
        <v>19</v>
      </c>
      <c r="C16" s="1">
        <v>62</v>
      </c>
      <c r="D16">
        <f t="shared" si="0"/>
        <v>3844</v>
      </c>
      <c r="E16">
        <f t="shared" si="1"/>
        <v>1178</v>
      </c>
      <c r="F16" s="5">
        <f t="shared" si="3"/>
        <v>25.986104956476126</v>
      </c>
    </row>
    <row r="17" spans="1:6" x14ac:dyDescent="0.25">
      <c r="A17">
        <f t="shared" si="2"/>
        <v>16</v>
      </c>
      <c r="B17" s="1">
        <v>28</v>
      </c>
      <c r="C17" s="1">
        <v>66</v>
      </c>
      <c r="D17">
        <f t="shared" si="0"/>
        <v>4356</v>
      </c>
      <c r="E17">
        <f t="shared" si="1"/>
        <v>1848</v>
      </c>
      <c r="F17" s="5">
        <f t="shared" si="3"/>
        <v>25.771872723846201</v>
      </c>
    </row>
    <row r="18" spans="1:6" x14ac:dyDescent="0.25">
      <c r="A18">
        <f t="shared" si="2"/>
        <v>17</v>
      </c>
      <c r="B18" s="1">
        <v>25</v>
      </c>
      <c r="C18" s="1">
        <v>82</v>
      </c>
      <c r="D18">
        <f t="shared" si="0"/>
        <v>6724</v>
      </c>
      <c r="E18">
        <f t="shared" si="1"/>
        <v>2050</v>
      </c>
      <c r="F18" s="5">
        <f t="shared" si="3"/>
        <v>24.914943793326508</v>
      </c>
    </row>
    <row r="19" spans="1:6" x14ac:dyDescent="0.25">
      <c r="A19">
        <f t="shared" si="2"/>
        <v>18</v>
      </c>
      <c r="B19" s="1">
        <v>30</v>
      </c>
      <c r="C19" s="1">
        <v>71</v>
      </c>
      <c r="D19">
        <f t="shared" si="0"/>
        <v>5041</v>
      </c>
      <c r="E19">
        <f t="shared" si="1"/>
        <v>2130</v>
      </c>
      <c r="F19" s="5">
        <f t="shared" si="3"/>
        <v>25.504082433058798</v>
      </c>
    </row>
    <row r="20" spans="1:6" x14ac:dyDescent="0.25">
      <c r="A20">
        <f t="shared" si="2"/>
        <v>19</v>
      </c>
      <c r="B20" s="1">
        <v>30</v>
      </c>
      <c r="C20" s="1">
        <v>86</v>
      </c>
      <c r="D20">
        <f t="shared" si="0"/>
        <v>7396</v>
      </c>
      <c r="E20">
        <f t="shared" si="1"/>
        <v>2580</v>
      </c>
      <c r="F20" s="5">
        <f t="shared" si="3"/>
        <v>24.700711560696586</v>
      </c>
    </row>
    <row r="21" spans="1:6" x14ac:dyDescent="0.25">
      <c r="A21">
        <f t="shared" si="2"/>
        <v>20</v>
      </c>
      <c r="B21" s="1">
        <v>18</v>
      </c>
      <c r="C21" s="1">
        <v>90</v>
      </c>
      <c r="D21">
        <f t="shared" si="0"/>
        <v>8100</v>
      </c>
      <c r="E21">
        <f t="shared" si="1"/>
        <v>1620</v>
      </c>
      <c r="F21" s="5">
        <f t="shared" si="3"/>
        <v>24.486479328066665</v>
      </c>
    </row>
    <row r="22" spans="1:6" x14ac:dyDescent="0.25">
      <c r="A22">
        <f t="shared" si="2"/>
        <v>21</v>
      </c>
      <c r="B22" s="1">
        <v>21</v>
      </c>
      <c r="C22" s="1">
        <v>83</v>
      </c>
      <c r="D22">
        <f t="shared" ref="D22:D31" si="4">+POWER(C22,2)</f>
        <v>6889</v>
      </c>
      <c r="E22">
        <f t="shared" ref="E22:E31" si="5">+B22*C22</f>
        <v>1743</v>
      </c>
      <c r="F22" s="5">
        <f t="shared" si="3"/>
        <v>24.86138573516903</v>
      </c>
    </row>
    <row r="23" spans="1:6" x14ac:dyDescent="0.25">
      <c r="A23">
        <f t="shared" si="2"/>
        <v>22</v>
      </c>
      <c r="B23" s="1">
        <v>20</v>
      </c>
      <c r="C23" s="1">
        <v>94</v>
      </c>
      <c r="D23">
        <f t="shared" si="4"/>
        <v>8836</v>
      </c>
      <c r="E23">
        <f t="shared" si="5"/>
        <v>1880</v>
      </c>
      <c r="F23" s="5">
        <f t="shared" si="3"/>
        <v>24.27224709543674</v>
      </c>
    </row>
    <row r="24" spans="1:6" x14ac:dyDescent="0.25">
      <c r="A24">
        <f t="shared" si="2"/>
        <v>23</v>
      </c>
      <c r="B24" s="1">
        <v>24</v>
      </c>
      <c r="C24" s="1">
        <v>90</v>
      </c>
      <c r="D24">
        <f t="shared" si="4"/>
        <v>8100</v>
      </c>
      <c r="E24">
        <f t="shared" si="5"/>
        <v>2160</v>
      </c>
      <c r="F24" s="5">
        <f t="shared" si="3"/>
        <v>24.486479328066665</v>
      </c>
    </row>
    <row r="25" spans="1:6" x14ac:dyDescent="0.25">
      <c r="A25">
        <f t="shared" si="2"/>
        <v>24</v>
      </c>
      <c r="B25" s="1">
        <v>30</v>
      </c>
      <c r="C25" s="1">
        <v>60</v>
      </c>
      <c r="D25">
        <f t="shared" si="4"/>
        <v>3600</v>
      </c>
      <c r="E25">
        <f t="shared" si="5"/>
        <v>1800</v>
      </c>
      <c r="F25" s="5">
        <f t="shared" si="3"/>
        <v>26.093221072791088</v>
      </c>
    </row>
    <row r="26" spans="1:6" x14ac:dyDescent="0.25">
      <c r="A26">
        <f t="shared" si="2"/>
        <v>25</v>
      </c>
      <c r="B26" s="1">
        <v>27</v>
      </c>
      <c r="C26" s="1">
        <v>78</v>
      </c>
      <c r="D26">
        <f t="shared" si="4"/>
        <v>6084</v>
      </c>
      <c r="E26">
        <f t="shared" si="5"/>
        <v>2106</v>
      </c>
      <c r="F26" s="5">
        <f t="shared" si="3"/>
        <v>25.129176025956433</v>
      </c>
    </row>
    <row r="27" spans="1:6" x14ac:dyDescent="0.25">
      <c r="A27">
        <f t="shared" si="2"/>
        <v>26</v>
      </c>
      <c r="B27" s="1">
        <v>25</v>
      </c>
      <c r="C27" s="1">
        <v>73</v>
      </c>
      <c r="D27">
        <f t="shared" si="4"/>
        <v>5329</v>
      </c>
      <c r="E27">
        <f t="shared" si="5"/>
        <v>1825</v>
      </c>
      <c r="F27" s="5">
        <f t="shared" si="3"/>
        <v>25.396966316743836</v>
      </c>
    </row>
    <row r="28" spans="1:6" x14ac:dyDescent="0.25">
      <c r="A28">
        <f t="shared" si="2"/>
        <v>27</v>
      </c>
      <c r="B28" s="1">
        <v>27</v>
      </c>
      <c r="C28" s="1">
        <v>96</v>
      </c>
      <c r="D28">
        <f t="shared" si="4"/>
        <v>9216</v>
      </c>
      <c r="E28">
        <f t="shared" si="5"/>
        <v>2592</v>
      </c>
      <c r="F28" s="5">
        <f t="shared" si="3"/>
        <v>24.165130979121777</v>
      </c>
    </row>
    <row r="29" spans="1:6" x14ac:dyDescent="0.25">
      <c r="A29">
        <f t="shared" si="2"/>
        <v>28</v>
      </c>
      <c r="B29" s="1">
        <v>29</v>
      </c>
      <c r="C29" s="1">
        <v>84</v>
      </c>
      <c r="D29">
        <f t="shared" si="4"/>
        <v>7056</v>
      </c>
      <c r="E29">
        <f t="shared" si="5"/>
        <v>2436</v>
      </c>
      <c r="F29" s="5">
        <f t="shared" si="3"/>
        <v>24.807827677011549</v>
      </c>
    </row>
    <row r="30" spans="1:6" x14ac:dyDescent="0.25">
      <c r="A30">
        <f t="shared" si="2"/>
        <v>29</v>
      </c>
      <c r="B30" s="1">
        <v>19</v>
      </c>
      <c r="C30" s="1">
        <v>99</v>
      </c>
      <c r="D30">
        <f t="shared" si="4"/>
        <v>9801</v>
      </c>
      <c r="E30">
        <f t="shared" si="5"/>
        <v>1881</v>
      </c>
      <c r="F30" s="5">
        <f t="shared" si="3"/>
        <v>24.004456804649337</v>
      </c>
    </row>
    <row r="31" spans="1:6" x14ac:dyDescent="0.25">
      <c r="A31">
        <f t="shared" si="2"/>
        <v>30</v>
      </c>
      <c r="B31" s="1">
        <v>28</v>
      </c>
      <c r="C31" s="1">
        <v>54</v>
      </c>
      <c r="D31">
        <f t="shared" si="4"/>
        <v>2916</v>
      </c>
      <c r="E31">
        <f t="shared" si="5"/>
        <v>1512</v>
      </c>
      <c r="F31" s="5">
        <f t="shared" si="3"/>
        <v>26.414569421735973</v>
      </c>
    </row>
    <row r="32" spans="1:6" x14ac:dyDescent="0.25">
      <c r="A32">
        <f t="shared" si="2"/>
        <v>31</v>
      </c>
      <c r="B32" s="1">
        <v>28</v>
      </c>
      <c r="C32" s="1">
        <v>89</v>
      </c>
      <c r="F32" s="5">
        <f t="shared" si="3"/>
        <v>24.540037386224142</v>
      </c>
    </row>
    <row r="33" spans="1:6" x14ac:dyDescent="0.25">
      <c r="A33">
        <f t="shared" si="2"/>
        <v>32</v>
      </c>
      <c r="B33" s="1">
        <v>19</v>
      </c>
      <c r="C33" s="1">
        <v>63</v>
      </c>
      <c r="F33" s="5">
        <f t="shared" si="3"/>
        <v>25.932546898318645</v>
      </c>
    </row>
    <row r="34" spans="1:6" x14ac:dyDescent="0.25">
      <c r="A34">
        <f t="shared" si="2"/>
        <v>33</v>
      </c>
      <c r="B34" s="1">
        <v>18</v>
      </c>
      <c r="C34" s="1">
        <v>97</v>
      </c>
      <c r="F34" s="5">
        <f t="shared" si="3"/>
        <v>24.111572920964299</v>
      </c>
    </row>
    <row r="35" spans="1:6" x14ac:dyDescent="0.25">
      <c r="A35">
        <f t="shared" si="2"/>
        <v>34</v>
      </c>
      <c r="B35" s="1">
        <v>23</v>
      </c>
      <c r="C35" s="1">
        <v>97</v>
      </c>
      <c r="F35" s="5">
        <f t="shared" si="3"/>
        <v>24.111572920964299</v>
      </c>
    </row>
    <row r="36" spans="1:6" x14ac:dyDescent="0.25">
      <c r="A36">
        <f t="shared" si="2"/>
        <v>35</v>
      </c>
      <c r="B36" s="1">
        <v>24</v>
      </c>
      <c r="C36" s="1">
        <v>65</v>
      </c>
      <c r="F36" s="5">
        <f t="shared" si="3"/>
        <v>25.825430782003682</v>
      </c>
    </row>
    <row r="37" spans="1:6" x14ac:dyDescent="0.25">
      <c r="A37">
        <f t="shared" si="2"/>
        <v>36</v>
      </c>
      <c r="B37" s="1">
        <v>25</v>
      </c>
      <c r="C37" s="1">
        <v>69</v>
      </c>
      <c r="F37" s="5">
        <f t="shared" si="3"/>
        <v>25.611198549373761</v>
      </c>
    </row>
    <row r="38" spans="1:6" x14ac:dyDescent="0.25">
      <c r="A38">
        <f t="shared" si="2"/>
        <v>37</v>
      </c>
      <c r="B38" s="1">
        <v>18</v>
      </c>
      <c r="C38" s="1">
        <v>57</v>
      </c>
      <c r="F38" s="5">
        <f t="shared" si="3"/>
        <v>26.253895247263529</v>
      </c>
    </row>
    <row r="39" spans="1:6" x14ac:dyDescent="0.25">
      <c r="A39">
        <f t="shared" si="2"/>
        <v>38</v>
      </c>
      <c r="B39" s="1">
        <v>30</v>
      </c>
      <c r="C39" s="1">
        <v>63</v>
      </c>
      <c r="F39" s="5">
        <f t="shared" si="3"/>
        <v>25.932546898318645</v>
      </c>
    </row>
    <row r="40" spans="1:6" x14ac:dyDescent="0.25">
      <c r="A40">
        <f t="shared" si="2"/>
        <v>39</v>
      </c>
      <c r="B40" s="1">
        <v>24</v>
      </c>
      <c r="C40" s="1">
        <v>96</v>
      </c>
      <c r="F40" s="5">
        <f t="shared" si="3"/>
        <v>24.165130979121777</v>
      </c>
    </row>
    <row r="41" spans="1:6" x14ac:dyDescent="0.25">
      <c r="A41">
        <f t="shared" si="2"/>
        <v>40</v>
      </c>
      <c r="B41" s="1">
        <v>24</v>
      </c>
      <c r="C41" s="1">
        <v>91</v>
      </c>
      <c r="F41" s="5">
        <f t="shared" si="3"/>
        <v>24.432921269909183</v>
      </c>
    </row>
    <row r="42" spans="1:6" x14ac:dyDescent="0.25">
      <c r="A42">
        <f t="shared" si="2"/>
        <v>41</v>
      </c>
      <c r="B42" s="1">
        <v>24</v>
      </c>
      <c r="C42" s="1">
        <v>66</v>
      </c>
      <c r="F42" s="5">
        <f t="shared" si="3"/>
        <v>25.771872723846201</v>
      </c>
    </row>
    <row r="43" spans="1:6" x14ac:dyDescent="0.25">
      <c r="A43">
        <f t="shared" si="2"/>
        <v>42</v>
      </c>
      <c r="B43" s="1">
        <v>18</v>
      </c>
      <c r="C43" s="1">
        <v>60</v>
      </c>
      <c r="F43" s="5">
        <f t="shared" si="3"/>
        <v>26.093221072791088</v>
      </c>
    </row>
    <row r="44" spans="1:6" x14ac:dyDescent="0.25">
      <c r="A44">
        <f t="shared" si="2"/>
        <v>43</v>
      </c>
      <c r="B44" s="1">
        <v>21</v>
      </c>
      <c r="C44" s="1">
        <v>92</v>
      </c>
      <c r="F44" s="5">
        <f t="shared" si="3"/>
        <v>24.379363211751702</v>
      </c>
    </row>
    <row r="45" spans="1:6" x14ac:dyDescent="0.25">
      <c r="A45">
        <f t="shared" si="2"/>
        <v>44</v>
      </c>
      <c r="B45" s="1">
        <v>25</v>
      </c>
      <c r="C45" s="1">
        <v>73</v>
      </c>
      <c r="F45" s="5">
        <f t="shared" si="3"/>
        <v>25.396966316743836</v>
      </c>
    </row>
    <row r="46" spans="1:6" x14ac:dyDescent="0.25">
      <c r="A46">
        <f t="shared" si="2"/>
        <v>45</v>
      </c>
      <c r="B46" s="1">
        <v>25</v>
      </c>
      <c r="C46" s="1">
        <v>78</v>
      </c>
      <c r="F46" s="5">
        <f t="shared" si="3"/>
        <v>25.129176025956433</v>
      </c>
    </row>
    <row r="47" spans="1:6" x14ac:dyDescent="0.25">
      <c r="A47">
        <f t="shared" si="2"/>
        <v>46</v>
      </c>
      <c r="B47" s="1">
        <v>21</v>
      </c>
      <c r="C47" s="1">
        <v>96</v>
      </c>
      <c r="F47" s="5">
        <f t="shared" si="3"/>
        <v>24.165130979121777</v>
      </c>
    </row>
    <row r="48" spans="1:6" x14ac:dyDescent="0.25">
      <c r="A48">
        <f t="shared" si="2"/>
        <v>47</v>
      </c>
      <c r="B48" s="1">
        <v>21</v>
      </c>
      <c r="C48" s="1">
        <v>97</v>
      </c>
      <c r="F48" s="5">
        <f t="shared" si="3"/>
        <v>24.111572920964299</v>
      </c>
    </row>
    <row r="49" spans="1:6" x14ac:dyDescent="0.25">
      <c r="A49">
        <f t="shared" si="2"/>
        <v>48</v>
      </c>
      <c r="B49" s="1">
        <v>26</v>
      </c>
      <c r="C49" s="1">
        <v>90</v>
      </c>
      <c r="F49" s="5">
        <f t="shared" si="3"/>
        <v>24.486479328066665</v>
      </c>
    </row>
    <row r="50" spans="1:6" x14ac:dyDescent="0.25">
      <c r="A50">
        <f t="shared" si="2"/>
        <v>49</v>
      </c>
      <c r="B50" s="1">
        <v>24</v>
      </c>
      <c r="C50" s="1">
        <v>86</v>
      </c>
      <c r="F50" s="5">
        <f t="shared" si="3"/>
        <v>24.700711560696586</v>
      </c>
    </row>
    <row r="51" spans="1:6" x14ac:dyDescent="0.25">
      <c r="A51">
        <f t="shared" si="2"/>
        <v>50</v>
      </c>
      <c r="B51" s="1">
        <v>21</v>
      </c>
      <c r="C51" s="1">
        <v>52</v>
      </c>
      <c r="F51" s="5">
        <f t="shared" si="3"/>
        <v>26.521685538050935</v>
      </c>
    </row>
    <row r="53" spans="1:6" x14ac:dyDescent="0.25">
      <c r="A53" s="2" t="s">
        <v>17</v>
      </c>
      <c r="B53" s="1" t="s">
        <v>18</v>
      </c>
    </row>
    <row r="54" spans="1:6" x14ac:dyDescent="0.25">
      <c r="A54" s="2" t="s">
        <v>15</v>
      </c>
      <c r="B54" s="1" t="s">
        <v>19</v>
      </c>
    </row>
    <row r="55" spans="1:6" x14ac:dyDescent="0.25">
      <c r="A55" s="3" t="s">
        <v>2</v>
      </c>
      <c r="B55" s="1">
        <f>+SUM(B2:B31)</f>
        <v>755</v>
      </c>
      <c r="C55" s="1">
        <f>+SUM(C2:C31)</f>
        <v>2319</v>
      </c>
      <c r="D55" s="1">
        <f t="shared" ref="D55:F55" si="6">+SUM(D2:D31)</f>
        <v>185803</v>
      </c>
      <c r="E55" s="1">
        <f t="shared" si="6"/>
        <v>58011</v>
      </c>
      <c r="F55" s="1">
        <f t="shared" si="6"/>
        <v>755.00000000000011</v>
      </c>
    </row>
    <row r="56" spans="1:6" x14ac:dyDescent="0.25">
      <c r="A56" s="3" t="s">
        <v>4</v>
      </c>
      <c r="B56" s="1">
        <f>COUNT(B2:B31)</f>
        <v>30</v>
      </c>
      <c r="C56" s="1">
        <f>COUNT(C2:C31)</f>
        <v>30</v>
      </c>
      <c r="D56" s="1"/>
      <c r="E56" s="1"/>
    </row>
    <row r="57" spans="1:6" x14ac:dyDescent="0.25">
      <c r="A57" s="3" t="s">
        <v>3</v>
      </c>
      <c r="B57" s="1">
        <f>+AVERAGE(B2:B31)</f>
        <v>25.166666666666668</v>
      </c>
      <c r="C57" s="1">
        <f>+AVERAGE(C2:C31)</f>
        <v>77.3</v>
      </c>
      <c r="D57" s="1"/>
      <c r="E57" s="1"/>
    </row>
    <row r="58" spans="1:6" x14ac:dyDescent="0.25">
      <c r="A58" s="3" t="s">
        <v>6</v>
      </c>
      <c r="C58" s="1">
        <f>(D55/C56)-POWER(C57,2)</f>
        <v>218.14333333333343</v>
      </c>
      <c r="D58" s="1"/>
      <c r="E58" s="1"/>
    </row>
    <row r="59" spans="1:6" x14ac:dyDescent="0.25">
      <c r="A59" s="3" t="s">
        <v>7</v>
      </c>
      <c r="C59" s="1">
        <f>(E55/C56)-(C57*B57)</f>
        <v>-11.683333333333394</v>
      </c>
      <c r="D59" s="1"/>
      <c r="E59" s="1"/>
    </row>
    <row r="61" spans="1:6" x14ac:dyDescent="0.25">
      <c r="A61" s="3" t="s">
        <v>9</v>
      </c>
      <c r="B61" s="4">
        <f>+C59/C58</f>
        <v>-5.3558058157480812E-2</v>
      </c>
      <c r="C61" s="1" t="s">
        <v>10</v>
      </c>
      <c r="D61" s="5">
        <f>(-(C59/C58)*C57)+B57</f>
        <v>29.306704562239936</v>
      </c>
    </row>
    <row r="62" spans="1:6" x14ac:dyDescent="0.25">
      <c r="A62" s="3" t="s">
        <v>11</v>
      </c>
      <c r="B62" s="4">
        <f>+B61</f>
        <v>-5.3558058157480812E-2</v>
      </c>
    </row>
    <row r="63" spans="1:6" x14ac:dyDescent="0.25">
      <c r="A63" s="3" t="s">
        <v>12</v>
      </c>
      <c r="B63" s="4">
        <f>+D61</f>
        <v>29.306704562239936</v>
      </c>
    </row>
    <row r="65" spans="1:2" x14ac:dyDescent="0.25">
      <c r="A65" s="3" t="s">
        <v>13</v>
      </c>
    </row>
    <row r="66" spans="1:2" x14ac:dyDescent="0.25">
      <c r="A66" s="7" t="s">
        <v>14</v>
      </c>
      <c r="B66" s="1">
        <v>9</v>
      </c>
    </row>
    <row r="67" spans="1:2" x14ac:dyDescent="0.25">
      <c r="A67" s="3" t="s">
        <v>15</v>
      </c>
      <c r="B67" s="6">
        <f>+B62*B66+B63</f>
        <v>28.824682038822608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55" sqref="D55:F55"/>
    </sheetView>
  </sheetViews>
  <sheetFormatPr baseColWidth="10" defaultRowHeight="15" x14ac:dyDescent="0.25"/>
  <cols>
    <col min="2" max="3" width="11.28515625" style="1" customWidth="1"/>
    <col min="4" max="4" width="8.28515625" customWidth="1"/>
    <col min="5" max="5" width="5.7109375" bestFit="1" customWidth="1"/>
    <col min="6" max="6" width="7.28515625" bestFit="1" customWidth="1"/>
  </cols>
  <sheetData>
    <row r="1" spans="1:6" x14ac:dyDescent="0.25">
      <c r="A1" s="8" t="s">
        <v>20</v>
      </c>
      <c r="B1" s="8" t="s">
        <v>25</v>
      </c>
      <c r="C1" s="8" t="s">
        <v>24</v>
      </c>
      <c r="D1" s="9" t="s">
        <v>5</v>
      </c>
      <c r="E1" s="9" t="s">
        <v>8</v>
      </c>
      <c r="F1" s="9" t="s">
        <v>16</v>
      </c>
    </row>
    <row r="2" spans="1:6" x14ac:dyDescent="0.25">
      <c r="A2">
        <v>1</v>
      </c>
      <c r="B2" s="1">
        <v>28</v>
      </c>
      <c r="C2" s="1">
        <v>66</v>
      </c>
      <c r="D2">
        <f>+POWER(C2,2)</f>
        <v>4356</v>
      </c>
      <c r="E2">
        <f>+B2*C2</f>
        <v>1848</v>
      </c>
      <c r="F2" s="5">
        <f>($B$62*C2)+$B$63</f>
        <v>25.154333359169982</v>
      </c>
    </row>
    <row r="3" spans="1:6" x14ac:dyDescent="0.25">
      <c r="A3">
        <f>+A2+1</f>
        <v>2</v>
      </c>
      <c r="B3" s="1">
        <v>29</v>
      </c>
      <c r="C3" s="1">
        <v>55</v>
      </c>
      <c r="D3">
        <f t="shared" ref="D3:D21" si="0">+POWER(C3,2)</f>
        <v>3025</v>
      </c>
      <c r="E3">
        <f t="shared" ref="E3:E21" si="1">+B3*C3</f>
        <v>1595</v>
      </c>
      <c r="F3" s="5">
        <f>($B$62*C3)+$B$63</f>
        <v>25.583317646798296</v>
      </c>
    </row>
    <row r="4" spans="1:6" x14ac:dyDescent="0.25">
      <c r="A4">
        <f t="shared" ref="A4:A51" si="2">+A3+1</f>
        <v>3</v>
      </c>
      <c r="B4" s="1">
        <v>25</v>
      </c>
      <c r="C4" s="1">
        <v>70</v>
      </c>
      <c r="D4">
        <f t="shared" si="0"/>
        <v>4900</v>
      </c>
      <c r="E4">
        <f t="shared" si="1"/>
        <v>1750</v>
      </c>
      <c r="F4" s="5">
        <f>($B$62*C4)+$B$63</f>
        <v>24.998339072759688</v>
      </c>
    </row>
    <row r="5" spans="1:6" x14ac:dyDescent="0.25">
      <c r="A5">
        <f t="shared" si="2"/>
        <v>4</v>
      </c>
      <c r="B5" s="1">
        <v>26</v>
      </c>
      <c r="C5" s="1">
        <v>77</v>
      </c>
      <c r="D5">
        <f t="shared" si="0"/>
        <v>5929</v>
      </c>
      <c r="E5">
        <f t="shared" si="1"/>
        <v>2002</v>
      </c>
      <c r="F5" s="5">
        <f t="shared" ref="F5:F51" si="3">($B$62*C5)+$B$63</f>
        <v>24.725349071541672</v>
      </c>
    </row>
    <row r="6" spans="1:6" x14ac:dyDescent="0.25">
      <c r="A6">
        <f t="shared" si="2"/>
        <v>5</v>
      </c>
      <c r="B6" s="1">
        <v>28</v>
      </c>
      <c r="C6" s="1">
        <v>59</v>
      </c>
      <c r="D6">
        <f t="shared" si="0"/>
        <v>3481</v>
      </c>
      <c r="E6">
        <f t="shared" si="1"/>
        <v>1652</v>
      </c>
      <c r="F6" s="5">
        <f t="shared" si="3"/>
        <v>25.427323360388002</v>
      </c>
    </row>
    <row r="7" spans="1:6" x14ac:dyDescent="0.25">
      <c r="A7">
        <f t="shared" si="2"/>
        <v>6</v>
      </c>
      <c r="B7" s="1">
        <v>29</v>
      </c>
      <c r="C7" s="1">
        <v>100</v>
      </c>
      <c r="D7">
        <f t="shared" si="0"/>
        <v>10000</v>
      </c>
      <c r="E7">
        <f t="shared" si="1"/>
        <v>2900</v>
      </c>
      <c r="F7" s="5">
        <f t="shared" si="3"/>
        <v>23.828381924682475</v>
      </c>
    </row>
    <row r="8" spans="1:6" x14ac:dyDescent="0.25">
      <c r="A8">
        <f t="shared" si="2"/>
        <v>7</v>
      </c>
      <c r="B8" s="1">
        <v>21</v>
      </c>
      <c r="C8" s="1">
        <v>63</v>
      </c>
      <c r="D8">
        <f t="shared" si="0"/>
        <v>3969</v>
      </c>
      <c r="E8">
        <f t="shared" si="1"/>
        <v>1323</v>
      </c>
      <c r="F8" s="5">
        <f t="shared" si="3"/>
        <v>25.271329073977704</v>
      </c>
    </row>
    <row r="9" spans="1:6" x14ac:dyDescent="0.25">
      <c r="A9">
        <f t="shared" si="2"/>
        <v>8</v>
      </c>
      <c r="B9" s="1">
        <v>22</v>
      </c>
      <c r="C9" s="1">
        <v>85</v>
      </c>
      <c r="D9">
        <f t="shared" si="0"/>
        <v>7225</v>
      </c>
      <c r="E9">
        <f t="shared" si="1"/>
        <v>1870</v>
      </c>
      <c r="F9" s="5">
        <f t="shared" si="3"/>
        <v>24.413360498721083</v>
      </c>
    </row>
    <row r="10" spans="1:6" x14ac:dyDescent="0.25">
      <c r="A10">
        <f t="shared" si="2"/>
        <v>9</v>
      </c>
      <c r="B10" s="1">
        <v>28</v>
      </c>
      <c r="C10" s="1">
        <v>71</v>
      </c>
      <c r="D10">
        <f t="shared" si="0"/>
        <v>5041</v>
      </c>
      <c r="E10">
        <f t="shared" si="1"/>
        <v>1988</v>
      </c>
      <c r="F10" s="5">
        <f t="shared" si="3"/>
        <v>24.959340501157115</v>
      </c>
    </row>
    <row r="11" spans="1:6" x14ac:dyDescent="0.25">
      <c r="A11">
        <f t="shared" si="2"/>
        <v>10</v>
      </c>
      <c r="B11" s="1">
        <v>28</v>
      </c>
      <c r="C11" s="1">
        <v>88</v>
      </c>
      <c r="D11">
        <f t="shared" si="0"/>
        <v>7744</v>
      </c>
      <c r="E11">
        <f t="shared" si="1"/>
        <v>2464</v>
      </c>
      <c r="F11" s="5">
        <f t="shared" si="3"/>
        <v>24.296364783913361</v>
      </c>
    </row>
    <row r="12" spans="1:6" x14ac:dyDescent="0.25">
      <c r="A12">
        <f t="shared" si="2"/>
        <v>11</v>
      </c>
      <c r="B12" s="1">
        <v>26</v>
      </c>
      <c r="C12" s="1">
        <v>59</v>
      </c>
      <c r="D12">
        <f t="shared" si="0"/>
        <v>3481</v>
      </c>
      <c r="E12">
        <f t="shared" si="1"/>
        <v>1534</v>
      </c>
      <c r="F12" s="5">
        <f t="shared" si="3"/>
        <v>25.427323360388002</v>
      </c>
    </row>
    <row r="13" spans="1:6" x14ac:dyDescent="0.25">
      <c r="A13">
        <f t="shared" si="2"/>
        <v>12</v>
      </c>
      <c r="B13" s="1">
        <v>18</v>
      </c>
      <c r="C13" s="1">
        <v>58</v>
      </c>
      <c r="D13">
        <f t="shared" si="0"/>
        <v>3364</v>
      </c>
      <c r="E13">
        <f t="shared" si="1"/>
        <v>1044</v>
      </c>
      <c r="F13" s="5">
        <f t="shared" si="3"/>
        <v>25.466321931990574</v>
      </c>
    </row>
    <row r="14" spans="1:6" x14ac:dyDescent="0.25">
      <c r="A14">
        <f t="shared" si="2"/>
        <v>13</v>
      </c>
      <c r="B14" s="1">
        <v>23</v>
      </c>
      <c r="C14" s="1">
        <v>100</v>
      </c>
      <c r="D14">
        <f t="shared" si="0"/>
        <v>10000</v>
      </c>
      <c r="E14">
        <f t="shared" si="1"/>
        <v>2300</v>
      </c>
      <c r="F14" s="5">
        <f t="shared" si="3"/>
        <v>23.828381924682475</v>
      </c>
    </row>
    <row r="15" spans="1:6" x14ac:dyDescent="0.25">
      <c r="A15">
        <f t="shared" si="2"/>
        <v>14</v>
      </c>
      <c r="B15" s="1">
        <v>24</v>
      </c>
      <c r="C15" s="1">
        <v>100</v>
      </c>
      <c r="D15">
        <f t="shared" si="0"/>
        <v>10000</v>
      </c>
      <c r="E15">
        <f t="shared" si="1"/>
        <v>2400</v>
      </c>
      <c r="F15" s="5">
        <f t="shared" si="3"/>
        <v>23.828381924682475</v>
      </c>
    </row>
    <row r="16" spans="1:6" x14ac:dyDescent="0.25">
      <c r="A16">
        <f t="shared" si="2"/>
        <v>15</v>
      </c>
      <c r="B16" s="1">
        <v>19</v>
      </c>
      <c r="C16" s="1">
        <v>62</v>
      </c>
      <c r="D16">
        <f t="shared" si="0"/>
        <v>3844</v>
      </c>
      <c r="E16">
        <f t="shared" si="1"/>
        <v>1178</v>
      </c>
      <c r="F16" s="5">
        <f t="shared" si="3"/>
        <v>25.31032764558028</v>
      </c>
    </row>
    <row r="17" spans="1:6" x14ac:dyDescent="0.25">
      <c r="A17">
        <f t="shared" si="2"/>
        <v>16</v>
      </c>
      <c r="B17" s="1">
        <v>28</v>
      </c>
      <c r="C17" s="1">
        <v>66</v>
      </c>
      <c r="D17">
        <f t="shared" si="0"/>
        <v>4356</v>
      </c>
      <c r="E17">
        <f t="shared" si="1"/>
        <v>1848</v>
      </c>
      <c r="F17" s="5">
        <f t="shared" si="3"/>
        <v>25.154333359169982</v>
      </c>
    </row>
    <row r="18" spans="1:6" x14ac:dyDescent="0.25">
      <c r="A18">
        <f t="shared" si="2"/>
        <v>17</v>
      </c>
      <c r="B18" s="1">
        <v>25</v>
      </c>
      <c r="C18" s="1">
        <v>82</v>
      </c>
      <c r="D18">
        <f t="shared" si="0"/>
        <v>6724</v>
      </c>
      <c r="E18">
        <f t="shared" si="1"/>
        <v>2050</v>
      </c>
      <c r="F18" s="5">
        <f t="shared" si="3"/>
        <v>24.530356213528805</v>
      </c>
    </row>
    <row r="19" spans="1:6" x14ac:dyDescent="0.25">
      <c r="A19">
        <f t="shared" si="2"/>
        <v>18</v>
      </c>
      <c r="B19" s="1">
        <v>30</v>
      </c>
      <c r="C19" s="1">
        <v>71</v>
      </c>
      <c r="D19">
        <f t="shared" si="0"/>
        <v>5041</v>
      </c>
      <c r="E19">
        <f t="shared" si="1"/>
        <v>2130</v>
      </c>
      <c r="F19" s="5">
        <f t="shared" si="3"/>
        <v>24.959340501157115</v>
      </c>
    </row>
    <row r="20" spans="1:6" x14ac:dyDescent="0.25">
      <c r="A20">
        <f t="shared" si="2"/>
        <v>19</v>
      </c>
      <c r="B20" s="1">
        <v>30</v>
      </c>
      <c r="C20" s="1">
        <v>86</v>
      </c>
      <c r="D20">
        <f t="shared" si="0"/>
        <v>7396</v>
      </c>
      <c r="E20">
        <f t="shared" si="1"/>
        <v>2580</v>
      </c>
      <c r="F20" s="5">
        <f t="shared" si="3"/>
        <v>24.37436192711851</v>
      </c>
    </row>
    <row r="21" spans="1:6" x14ac:dyDescent="0.25">
      <c r="A21">
        <f t="shared" si="2"/>
        <v>20</v>
      </c>
      <c r="B21" s="1">
        <v>18</v>
      </c>
      <c r="C21" s="1">
        <v>90</v>
      </c>
      <c r="D21">
        <f t="shared" si="0"/>
        <v>8100</v>
      </c>
      <c r="E21">
        <f t="shared" si="1"/>
        <v>1620</v>
      </c>
      <c r="F21" s="5">
        <f t="shared" si="3"/>
        <v>24.218367640708216</v>
      </c>
    </row>
    <row r="22" spans="1:6" x14ac:dyDescent="0.25">
      <c r="A22">
        <f t="shared" si="2"/>
        <v>21</v>
      </c>
      <c r="B22" s="1">
        <v>21</v>
      </c>
      <c r="C22" s="1">
        <v>83</v>
      </c>
      <c r="D22">
        <f t="shared" ref="D22:D41" si="4">+POWER(C22,2)</f>
        <v>6889</v>
      </c>
      <c r="E22">
        <f t="shared" ref="E22:E41" si="5">+B22*C22</f>
        <v>1743</v>
      </c>
      <c r="F22" s="5">
        <f t="shared" si="3"/>
        <v>24.491357641926228</v>
      </c>
    </row>
    <row r="23" spans="1:6" x14ac:dyDescent="0.25">
      <c r="A23">
        <f t="shared" si="2"/>
        <v>22</v>
      </c>
      <c r="B23" s="1">
        <v>20</v>
      </c>
      <c r="C23" s="1">
        <v>94</v>
      </c>
      <c r="D23">
        <f t="shared" si="4"/>
        <v>8836</v>
      </c>
      <c r="E23">
        <f t="shared" si="5"/>
        <v>1880</v>
      </c>
      <c r="F23" s="5">
        <f t="shared" si="3"/>
        <v>24.062373354297918</v>
      </c>
    </row>
    <row r="24" spans="1:6" x14ac:dyDescent="0.25">
      <c r="A24">
        <f t="shared" si="2"/>
        <v>23</v>
      </c>
      <c r="B24" s="1">
        <v>24</v>
      </c>
      <c r="C24" s="1">
        <v>90</v>
      </c>
      <c r="D24">
        <f t="shared" si="4"/>
        <v>8100</v>
      </c>
      <c r="E24">
        <f t="shared" si="5"/>
        <v>2160</v>
      </c>
      <c r="F24" s="5">
        <f t="shared" si="3"/>
        <v>24.218367640708216</v>
      </c>
    </row>
    <row r="25" spans="1:6" x14ac:dyDescent="0.25">
      <c r="A25">
        <f t="shared" si="2"/>
        <v>24</v>
      </c>
      <c r="B25" s="1">
        <v>30</v>
      </c>
      <c r="C25" s="1">
        <v>60</v>
      </c>
      <c r="D25">
        <f t="shared" si="4"/>
        <v>3600</v>
      </c>
      <c r="E25">
        <f t="shared" si="5"/>
        <v>1800</v>
      </c>
      <c r="F25" s="5">
        <f t="shared" si="3"/>
        <v>25.388324788785425</v>
      </c>
    </row>
    <row r="26" spans="1:6" x14ac:dyDescent="0.25">
      <c r="A26">
        <f t="shared" si="2"/>
        <v>25</v>
      </c>
      <c r="B26" s="1">
        <v>27</v>
      </c>
      <c r="C26" s="1">
        <v>78</v>
      </c>
      <c r="D26">
        <f t="shared" si="4"/>
        <v>6084</v>
      </c>
      <c r="E26">
        <f t="shared" si="5"/>
        <v>2106</v>
      </c>
      <c r="F26" s="5">
        <f t="shared" si="3"/>
        <v>24.686350499939099</v>
      </c>
    </row>
    <row r="27" spans="1:6" x14ac:dyDescent="0.25">
      <c r="A27">
        <f t="shared" si="2"/>
        <v>26</v>
      </c>
      <c r="B27" s="1">
        <v>25</v>
      </c>
      <c r="C27" s="1">
        <v>73</v>
      </c>
      <c r="D27">
        <f t="shared" si="4"/>
        <v>5329</v>
      </c>
      <c r="E27">
        <f t="shared" si="5"/>
        <v>1825</v>
      </c>
      <c r="F27" s="5">
        <f t="shared" si="3"/>
        <v>24.88134335795197</v>
      </c>
    </row>
    <row r="28" spans="1:6" x14ac:dyDescent="0.25">
      <c r="A28">
        <f t="shared" si="2"/>
        <v>27</v>
      </c>
      <c r="B28" s="1">
        <v>27</v>
      </c>
      <c r="C28" s="1">
        <v>96</v>
      </c>
      <c r="D28">
        <f t="shared" si="4"/>
        <v>9216</v>
      </c>
      <c r="E28">
        <f t="shared" si="5"/>
        <v>2592</v>
      </c>
      <c r="F28" s="5">
        <f t="shared" si="3"/>
        <v>23.984376211092773</v>
      </c>
    </row>
    <row r="29" spans="1:6" x14ac:dyDescent="0.25">
      <c r="A29">
        <f t="shared" si="2"/>
        <v>28</v>
      </c>
      <c r="B29" s="1">
        <v>29</v>
      </c>
      <c r="C29" s="1">
        <v>84</v>
      </c>
      <c r="D29">
        <f t="shared" si="4"/>
        <v>7056</v>
      </c>
      <c r="E29">
        <f t="shared" si="5"/>
        <v>2436</v>
      </c>
      <c r="F29" s="5">
        <f t="shared" si="3"/>
        <v>24.452359070323656</v>
      </c>
    </row>
    <row r="30" spans="1:6" x14ac:dyDescent="0.25">
      <c r="A30">
        <f t="shared" si="2"/>
        <v>29</v>
      </c>
      <c r="B30" s="1">
        <v>19</v>
      </c>
      <c r="C30" s="1">
        <v>99</v>
      </c>
      <c r="D30">
        <f t="shared" si="4"/>
        <v>9801</v>
      </c>
      <c r="E30">
        <f t="shared" si="5"/>
        <v>1881</v>
      </c>
      <c r="F30" s="5">
        <f t="shared" si="3"/>
        <v>23.867380496285051</v>
      </c>
    </row>
    <row r="31" spans="1:6" x14ac:dyDescent="0.25">
      <c r="A31">
        <f t="shared" si="2"/>
        <v>30</v>
      </c>
      <c r="B31" s="1">
        <v>28</v>
      </c>
      <c r="C31" s="1">
        <v>54</v>
      </c>
      <c r="D31">
        <f t="shared" si="4"/>
        <v>2916</v>
      </c>
      <c r="E31">
        <f t="shared" si="5"/>
        <v>1512</v>
      </c>
      <c r="F31" s="5">
        <f t="shared" si="3"/>
        <v>25.622316218400869</v>
      </c>
    </row>
    <row r="32" spans="1:6" x14ac:dyDescent="0.25">
      <c r="A32">
        <f t="shared" si="2"/>
        <v>31</v>
      </c>
      <c r="B32" s="1">
        <v>28</v>
      </c>
      <c r="C32" s="1">
        <v>89</v>
      </c>
      <c r="D32">
        <f t="shared" si="4"/>
        <v>7921</v>
      </c>
      <c r="E32">
        <f t="shared" si="5"/>
        <v>2492</v>
      </c>
      <c r="F32" s="5">
        <f t="shared" si="3"/>
        <v>24.257366212310789</v>
      </c>
    </row>
    <row r="33" spans="1:6" x14ac:dyDescent="0.25">
      <c r="A33">
        <f t="shared" si="2"/>
        <v>32</v>
      </c>
      <c r="B33" s="1">
        <v>19</v>
      </c>
      <c r="C33" s="1">
        <v>63</v>
      </c>
      <c r="D33">
        <f t="shared" si="4"/>
        <v>3969</v>
      </c>
      <c r="E33">
        <f t="shared" si="5"/>
        <v>1197</v>
      </c>
      <c r="F33" s="5">
        <f t="shared" si="3"/>
        <v>25.271329073977704</v>
      </c>
    </row>
    <row r="34" spans="1:6" x14ac:dyDescent="0.25">
      <c r="A34">
        <f t="shared" si="2"/>
        <v>33</v>
      </c>
      <c r="B34" s="1">
        <v>18</v>
      </c>
      <c r="C34" s="1">
        <v>97</v>
      </c>
      <c r="D34">
        <f t="shared" si="4"/>
        <v>9409</v>
      </c>
      <c r="E34">
        <f t="shared" si="5"/>
        <v>1746</v>
      </c>
      <c r="F34" s="5">
        <f t="shared" si="3"/>
        <v>23.945377639490196</v>
      </c>
    </row>
    <row r="35" spans="1:6" x14ac:dyDescent="0.25">
      <c r="A35">
        <f t="shared" si="2"/>
        <v>34</v>
      </c>
      <c r="B35" s="1">
        <v>23</v>
      </c>
      <c r="C35" s="1">
        <v>97</v>
      </c>
      <c r="D35">
        <f t="shared" si="4"/>
        <v>9409</v>
      </c>
      <c r="E35">
        <f t="shared" si="5"/>
        <v>2231</v>
      </c>
      <c r="F35" s="5">
        <f t="shared" si="3"/>
        <v>23.945377639490196</v>
      </c>
    </row>
    <row r="36" spans="1:6" x14ac:dyDescent="0.25">
      <c r="A36">
        <f t="shared" si="2"/>
        <v>35</v>
      </c>
      <c r="B36" s="1">
        <v>24</v>
      </c>
      <c r="C36" s="1">
        <v>65</v>
      </c>
      <c r="D36">
        <f t="shared" si="4"/>
        <v>4225</v>
      </c>
      <c r="E36">
        <f t="shared" si="5"/>
        <v>1560</v>
      </c>
      <c r="F36" s="5">
        <f t="shared" si="3"/>
        <v>25.193331930772558</v>
      </c>
    </row>
    <row r="37" spans="1:6" x14ac:dyDescent="0.25">
      <c r="A37">
        <f t="shared" si="2"/>
        <v>36</v>
      </c>
      <c r="B37" s="1">
        <v>25</v>
      </c>
      <c r="C37" s="1">
        <v>69</v>
      </c>
      <c r="D37">
        <f t="shared" si="4"/>
        <v>4761</v>
      </c>
      <c r="E37">
        <f t="shared" si="5"/>
        <v>1725</v>
      </c>
      <c r="F37" s="5">
        <f t="shared" si="3"/>
        <v>25.037337644362264</v>
      </c>
    </row>
    <row r="38" spans="1:6" x14ac:dyDescent="0.25">
      <c r="A38">
        <f t="shared" si="2"/>
        <v>37</v>
      </c>
      <c r="B38" s="1">
        <v>18</v>
      </c>
      <c r="C38" s="1">
        <v>57</v>
      </c>
      <c r="D38">
        <f t="shared" si="4"/>
        <v>3249</v>
      </c>
      <c r="E38">
        <f t="shared" si="5"/>
        <v>1026</v>
      </c>
      <c r="F38" s="5">
        <f t="shared" si="3"/>
        <v>25.505320503593147</v>
      </c>
    </row>
    <row r="39" spans="1:6" x14ac:dyDescent="0.25">
      <c r="A39">
        <f t="shared" si="2"/>
        <v>38</v>
      </c>
      <c r="B39" s="1">
        <v>30</v>
      </c>
      <c r="C39" s="1">
        <v>63</v>
      </c>
      <c r="D39">
        <f t="shared" si="4"/>
        <v>3969</v>
      </c>
      <c r="E39">
        <f t="shared" si="5"/>
        <v>1890</v>
      </c>
      <c r="F39" s="5">
        <f t="shared" si="3"/>
        <v>25.271329073977704</v>
      </c>
    </row>
    <row r="40" spans="1:6" x14ac:dyDescent="0.25">
      <c r="A40">
        <f t="shared" si="2"/>
        <v>39</v>
      </c>
      <c r="B40" s="1">
        <v>24</v>
      </c>
      <c r="C40" s="1">
        <v>96</v>
      </c>
      <c r="D40">
        <f t="shared" si="4"/>
        <v>9216</v>
      </c>
      <c r="E40">
        <f t="shared" si="5"/>
        <v>2304</v>
      </c>
      <c r="F40" s="5">
        <f t="shared" si="3"/>
        <v>23.984376211092773</v>
      </c>
    </row>
    <row r="41" spans="1:6" x14ac:dyDescent="0.25">
      <c r="A41">
        <f t="shared" si="2"/>
        <v>40</v>
      </c>
      <c r="B41" s="1">
        <v>24</v>
      </c>
      <c r="C41" s="1">
        <v>91</v>
      </c>
      <c r="D41">
        <f t="shared" si="4"/>
        <v>8281</v>
      </c>
      <c r="E41">
        <f t="shared" si="5"/>
        <v>2184</v>
      </c>
      <c r="F41" s="5">
        <f t="shared" si="3"/>
        <v>24.17936906910564</v>
      </c>
    </row>
    <row r="42" spans="1:6" x14ac:dyDescent="0.25">
      <c r="A42">
        <f t="shared" si="2"/>
        <v>41</v>
      </c>
      <c r="B42" s="1">
        <v>24</v>
      </c>
      <c r="C42" s="1">
        <v>66</v>
      </c>
      <c r="F42" s="5">
        <f t="shared" si="3"/>
        <v>25.154333359169982</v>
      </c>
    </row>
    <row r="43" spans="1:6" x14ac:dyDescent="0.25">
      <c r="A43">
        <f t="shared" si="2"/>
        <v>42</v>
      </c>
      <c r="B43" s="1">
        <v>18</v>
      </c>
      <c r="C43" s="1">
        <v>60</v>
      </c>
      <c r="F43" s="5">
        <f t="shared" si="3"/>
        <v>25.388324788785425</v>
      </c>
    </row>
    <row r="44" spans="1:6" x14ac:dyDescent="0.25">
      <c r="A44">
        <f t="shared" si="2"/>
        <v>43</v>
      </c>
      <c r="B44" s="1">
        <v>21</v>
      </c>
      <c r="C44" s="1">
        <v>92</v>
      </c>
      <c r="F44" s="5">
        <f t="shared" si="3"/>
        <v>24.140370497503067</v>
      </c>
    </row>
    <row r="45" spans="1:6" x14ac:dyDescent="0.25">
      <c r="A45">
        <f t="shared" si="2"/>
        <v>44</v>
      </c>
      <c r="B45" s="1">
        <v>25</v>
      </c>
      <c r="C45" s="1">
        <v>73</v>
      </c>
      <c r="F45" s="5">
        <f t="shared" si="3"/>
        <v>24.88134335795197</v>
      </c>
    </row>
    <row r="46" spans="1:6" x14ac:dyDescent="0.25">
      <c r="A46">
        <f t="shared" si="2"/>
        <v>45</v>
      </c>
      <c r="B46" s="1">
        <v>25</v>
      </c>
      <c r="C46" s="1">
        <v>78</v>
      </c>
      <c r="F46" s="5">
        <f t="shared" si="3"/>
        <v>24.686350499939099</v>
      </c>
    </row>
    <row r="47" spans="1:6" x14ac:dyDescent="0.25">
      <c r="A47">
        <f t="shared" si="2"/>
        <v>46</v>
      </c>
      <c r="B47" s="1">
        <v>21</v>
      </c>
      <c r="C47" s="1">
        <v>96</v>
      </c>
      <c r="F47" s="5">
        <f t="shared" si="3"/>
        <v>23.984376211092773</v>
      </c>
    </row>
    <row r="48" spans="1:6" x14ac:dyDescent="0.25">
      <c r="A48">
        <f t="shared" si="2"/>
        <v>47</v>
      </c>
      <c r="B48" s="1">
        <v>21</v>
      </c>
      <c r="C48" s="1">
        <v>97</v>
      </c>
      <c r="F48" s="5">
        <f t="shared" si="3"/>
        <v>23.945377639490196</v>
      </c>
    </row>
    <row r="49" spans="1:6" x14ac:dyDescent="0.25">
      <c r="A49">
        <f t="shared" si="2"/>
        <v>48</v>
      </c>
      <c r="B49" s="1">
        <v>26</v>
      </c>
      <c r="C49" s="1">
        <v>90</v>
      </c>
      <c r="F49" s="5">
        <f t="shared" si="3"/>
        <v>24.218367640708216</v>
      </c>
    </row>
    <row r="50" spans="1:6" x14ac:dyDescent="0.25">
      <c r="A50">
        <f t="shared" si="2"/>
        <v>49</v>
      </c>
      <c r="B50" s="1">
        <v>24</v>
      </c>
      <c r="C50" s="1">
        <v>86</v>
      </c>
      <c r="F50" s="5">
        <f t="shared" si="3"/>
        <v>24.37436192711851</v>
      </c>
    </row>
    <row r="51" spans="1:6" x14ac:dyDescent="0.25">
      <c r="A51">
        <f t="shared" si="2"/>
        <v>50</v>
      </c>
      <c r="B51" s="1">
        <v>21</v>
      </c>
      <c r="C51" s="1">
        <v>52</v>
      </c>
      <c r="F51" s="5">
        <f t="shared" si="3"/>
        <v>25.700313361606018</v>
      </c>
    </row>
    <row r="53" spans="1:6" x14ac:dyDescent="0.25">
      <c r="A53" s="2" t="s">
        <v>17</v>
      </c>
      <c r="B53" s="1" t="s">
        <v>18</v>
      </c>
    </row>
    <row r="54" spans="1:6" x14ac:dyDescent="0.25">
      <c r="A54" s="2" t="s">
        <v>15</v>
      </c>
      <c r="B54" s="1" t="s">
        <v>19</v>
      </c>
    </row>
    <row r="55" spans="1:6" x14ac:dyDescent="0.25">
      <c r="A55" s="3" t="s">
        <v>2</v>
      </c>
      <c r="B55" s="1">
        <f>+SUM(B2:B41)</f>
        <v>988</v>
      </c>
      <c r="C55" s="1">
        <f>+SUM(C2:C41)</f>
        <v>3106</v>
      </c>
      <c r="D55" s="1">
        <f t="shared" ref="D55:F55" si="6">+SUM(D2:D41)</f>
        <v>250212</v>
      </c>
      <c r="E55" s="1">
        <f t="shared" si="6"/>
        <v>76366</v>
      </c>
      <c r="F55" s="1">
        <f t="shared" si="6"/>
        <v>988.00000000000011</v>
      </c>
    </row>
    <row r="56" spans="1:6" x14ac:dyDescent="0.25">
      <c r="A56" s="3" t="s">
        <v>4</v>
      </c>
      <c r="B56" s="1">
        <f>COUNT(B2:B41)</f>
        <v>40</v>
      </c>
      <c r="C56" s="1">
        <f>COUNT(C2:C41)</f>
        <v>40</v>
      </c>
      <c r="D56" s="1"/>
      <c r="E56" s="1"/>
    </row>
    <row r="57" spans="1:6" x14ac:dyDescent="0.25">
      <c r="A57" s="3" t="s">
        <v>3</v>
      </c>
      <c r="B57" s="1">
        <f>+AVERAGE(B2:B41)</f>
        <v>24.7</v>
      </c>
      <c r="C57" s="1">
        <f>+AVERAGE(C2:C41)</f>
        <v>77.650000000000006</v>
      </c>
      <c r="D57" s="1"/>
      <c r="E57" s="1"/>
    </row>
    <row r="58" spans="1:6" x14ac:dyDescent="0.25">
      <c r="A58" s="3" t="s">
        <v>6</v>
      </c>
      <c r="C58" s="1">
        <f>(D55/C56)-POWER(C57,2)</f>
        <v>225.77749999999924</v>
      </c>
      <c r="D58" s="1"/>
      <c r="E58" s="1"/>
    </row>
    <row r="59" spans="1:6" x14ac:dyDescent="0.25">
      <c r="A59" s="3" t="s">
        <v>7</v>
      </c>
      <c r="C59" s="1">
        <f>(E55/C56)-(C57*B57)</f>
        <v>-8.8050000000000637</v>
      </c>
      <c r="D59" s="1"/>
      <c r="E59" s="1"/>
    </row>
    <row r="61" spans="1:6" x14ac:dyDescent="0.25">
      <c r="A61" s="3" t="s">
        <v>9</v>
      </c>
      <c r="B61" s="4">
        <f>+C59/C58</f>
        <v>-3.8998571602573744E-2</v>
      </c>
      <c r="C61" s="1" t="s">
        <v>10</v>
      </c>
      <c r="D61" s="5">
        <f>(-(C59/C58)*C57)+B57</f>
        <v>27.728239084939851</v>
      </c>
    </row>
    <row r="62" spans="1:6" x14ac:dyDescent="0.25">
      <c r="A62" s="3" t="s">
        <v>11</v>
      </c>
      <c r="B62" s="4">
        <f>+B61</f>
        <v>-3.8998571602573744E-2</v>
      </c>
    </row>
    <row r="63" spans="1:6" x14ac:dyDescent="0.25">
      <c r="A63" s="3" t="s">
        <v>12</v>
      </c>
      <c r="B63" s="4">
        <f>+D61</f>
        <v>27.728239084939851</v>
      </c>
    </row>
    <row r="65" spans="1:2" x14ac:dyDescent="0.25">
      <c r="A65" s="3" t="s">
        <v>13</v>
      </c>
    </row>
    <row r="66" spans="1:2" x14ac:dyDescent="0.25">
      <c r="A66" s="7" t="s">
        <v>14</v>
      </c>
      <c r="B66" s="1">
        <v>9</v>
      </c>
    </row>
    <row r="67" spans="1:2" x14ac:dyDescent="0.25">
      <c r="A67" s="3" t="s">
        <v>15</v>
      </c>
      <c r="B67" s="6">
        <f>+B62*B66+B63</f>
        <v>27.377251940516686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1" sqref="D1"/>
    </sheetView>
  </sheetViews>
  <sheetFormatPr baseColWidth="10" defaultRowHeight="15" x14ac:dyDescent="0.25"/>
  <cols>
    <col min="2" max="3" width="11.28515625" style="1" customWidth="1"/>
    <col min="4" max="4" width="8.28515625" customWidth="1"/>
    <col min="5" max="5" width="5.7109375" bestFit="1" customWidth="1"/>
    <col min="6" max="6" width="7.28515625" bestFit="1" customWidth="1"/>
  </cols>
  <sheetData>
    <row r="1" spans="1:6" x14ac:dyDescent="0.25">
      <c r="A1" s="8" t="s">
        <v>20</v>
      </c>
      <c r="B1" s="8" t="s">
        <v>25</v>
      </c>
      <c r="C1" s="8" t="s">
        <v>24</v>
      </c>
      <c r="D1" s="9" t="s">
        <v>5</v>
      </c>
      <c r="E1" s="9" t="s">
        <v>8</v>
      </c>
      <c r="F1" s="9" t="s">
        <v>16</v>
      </c>
    </row>
    <row r="2" spans="1:6" x14ac:dyDescent="0.25">
      <c r="A2">
        <v>1</v>
      </c>
      <c r="B2" s="1">
        <v>28</v>
      </c>
      <c r="C2" s="1">
        <v>66</v>
      </c>
      <c r="D2">
        <f>+POWER(C2,2)</f>
        <v>4356</v>
      </c>
      <c r="E2">
        <f>+B2*C2</f>
        <v>1848</v>
      </c>
      <c r="F2" s="5">
        <f>($B$62*C2)+$B$63</f>
        <v>24.606009732877162</v>
      </c>
    </row>
    <row r="3" spans="1:6" x14ac:dyDescent="0.25">
      <c r="A3">
        <f>+A2+1</f>
        <v>2</v>
      </c>
      <c r="B3" s="1">
        <v>29</v>
      </c>
      <c r="C3" s="1">
        <v>55</v>
      </c>
      <c r="D3">
        <f t="shared" ref="D3:D41" si="0">+POWER(C3,2)</f>
        <v>3025</v>
      </c>
      <c r="E3">
        <f t="shared" ref="E3:E41" si="1">+B3*C3</f>
        <v>1595</v>
      </c>
      <c r="F3" s="5">
        <f>($B$62*C3)+$B$63</f>
        <v>24.906857640733602</v>
      </c>
    </row>
    <row r="4" spans="1:6" x14ac:dyDescent="0.25">
      <c r="A4">
        <f t="shared" ref="A4:A51" si="2">+A3+1</f>
        <v>3</v>
      </c>
      <c r="B4" s="1">
        <v>25</v>
      </c>
      <c r="C4" s="1">
        <v>70</v>
      </c>
      <c r="D4">
        <f t="shared" si="0"/>
        <v>4900</v>
      </c>
      <c r="E4">
        <f t="shared" si="1"/>
        <v>1750</v>
      </c>
      <c r="F4" s="5">
        <f>($B$62*C4)+$B$63</f>
        <v>24.49661049365664</v>
      </c>
    </row>
    <row r="5" spans="1:6" x14ac:dyDescent="0.25">
      <c r="A5">
        <f t="shared" si="2"/>
        <v>4</v>
      </c>
      <c r="B5" s="1">
        <v>26</v>
      </c>
      <c r="C5" s="1">
        <v>77</v>
      </c>
      <c r="D5">
        <f t="shared" si="0"/>
        <v>5929</v>
      </c>
      <c r="E5">
        <f t="shared" si="1"/>
        <v>2002</v>
      </c>
      <c r="F5" s="5">
        <f t="shared" ref="F5:F51" si="3">($B$62*C5)+$B$63</f>
        <v>24.305161825020722</v>
      </c>
    </row>
    <row r="6" spans="1:6" x14ac:dyDescent="0.25">
      <c r="A6">
        <f t="shared" si="2"/>
        <v>5</v>
      </c>
      <c r="B6" s="1">
        <v>28</v>
      </c>
      <c r="C6" s="1">
        <v>59</v>
      </c>
      <c r="D6">
        <f t="shared" si="0"/>
        <v>3481</v>
      </c>
      <c r="E6">
        <f t="shared" si="1"/>
        <v>1652</v>
      </c>
      <c r="F6" s="5">
        <f t="shared" si="3"/>
        <v>24.797458401513079</v>
      </c>
    </row>
    <row r="7" spans="1:6" x14ac:dyDescent="0.25">
      <c r="A7">
        <f t="shared" si="2"/>
        <v>6</v>
      </c>
      <c r="B7" s="1">
        <v>29</v>
      </c>
      <c r="C7" s="1">
        <v>100</v>
      </c>
      <c r="D7">
        <f t="shared" si="0"/>
        <v>10000</v>
      </c>
      <c r="E7">
        <f t="shared" si="1"/>
        <v>2900</v>
      </c>
      <c r="F7" s="5">
        <f t="shared" si="3"/>
        <v>23.676116199502708</v>
      </c>
    </row>
    <row r="8" spans="1:6" x14ac:dyDescent="0.25">
      <c r="A8">
        <f t="shared" si="2"/>
        <v>7</v>
      </c>
      <c r="B8" s="1">
        <v>21</v>
      </c>
      <c r="C8" s="1">
        <v>63</v>
      </c>
      <c r="D8">
        <f t="shared" si="0"/>
        <v>3969</v>
      </c>
      <c r="E8">
        <f t="shared" si="1"/>
        <v>1323</v>
      </c>
      <c r="F8" s="5">
        <f t="shared" si="3"/>
        <v>24.688059162292554</v>
      </c>
    </row>
    <row r="9" spans="1:6" x14ac:dyDescent="0.25">
      <c r="A9">
        <f t="shared" si="2"/>
        <v>8</v>
      </c>
      <c r="B9" s="1">
        <v>22</v>
      </c>
      <c r="C9" s="1">
        <v>85</v>
      </c>
      <c r="D9">
        <f t="shared" si="0"/>
        <v>7225</v>
      </c>
      <c r="E9">
        <f t="shared" si="1"/>
        <v>1870</v>
      </c>
      <c r="F9" s="5">
        <f t="shared" si="3"/>
        <v>24.086363346579674</v>
      </c>
    </row>
    <row r="10" spans="1:6" x14ac:dyDescent="0.25">
      <c r="A10">
        <f t="shared" si="2"/>
        <v>9</v>
      </c>
      <c r="B10" s="1">
        <v>28</v>
      </c>
      <c r="C10" s="1">
        <v>71</v>
      </c>
      <c r="D10">
        <f t="shared" si="0"/>
        <v>5041</v>
      </c>
      <c r="E10">
        <f t="shared" si="1"/>
        <v>1988</v>
      </c>
      <c r="F10" s="5">
        <f t="shared" si="3"/>
        <v>24.469260683851505</v>
      </c>
    </row>
    <row r="11" spans="1:6" x14ac:dyDescent="0.25">
      <c r="A11">
        <f t="shared" si="2"/>
        <v>10</v>
      </c>
      <c r="B11" s="1">
        <v>28</v>
      </c>
      <c r="C11" s="1">
        <v>88</v>
      </c>
      <c r="D11">
        <f t="shared" si="0"/>
        <v>7744</v>
      </c>
      <c r="E11">
        <f t="shared" si="1"/>
        <v>2464</v>
      </c>
      <c r="F11" s="5">
        <f t="shared" si="3"/>
        <v>24.004313917164279</v>
      </c>
    </row>
    <row r="12" spans="1:6" x14ac:dyDescent="0.25">
      <c r="A12">
        <f t="shared" si="2"/>
        <v>11</v>
      </c>
      <c r="B12" s="1">
        <v>26</v>
      </c>
      <c r="C12" s="1">
        <v>59</v>
      </c>
      <c r="D12">
        <f t="shared" si="0"/>
        <v>3481</v>
      </c>
      <c r="E12">
        <f t="shared" si="1"/>
        <v>1534</v>
      </c>
      <c r="F12" s="5">
        <f t="shared" si="3"/>
        <v>24.797458401513079</v>
      </c>
    </row>
    <row r="13" spans="1:6" x14ac:dyDescent="0.25">
      <c r="A13">
        <f t="shared" si="2"/>
        <v>12</v>
      </c>
      <c r="B13" s="1">
        <v>18</v>
      </c>
      <c r="C13" s="1">
        <v>58</v>
      </c>
      <c r="D13">
        <f t="shared" si="0"/>
        <v>3364</v>
      </c>
      <c r="E13">
        <f t="shared" si="1"/>
        <v>1044</v>
      </c>
      <c r="F13" s="5">
        <f t="shared" si="3"/>
        <v>24.82480821131821</v>
      </c>
    </row>
    <row r="14" spans="1:6" x14ac:dyDescent="0.25">
      <c r="A14">
        <f t="shared" si="2"/>
        <v>13</v>
      </c>
      <c r="B14" s="1">
        <v>23</v>
      </c>
      <c r="C14" s="1">
        <v>100</v>
      </c>
      <c r="D14">
        <f t="shared" si="0"/>
        <v>10000</v>
      </c>
      <c r="E14">
        <f t="shared" si="1"/>
        <v>2300</v>
      </c>
      <c r="F14" s="5">
        <f t="shared" si="3"/>
        <v>23.676116199502708</v>
      </c>
    </row>
    <row r="15" spans="1:6" x14ac:dyDescent="0.25">
      <c r="A15">
        <f t="shared" si="2"/>
        <v>14</v>
      </c>
      <c r="B15" s="1">
        <v>24</v>
      </c>
      <c r="C15" s="1">
        <v>100</v>
      </c>
      <c r="D15">
        <f t="shared" si="0"/>
        <v>10000</v>
      </c>
      <c r="E15">
        <f t="shared" si="1"/>
        <v>2400</v>
      </c>
      <c r="F15" s="5">
        <f t="shared" si="3"/>
        <v>23.676116199502708</v>
      </c>
    </row>
    <row r="16" spans="1:6" x14ac:dyDescent="0.25">
      <c r="A16">
        <f t="shared" si="2"/>
        <v>15</v>
      </c>
      <c r="B16" s="1">
        <v>19</v>
      </c>
      <c r="C16" s="1">
        <v>62</v>
      </c>
      <c r="D16">
        <f t="shared" si="0"/>
        <v>3844</v>
      </c>
      <c r="E16">
        <f t="shared" si="1"/>
        <v>1178</v>
      </c>
      <c r="F16" s="5">
        <f t="shared" si="3"/>
        <v>24.715408972097684</v>
      </c>
    </row>
    <row r="17" spans="1:6" x14ac:dyDescent="0.25">
      <c r="A17">
        <f t="shared" si="2"/>
        <v>16</v>
      </c>
      <c r="B17" s="1">
        <v>28</v>
      </c>
      <c r="C17" s="1">
        <v>66</v>
      </c>
      <c r="D17">
        <f t="shared" si="0"/>
        <v>4356</v>
      </c>
      <c r="E17">
        <f t="shared" si="1"/>
        <v>1848</v>
      </c>
      <c r="F17" s="5">
        <f t="shared" si="3"/>
        <v>24.606009732877162</v>
      </c>
    </row>
    <row r="18" spans="1:6" x14ac:dyDescent="0.25">
      <c r="A18">
        <f t="shared" si="2"/>
        <v>17</v>
      </c>
      <c r="B18" s="1">
        <v>25</v>
      </c>
      <c r="C18" s="1">
        <v>82</v>
      </c>
      <c r="D18">
        <f t="shared" si="0"/>
        <v>6724</v>
      </c>
      <c r="E18">
        <f t="shared" si="1"/>
        <v>2050</v>
      </c>
      <c r="F18" s="5">
        <f t="shared" si="3"/>
        <v>24.168412775995066</v>
      </c>
    </row>
    <row r="19" spans="1:6" x14ac:dyDescent="0.25">
      <c r="A19">
        <f t="shared" si="2"/>
        <v>18</v>
      </c>
      <c r="B19" s="1">
        <v>30</v>
      </c>
      <c r="C19" s="1">
        <v>71</v>
      </c>
      <c r="D19">
        <f t="shared" si="0"/>
        <v>5041</v>
      </c>
      <c r="E19">
        <f t="shared" si="1"/>
        <v>2130</v>
      </c>
      <c r="F19" s="5">
        <f t="shared" si="3"/>
        <v>24.469260683851505</v>
      </c>
    </row>
    <row r="20" spans="1:6" x14ac:dyDescent="0.25">
      <c r="A20">
        <f t="shared" si="2"/>
        <v>19</v>
      </c>
      <c r="B20" s="1">
        <v>30</v>
      </c>
      <c r="C20" s="1">
        <v>86</v>
      </c>
      <c r="D20">
        <f t="shared" si="0"/>
        <v>7396</v>
      </c>
      <c r="E20">
        <f t="shared" si="1"/>
        <v>2580</v>
      </c>
      <c r="F20" s="5">
        <f t="shared" si="3"/>
        <v>24.059013536774543</v>
      </c>
    </row>
    <row r="21" spans="1:6" x14ac:dyDescent="0.25">
      <c r="A21">
        <f t="shared" si="2"/>
        <v>20</v>
      </c>
      <c r="B21" s="1">
        <v>18</v>
      </c>
      <c r="C21" s="1">
        <v>90</v>
      </c>
      <c r="D21">
        <f t="shared" si="0"/>
        <v>8100</v>
      </c>
      <c r="E21">
        <f t="shared" si="1"/>
        <v>1620</v>
      </c>
      <c r="F21" s="5">
        <f t="shared" si="3"/>
        <v>23.949614297554017</v>
      </c>
    </row>
    <row r="22" spans="1:6" x14ac:dyDescent="0.25">
      <c r="A22">
        <f t="shared" si="2"/>
        <v>21</v>
      </c>
      <c r="B22" s="1">
        <v>21</v>
      </c>
      <c r="C22" s="1">
        <v>83</v>
      </c>
      <c r="D22">
        <f t="shared" si="0"/>
        <v>6889</v>
      </c>
      <c r="E22">
        <f t="shared" si="1"/>
        <v>1743</v>
      </c>
      <c r="F22" s="5">
        <f t="shared" si="3"/>
        <v>24.141062966189935</v>
      </c>
    </row>
    <row r="23" spans="1:6" x14ac:dyDescent="0.25">
      <c r="A23">
        <f t="shared" si="2"/>
        <v>22</v>
      </c>
      <c r="B23" s="1">
        <v>20</v>
      </c>
      <c r="C23" s="1">
        <v>94</v>
      </c>
      <c r="D23">
        <f t="shared" si="0"/>
        <v>8836</v>
      </c>
      <c r="E23">
        <f t="shared" si="1"/>
        <v>1880</v>
      </c>
      <c r="F23" s="5">
        <f t="shared" si="3"/>
        <v>23.840215058333495</v>
      </c>
    </row>
    <row r="24" spans="1:6" x14ac:dyDescent="0.25">
      <c r="A24">
        <f t="shared" si="2"/>
        <v>23</v>
      </c>
      <c r="B24" s="1">
        <v>24</v>
      </c>
      <c r="C24" s="1">
        <v>90</v>
      </c>
      <c r="D24">
        <f t="shared" si="0"/>
        <v>8100</v>
      </c>
      <c r="E24">
        <f t="shared" si="1"/>
        <v>2160</v>
      </c>
      <c r="F24" s="5">
        <f t="shared" si="3"/>
        <v>23.949614297554017</v>
      </c>
    </row>
    <row r="25" spans="1:6" x14ac:dyDescent="0.25">
      <c r="A25">
        <f t="shared" si="2"/>
        <v>24</v>
      </c>
      <c r="B25" s="1">
        <v>30</v>
      </c>
      <c r="C25" s="1">
        <v>60</v>
      </c>
      <c r="D25">
        <f t="shared" si="0"/>
        <v>3600</v>
      </c>
      <c r="E25">
        <f t="shared" si="1"/>
        <v>1800</v>
      </c>
      <c r="F25" s="5">
        <f t="shared" si="3"/>
        <v>24.770108591707949</v>
      </c>
    </row>
    <row r="26" spans="1:6" x14ac:dyDescent="0.25">
      <c r="A26">
        <f t="shared" si="2"/>
        <v>25</v>
      </c>
      <c r="B26" s="1">
        <v>27</v>
      </c>
      <c r="C26" s="1">
        <v>78</v>
      </c>
      <c r="D26">
        <f t="shared" si="0"/>
        <v>6084</v>
      </c>
      <c r="E26">
        <f t="shared" si="1"/>
        <v>2106</v>
      </c>
      <c r="F26" s="5">
        <f t="shared" si="3"/>
        <v>24.277812015215588</v>
      </c>
    </row>
    <row r="27" spans="1:6" x14ac:dyDescent="0.25">
      <c r="A27">
        <f t="shared" si="2"/>
        <v>26</v>
      </c>
      <c r="B27" s="1">
        <v>25</v>
      </c>
      <c r="C27" s="1">
        <v>73</v>
      </c>
      <c r="D27">
        <f t="shared" si="0"/>
        <v>5329</v>
      </c>
      <c r="E27">
        <f t="shared" si="1"/>
        <v>1825</v>
      </c>
      <c r="F27" s="5">
        <f t="shared" si="3"/>
        <v>24.414561064241244</v>
      </c>
    </row>
    <row r="28" spans="1:6" x14ac:dyDescent="0.25">
      <c r="A28">
        <f t="shared" si="2"/>
        <v>27</v>
      </c>
      <c r="B28" s="1">
        <v>27</v>
      </c>
      <c r="C28" s="1">
        <v>96</v>
      </c>
      <c r="D28">
        <f t="shared" si="0"/>
        <v>9216</v>
      </c>
      <c r="E28">
        <f t="shared" si="1"/>
        <v>2592</v>
      </c>
      <c r="F28" s="5">
        <f t="shared" si="3"/>
        <v>23.78551543872323</v>
      </c>
    </row>
    <row r="29" spans="1:6" x14ac:dyDescent="0.25">
      <c r="A29">
        <f t="shared" si="2"/>
        <v>28</v>
      </c>
      <c r="B29" s="1">
        <v>29</v>
      </c>
      <c r="C29" s="1">
        <v>84</v>
      </c>
      <c r="D29">
        <f t="shared" si="0"/>
        <v>7056</v>
      </c>
      <c r="E29">
        <f t="shared" si="1"/>
        <v>2436</v>
      </c>
      <c r="F29" s="5">
        <f t="shared" si="3"/>
        <v>24.113713156384804</v>
      </c>
    </row>
    <row r="30" spans="1:6" x14ac:dyDescent="0.25">
      <c r="A30">
        <f t="shared" si="2"/>
        <v>29</v>
      </c>
      <c r="B30" s="1">
        <v>19</v>
      </c>
      <c r="C30" s="1">
        <v>99</v>
      </c>
      <c r="D30">
        <f t="shared" si="0"/>
        <v>9801</v>
      </c>
      <c r="E30">
        <f t="shared" si="1"/>
        <v>1881</v>
      </c>
      <c r="F30" s="5">
        <f t="shared" si="3"/>
        <v>23.703466009307839</v>
      </c>
    </row>
    <row r="31" spans="1:6" x14ac:dyDescent="0.25">
      <c r="A31">
        <f t="shared" si="2"/>
        <v>30</v>
      </c>
      <c r="B31" s="1">
        <v>28</v>
      </c>
      <c r="C31" s="1">
        <v>54</v>
      </c>
      <c r="D31">
        <f t="shared" si="0"/>
        <v>2916</v>
      </c>
      <c r="E31">
        <f t="shared" si="1"/>
        <v>1512</v>
      </c>
      <c r="F31" s="5">
        <f t="shared" si="3"/>
        <v>24.934207450538732</v>
      </c>
    </row>
    <row r="32" spans="1:6" x14ac:dyDescent="0.25">
      <c r="A32">
        <f t="shared" si="2"/>
        <v>31</v>
      </c>
      <c r="B32" s="1">
        <v>28</v>
      </c>
      <c r="C32" s="1">
        <v>89</v>
      </c>
      <c r="D32">
        <f t="shared" si="0"/>
        <v>7921</v>
      </c>
      <c r="E32">
        <f t="shared" si="1"/>
        <v>2492</v>
      </c>
      <c r="F32" s="5">
        <f t="shared" si="3"/>
        <v>23.976964107359148</v>
      </c>
    </row>
    <row r="33" spans="1:6" x14ac:dyDescent="0.25">
      <c r="A33">
        <f t="shared" si="2"/>
        <v>32</v>
      </c>
      <c r="B33" s="1">
        <v>19</v>
      </c>
      <c r="C33" s="1">
        <v>63</v>
      </c>
      <c r="D33">
        <f t="shared" si="0"/>
        <v>3969</v>
      </c>
      <c r="E33">
        <f t="shared" si="1"/>
        <v>1197</v>
      </c>
      <c r="F33" s="5">
        <f t="shared" si="3"/>
        <v>24.688059162292554</v>
      </c>
    </row>
    <row r="34" spans="1:6" x14ac:dyDescent="0.25">
      <c r="A34">
        <f t="shared" si="2"/>
        <v>33</v>
      </c>
      <c r="B34" s="1">
        <v>18</v>
      </c>
      <c r="C34" s="1">
        <v>97</v>
      </c>
      <c r="D34">
        <f t="shared" si="0"/>
        <v>9409</v>
      </c>
      <c r="E34">
        <f t="shared" si="1"/>
        <v>1746</v>
      </c>
      <c r="F34" s="5">
        <f t="shared" si="3"/>
        <v>23.7581656289181</v>
      </c>
    </row>
    <row r="35" spans="1:6" x14ac:dyDescent="0.25">
      <c r="A35">
        <f t="shared" si="2"/>
        <v>34</v>
      </c>
      <c r="B35" s="1">
        <v>23</v>
      </c>
      <c r="C35" s="1">
        <v>97</v>
      </c>
      <c r="D35">
        <f t="shared" si="0"/>
        <v>9409</v>
      </c>
      <c r="E35">
        <f t="shared" si="1"/>
        <v>2231</v>
      </c>
      <c r="F35" s="5">
        <f t="shared" si="3"/>
        <v>23.7581656289181</v>
      </c>
    </row>
    <row r="36" spans="1:6" x14ac:dyDescent="0.25">
      <c r="A36">
        <f t="shared" si="2"/>
        <v>35</v>
      </c>
      <c r="B36" s="1">
        <v>24</v>
      </c>
      <c r="C36" s="1">
        <v>65</v>
      </c>
      <c r="D36">
        <f t="shared" si="0"/>
        <v>4225</v>
      </c>
      <c r="E36">
        <f t="shared" si="1"/>
        <v>1560</v>
      </c>
      <c r="F36" s="5">
        <f t="shared" si="3"/>
        <v>24.633359542682292</v>
      </c>
    </row>
    <row r="37" spans="1:6" x14ac:dyDescent="0.25">
      <c r="A37">
        <f t="shared" si="2"/>
        <v>36</v>
      </c>
      <c r="B37" s="1">
        <v>25</v>
      </c>
      <c r="C37" s="1">
        <v>69</v>
      </c>
      <c r="D37">
        <f t="shared" si="0"/>
        <v>4761</v>
      </c>
      <c r="E37">
        <f t="shared" si="1"/>
        <v>1725</v>
      </c>
      <c r="F37" s="5">
        <f t="shared" si="3"/>
        <v>24.52396030346177</v>
      </c>
    </row>
    <row r="38" spans="1:6" x14ac:dyDescent="0.25">
      <c r="A38">
        <f t="shared" si="2"/>
        <v>37</v>
      </c>
      <c r="B38" s="1">
        <v>18</v>
      </c>
      <c r="C38" s="1">
        <v>57</v>
      </c>
      <c r="D38">
        <f t="shared" si="0"/>
        <v>3249</v>
      </c>
      <c r="E38">
        <f t="shared" si="1"/>
        <v>1026</v>
      </c>
      <c r="F38" s="5">
        <f t="shared" si="3"/>
        <v>24.852158021123341</v>
      </c>
    </row>
    <row r="39" spans="1:6" x14ac:dyDescent="0.25">
      <c r="A39">
        <f t="shared" si="2"/>
        <v>38</v>
      </c>
      <c r="B39" s="1">
        <v>30</v>
      </c>
      <c r="C39" s="1">
        <v>63</v>
      </c>
      <c r="D39">
        <f t="shared" si="0"/>
        <v>3969</v>
      </c>
      <c r="E39">
        <f t="shared" si="1"/>
        <v>1890</v>
      </c>
      <c r="F39" s="5">
        <f t="shared" si="3"/>
        <v>24.688059162292554</v>
      </c>
    </row>
    <row r="40" spans="1:6" x14ac:dyDescent="0.25">
      <c r="A40">
        <f t="shared" si="2"/>
        <v>39</v>
      </c>
      <c r="B40" s="1">
        <v>24</v>
      </c>
      <c r="C40" s="1">
        <v>96</v>
      </c>
      <c r="D40">
        <f t="shared" si="0"/>
        <v>9216</v>
      </c>
      <c r="E40">
        <f t="shared" si="1"/>
        <v>2304</v>
      </c>
      <c r="F40" s="5">
        <f t="shared" si="3"/>
        <v>23.78551543872323</v>
      </c>
    </row>
    <row r="41" spans="1:6" x14ac:dyDescent="0.25">
      <c r="A41">
        <f t="shared" si="2"/>
        <v>40</v>
      </c>
      <c r="B41" s="1">
        <v>24</v>
      </c>
      <c r="C41" s="1">
        <v>91</v>
      </c>
      <c r="D41">
        <f t="shared" si="0"/>
        <v>8281</v>
      </c>
      <c r="E41">
        <f t="shared" si="1"/>
        <v>2184</v>
      </c>
      <c r="F41" s="5">
        <f t="shared" si="3"/>
        <v>23.922264487748887</v>
      </c>
    </row>
    <row r="42" spans="1:6" x14ac:dyDescent="0.25">
      <c r="A42">
        <f t="shared" si="2"/>
        <v>41</v>
      </c>
      <c r="B42" s="1">
        <v>24</v>
      </c>
      <c r="C42" s="1">
        <v>66</v>
      </c>
      <c r="D42">
        <f t="shared" ref="D42:D51" si="4">+POWER(C42,2)</f>
        <v>4356</v>
      </c>
      <c r="E42">
        <f t="shared" ref="E42:E51" si="5">+B42*C42</f>
        <v>1584</v>
      </c>
      <c r="F42" s="5">
        <f t="shared" si="3"/>
        <v>24.606009732877162</v>
      </c>
    </row>
    <row r="43" spans="1:6" x14ac:dyDescent="0.25">
      <c r="A43">
        <f t="shared" si="2"/>
        <v>42</v>
      </c>
      <c r="B43" s="1">
        <v>18</v>
      </c>
      <c r="C43" s="1">
        <v>60</v>
      </c>
      <c r="D43">
        <f t="shared" si="4"/>
        <v>3600</v>
      </c>
      <c r="E43">
        <f t="shared" si="5"/>
        <v>1080</v>
      </c>
      <c r="F43" s="5">
        <f t="shared" si="3"/>
        <v>24.770108591707949</v>
      </c>
    </row>
    <row r="44" spans="1:6" x14ac:dyDescent="0.25">
      <c r="A44">
        <f t="shared" si="2"/>
        <v>43</v>
      </c>
      <c r="B44" s="1">
        <v>21</v>
      </c>
      <c r="C44" s="1">
        <v>92</v>
      </c>
      <c r="D44">
        <f t="shared" si="4"/>
        <v>8464</v>
      </c>
      <c r="E44">
        <f t="shared" si="5"/>
        <v>1932</v>
      </c>
      <c r="F44" s="5">
        <f t="shared" si="3"/>
        <v>23.894914677943756</v>
      </c>
    </row>
    <row r="45" spans="1:6" x14ac:dyDescent="0.25">
      <c r="A45">
        <f t="shared" si="2"/>
        <v>44</v>
      </c>
      <c r="B45" s="1">
        <v>25</v>
      </c>
      <c r="C45" s="1">
        <v>73</v>
      </c>
      <c r="D45">
        <f t="shared" si="4"/>
        <v>5329</v>
      </c>
      <c r="E45">
        <f t="shared" si="5"/>
        <v>1825</v>
      </c>
      <c r="F45" s="5">
        <f t="shared" si="3"/>
        <v>24.414561064241244</v>
      </c>
    </row>
    <row r="46" spans="1:6" x14ac:dyDescent="0.25">
      <c r="A46">
        <f t="shared" si="2"/>
        <v>45</v>
      </c>
      <c r="B46" s="1">
        <v>25</v>
      </c>
      <c r="C46" s="1">
        <v>78</v>
      </c>
      <c r="D46">
        <f t="shared" si="4"/>
        <v>6084</v>
      </c>
      <c r="E46">
        <f t="shared" si="5"/>
        <v>1950</v>
      </c>
      <c r="F46" s="5">
        <f t="shared" si="3"/>
        <v>24.277812015215588</v>
      </c>
    </row>
    <row r="47" spans="1:6" x14ac:dyDescent="0.25">
      <c r="A47">
        <f t="shared" si="2"/>
        <v>46</v>
      </c>
      <c r="B47" s="1">
        <v>21</v>
      </c>
      <c r="C47" s="1">
        <v>96</v>
      </c>
      <c r="D47">
        <f t="shared" si="4"/>
        <v>9216</v>
      </c>
      <c r="E47">
        <f t="shared" si="5"/>
        <v>2016</v>
      </c>
      <c r="F47" s="5">
        <f t="shared" si="3"/>
        <v>23.78551543872323</v>
      </c>
    </row>
    <row r="48" spans="1:6" x14ac:dyDescent="0.25">
      <c r="A48">
        <f t="shared" si="2"/>
        <v>47</v>
      </c>
      <c r="B48" s="1">
        <v>21</v>
      </c>
      <c r="C48" s="1">
        <v>97</v>
      </c>
      <c r="D48">
        <f t="shared" si="4"/>
        <v>9409</v>
      </c>
      <c r="E48">
        <f t="shared" si="5"/>
        <v>2037</v>
      </c>
      <c r="F48" s="5">
        <f t="shared" si="3"/>
        <v>23.7581656289181</v>
      </c>
    </row>
    <row r="49" spans="1:6" x14ac:dyDescent="0.25">
      <c r="A49">
        <f t="shared" si="2"/>
        <v>48</v>
      </c>
      <c r="B49" s="1">
        <v>26</v>
      </c>
      <c r="C49" s="1">
        <v>90</v>
      </c>
      <c r="D49">
        <f t="shared" si="4"/>
        <v>8100</v>
      </c>
      <c r="E49">
        <f t="shared" si="5"/>
        <v>2340</v>
      </c>
      <c r="F49" s="5">
        <f t="shared" si="3"/>
        <v>23.949614297554017</v>
      </c>
    </row>
    <row r="50" spans="1:6" x14ac:dyDescent="0.25">
      <c r="A50">
        <f t="shared" si="2"/>
        <v>49</v>
      </c>
      <c r="B50" s="1">
        <v>24</v>
      </c>
      <c r="C50" s="1">
        <v>86</v>
      </c>
      <c r="D50">
        <f t="shared" si="4"/>
        <v>7396</v>
      </c>
      <c r="E50">
        <f t="shared" si="5"/>
        <v>2064</v>
      </c>
      <c r="F50" s="5">
        <f t="shared" si="3"/>
        <v>24.059013536774543</v>
      </c>
    </row>
    <row r="51" spans="1:6" x14ac:dyDescent="0.25">
      <c r="A51">
        <f t="shared" si="2"/>
        <v>50</v>
      </c>
      <c r="B51" s="1">
        <v>21</v>
      </c>
      <c r="C51" s="1">
        <v>52</v>
      </c>
      <c r="D51">
        <f t="shared" si="4"/>
        <v>2704</v>
      </c>
      <c r="E51">
        <f t="shared" si="5"/>
        <v>1092</v>
      </c>
      <c r="F51" s="5">
        <f t="shared" si="3"/>
        <v>24.988907070148997</v>
      </c>
    </row>
    <row r="53" spans="1:6" x14ac:dyDescent="0.25">
      <c r="A53" s="2" t="s">
        <v>17</v>
      </c>
      <c r="B53" s="1" t="s">
        <v>18</v>
      </c>
    </row>
    <row r="54" spans="1:6" x14ac:dyDescent="0.25">
      <c r="A54" s="2" t="s">
        <v>15</v>
      </c>
      <c r="B54" s="1" t="s">
        <v>19</v>
      </c>
    </row>
    <row r="55" spans="1:6" x14ac:dyDescent="0.25">
      <c r="A55" s="3" t="s">
        <v>2</v>
      </c>
      <c r="B55" s="1">
        <f>+SUM(B2:B51)</f>
        <v>1214</v>
      </c>
      <c r="C55" s="1">
        <f>+SUM(C2:C51)</f>
        <v>3896</v>
      </c>
      <c r="D55" s="1">
        <f t="shared" ref="D55:F55" si="6">+SUM(D2:D51)</f>
        <v>314870</v>
      </c>
      <c r="E55" s="1">
        <f t="shared" si="6"/>
        <v>94286</v>
      </c>
      <c r="F55" s="1">
        <f t="shared" si="6"/>
        <v>1214</v>
      </c>
    </row>
    <row r="56" spans="1:6" x14ac:dyDescent="0.25">
      <c r="A56" s="3" t="s">
        <v>4</v>
      </c>
      <c r="B56" s="1">
        <f>COUNT(B2:B51)</f>
        <v>50</v>
      </c>
      <c r="C56" s="1">
        <f>COUNT(C2:C51)</f>
        <v>50</v>
      </c>
      <c r="D56" s="1"/>
      <c r="E56" s="1"/>
    </row>
    <row r="57" spans="1:6" x14ac:dyDescent="0.25">
      <c r="A57" s="3" t="s">
        <v>3</v>
      </c>
      <c r="B57" s="1">
        <f>+AVERAGE(B2:B51)</f>
        <v>24.28</v>
      </c>
      <c r="C57" s="1">
        <f>+AVERAGE(C2:C51)</f>
        <v>77.92</v>
      </c>
      <c r="D57" s="1"/>
      <c r="E57" s="1"/>
    </row>
    <row r="58" spans="1:6" x14ac:dyDescent="0.25">
      <c r="A58" s="3" t="s">
        <v>6</v>
      </c>
      <c r="C58" s="1">
        <f>(D55/C56)-POWER(C57,2)</f>
        <v>225.87359999999899</v>
      </c>
      <c r="D58" s="1"/>
      <c r="E58" s="1"/>
    </row>
    <row r="59" spans="1:6" x14ac:dyDescent="0.25">
      <c r="A59" s="3" t="s">
        <v>7</v>
      </c>
      <c r="C59" s="1">
        <f>(E55/C56)-(C57*B57)</f>
        <v>-6.1776000000002114</v>
      </c>
      <c r="D59" s="1"/>
      <c r="E59" s="1"/>
    </row>
    <row r="61" spans="1:6" x14ac:dyDescent="0.25">
      <c r="A61" s="3" t="s">
        <v>9</v>
      </c>
      <c r="B61" s="4">
        <f>+C59/C58</f>
        <v>-2.7349809805131006E-2</v>
      </c>
      <c r="C61" s="1" t="s">
        <v>10</v>
      </c>
      <c r="D61" s="5">
        <f>(-(C59/C58)*C57)+B57</f>
        <v>26.411097180015808</v>
      </c>
    </row>
    <row r="62" spans="1:6" x14ac:dyDescent="0.25">
      <c r="A62" s="3" t="s">
        <v>11</v>
      </c>
      <c r="B62" s="4">
        <f>+B61</f>
        <v>-2.7349809805131006E-2</v>
      </c>
    </row>
    <row r="63" spans="1:6" x14ac:dyDescent="0.25">
      <c r="A63" s="3" t="s">
        <v>12</v>
      </c>
      <c r="B63" s="4">
        <f>+D61</f>
        <v>26.411097180015808</v>
      </c>
    </row>
    <row r="65" spans="1:2" x14ac:dyDescent="0.25">
      <c r="A65" s="3" t="s">
        <v>13</v>
      </c>
    </row>
    <row r="66" spans="1:2" x14ac:dyDescent="0.25">
      <c r="A66" s="7" t="s">
        <v>14</v>
      </c>
      <c r="B66" s="1">
        <v>40</v>
      </c>
    </row>
    <row r="67" spans="1:2" x14ac:dyDescent="0.25">
      <c r="A67" s="3" t="s">
        <v>15</v>
      </c>
      <c r="B67" s="6">
        <f>+B62*B66+B63</f>
        <v>25.317104787810568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G1" workbookViewId="0">
      <selection activeCell="P7" sqref="P7"/>
    </sheetView>
  </sheetViews>
  <sheetFormatPr baseColWidth="10" defaultRowHeight="15" x14ac:dyDescent="0.25"/>
  <cols>
    <col min="1" max="1" width="4.140625" style="1" bestFit="1" customWidth="1"/>
    <col min="2" max="3" width="3" style="1" bestFit="1" customWidth="1"/>
    <col min="4" max="6" width="9.5703125" style="1" bestFit="1" customWidth="1"/>
    <col min="7" max="7" width="9.5703125" style="1" customWidth="1"/>
  </cols>
  <sheetData>
    <row r="1" spans="1:8" x14ac:dyDescent="0.25">
      <c r="A1" s="8" t="s">
        <v>20</v>
      </c>
      <c r="B1" s="8" t="s">
        <v>0</v>
      </c>
      <c r="C1" s="8" t="s">
        <v>1</v>
      </c>
      <c r="D1" s="10" t="s">
        <v>21</v>
      </c>
      <c r="E1" s="10" t="s">
        <v>22</v>
      </c>
      <c r="F1" s="10" t="s">
        <v>23</v>
      </c>
      <c r="G1" s="10" t="s">
        <v>26</v>
      </c>
      <c r="H1" s="10" t="s">
        <v>27</v>
      </c>
    </row>
    <row r="2" spans="1:8" x14ac:dyDescent="0.25">
      <c r="A2" s="11">
        <v>1</v>
      </c>
      <c r="B2" s="11">
        <f>+'Ejemplo 1'!B2</f>
        <v>28</v>
      </c>
      <c r="C2" s="11">
        <f>+'Ejemplo 1'!C2</f>
        <v>66</v>
      </c>
      <c r="D2" s="12">
        <f>+'Ejemplo 1'!F2</f>
        <v>26.340615247436464</v>
      </c>
      <c r="E2" s="12">
        <f>'Ejemplo 2'!$F$2</f>
        <v>25.252199962553838</v>
      </c>
      <c r="F2" s="12">
        <f>+'Ejemplo 3'!F2</f>
        <v>25.771872723846201</v>
      </c>
      <c r="G2" s="12">
        <f>'Ejemplo 4'!F2</f>
        <v>25.154333359169982</v>
      </c>
      <c r="H2" s="12">
        <f>'Ejemplo 5'!F2</f>
        <v>24.606009732877162</v>
      </c>
    </row>
    <row r="3" spans="1:8" x14ac:dyDescent="0.25">
      <c r="A3" s="11">
        <f>+A2+1</f>
        <v>2</v>
      </c>
      <c r="B3" s="11">
        <f>+'Ejemplo 1'!B3</f>
        <v>29</v>
      </c>
      <c r="C3" s="11">
        <f>+'Ejemplo 1'!C3</f>
        <v>55</v>
      </c>
      <c r="D3" s="12">
        <f>+'Ejemplo 1'!F3</f>
        <v>26.252340615247427</v>
      </c>
      <c r="E3" s="12">
        <f>'Ejemplo 2'!$F$2</f>
        <v>25.252199962553838</v>
      </c>
      <c r="F3" s="12">
        <f>+'Ejemplo 3'!F3</f>
        <v>26.361011363578491</v>
      </c>
      <c r="G3" s="12">
        <f>'Ejemplo 4'!F3</f>
        <v>25.583317646798296</v>
      </c>
      <c r="H3" s="12">
        <f>'Ejemplo 5'!F3</f>
        <v>24.906857640733602</v>
      </c>
    </row>
    <row r="4" spans="1:8" x14ac:dyDescent="0.25">
      <c r="A4" s="11">
        <f t="shared" ref="A4:A51" si="0">+A3+1</f>
        <v>3</v>
      </c>
      <c r="B4" s="11">
        <f>+'Ejemplo 1'!B4</f>
        <v>25</v>
      </c>
      <c r="C4" s="11">
        <f>+'Ejemplo 1'!C4</f>
        <v>70</v>
      </c>
      <c r="D4" s="12">
        <f>+'Ejemplo 1'!F4</f>
        <v>26.372715113687022</v>
      </c>
      <c r="E4" s="12">
        <f>'Ejemplo 2'!$F$2</f>
        <v>25.252199962553838</v>
      </c>
      <c r="F4" s="12">
        <f>+'Ejemplo 3'!F4</f>
        <v>25.557640491216279</v>
      </c>
      <c r="G4" s="12">
        <f>'Ejemplo 4'!F4</f>
        <v>24.998339072759688</v>
      </c>
      <c r="H4" s="12">
        <f>'Ejemplo 5'!F4</f>
        <v>24.49661049365664</v>
      </c>
    </row>
    <row r="5" spans="1:8" x14ac:dyDescent="0.25">
      <c r="A5" s="11">
        <f t="shared" si="0"/>
        <v>4</v>
      </c>
      <c r="B5" s="11">
        <f>+'Ejemplo 1'!B5</f>
        <v>26</v>
      </c>
      <c r="C5" s="11">
        <f>+'Ejemplo 1'!C5</f>
        <v>77</v>
      </c>
      <c r="D5" s="12">
        <f>+'Ejemplo 1'!F5</f>
        <v>26.428889879625501</v>
      </c>
      <c r="E5" s="12">
        <f>'Ejemplo 2'!$F$2</f>
        <v>25.252199962553838</v>
      </c>
      <c r="F5" s="12">
        <f>+'Ejemplo 3'!F5</f>
        <v>25.182734084113914</v>
      </c>
      <c r="G5" s="12">
        <f>'Ejemplo 4'!F5</f>
        <v>24.725349071541672</v>
      </c>
      <c r="H5" s="12">
        <f>'Ejemplo 5'!F5</f>
        <v>24.305161825020722</v>
      </c>
    </row>
    <row r="6" spans="1:8" x14ac:dyDescent="0.25">
      <c r="A6" s="11">
        <f t="shared" si="0"/>
        <v>5</v>
      </c>
      <c r="B6" s="11">
        <f>+'Ejemplo 1'!B6</f>
        <v>28</v>
      </c>
      <c r="C6" s="11">
        <f>+'Ejemplo 1'!C6</f>
        <v>59</v>
      </c>
      <c r="D6" s="12">
        <f>+'Ejemplo 1'!F6</f>
        <v>26.284440481497985</v>
      </c>
      <c r="E6" s="12">
        <f>'Ejemplo 2'!$F$2</f>
        <v>25.252199962553838</v>
      </c>
      <c r="F6" s="12">
        <f>+'Ejemplo 3'!F6</f>
        <v>26.14677913094857</v>
      </c>
      <c r="G6" s="12">
        <f>'Ejemplo 4'!F6</f>
        <v>25.427323360388002</v>
      </c>
      <c r="H6" s="12">
        <f>'Ejemplo 5'!F6</f>
        <v>24.797458401513079</v>
      </c>
    </row>
    <row r="7" spans="1:8" x14ac:dyDescent="0.25">
      <c r="A7" s="11">
        <f t="shared" si="0"/>
        <v>6</v>
      </c>
      <c r="B7" s="11">
        <f>+'Ejemplo 1'!B7</f>
        <v>29</v>
      </c>
      <c r="C7" s="11">
        <f>+'Ejemplo 1'!C7</f>
        <v>100</v>
      </c>
      <c r="D7" s="12">
        <f>+'Ejemplo 1'!F7</f>
        <v>26.613464110566213</v>
      </c>
      <c r="E7" s="12">
        <f>'Ejemplo 2'!$F$2</f>
        <v>25.252199962553838</v>
      </c>
      <c r="F7" s="12">
        <f>+'Ejemplo 3'!F7</f>
        <v>23.950898746491855</v>
      </c>
      <c r="G7" s="12">
        <f>'Ejemplo 4'!F7</f>
        <v>23.828381924682475</v>
      </c>
      <c r="H7" s="12">
        <f>'Ejemplo 5'!F7</f>
        <v>23.676116199502708</v>
      </c>
    </row>
    <row r="8" spans="1:8" x14ac:dyDescent="0.25">
      <c r="A8" s="11">
        <f t="shared" si="0"/>
        <v>7</v>
      </c>
      <c r="B8" s="11">
        <f>+'Ejemplo 1'!B8</f>
        <v>21</v>
      </c>
      <c r="C8" s="11">
        <f>+'Ejemplo 1'!C8</f>
        <v>63</v>
      </c>
      <c r="D8" s="12">
        <f>+'Ejemplo 1'!F8</f>
        <v>26.316540347748546</v>
      </c>
      <c r="E8" s="12">
        <f>'Ejemplo 2'!$F$2</f>
        <v>25.252199962553838</v>
      </c>
      <c r="F8" s="12">
        <f>+'Ejemplo 3'!F8</f>
        <v>25.932546898318645</v>
      </c>
      <c r="G8" s="12">
        <f>'Ejemplo 4'!F8</f>
        <v>25.271329073977704</v>
      </c>
      <c r="H8" s="12">
        <f>'Ejemplo 5'!F8</f>
        <v>24.688059162292554</v>
      </c>
    </row>
    <row r="9" spans="1:8" x14ac:dyDescent="0.25">
      <c r="A9" s="11">
        <f t="shared" si="0"/>
        <v>8</v>
      </c>
      <c r="B9" s="11">
        <f>+'Ejemplo 1'!B9</f>
        <v>22</v>
      </c>
      <c r="C9" s="11">
        <f>+'Ejemplo 1'!C9</f>
        <v>85</v>
      </c>
      <c r="D9" s="12">
        <f>+'Ejemplo 1'!F9</f>
        <v>26.493089612126617</v>
      </c>
      <c r="E9" s="12">
        <f>'Ejemplo 2'!$F$2</f>
        <v>25.252199962553838</v>
      </c>
      <c r="F9" s="12">
        <f>+'Ejemplo 3'!F9</f>
        <v>24.754269618854067</v>
      </c>
      <c r="G9" s="12">
        <f>'Ejemplo 4'!F9</f>
        <v>24.413360498721083</v>
      </c>
      <c r="H9" s="12">
        <f>'Ejemplo 5'!F9</f>
        <v>24.086363346579674</v>
      </c>
    </row>
    <row r="10" spans="1:8" x14ac:dyDescent="0.25">
      <c r="A10" s="11">
        <f t="shared" si="0"/>
        <v>9</v>
      </c>
      <c r="B10" s="11">
        <f>+'Ejemplo 1'!B10</f>
        <v>28</v>
      </c>
      <c r="C10" s="11">
        <f>+'Ejemplo 1'!C10</f>
        <v>71</v>
      </c>
      <c r="D10" s="12">
        <f>+'Ejemplo 1'!F10</f>
        <v>26.380740080249662</v>
      </c>
      <c r="E10" s="12">
        <f>'Ejemplo 2'!$F$2</f>
        <v>25.252199962553838</v>
      </c>
      <c r="F10" s="12">
        <f>+'Ejemplo 3'!F10</f>
        <v>25.504082433058798</v>
      </c>
      <c r="G10" s="12">
        <f>'Ejemplo 4'!F10</f>
        <v>24.959340501157115</v>
      </c>
      <c r="H10" s="12">
        <f>'Ejemplo 5'!F10</f>
        <v>24.469260683851505</v>
      </c>
    </row>
    <row r="11" spans="1:8" x14ac:dyDescent="0.25">
      <c r="A11" s="11">
        <f t="shared" si="0"/>
        <v>10</v>
      </c>
      <c r="B11" s="11">
        <f>+'Ejemplo 1'!B11</f>
        <v>28</v>
      </c>
      <c r="C11" s="11">
        <f>+'Ejemplo 1'!C11</f>
        <v>88</v>
      </c>
      <c r="D11" s="12">
        <f>+'Ejemplo 1'!F11</f>
        <v>26.517164511814535</v>
      </c>
      <c r="E11" s="12">
        <f>'Ejemplo 2'!$F$2</f>
        <v>25.252199962553838</v>
      </c>
      <c r="F11" s="12">
        <f>+'Ejemplo 3'!F11</f>
        <v>24.593595444381624</v>
      </c>
      <c r="G11" s="12">
        <f>'Ejemplo 4'!F11</f>
        <v>24.296364783913361</v>
      </c>
      <c r="H11" s="12">
        <f>'Ejemplo 5'!F11</f>
        <v>24.004313917164279</v>
      </c>
    </row>
    <row r="12" spans="1:8" x14ac:dyDescent="0.25">
      <c r="A12" s="11">
        <f t="shared" si="0"/>
        <v>11</v>
      </c>
      <c r="B12" s="11">
        <f>+'Ejemplo 1'!B12</f>
        <v>26</v>
      </c>
      <c r="C12" s="11">
        <f>+'Ejemplo 1'!C12</f>
        <v>59</v>
      </c>
      <c r="D12" s="12">
        <f>+'Ejemplo 1'!F12</f>
        <v>26.284440481497985</v>
      </c>
      <c r="E12" s="12">
        <f>'Ejemplo 2'!$F$2</f>
        <v>25.252199962553838</v>
      </c>
      <c r="F12" s="12">
        <f>+'Ejemplo 3'!F12</f>
        <v>26.14677913094857</v>
      </c>
      <c r="G12" s="12">
        <f>'Ejemplo 4'!F12</f>
        <v>25.427323360388002</v>
      </c>
      <c r="H12" s="12">
        <f>'Ejemplo 5'!F12</f>
        <v>24.797458401513079</v>
      </c>
    </row>
    <row r="13" spans="1:8" x14ac:dyDescent="0.25">
      <c r="A13" s="11">
        <f t="shared" si="0"/>
        <v>12</v>
      </c>
      <c r="B13" s="11">
        <f>+'Ejemplo 1'!B13</f>
        <v>18</v>
      </c>
      <c r="C13" s="11">
        <f>+'Ejemplo 1'!C13</f>
        <v>58</v>
      </c>
      <c r="D13" s="12">
        <f>+'Ejemplo 1'!F13</f>
        <v>26.276415514935348</v>
      </c>
      <c r="E13" s="12">
        <f>'Ejemplo 2'!$F$2</f>
        <v>25.252199962553838</v>
      </c>
      <c r="F13" s="12">
        <f>+'Ejemplo 3'!F13</f>
        <v>26.200337189106051</v>
      </c>
      <c r="G13" s="12">
        <f>'Ejemplo 4'!F13</f>
        <v>25.466321931990574</v>
      </c>
      <c r="H13" s="12">
        <f>'Ejemplo 5'!F13</f>
        <v>24.82480821131821</v>
      </c>
    </row>
    <row r="14" spans="1:8" x14ac:dyDescent="0.25">
      <c r="A14" s="11">
        <f t="shared" si="0"/>
        <v>13</v>
      </c>
      <c r="B14" s="11">
        <f>+'Ejemplo 1'!B14</f>
        <v>23</v>
      </c>
      <c r="C14" s="11">
        <f>+'Ejemplo 1'!C14</f>
        <v>100</v>
      </c>
      <c r="D14" s="12">
        <f>+'Ejemplo 1'!F14</f>
        <v>26.613464110566213</v>
      </c>
      <c r="E14" s="12">
        <f>'Ejemplo 2'!$F$2</f>
        <v>25.252199962553838</v>
      </c>
      <c r="F14" s="12">
        <f>+'Ejemplo 3'!F14</f>
        <v>23.950898746491855</v>
      </c>
      <c r="G14" s="12">
        <f>'Ejemplo 4'!F14</f>
        <v>23.828381924682475</v>
      </c>
      <c r="H14" s="12">
        <f>'Ejemplo 5'!F14</f>
        <v>23.676116199502708</v>
      </c>
    </row>
    <row r="15" spans="1:8" x14ac:dyDescent="0.25">
      <c r="A15" s="11">
        <f t="shared" si="0"/>
        <v>14</v>
      </c>
      <c r="B15" s="11">
        <f>+'Ejemplo 1'!B15</f>
        <v>24</v>
      </c>
      <c r="C15" s="11">
        <f>+'Ejemplo 1'!C15</f>
        <v>100</v>
      </c>
      <c r="D15" s="12">
        <f>+'Ejemplo 1'!F15</f>
        <v>26.613464110566213</v>
      </c>
      <c r="E15" s="12">
        <f>'Ejemplo 2'!$F$2</f>
        <v>25.252199962553838</v>
      </c>
      <c r="F15" s="12">
        <f>+'Ejemplo 3'!F15</f>
        <v>23.950898746491855</v>
      </c>
      <c r="G15" s="12">
        <f>'Ejemplo 4'!F15</f>
        <v>23.828381924682475</v>
      </c>
      <c r="H15" s="12">
        <f>'Ejemplo 5'!F15</f>
        <v>23.676116199502708</v>
      </c>
    </row>
    <row r="16" spans="1:8" x14ac:dyDescent="0.25">
      <c r="A16" s="11">
        <f t="shared" si="0"/>
        <v>15</v>
      </c>
      <c r="B16" s="11">
        <f>+'Ejemplo 1'!B16</f>
        <v>19</v>
      </c>
      <c r="C16" s="11">
        <f>+'Ejemplo 1'!C16</f>
        <v>62</v>
      </c>
      <c r="D16" s="12">
        <f>+'Ejemplo 1'!F16</f>
        <v>26.308515381185906</v>
      </c>
      <c r="E16" s="12">
        <f>'Ejemplo 2'!$F$2</f>
        <v>25.252199962553838</v>
      </c>
      <c r="F16" s="12">
        <f>+'Ejemplo 3'!F16</f>
        <v>25.986104956476126</v>
      </c>
      <c r="G16" s="12">
        <f>'Ejemplo 4'!F16</f>
        <v>25.31032764558028</v>
      </c>
      <c r="H16" s="12">
        <f>'Ejemplo 5'!F16</f>
        <v>24.715408972097684</v>
      </c>
    </row>
    <row r="17" spans="1:8" x14ac:dyDescent="0.25">
      <c r="A17" s="11">
        <f t="shared" si="0"/>
        <v>16</v>
      </c>
      <c r="B17" s="11">
        <f>+'Ejemplo 1'!B17</f>
        <v>28</v>
      </c>
      <c r="C17" s="11">
        <f>+'Ejemplo 1'!C17</f>
        <v>66</v>
      </c>
      <c r="D17" s="12">
        <f>+'Ejemplo 1'!F17</f>
        <v>26.340615247436464</v>
      </c>
      <c r="E17" s="12">
        <f>'Ejemplo 2'!$F$2</f>
        <v>25.252199962553838</v>
      </c>
      <c r="F17" s="12">
        <f>+'Ejemplo 3'!F17</f>
        <v>25.771872723846201</v>
      </c>
      <c r="G17" s="12">
        <f>'Ejemplo 4'!F17</f>
        <v>25.154333359169982</v>
      </c>
      <c r="H17" s="12">
        <f>'Ejemplo 5'!F17</f>
        <v>24.606009732877162</v>
      </c>
    </row>
    <row r="18" spans="1:8" x14ac:dyDescent="0.25">
      <c r="A18" s="11">
        <f t="shared" si="0"/>
        <v>17</v>
      </c>
      <c r="B18" s="11">
        <f>+'Ejemplo 1'!B18</f>
        <v>25</v>
      </c>
      <c r="C18" s="11">
        <f>+'Ejemplo 1'!C18</f>
        <v>82</v>
      </c>
      <c r="D18" s="12">
        <f>+'Ejemplo 1'!F18</f>
        <v>26.4690147124387</v>
      </c>
      <c r="E18" s="12">
        <f>'Ejemplo 2'!$F$2</f>
        <v>25.252199962553838</v>
      </c>
      <c r="F18" s="12">
        <f>+'Ejemplo 3'!F18</f>
        <v>24.914943793326508</v>
      </c>
      <c r="G18" s="12">
        <f>'Ejemplo 4'!F18</f>
        <v>24.530356213528805</v>
      </c>
      <c r="H18" s="12">
        <f>'Ejemplo 5'!F18</f>
        <v>24.168412775995066</v>
      </c>
    </row>
    <row r="19" spans="1:8" x14ac:dyDescent="0.25">
      <c r="A19" s="11">
        <f t="shared" si="0"/>
        <v>18</v>
      </c>
      <c r="B19" s="11">
        <f>+'Ejemplo 1'!B19</f>
        <v>30</v>
      </c>
      <c r="C19" s="11">
        <f>+'Ejemplo 1'!C19</f>
        <v>71</v>
      </c>
      <c r="D19" s="12">
        <f>+'Ejemplo 1'!F19</f>
        <v>26.380740080249662</v>
      </c>
      <c r="E19" s="12">
        <f>'Ejemplo 2'!$F$2</f>
        <v>25.252199962553838</v>
      </c>
      <c r="F19" s="12">
        <f>+'Ejemplo 3'!F19</f>
        <v>25.504082433058798</v>
      </c>
      <c r="G19" s="12">
        <f>'Ejemplo 4'!F19</f>
        <v>24.959340501157115</v>
      </c>
      <c r="H19" s="12">
        <f>'Ejemplo 5'!F19</f>
        <v>24.469260683851505</v>
      </c>
    </row>
    <row r="20" spans="1:8" x14ac:dyDescent="0.25">
      <c r="A20" s="11">
        <f t="shared" si="0"/>
        <v>19</v>
      </c>
      <c r="B20" s="11">
        <f>+'Ejemplo 1'!B20</f>
        <v>30</v>
      </c>
      <c r="C20" s="11">
        <f>+'Ejemplo 1'!C20</f>
        <v>86</v>
      </c>
      <c r="D20" s="12">
        <f>+'Ejemplo 1'!F20</f>
        <v>26.501114578689258</v>
      </c>
      <c r="E20" s="12">
        <f>'Ejemplo 2'!$F$2</f>
        <v>25.252199962553838</v>
      </c>
      <c r="F20" s="12">
        <f>+'Ejemplo 3'!F20</f>
        <v>24.700711560696586</v>
      </c>
      <c r="G20" s="12">
        <f>'Ejemplo 4'!F20</f>
        <v>24.37436192711851</v>
      </c>
      <c r="H20" s="12">
        <f>'Ejemplo 5'!F20</f>
        <v>24.059013536774543</v>
      </c>
    </row>
    <row r="21" spans="1:8" x14ac:dyDescent="0.25">
      <c r="A21" s="11">
        <f t="shared" si="0"/>
        <v>20</v>
      </c>
      <c r="B21" s="11">
        <f>+'Ejemplo 1'!B21</f>
        <v>18</v>
      </c>
      <c r="C21" s="11">
        <f>+'Ejemplo 1'!C21</f>
        <v>90</v>
      </c>
      <c r="D21" s="12">
        <f>+'Ejemplo 1'!F21</f>
        <v>26.533214444939816</v>
      </c>
      <c r="E21" s="12">
        <f>'Ejemplo 2'!$F$2</f>
        <v>25.252199962553838</v>
      </c>
      <c r="F21" s="12">
        <f>+'Ejemplo 3'!F21</f>
        <v>24.486479328066665</v>
      </c>
      <c r="G21" s="12">
        <f>'Ejemplo 4'!F21</f>
        <v>24.218367640708216</v>
      </c>
      <c r="H21" s="12">
        <f>'Ejemplo 5'!F21</f>
        <v>23.949614297554017</v>
      </c>
    </row>
    <row r="22" spans="1:8" x14ac:dyDescent="0.25">
      <c r="A22" s="11">
        <f t="shared" si="0"/>
        <v>21</v>
      </c>
      <c r="B22" s="11">
        <f>+'Ejemplo 1'!B22</f>
        <v>21</v>
      </c>
      <c r="C22" s="11">
        <f>+'Ejemplo 1'!C22</f>
        <v>83</v>
      </c>
      <c r="D22" s="12">
        <f>+'Ejemplo 1'!F22</f>
        <v>26.477039679001336</v>
      </c>
      <c r="E22" s="12">
        <f>'Ejemplo 2'!$F$2</f>
        <v>25.252199962553838</v>
      </c>
      <c r="F22" s="12">
        <f>+'Ejemplo 3'!F22</f>
        <v>24.86138573516903</v>
      </c>
      <c r="G22" s="12">
        <f>'Ejemplo 4'!F22</f>
        <v>24.491357641926228</v>
      </c>
      <c r="H22" s="12">
        <f>'Ejemplo 5'!F22</f>
        <v>24.141062966189935</v>
      </c>
    </row>
    <row r="23" spans="1:8" x14ac:dyDescent="0.25">
      <c r="A23" s="11">
        <f t="shared" si="0"/>
        <v>22</v>
      </c>
      <c r="B23" s="11">
        <f>+'Ejemplo 1'!B23</f>
        <v>20</v>
      </c>
      <c r="C23" s="11">
        <f>+'Ejemplo 1'!C23</f>
        <v>94</v>
      </c>
      <c r="D23" s="12">
        <f>+'Ejemplo 1'!F23</f>
        <v>26.565314311190374</v>
      </c>
      <c r="E23" s="12">
        <f>'Ejemplo 2'!$F$2</f>
        <v>25.252199962553838</v>
      </c>
      <c r="F23" s="12">
        <f>+'Ejemplo 3'!F23</f>
        <v>24.27224709543674</v>
      </c>
      <c r="G23" s="12">
        <f>'Ejemplo 4'!F23</f>
        <v>24.062373354297918</v>
      </c>
      <c r="H23" s="12">
        <f>'Ejemplo 5'!F23</f>
        <v>23.840215058333495</v>
      </c>
    </row>
    <row r="24" spans="1:8" x14ac:dyDescent="0.25">
      <c r="A24" s="11">
        <f t="shared" si="0"/>
        <v>23</v>
      </c>
      <c r="B24" s="11">
        <f>+'Ejemplo 1'!B24</f>
        <v>24</v>
      </c>
      <c r="C24" s="11">
        <f>+'Ejemplo 1'!C24</f>
        <v>90</v>
      </c>
      <c r="D24" s="12">
        <f>+'Ejemplo 1'!F24</f>
        <v>26.533214444939816</v>
      </c>
      <c r="E24" s="12">
        <f>'Ejemplo 2'!$F$2</f>
        <v>25.252199962553838</v>
      </c>
      <c r="F24" s="12">
        <f>+'Ejemplo 3'!F24</f>
        <v>24.486479328066665</v>
      </c>
      <c r="G24" s="12">
        <f>'Ejemplo 4'!F24</f>
        <v>24.218367640708216</v>
      </c>
      <c r="H24" s="12">
        <f>'Ejemplo 5'!F24</f>
        <v>23.949614297554017</v>
      </c>
    </row>
    <row r="25" spans="1:8" x14ac:dyDescent="0.25">
      <c r="A25" s="11">
        <f t="shared" si="0"/>
        <v>24</v>
      </c>
      <c r="B25" s="11">
        <f>+'Ejemplo 1'!B25</f>
        <v>30</v>
      </c>
      <c r="C25" s="11">
        <f>+'Ejemplo 1'!C25</f>
        <v>60</v>
      </c>
      <c r="D25" s="12">
        <f>+'Ejemplo 1'!F25</f>
        <v>26.292465448060625</v>
      </c>
      <c r="E25" s="12">
        <f>'Ejemplo 2'!$F$2</f>
        <v>25.252199962553838</v>
      </c>
      <c r="F25" s="12">
        <f>+'Ejemplo 3'!F25</f>
        <v>26.093221072791088</v>
      </c>
      <c r="G25" s="12">
        <f>'Ejemplo 4'!F25</f>
        <v>25.388324788785425</v>
      </c>
      <c r="H25" s="12">
        <f>'Ejemplo 5'!F25</f>
        <v>24.770108591707949</v>
      </c>
    </row>
    <row r="26" spans="1:8" x14ac:dyDescent="0.25">
      <c r="A26" s="11">
        <f t="shared" si="0"/>
        <v>25</v>
      </c>
      <c r="B26" s="11">
        <f>+'Ejemplo 1'!B26</f>
        <v>27</v>
      </c>
      <c r="C26" s="11">
        <f>+'Ejemplo 1'!C26</f>
        <v>78</v>
      </c>
      <c r="D26" s="12">
        <f>+'Ejemplo 1'!F26</f>
        <v>26.436914846188138</v>
      </c>
      <c r="E26" s="12">
        <f>'Ejemplo 2'!$F$2</f>
        <v>25.252199962553838</v>
      </c>
      <c r="F26" s="12">
        <f>+'Ejemplo 3'!F26</f>
        <v>25.129176025956433</v>
      </c>
      <c r="G26" s="12">
        <f>'Ejemplo 4'!F26</f>
        <v>24.686350499939099</v>
      </c>
      <c r="H26" s="12">
        <f>'Ejemplo 5'!F26</f>
        <v>24.277812015215588</v>
      </c>
    </row>
    <row r="27" spans="1:8" x14ac:dyDescent="0.25">
      <c r="A27" s="11">
        <f t="shared" si="0"/>
        <v>26</v>
      </c>
      <c r="B27" s="11">
        <f>+'Ejemplo 1'!B27</f>
        <v>25</v>
      </c>
      <c r="C27" s="11">
        <f>+'Ejemplo 1'!C27</f>
        <v>73</v>
      </c>
      <c r="D27" s="12">
        <f>+'Ejemplo 1'!F27</f>
        <v>26.39679001337494</v>
      </c>
      <c r="E27" s="12">
        <f>'Ejemplo 2'!$F$2</f>
        <v>25.252199962553838</v>
      </c>
      <c r="F27" s="12">
        <f>+'Ejemplo 3'!F27</f>
        <v>25.396966316743836</v>
      </c>
      <c r="G27" s="12">
        <f>'Ejemplo 4'!F27</f>
        <v>24.88134335795197</v>
      </c>
      <c r="H27" s="12">
        <f>'Ejemplo 5'!F27</f>
        <v>24.414561064241244</v>
      </c>
    </row>
    <row r="28" spans="1:8" x14ac:dyDescent="0.25">
      <c r="A28" s="11">
        <f t="shared" si="0"/>
        <v>27</v>
      </c>
      <c r="B28" s="11">
        <f>+'Ejemplo 1'!B28</f>
        <v>27</v>
      </c>
      <c r="C28" s="11">
        <f>+'Ejemplo 1'!C28</f>
        <v>96</v>
      </c>
      <c r="D28" s="12">
        <f>+'Ejemplo 1'!F28</f>
        <v>26.581364244315655</v>
      </c>
      <c r="E28" s="12">
        <f>'Ejemplo 2'!$F$2</f>
        <v>25.252199962553838</v>
      </c>
      <c r="F28" s="12">
        <f>+'Ejemplo 3'!F28</f>
        <v>24.165130979121777</v>
      </c>
      <c r="G28" s="12">
        <f>'Ejemplo 4'!F28</f>
        <v>23.984376211092773</v>
      </c>
      <c r="H28" s="12">
        <f>'Ejemplo 5'!F28</f>
        <v>23.78551543872323</v>
      </c>
    </row>
    <row r="29" spans="1:8" x14ac:dyDescent="0.25">
      <c r="A29" s="11">
        <f t="shared" si="0"/>
        <v>28</v>
      </c>
      <c r="B29" s="11">
        <f>+'Ejemplo 1'!B29</f>
        <v>29</v>
      </c>
      <c r="C29" s="11">
        <f>+'Ejemplo 1'!C29</f>
        <v>84</v>
      </c>
      <c r="D29" s="12">
        <f>+'Ejemplo 1'!F29</f>
        <v>26.485064645563977</v>
      </c>
      <c r="E29" s="12">
        <f>'Ejemplo 2'!$F$2</f>
        <v>25.252199962553838</v>
      </c>
      <c r="F29" s="12">
        <f>+'Ejemplo 3'!F29</f>
        <v>24.807827677011549</v>
      </c>
      <c r="G29" s="12">
        <f>'Ejemplo 4'!F29</f>
        <v>24.452359070323656</v>
      </c>
      <c r="H29" s="12">
        <f>'Ejemplo 5'!F29</f>
        <v>24.113713156384804</v>
      </c>
    </row>
    <row r="30" spans="1:8" x14ac:dyDescent="0.25">
      <c r="A30" s="11">
        <f t="shared" si="0"/>
        <v>29</v>
      </c>
      <c r="B30" s="11">
        <f>+'Ejemplo 1'!B30</f>
        <v>19</v>
      </c>
      <c r="C30" s="11">
        <f>+'Ejemplo 1'!C30</f>
        <v>99</v>
      </c>
      <c r="D30" s="12">
        <f>+'Ejemplo 1'!F30</f>
        <v>26.605439144003572</v>
      </c>
      <c r="E30" s="12">
        <f>'Ejemplo 2'!$F$2</f>
        <v>25.252199962553838</v>
      </c>
      <c r="F30" s="12">
        <f>+'Ejemplo 3'!F30</f>
        <v>24.004456804649337</v>
      </c>
      <c r="G30" s="12">
        <f>'Ejemplo 4'!F30</f>
        <v>23.867380496285051</v>
      </c>
      <c r="H30" s="12">
        <f>'Ejemplo 5'!F30</f>
        <v>23.703466009307839</v>
      </c>
    </row>
    <row r="31" spans="1:8" x14ac:dyDescent="0.25">
      <c r="A31" s="11">
        <f t="shared" si="0"/>
        <v>30</v>
      </c>
      <c r="B31" s="11">
        <f>+'Ejemplo 1'!B31</f>
        <v>28</v>
      </c>
      <c r="C31" s="11">
        <f>+'Ejemplo 1'!C31</f>
        <v>54</v>
      </c>
      <c r="D31" s="12">
        <f>+'Ejemplo 1'!F31</f>
        <v>26.24431564868479</v>
      </c>
      <c r="E31" s="12">
        <f>'Ejemplo 2'!$F$2</f>
        <v>25.252199962553838</v>
      </c>
      <c r="F31" s="12">
        <f>+'Ejemplo 3'!F31</f>
        <v>26.414569421735973</v>
      </c>
      <c r="G31" s="12">
        <f>'Ejemplo 4'!F31</f>
        <v>25.622316218400869</v>
      </c>
      <c r="H31" s="12">
        <f>'Ejemplo 5'!F31</f>
        <v>24.934207450538732</v>
      </c>
    </row>
    <row r="32" spans="1:8" x14ac:dyDescent="0.25">
      <c r="A32" s="11">
        <f t="shared" si="0"/>
        <v>31</v>
      </c>
      <c r="B32" s="11">
        <f>+'Ejemplo 1'!B32</f>
        <v>28</v>
      </c>
      <c r="C32" s="11">
        <f>+'Ejemplo 1'!C32</f>
        <v>89</v>
      </c>
      <c r="D32" s="12">
        <f>+'Ejemplo 1'!F32</f>
        <v>26.525189478377175</v>
      </c>
      <c r="E32" s="12">
        <f>'Ejemplo 2'!$F$2</f>
        <v>25.252199962553838</v>
      </c>
      <c r="F32" s="12">
        <f>+'Ejemplo 3'!F32</f>
        <v>24.540037386224142</v>
      </c>
      <c r="G32" s="12">
        <f>'Ejemplo 4'!F32</f>
        <v>24.257366212310789</v>
      </c>
      <c r="H32" s="12">
        <f>'Ejemplo 5'!F32</f>
        <v>23.976964107359148</v>
      </c>
    </row>
    <row r="33" spans="1:8" x14ac:dyDescent="0.25">
      <c r="A33" s="11">
        <f t="shared" si="0"/>
        <v>32</v>
      </c>
      <c r="B33" s="11">
        <f>+'Ejemplo 1'!B33</f>
        <v>19</v>
      </c>
      <c r="C33" s="11">
        <f>+'Ejemplo 1'!C33</f>
        <v>63</v>
      </c>
      <c r="D33" s="12">
        <f>+'Ejemplo 1'!F33</f>
        <v>26.316540347748546</v>
      </c>
      <c r="E33" s="12">
        <f>'Ejemplo 2'!$F$2</f>
        <v>25.252199962553838</v>
      </c>
      <c r="F33" s="12">
        <f>+'Ejemplo 3'!F33</f>
        <v>25.932546898318645</v>
      </c>
      <c r="G33" s="12">
        <f>'Ejemplo 4'!F33</f>
        <v>25.271329073977704</v>
      </c>
      <c r="H33" s="12">
        <f>'Ejemplo 5'!F33</f>
        <v>24.688059162292554</v>
      </c>
    </row>
    <row r="34" spans="1:8" x14ac:dyDescent="0.25">
      <c r="A34" s="11">
        <f t="shared" si="0"/>
        <v>33</v>
      </c>
      <c r="B34" s="11">
        <f>+'Ejemplo 1'!B34</f>
        <v>18</v>
      </c>
      <c r="C34" s="11">
        <f>+'Ejemplo 1'!C34</f>
        <v>97</v>
      </c>
      <c r="D34" s="12">
        <f>+'Ejemplo 1'!F34</f>
        <v>26.589389210878291</v>
      </c>
      <c r="E34" s="12">
        <f>'Ejemplo 2'!$F$2</f>
        <v>25.252199962553838</v>
      </c>
      <c r="F34" s="12">
        <f>+'Ejemplo 3'!F34</f>
        <v>24.111572920964299</v>
      </c>
      <c r="G34" s="12">
        <f>'Ejemplo 4'!F34</f>
        <v>23.945377639490196</v>
      </c>
      <c r="H34" s="12">
        <f>'Ejemplo 5'!F34</f>
        <v>23.7581656289181</v>
      </c>
    </row>
    <row r="35" spans="1:8" x14ac:dyDescent="0.25">
      <c r="A35" s="11">
        <f t="shared" si="0"/>
        <v>34</v>
      </c>
      <c r="B35" s="11">
        <f>+'Ejemplo 1'!B35</f>
        <v>23</v>
      </c>
      <c r="C35" s="11">
        <f>+'Ejemplo 1'!C35</f>
        <v>97</v>
      </c>
      <c r="D35" s="12">
        <f>+'Ejemplo 1'!F35</f>
        <v>26.589389210878291</v>
      </c>
      <c r="E35" s="12">
        <f>'Ejemplo 2'!$F$2</f>
        <v>25.252199962553838</v>
      </c>
      <c r="F35" s="12">
        <f>+'Ejemplo 3'!F35</f>
        <v>24.111572920964299</v>
      </c>
      <c r="G35" s="12">
        <f>'Ejemplo 4'!F35</f>
        <v>23.945377639490196</v>
      </c>
      <c r="H35" s="12">
        <f>'Ejemplo 5'!F35</f>
        <v>23.7581656289181</v>
      </c>
    </row>
    <row r="36" spans="1:8" x14ac:dyDescent="0.25">
      <c r="A36" s="11">
        <f t="shared" si="0"/>
        <v>35</v>
      </c>
      <c r="B36" s="11">
        <f>+'Ejemplo 1'!B36</f>
        <v>24</v>
      </c>
      <c r="C36" s="11">
        <f>+'Ejemplo 1'!C36</f>
        <v>65</v>
      </c>
      <c r="D36" s="12">
        <f>+'Ejemplo 1'!F36</f>
        <v>26.332590280873823</v>
      </c>
      <c r="E36" s="12">
        <f>'Ejemplo 2'!$F$2</f>
        <v>25.252199962553838</v>
      </c>
      <c r="F36" s="12">
        <f>+'Ejemplo 3'!F36</f>
        <v>25.825430782003682</v>
      </c>
      <c r="G36" s="12">
        <f>'Ejemplo 4'!F36</f>
        <v>25.193331930772558</v>
      </c>
      <c r="H36" s="12">
        <f>'Ejemplo 5'!F36</f>
        <v>24.633359542682292</v>
      </c>
    </row>
    <row r="37" spans="1:8" x14ac:dyDescent="0.25">
      <c r="A37" s="11">
        <f t="shared" si="0"/>
        <v>36</v>
      </c>
      <c r="B37" s="11">
        <f>+'Ejemplo 1'!B37</f>
        <v>25</v>
      </c>
      <c r="C37" s="11">
        <f>+'Ejemplo 1'!C37</f>
        <v>69</v>
      </c>
      <c r="D37" s="12">
        <f>+'Ejemplo 1'!F37</f>
        <v>26.364690147124382</v>
      </c>
      <c r="E37" s="12">
        <f>'Ejemplo 2'!$F$2</f>
        <v>25.252199962553838</v>
      </c>
      <c r="F37" s="12">
        <f>+'Ejemplo 3'!F37</f>
        <v>25.611198549373761</v>
      </c>
      <c r="G37" s="12">
        <f>'Ejemplo 4'!F37</f>
        <v>25.037337644362264</v>
      </c>
      <c r="H37" s="12">
        <f>'Ejemplo 5'!F37</f>
        <v>24.52396030346177</v>
      </c>
    </row>
    <row r="38" spans="1:8" x14ac:dyDescent="0.25">
      <c r="A38" s="11">
        <f t="shared" si="0"/>
        <v>37</v>
      </c>
      <c r="B38" s="11">
        <f>+'Ejemplo 1'!B38</f>
        <v>18</v>
      </c>
      <c r="C38" s="11">
        <f>+'Ejemplo 1'!C38</f>
        <v>57</v>
      </c>
      <c r="D38" s="12">
        <f>+'Ejemplo 1'!F38</f>
        <v>26.268390548372707</v>
      </c>
      <c r="E38" s="12">
        <f>'Ejemplo 2'!$F$2</f>
        <v>25.252199962553838</v>
      </c>
      <c r="F38" s="12">
        <f>+'Ejemplo 3'!F38</f>
        <v>26.253895247263529</v>
      </c>
      <c r="G38" s="12">
        <f>'Ejemplo 4'!F38</f>
        <v>25.505320503593147</v>
      </c>
      <c r="H38" s="12">
        <f>'Ejemplo 5'!F38</f>
        <v>24.852158021123341</v>
      </c>
    </row>
    <row r="39" spans="1:8" x14ac:dyDescent="0.25">
      <c r="A39" s="11">
        <f t="shared" si="0"/>
        <v>38</v>
      </c>
      <c r="B39" s="11">
        <f>+'Ejemplo 1'!B39</f>
        <v>30</v>
      </c>
      <c r="C39" s="11">
        <f>+'Ejemplo 1'!C39</f>
        <v>63</v>
      </c>
      <c r="D39" s="12">
        <f>+'Ejemplo 1'!F39</f>
        <v>26.316540347748546</v>
      </c>
      <c r="E39" s="12">
        <f>'Ejemplo 2'!$F$2</f>
        <v>25.252199962553838</v>
      </c>
      <c r="F39" s="12">
        <f>+'Ejemplo 3'!F39</f>
        <v>25.932546898318645</v>
      </c>
      <c r="G39" s="12">
        <f>'Ejemplo 4'!F39</f>
        <v>25.271329073977704</v>
      </c>
      <c r="H39" s="12">
        <f>'Ejemplo 5'!F39</f>
        <v>24.688059162292554</v>
      </c>
    </row>
    <row r="40" spans="1:8" x14ac:dyDescent="0.25">
      <c r="A40" s="11">
        <f t="shared" si="0"/>
        <v>39</v>
      </c>
      <c r="B40" s="11">
        <f>+'Ejemplo 1'!B40</f>
        <v>24</v>
      </c>
      <c r="C40" s="11">
        <f>+'Ejemplo 1'!C40</f>
        <v>96</v>
      </c>
      <c r="D40" s="12">
        <f>+'Ejemplo 1'!F40</f>
        <v>26.581364244315655</v>
      </c>
      <c r="E40" s="12">
        <f>'Ejemplo 2'!$F$2</f>
        <v>25.252199962553838</v>
      </c>
      <c r="F40" s="12">
        <f>+'Ejemplo 3'!F40</f>
        <v>24.165130979121777</v>
      </c>
      <c r="G40" s="12">
        <f>'Ejemplo 4'!F40</f>
        <v>23.984376211092773</v>
      </c>
      <c r="H40" s="12">
        <f>'Ejemplo 5'!F40</f>
        <v>23.78551543872323</v>
      </c>
    </row>
    <row r="41" spans="1:8" x14ac:dyDescent="0.25">
      <c r="A41" s="11">
        <f t="shared" si="0"/>
        <v>40</v>
      </c>
      <c r="B41" s="11">
        <f>+'Ejemplo 1'!B41</f>
        <v>24</v>
      </c>
      <c r="C41" s="11">
        <f>+'Ejemplo 1'!C41</f>
        <v>91</v>
      </c>
      <c r="D41" s="12">
        <f>+'Ejemplo 1'!F41</f>
        <v>26.541239411502456</v>
      </c>
      <c r="E41" s="12">
        <f>'Ejemplo 2'!$F$2</f>
        <v>25.252199962553838</v>
      </c>
      <c r="F41" s="12">
        <f>+'Ejemplo 3'!F41</f>
        <v>24.432921269909183</v>
      </c>
      <c r="G41" s="12">
        <f>'Ejemplo 4'!F41</f>
        <v>24.17936906910564</v>
      </c>
      <c r="H41" s="12">
        <f>'Ejemplo 5'!F41</f>
        <v>23.922264487748887</v>
      </c>
    </row>
    <row r="42" spans="1:8" x14ac:dyDescent="0.25">
      <c r="A42" s="11">
        <f t="shared" si="0"/>
        <v>41</v>
      </c>
      <c r="B42" s="11">
        <f>+'Ejemplo 1'!B42</f>
        <v>24</v>
      </c>
      <c r="C42" s="11">
        <f>+'Ejemplo 1'!C42</f>
        <v>66</v>
      </c>
      <c r="D42" s="12">
        <f>+'Ejemplo 1'!F42</f>
        <v>26.340615247436464</v>
      </c>
      <c r="E42" s="12">
        <f>'Ejemplo 2'!$F$2</f>
        <v>25.252199962553838</v>
      </c>
      <c r="F42" s="12">
        <f>+'Ejemplo 3'!F42</f>
        <v>25.771872723846201</v>
      </c>
      <c r="G42" s="12">
        <f>'Ejemplo 4'!F42</f>
        <v>25.154333359169982</v>
      </c>
      <c r="H42" s="12">
        <f>'Ejemplo 5'!F42</f>
        <v>24.606009732877162</v>
      </c>
    </row>
    <row r="43" spans="1:8" x14ac:dyDescent="0.25">
      <c r="A43" s="11">
        <f t="shared" si="0"/>
        <v>42</v>
      </c>
      <c r="B43" s="11">
        <f>+'Ejemplo 1'!B43</f>
        <v>18</v>
      </c>
      <c r="C43" s="11">
        <f>+'Ejemplo 1'!C43</f>
        <v>60</v>
      </c>
      <c r="D43" s="12">
        <f>+'Ejemplo 1'!F43</f>
        <v>26.292465448060625</v>
      </c>
      <c r="E43" s="12">
        <f>'Ejemplo 2'!$F$2</f>
        <v>25.252199962553838</v>
      </c>
      <c r="F43" s="12">
        <f>+'Ejemplo 3'!F43</f>
        <v>26.093221072791088</v>
      </c>
      <c r="G43" s="12">
        <f>'Ejemplo 4'!F43</f>
        <v>25.388324788785425</v>
      </c>
      <c r="H43" s="12">
        <f>'Ejemplo 5'!F43</f>
        <v>24.770108591707949</v>
      </c>
    </row>
    <row r="44" spans="1:8" x14ac:dyDescent="0.25">
      <c r="A44" s="11">
        <f t="shared" si="0"/>
        <v>43</v>
      </c>
      <c r="B44" s="11">
        <f>+'Ejemplo 1'!B44</f>
        <v>21</v>
      </c>
      <c r="C44" s="11">
        <f>+'Ejemplo 1'!C44</f>
        <v>92</v>
      </c>
      <c r="D44" s="12">
        <f>+'Ejemplo 1'!F44</f>
        <v>26.549264378065093</v>
      </c>
      <c r="E44" s="12">
        <f>'Ejemplo 2'!$F$2</f>
        <v>25.252199962553838</v>
      </c>
      <c r="F44" s="12">
        <f>+'Ejemplo 3'!F44</f>
        <v>24.379363211751702</v>
      </c>
      <c r="G44" s="12">
        <f>'Ejemplo 4'!F44</f>
        <v>24.140370497503067</v>
      </c>
      <c r="H44" s="12">
        <f>'Ejemplo 5'!F44</f>
        <v>23.894914677943756</v>
      </c>
    </row>
    <row r="45" spans="1:8" x14ac:dyDescent="0.25">
      <c r="A45" s="11">
        <f t="shared" si="0"/>
        <v>44</v>
      </c>
      <c r="B45" s="11">
        <f>+'Ejemplo 1'!B45</f>
        <v>25</v>
      </c>
      <c r="C45" s="11">
        <f>+'Ejemplo 1'!C45</f>
        <v>73</v>
      </c>
      <c r="D45" s="12">
        <f>+'Ejemplo 1'!F45</f>
        <v>26.39679001337494</v>
      </c>
      <c r="E45" s="12">
        <f>'Ejemplo 2'!$F$2</f>
        <v>25.252199962553838</v>
      </c>
      <c r="F45" s="12">
        <f>+'Ejemplo 3'!F45</f>
        <v>25.396966316743836</v>
      </c>
      <c r="G45" s="12">
        <f>'Ejemplo 4'!F45</f>
        <v>24.88134335795197</v>
      </c>
      <c r="H45" s="12">
        <f>'Ejemplo 5'!F45</f>
        <v>24.414561064241244</v>
      </c>
    </row>
    <row r="46" spans="1:8" x14ac:dyDescent="0.25">
      <c r="A46" s="11">
        <f t="shared" si="0"/>
        <v>45</v>
      </c>
      <c r="B46" s="11">
        <f>+'Ejemplo 1'!B46</f>
        <v>25</v>
      </c>
      <c r="C46" s="11">
        <f>+'Ejemplo 1'!C46</f>
        <v>78</v>
      </c>
      <c r="D46" s="12">
        <f>+'Ejemplo 1'!F46</f>
        <v>26.436914846188138</v>
      </c>
      <c r="E46" s="12">
        <f>'Ejemplo 2'!$F$2</f>
        <v>25.252199962553838</v>
      </c>
      <c r="F46" s="12">
        <f>+'Ejemplo 3'!F46</f>
        <v>25.129176025956433</v>
      </c>
      <c r="G46" s="12">
        <f>'Ejemplo 4'!F46</f>
        <v>24.686350499939099</v>
      </c>
      <c r="H46" s="12">
        <f>'Ejemplo 5'!F46</f>
        <v>24.277812015215588</v>
      </c>
    </row>
    <row r="47" spans="1:8" x14ac:dyDescent="0.25">
      <c r="A47" s="11">
        <f t="shared" si="0"/>
        <v>46</v>
      </c>
      <c r="B47" s="11">
        <f>+'Ejemplo 1'!B47</f>
        <v>21</v>
      </c>
      <c r="C47" s="11">
        <f>+'Ejemplo 1'!C47</f>
        <v>96</v>
      </c>
      <c r="D47" s="12">
        <f>+'Ejemplo 1'!F47</f>
        <v>26.581364244315655</v>
      </c>
      <c r="E47" s="12">
        <f>'Ejemplo 2'!$F$2</f>
        <v>25.252199962553838</v>
      </c>
      <c r="F47" s="12">
        <f>+'Ejemplo 3'!F47</f>
        <v>24.165130979121777</v>
      </c>
      <c r="G47" s="12">
        <f>'Ejemplo 4'!F47</f>
        <v>23.984376211092773</v>
      </c>
      <c r="H47" s="12">
        <f>'Ejemplo 5'!F47</f>
        <v>23.78551543872323</v>
      </c>
    </row>
    <row r="48" spans="1:8" x14ac:dyDescent="0.25">
      <c r="A48" s="11">
        <f t="shared" si="0"/>
        <v>47</v>
      </c>
      <c r="B48" s="11">
        <f>+'Ejemplo 1'!B48</f>
        <v>21</v>
      </c>
      <c r="C48" s="11">
        <f>+'Ejemplo 1'!C48</f>
        <v>97</v>
      </c>
      <c r="D48" s="12">
        <f>+'Ejemplo 1'!F48</f>
        <v>26.589389210878291</v>
      </c>
      <c r="E48" s="12">
        <f>'Ejemplo 2'!$F$2</f>
        <v>25.252199962553838</v>
      </c>
      <c r="F48" s="12">
        <f>+'Ejemplo 3'!F48</f>
        <v>24.111572920964299</v>
      </c>
      <c r="G48" s="12">
        <f>'Ejemplo 4'!F48</f>
        <v>23.945377639490196</v>
      </c>
      <c r="H48" s="12">
        <f>'Ejemplo 5'!F48</f>
        <v>23.7581656289181</v>
      </c>
    </row>
    <row r="49" spans="1:8" x14ac:dyDescent="0.25">
      <c r="A49" s="11">
        <f t="shared" si="0"/>
        <v>48</v>
      </c>
      <c r="B49" s="11">
        <f>+'Ejemplo 1'!B49</f>
        <v>26</v>
      </c>
      <c r="C49" s="11">
        <f>+'Ejemplo 1'!C49</f>
        <v>90</v>
      </c>
      <c r="D49" s="12">
        <f>+'Ejemplo 1'!F49</f>
        <v>26.533214444939816</v>
      </c>
      <c r="E49" s="12">
        <f>'Ejemplo 2'!$F$2</f>
        <v>25.252199962553838</v>
      </c>
      <c r="F49" s="12">
        <f>+'Ejemplo 3'!F49</f>
        <v>24.486479328066665</v>
      </c>
      <c r="G49" s="12">
        <f>'Ejemplo 4'!F49</f>
        <v>24.218367640708216</v>
      </c>
      <c r="H49" s="12">
        <f>'Ejemplo 5'!F49</f>
        <v>23.949614297554017</v>
      </c>
    </row>
    <row r="50" spans="1:8" x14ac:dyDescent="0.25">
      <c r="A50" s="11">
        <f t="shared" si="0"/>
        <v>49</v>
      </c>
      <c r="B50" s="11">
        <f>+'Ejemplo 1'!B50</f>
        <v>24</v>
      </c>
      <c r="C50" s="11">
        <f>+'Ejemplo 1'!C50</f>
        <v>86</v>
      </c>
      <c r="D50" s="12">
        <f>+'Ejemplo 1'!F50</f>
        <v>26.501114578689258</v>
      </c>
      <c r="E50" s="12">
        <f>'Ejemplo 2'!$F$2</f>
        <v>25.252199962553838</v>
      </c>
      <c r="F50" s="12">
        <f>+'Ejemplo 3'!F50</f>
        <v>24.700711560696586</v>
      </c>
      <c r="G50" s="12">
        <f>'Ejemplo 4'!F50</f>
        <v>24.37436192711851</v>
      </c>
      <c r="H50" s="12">
        <f>'Ejemplo 5'!F50</f>
        <v>24.059013536774543</v>
      </c>
    </row>
    <row r="51" spans="1:8" x14ac:dyDescent="0.25">
      <c r="A51" s="11">
        <f t="shared" si="0"/>
        <v>50</v>
      </c>
      <c r="B51" s="11">
        <f>+'Ejemplo 1'!B51</f>
        <v>21</v>
      </c>
      <c r="C51" s="11">
        <f>+'Ejemplo 1'!C51</f>
        <v>52</v>
      </c>
      <c r="D51" s="12">
        <f>+'Ejemplo 1'!F51</f>
        <v>26.228265715559509</v>
      </c>
      <c r="E51" s="12">
        <f>'Ejemplo 2'!$F$2</f>
        <v>25.252199962553838</v>
      </c>
      <c r="F51" s="12">
        <f>+'Ejemplo 3'!F51</f>
        <v>26.521685538050935</v>
      </c>
      <c r="G51" s="12">
        <f>'Ejemplo 4'!F51</f>
        <v>25.700313361606018</v>
      </c>
      <c r="H51" s="12">
        <f>'Ejemplo 5'!F51</f>
        <v>24.988907070148997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 1</vt:lpstr>
      <vt:lpstr>Ejemplo 2</vt:lpstr>
      <vt:lpstr>Ejemplo 3</vt:lpstr>
      <vt:lpstr>Ejemplo 4</vt:lpstr>
      <vt:lpstr>Ejemplo 5</vt:lpstr>
      <vt:lpstr>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jsantos</dc:creator>
  <cp:lastModifiedBy>Erick</cp:lastModifiedBy>
  <dcterms:created xsi:type="dcterms:W3CDTF">2019-03-08T01:31:41Z</dcterms:created>
  <dcterms:modified xsi:type="dcterms:W3CDTF">2019-03-09T21:47:01Z</dcterms:modified>
</cp:coreProperties>
</file>