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0490" windowHeight="7155" activeTab="1"/>
  </bookViews>
  <sheets>
    <sheet name="Hoja1" sheetId="1" r:id="rId1"/>
    <sheet name="Hoja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5" i="2" l="1"/>
  <c r="H15" i="2" s="1"/>
  <c r="E15" i="2"/>
  <c r="D15" i="2"/>
  <c r="B15" i="2"/>
  <c r="C10" i="2"/>
  <c r="H20" i="2" l="1"/>
  <c r="H21" i="2" l="1"/>
  <c r="H22" i="2" s="1"/>
</calcChain>
</file>

<file path=xl/sharedStrings.xml><?xml version="1.0" encoding="utf-8"?>
<sst xmlns="http://schemas.openxmlformats.org/spreadsheetml/2006/main" count="490" uniqueCount="363">
  <si>
    <t>Ensayos en agregados</t>
  </si>
  <si>
    <t>CÓDIGO</t>
  </si>
  <si>
    <t>DESCRIPCIÓN</t>
  </si>
  <si>
    <t>NTP</t>
  </si>
  <si>
    <t>ASTM</t>
  </si>
  <si>
    <t>PRECIO</t>
  </si>
  <si>
    <t>AG01A</t>
  </si>
  <si>
    <t>Análisis granulométrico (F, G)</t>
  </si>
  <si>
    <t>400.012:13</t>
  </si>
  <si>
    <t xml:space="preserve">C136 / C136M - 14 </t>
  </si>
  <si>
    <t>AG01B</t>
  </si>
  <si>
    <t>Análisis granulométrico (Glb)</t>
  </si>
  <si>
    <t>AG02</t>
  </si>
  <si>
    <t>Impurezas orgánicas (Fino)</t>
  </si>
  <si>
    <t>400.024:11</t>
  </si>
  <si>
    <t>C40 / C40M - 16</t>
  </si>
  <si>
    <t>AG03</t>
  </si>
  <si>
    <t>Terrones de Arcilla de Partículas Friables (F o G)</t>
  </si>
  <si>
    <t>400.015:13</t>
  </si>
  <si>
    <t>C142 / C142M - 10</t>
  </si>
  <si>
    <t>AG04</t>
  </si>
  <si>
    <t>Material más fino malla 200 (F o G)</t>
  </si>
  <si>
    <t>400.018:13</t>
  </si>
  <si>
    <t>C117 - 13</t>
  </si>
  <si>
    <t>AG05A</t>
  </si>
  <si>
    <t>Inalterabilidad (F o G) con sulfato de magnesio</t>
  </si>
  <si>
    <t>400.016:11</t>
  </si>
  <si>
    <t>C88 - 13</t>
  </si>
  <si>
    <t>AG05B</t>
  </si>
  <si>
    <t>Inalterabilidad (Glb) con sulfato de magnesio</t>
  </si>
  <si>
    <t>AG06A</t>
  </si>
  <si>
    <t>Peso Específico y absorción(F)</t>
  </si>
  <si>
    <t>400.022:13</t>
  </si>
  <si>
    <t>C128 - 15</t>
  </si>
  <si>
    <t>AG06B</t>
  </si>
  <si>
    <t>Peso Específico y absorción(G)</t>
  </si>
  <si>
    <t>400.021:13</t>
  </si>
  <si>
    <t>C127 - 15</t>
  </si>
  <si>
    <t>AG06C</t>
  </si>
  <si>
    <t>Peso Específico y absorción (Glb)</t>
  </si>
  <si>
    <t>--</t>
  </si>
  <si>
    <t>AG07</t>
  </si>
  <si>
    <t>Contenido de humedad (F, G o Glb)</t>
  </si>
  <si>
    <t>339.185:13</t>
  </si>
  <si>
    <t>C566 - 13</t>
  </si>
  <si>
    <t>AG08</t>
  </si>
  <si>
    <t>Desgaste por abrasión (F o G)</t>
  </si>
  <si>
    <t>400.019:14 / 400.020:14</t>
  </si>
  <si>
    <t>C131 / C131M - 14 / C535 - 16</t>
  </si>
  <si>
    <t>AG09</t>
  </si>
  <si>
    <t>Peso unitario (F, G o Glb)</t>
  </si>
  <si>
    <t>400.017:11 (Rev. 2016)</t>
  </si>
  <si>
    <t>C29 / C29M - 17</t>
  </si>
  <si>
    <t>Ensayos en concreto</t>
  </si>
  <si>
    <t>CO01A</t>
  </si>
  <si>
    <t>Diseño de mezclas sin aditivos</t>
  </si>
  <si>
    <t>ACI 211, Fuller y Thompson, M F, etc.</t>
  </si>
  <si>
    <t>CO01B</t>
  </si>
  <si>
    <t>Diseño de mezclas con aditivos</t>
  </si>
  <si>
    <t>CO02</t>
  </si>
  <si>
    <t>Verificación de diseño</t>
  </si>
  <si>
    <t>CO03</t>
  </si>
  <si>
    <t>Exudación</t>
  </si>
  <si>
    <t>339.077:13</t>
  </si>
  <si>
    <t>C232 / C232M - 14</t>
  </si>
  <si>
    <t>CO04</t>
  </si>
  <si>
    <t>Peso por metro cúbico, rendimiento, cont aire</t>
  </si>
  <si>
    <t>339.046:08 (Rev. 2013)</t>
  </si>
  <si>
    <t>C138 / C138M - 17</t>
  </si>
  <si>
    <t>CO05</t>
  </si>
  <si>
    <t>Método de presión whashington</t>
  </si>
  <si>
    <t>339.083 03</t>
  </si>
  <si>
    <t>C231 / C231M - 17</t>
  </si>
  <si>
    <t>CO06</t>
  </si>
  <si>
    <t>Tiempo fraguado</t>
  </si>
  <si>
    <t>339.082:11 (Rev. 2016)</t>
  </si>
  <si>
    <t>C403 / C403M - 16</t>
  </si>
  <si>
    <t>S.P.</t>
  </si>
  <si>
    <t>CO07</t>
  </si>
  <si>
    <t>Control de calidad de concreto fresco en obra</t>
  </si>
  <si>
    <t>Varias</t>
  </si>
  <si>
    <t>CO08A</t>
  </si>
  <si>
    <t>Compresión (Mínimo 5 prob)</t>
  </si>
  <si>
    <t>339.034:15</t>
  </si>
  <si>
    <t>C39 / C39M - 17</t>
  </si>
  <si>
    <t>CO08B</t>
  </si>
  <si>
    <t>Compresión tarifa presencias (Ensayo el mismo día)</t>
  </si>
  <si>
    <t>CO09</t>
  </si>
  <si>
    <t>Tracción por compresión diametral</t>
  </si>
  <si>
    <t>339.084:12</t>
  </si>
  <si>
    <t>C496 / C496M - 11</t>
  </si>
  <si>
    <t>CO10</t>
  </si>
  <si>
    <t>Esclerometría</t>
  </si>
  <si>
    <t>339.181:13</t>
  </si>
  <si>
    <t>C805 / C805M - 13a</t>
  </si>
  <si>
    <t>Extracción, tallado y ensayo de compresión de testigos diamantinos en laboratorio</t>
  </si>
  <si>
    <t>CO11A</t>
  </si>
  <si>
    <t>Extracción, tallado y ensayo de compresión de testigos diamantinos, broca de 3" en laboratorio</t>
  </si>
  <si>
    <t>339.059:11 (Rev. 2016)</t>
  </si>
  <si>
    <t>C42 / C42M - 16</t>
  </si>
  <si>
    <t>CO11B</t>
  </si>
  <si>
    <t>Extracción, tallado y ensayo de compresión de testigos diamantinos, broca de 4" en laboratorio</t>
  </si>
  <si>
    <t>CO11C</t>
  </si>
  <si>
    <t>Extracción, tallado y ensayo de compresión de testigos diamantinos en obra</t>
  </si>
  <si>
    <t>CO12</t>
  </si>
  <si>
    <t>Temperatura del concreto fresco</t>
  </si>
  <si>
    <t>339.184:13</t>
  </si>
  <si>
    <t>C1064 / C1064M - 12</t>
  </si>
  <si>
    <t>CO13</t>
  </si>
  <si>
    <t>Asentamiento (3 resultados - lab.)</t>
  </si>
  <si>
    <t>339.035:15</t>
  </si>
  <si>
    <t>C143 / C143M - 15a</t>
  </si>
  <si>
    <t>CO14</t>
  </si>
  <si>
    <t>Corte testigo (Tallado dos lados )</t>
  </si>
  <si>
    <t>CO15</t>
  </si>
  <si>
    <t>Refrentado con yeso o azufre y ensayo a compresión</t>
  </si>
  <si>
    <t>REF. 339.037:15</t>
  </si>
  <si>
    <t>REF. C617 / C617M - 15</t>
  </si>
  <si>
    <t>CO16A</t>
  </si>
  <si>
    <t>Extracción de testigo diamantino de 2 pulg en M. asfáltica en laboratorio</t>
  </si>
  <si>
    <t>CO16B</t>
  </si>
  <si>
    <t>Extracción de testigo diamantino de 4 pulg en M. asfáltica en laboratorio</t>
  </si>
  <si>
    <t>CO16C</t>
  </si>
  <si>
    <t>Extracción de testigo diamantino de 6 pulg en M. asfáltica en laboratorio</t>
  </si>
  <si>
    <t>CO17</t>
  </si>
  <si>
    <t>Compresión de testigo diamantino (No incluye tallado)</t>
  </si>
  <si>
    <t>CO18</t>
  </si>
  <si>
    <t>Densidad, absorción y % de vacíos concreto endurecido (No incluye tallado)</t>
  </si>
  <si>
    <t>339.187:03 (Rev. 2013)</t>
  </si>
  <si>
    <t>C642 - 13</t>
  </si>
  <si>
    <t>CO19A</t>
  </si>
  <si>
    <t>Extracción y tallado de 2 pulg (No incluye compresión) en laboratorio</t>
  </si>
  <si>
    <t>CO19B</t>
  </si>
  <si>
    <t>Extracción y tallado de 4 pulg (No incluye compresión) en laboratorio</t>
  </si>
  <si>
    <t>CO20A</t>
  </si>
  <si>
    <t>Extracción 2 pulg (No incluye tallado ni compresión) en laboratorio</t>
  </si>
  <si>
    <t>CO20B</t>
  </si>
  <si>
    <t>Extracción 4 pulg (No incluye tallado ni compresión) en laboratorio</t>
  </si>
  <si>
    <t>CO20C</t>
  </si>
  <si>
    <t>Extracción 6 pulg (No incluye tallado ni compresión) en laboratorio</t>
  </si>
  <si>
    <t>CO21</t>
  </si>
  <si>
    <t>Servicios varios LAC</t>
  </si>
  <si>
    <t>Ensayos en mecánica de suelos</t>
  </si>
  <si>
    <t>SU01</t>
  </si>
  <si>
    <t>Contenido de humedad</t>
  </si>
  <si>
    <t>339.127:98 (Rev. 2014)</t>
  </si>
  <si>
    <t>D2216 - 10</t>
  </si>
  <si>
    <t>SU02</t>
  </si>
  <si>
    <t>Análisis granulométrico por tamizado</t>
  </si>
  <si>
    <t>339.128:99 (Rev. 2014)</t>
  </si>
  <si>
    <t xml:space="preserve">AASHTO T 88-13 </t>
  </si>
  <si>
    <t>SU03</t>
  </si>
  <si>
    <t>Límite líquido</t>
  </si>
  <si>
    <t>339.129:99 (Rev. 2014)</t>
  </si>
  <si>
    <t>D4318 - 10e1</t>
  </si>
  <si>
    <t>SU04</t>
  </si>
  <si>
    <t>Límite plástico</t>
  </si>
  <si>
    <t>SU05</t>
  </si>
  <si>
    <t>Límite de contracción</t>
  </si>
  <si>
    <t>339.140:99 (Rev. 2014)</t>
  </si>
  <si>
    <t>D427 - 98</t>
  </si>
  <si>
    <t>SU06</t>
  </si>
  <si>
    <t>Peso volumétrico de suelos cohesivos</t>
  </si>
  <si>
    <t>339.139:99 (Rev. 2014)</t>
  </si>
  <si>
    <t>BS1377</t>
  </si>
  <si>
    <t>SU07</t>
  </si>
  <si>
    <t>Gravedad específica de sólidos</t>
  </si>
  <si>
    <t>339.131:99 (Rev. 2014)</t>
  </si>
  <si>
    <t>D854 - 14</t>
  </si>
  <si>
    <t>SU08</t>
  </si>
  <si>
    <t>Densidad natural, cono de arena 6" (Incluye 5 puntos) (1)</t>
  </si>
  <si>
    <t>339.143:99 (Rev. 2014)</t>
  </si>
  <si>
    <t>D1556 / D1556M - 15e1</t>
  </si>
  <si>
    <t>SU09</t>
  </si>
  <si>
    <t>Densidad mínima</t>
  </si>
  <si>
    <t>339.138:99 (Rev. 2014)</t>
  </si>
  <si>
    <t>D4254 - 16</t>
  </si>
  <si>
    <t>SU10A</t>
  </si>
  <si>
    <t>Densidad máxima (Método seco)</t>
  </si>
  <si>
    <t>339.137:99 (Rev. 2014)</t>
  </si>
  <si>
    <t>D4253 - 16</t>
  </si>
  <si>
    <t>SU10B</t>
  </si>
  <si>
    <t>Densidad máxima (Método húmedo)</t>
  </si>
  <si>
    <t>SU11</t>
  </si>
  <si>
    <t>Valor relativo de soporte CBR (Incluye próctor)</t>
  </si>
  <si>
    <t>339.145:99 (Rev. 2014)</t>
  </si>
  <si>
    <t>D1883 - 16</t>
  </si>
  <si>
    <t>SU12</t>
  </si>
  <si>
    <t>Próctor estándar</t>
  </si>
  <si>
    <t>339.142:99 (Rev. 2014)</t>
  </si>
  <si>
    <t>D698 - 12e2</t>
  </si>
  <si>
    <t>SU13</t>
  </si>
  <si>
    <t>Próctor modificado</t>
  </si>
  <si>
    <t>339.141:99 (Rev. 2014)</t>
  </si>
  <si>
    <t>D1557 - 12e1</t>
  </si>
  <si>
    <t>SU14</t>
  </si>
  <si>
    <t>Contenido de humedad con Speedy</t>
  </si>
  <si>
    <t>339.250 02 (Rev. 2015)</t>
  </si>
  <si>
    <t>D4944 - 11</t>
  </si>
  <si>
    <t>SU15</t>
  </si>
  <si>
    <t>Corte directo</t>
  </si>
  <si>
    <t>339.171 02</t>
  </si>
  <si>
    <t>D3080 / D3080M - 11</t>
  </si>
  <si>
    <t>SU16</t>
  </si>
  <si>
    <t>Compresión No Confinada</t>
  </si>
  <si>
    <t>339.167 02 (Rev. 2015)</t>
  </si>
  <si>
    <t>D2166 / D2166M - 16</t>
  </si>
  <si>
    <t>A cotizar</t>
  </si>
  <si>
    <t>SU17</t>
  </si>
  <si>
    <t>Corte Directo (No incluye ensayos necesarios previos)</t>
  </si>
  <si>
    <t>SU18</t>
  </si>
  <si>
    <t xml:space="preserve">Compresión Triaxial UU 2.8” de diámetro </t>
  </si>
  <si>
    <t>339.164:01</t>
  </si>
  <si>
    <t>D2850 - 15</t>
  </si>
  <si>
    <t>SU19</t>
  </si>
  <si>
    <t>Compresión Triaxial UU 4.0” de diámetro</t>
  </si>
  <si>
    <t>SU20</t>
  </si>
  <si>
    <t>Compresión Triaxial CU 2.8” de diámetro</t>
  </si>
  <si>
    <t>339.166:01 (Rev. 2015)</t>
  </si>
  <si>
    <t>D4767 - 11</t>
  </si>
  <si>
    <t>SU21</t>
  </si>
  <si>
    <t>Compresión Triaxial CU 4.0” de diámetro</t>
  </si>
  <si>
    <t>SU22</t>
  </si>
  <si>
    <t>Compresión Triaxial CD 2.8” de diámetro</t>
  </si>
  <si>
    <t>-</t>
  </si>
  <si>
    <t>D7181 - 11</t>
  </si>
  <si>
    <t>SU23</t>
  </si>
  <si>
    <t>Compresión Triaxial CD 4.0” de diámetro</t>
  </si>
  <si>
    <t>SU24</t>
  </si>
  <si>
    <t xml:space="preserve">Consolidación Unidimensional </t>
  </si>
  <si>
    <t>339.154 01 (Rev. 2015)</t>
  </si>
  <si>
    <t>D2435 / D2435M - 11</t>
  </si>
  <si>
    <t>SU25</t>
  </si>
  <si>
    <t>Expansión (Libre o carga constante)</t>
  </si>
  <si>
    <t>339.170 02 (Rev. 2015)</t>
  </si>
  <si>
    <t>D4546 - 14</t>
  </si>
  <si>
    <t>SU26</t>
  </si>
  <si>
    <t>Expansión Controlada</t>
  </si>
  <si>
    <t>SU27</t>
  </si>
  <si>
    <t>Colapso</t>
  </si>
  <si>
    <t>339.163:01 (Rev. 2015)</t>
  </si>
  <si>
    <t>D5333-03</t>
  </si>
  <si>
    <t>SU28</t>
  </si>
  <si>
    <t>S.P.T. por metro de profundidad</t>
  </si>
  <si>
    <t>339.133:99 (Rev. 2014)</t>
  </si>
  <si>
    <t>D1586 - 11</t>
  </si>
  <si>
    <t>SU29</t>
  </si>
  <si>
    <t>Contenido de materia orgánica</t>
  </si>
  <si>
    <t>D2974 - 14</t>
  </si>
  <si>
    <t>SU30</t>
  </si>
  <si>
    <t>Estudio de suelos</t>
  </si>
  <si>
    <t>E.050</t>
  </si>
  <si>
    <t>SU31</t>
  </si>
  <si>
    <t>Servicios varios</t>
  </si>
  <si>
    <t>Ensayos en agregado para pavimento</t>
  </si>
  <si>
    <t>AP01</t>
  </si>
  <si>
    <t>Equivalente de arena</t>
  </si>
  <si>
    <t>339.146:2000 (Rev. 2014)</t>
  </si>
  <si>
    <t>D2419 - 14</t>
  </si>
  <si>
    <t>AP02</t>
  </si>
  <si>
    <t>Partículas chatas y alargadas</t>
  </si>
  <si>
    <t>400.040 99 (Rev. 2015)</t>
  </si>
  <si>
    <t>D4791 - 10</t>
  </si>
  <si>
    <t>AP03</t>
  </si>
  <si>
    <t>Caras fracturadas</t>
  </si>
  <si>
    <t>D5821 - 13</t>
  </si>
  <si>
    <t>Ensayos químicos en suelos y agregados</t>
  </si>
  <si>
    <t>QU01</t>
  </si>
  <si>
    <t>Sales solubles totales</t>
  </si>
  <si>
    <t>339.152 02 (Rev. 2015)</t>
  </si>
  <si>
    <t>USBR E-8</t>
  </si>
  <si>
    <t>QU02</t>
  </si>
  <si>
    <t>Contenido de sulfatos solubles</t>
  </si>
  <si>
    <t>339.178 02 (Rev. 2015)</t>
  </si>
  <si>
    <t>AASHTO T290</t>
  </si>
  <si>
    <t>QU03</t>
  </si>
  <si>
    <t>Contenido de cloruros solubles</t>
  </si>
  <si>
    <t>339.177 02 (Rev. 2015)</t>
  </si>
  <si>
    <t>AASHTO T291</t>
  </si>
  <si>
    <t>QU04</t>
  </si>
  <si>
    <t>Determinación del pH</t>
  </si>
  <si>
    <t>D4792 / D4792M - 13</t>
  </si>
  <si>
    <t>Ensayos químicos en agua</t>
  </si>
  <si>
    <t>QU05</t>
  </si>
  <si>
    <t>Control de calidad de agua (Incluye: contenido de residuo sólido, sulfatos, cloruros, sólidos en suspensión, pH)</t>
  </si>
  <si>
    <t>339.088:14</t>
  </si>
  <si>
    <t>QU06</t>
  </si>
  <si>
    <t>Contenido de sales solubles totales (Residuo sólido)</t>
  </si>
  <si>
    <t>339.071:09</t>
  </si>
  <si>
    <t>D5907 - 13</t>
  </si>
  <si>
    <t>QU07</t>
  </si>
  <si>
    <t>Contenido de sulfatos</t>
  </si>
  <si>
    <t>339.227:16</t>
  </si>
  <si>
    <t>D516 - 16</t>
  </si>
  <si>
    <t>QU08</t>
  </si>
  <si>
    <t>Contenido de cloruros</t>
  </si>
  <si>
    <t>339.076:09</t>
  </si>
  <si>
    <t>D512 - 12</t>
  </si>
  <si>
    <t>QU09</t>
  </si>
  <si>
    <t>Sólidos en suspensión</t>
  </si>
  <si>
    <t>QU10</t>
  </si>
  <si>
    <t>334.190:16</t>
  </si>
  <si>
    <t>D1293 - 12</t>
  </si>
  <si>
    <t>Ensayos en asfalto</t>
  </si>
  <si>
    <t>MA01A</t>
  </si>
  <si>
    <t xml:space="preserve">Lavado asfáltico (No incluye tricloroetileno) </t>
  </si>
  <si>
    <t>D2172 / D2172M - 17</t>
  </si>
  <si>
    <t>MA01B</t>
  </si>
  <si>
    <t>Lavado asfáltico (Incluye tricloroetileno)</t>
  </si>
  <si>
    <t>MA02A</t>
  </si>
  <si>
    <t>Estabilidad Marshall (Incluye: Estabilidad y flujo, no incluye elaboración de briqueta) (costo por briqueta)</t>
  </si>
  <si>
    <t>D5581 - 07a(13)</t>
  </si>
  <si>
    <t>MA02B</t>
  </si>
  <si>
    <t>Estabilidad Marshall (Incluye: elaboración de briqueta, estabilidad, flujo, % de vacíos) (costo por briqueta)</t>
  </si>
  <si>
    <t>MA03</t>
  </si>
  <si>
    <t>Densidad de briqueta de mezcla asfáltica</t>
  </si>
  <si>
    <t>D2726 / D2726M - 14</t>
  </si>
  <si>
    <t>MA04A</t>
  </si>
  <si>
    <t>Densidad máxima teórica (Rice)</t>
  </si>
  <si>
    <t>D2041 / D2041M - 11</t>
  </si>
  <si>
    <t>MA04B</t>
  </si>
  <si>
    <t>Porcentaje de vacíos (Incluye: densidad de espécimen y densidad máxima teórica (Rice)) (Costo por briqueta)</t>
  </si>
  <si>
    <t>MA05</t>
  </si>
  <si>
    <t>Diseño de mezcla asfáltica en caliente (Diseño Marshall)</t>
  </si>
  <si>
    <t>MA06</t>
  </si>
  <si>
    <t>Elaboración de briquetas (Juego de 3)</t>
  </si>
  <si>
    <t>MA09</t>
  </si>
  <si>
    <t>Diseño mezcla en frío (Teórico, por áreas equivalentes)</t>
  </si>
  <si>
    <t>Ensayos en albañilería</t>
  </si>
  <si>
    <t>AL01</t>
  </si>
  <si>
    <t>Compresión de bloques de concreto</t>
  </si>
  <si>
    <t>399.604:02 (Rev. 2015)</t>
  </si>
  <si>
    <t>AL02</t>
  </si>
  <si>
    <t>Compresión de ladrillos de arcilla y/o concreto</t>
  </si>
  <si>
    <t>399.613 05</t>
  </si>
  <si>
    <t>AL03</t>
  </si>
  <si>
    <t>Dimensionamiento</t>
  </si>
  <si>
    <t>AL04</t>
  </si>
  <si>
    <t>Absorción y densidad cada uno</t>
  </si>
  <si>
    <t>AL05</t>
  </si>
  <si>
    <t>Compresión de pilas de ladrillos</t>
  </si>
  <si>
    <t>NTE 070</t>
  </si>
  <si>
    <t>AL06</t>
  </si>
  <si>
    <t>Elaboración y compresión de pilas de ladrillos</t>
  </si>
  <si>
    <t>NTE 071</t>
  </si>
  <si>
    <t>AL07</t>
  </si>
  <si>
    <t xml:space="preserve">Eflorescencia </t>
  </si>
  <si>
    <t>AL08</t>
  </si>
  <si>
    <t>Succión</t>
  </si>
  <si>
    <t>DEPARTAMENTO DE OBRAS Y DISEÑO DE ESTRUCTURAS SISMICAS SAC</t>
  </si>
  <si>
    <t>COTIZACION DE SERVICIOS</t>
  </si>
  <si>
    <t>Empresa / Institución:</t>
  </si>
  <si>
    <t>Apellidos y Nombres:</t>
  </si>
  <si>
    <t>Obra y/o Proyecto:</t>
  </si>
  <si>
    <t>Fecha :</t>
  </si>
  <si>
    <t>RUC</t>
  </si>
  <si>
    <t>Solicitud N°  001</t>
  </si>
  <si>
    <t>SERVICIO A SOLICITAR SEGÚN REQUERIMIENTO</t>
  </si>
  <si>
    <t>CANTIDAD</t>
  </si>
  <si>
    <t>COSTO</t>
  </si>
  <si>
    <t>Sub Total</t>
  </si>
  <si>
    <t>I.G.V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</si>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</sst>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&quot;S/.&quot;\ #,##0.00"/>
    <numFmt numFmtId="165" formatCode="&quot;SOLICITUD Nº-&quot;0000&quot;-2017-7&quot;"/>
    <numFmt numFmtId="166" formatCode="_-[$S/.-280A]* #,##0.00_-;\-[$S/.-280A]* #,##0.00_-;_-[$S/.-280A]* &quot;-&quot;??_-;_-@_-"/>
  </numFmts>
  <fonts count="1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Arial Narrow"/>
      <family val="2"/>
    </font>
    <font>
      <b/>
      <sz val="20"/>
      <color theme="1"/>
      <name val="Arial Black"/>
      <family val="2"/>
    </font>
    <font>
      <b/>
      <sz val="11"/>
      <color theme="1"/>
      <name val="Cambria"/>
      <family val="1"/>
    </font>
    <font>
      <b/>
      <sz val="9"/>
      <color theme="1"/>
      <name val="Clarendon Condensed"/>
      <family val="1"/>
    </font>
    <font>
      <b/>
      <sz val="10"/>
      <color theme="1"/>
      <name val="Cambria"/>
      <family val="1"/>
    </font>
    <font>
      <b/>
      <sz val="8"/>
      <color theme="1"/>
      <name val="Arial Narrow"/>
      <family val="2"/>
    </font>
    <font>
      <sz val="9"/>
      <color theme="1"/>
      <name val="Arial Narrow"/>
      <family val="2"/>
    </font>
    <font>
      <b/>
      <sz val="9"/>
      <color theme="1"/>
      <name val="Arial"/>
      <family val="2"/>
    </font>
    <font>
      <sz val="6"/>
      <color theme="1"/>
      <name val="Arial Narrow"/>
      <family val="2"/>
    </font>
    <font>
      <sz val="5"/>
      <color theme="1"/>
      <name val="Arial Narrow"/>
      <family val="2"/>
    </font>
    <font>
      <sz val="10"/>
      <color theme="1"/>
      <name val="Cambria"/>
      <family val="1"/>
    </font>
    <font>
      <b/>
      <sz val="10"/>
      <color theme="1"/>
      <name val="Clarendon Condensed"/>
      <family val="1"/>
    </font>
    <font>
      <b/>
      <sz val="10"/>
      <color theme="1"/>
      <name val="Arial"/>
      <family val="2"/>
    </font>
    <font>
      <b/>
      <sz val="10"/>
      <color theme="1"/>
      <name val="Arial Narrow"/>
      <family val="2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5">
    <xf numFmtId="0" fontId="0" fillId="0" borderId="0" xfId="0"/>
    <xf numFmtId="0" fontId="0" fillId="2" borderId="3" xfId="0" applyFill="1" applyBorder="1" applyAlignment="1">
      <alignment horizontal="center" vertical="top" wrapText="1"/>
    </xf>
    <xf numFmtId="0" fontId="2" fillId="2" borderId="3" xfId="0" applyFont="1" applyFill="1" applyBorder="1" applyAlignment="1">
      <alignment horizontal="center" vertical="top" wrapText="1"/>
    </xf>
    <xf numFmtId="164" fontId="0" fillId="2" borderId="3" xfId="0" applyNumberFormat="1" applyFill="1" applyBorder="1" applyAlignment="1">
      <alignment horizontal="center" vertical="top" wrapText="1"/>
    </xf>
    <xf numFmtId="0" fontId="0" fillId="0" borderId="3" xfId="0" applyBorder="1" applyAlignment="1">
      <alignment vertical="top" wrapText="1"/>
    </xf>
    <xf numFmtId="0" fontId="0" fillId="0" borderId="3" xfId="0" applyBorder="1" applyAlignment="1">
      <alignment horizontal="center" vertical="top"/>
    </xf>
    <xf numFmtId="164" fontId="0" fillId="0" borderId="3" xfId="0" applyNumberFormat="1" applyBorder="1" applyAlignment="1">
      <alignment horizontal="center" vertical="top" wrapText="1"/>
    </xf>
    <xf numFmtId="0" fontId="0" fillId="0" borderId="0" xfId="0" applyAlignment="1">
      <alignment vertical="top"/>
    </xf>
    <xf numFmtId="0" fontId="0" fillId="3" borderId="3" xfId="0" applyFill="1" applyBorder="1" applyAlignment="1">
      <alignment horizontal="center" vertical="top" wrapText="1"/>
    </xf>
    <xf numFmtId="0" fontId="2" fillId="3" borderId="3" xfId="0" applyFont="1" applyFill="1" applyBorder="1" applyAlignment="1">
      <alignment horizontal="center" vertical="top" wrapText="1"/>
    </xf>
    <xf numFmtId="164" fontId="0" fillId="3" borderId="3" xfId="0" applyNumberFormat="1" applyFill="1" applyBorder="1" applyAlignment="1">
      <alignment horizontal="center" vertical="top" wrapText="1"/>
    </xf>
    <xf numFmtId="0" fontId="0" fillId="4" borderId="3" xfId="0" applyFill="1" applyBorder="1" applyAlignment="1">
      <alignment horizontal="center" vertical="top"/>
    </xf>
    <xf numFmtId="164" fontId="0" fillId="0" borderId="3" xfId="0" applyNumberFormat="1" applyBorder="1" applyAlignment="1">
      <alignment horizontal="center" vertical="top"/>
    </xf>
    <xf numFmtId="0" fontId="0" fillId="0" borderId="3" xfId="0" applyBorder="1" applyAlignment="1">
      <alignment vertical="top"/>
    </xf>
    <xf numFmtId="0" fontId="0" fillId="0" borderId="4" xfId="0" applyFill="1" applyBorder="1" applyAlignment="1">
      <alignment vertical="top"/>
    </xf>
    <xf numFmtId="0" fontId="0" fillId="0" borderId="3" xfId="0" applyFill="1" applyBorder="1" applyAlignment="1">
      <alignment horizontal="center" vertical="top"/>
    </xf>
    <xf numFmtId="0" fontId="0" fillId="0" borderId="3" xfId="0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top" wrapText="1"/>
    </xf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 applyFill="1" applyBorder="1" applyAlignment="1"/>
    <xf numFmtId="165" fontId="6" fillId="0" borderId="0" xfId="0" applyNumberFormat="1" applyFont="1" applyFill="1" applyBorder="1" applyAlignment="1">
      <alignment vertical="center"/>
    </xf>
    <xf numFmtId="0" fontId="5" fillId="0" borderId="0" xfId="0" applyFont="1" applyFill="1" applyBorder="1" applyAlignment="1">
      <alignment vertical="center" wrapText="1"/>
    </xf>
    <xf numFmtId="0" fontId="13" fillId="0" borderId="0" xfId="0" applyFont="1" applyFill="1" applyBorder="1" applyAlignment="1">
      <alignment vertical="center"/>
    </xf>
    <xf numFmtId="0" fontId="8" fillId="0" borderId="0" xfId="0" applyFont="1" applyFill="1" applyBorder="1" applyAlignment="1">
      <alignment vertical="center"/>
    </xf>
    <xf numFmtId="0" fontId="9" fillId="0" borderId="0" xfId="0" applyFont="1" applyFill="1" applyBorder="1" applyAlignment="1">
      <alignment vertical="top" wrapText="1"/>
    </xf>
    <xf numFmtId="0" fontId="10" fillId="0" borderId="0" xfId="0" applyFont="1" applyFill="1" applyBorder="1" applyAlignment="1">
      <alignment vertical="center"/>
    </xf>
    <xf numFmtId="0" fontId="12" fillId="0" borderId="0" xfId="0" applyFont="1" applyFill="1" applyBorder="1" applyAlignment="1">
      <alignment vertical="center" wrapText="1"/>
    </xf>
    <xf numFmtId="0" fontId="11" fillId="0" borderId="0" xfId="0" applyFont="1" applyFill="1" applyBorder="1" applyAlignment="1">
      <alignment vertical="center"/>
    </xf>
    <xf numFmtId="0" fontId="15" fillId="2" borderId="3" xfId="0" applyFont="1" applyFill="1" applyBorder="1" applyAlignment="1">
      <alignment vertical="center"/>
    </xf>
    <xf numFmtId="0" fontId="15" fillId="2" borderId="1" xfId="0" applyFont="1" applyFill="1" applyBorder="1" applyAlignment="1">
      <alignment vertical="center"/>
    </xf>
    <xf numFmtId="0" fontId="15" fillId="2" borderId="2" xfId="0" applyFont="1" applyFill="1" applyBorder="1" applyAlignment="1">
      <alignment vertical="center"/>
    </xf>
    <xf numFmtId="14" fontId="15" fillId="2" borderId="3" xfId="0" applyNumberFormat="1" applyFont="1" applyFill="1" applyBorder="1" applyAlignment="1">
      <alignment vertical="center"/>
    </xf>
    <xf numFmtId="0" fontId="17" fillId="2" borderId="3" xfId="0" applyFont="1" applyFill="1" applyBorder="1" applyAlignment="1">
      <alignment horizontal="center" vertical="top" wrapText="1"/>
    </xf>
    <xf numFmtId="0" fontId="18" fillId="2" borderId="3" xfId="0" applyFont="1" applyFill="1" applyBorder="1" applyAlignment="1">
      <alignment horizontal="center" vertical="top" wrapText="1"/>
    </xf>
    <xf numFmtId="164" fontId="17" fillId="2" borderId="3" xfId="0" applyNumberFormat="1" applyFont="1" applyFill="1" applyBorder="1" applyAlignment="1">
      <alignment horizontal="center" vertical="top" wrapText="1"/>
    </xf>
    <xf numFmtId="0" fontId="16" fillId="0" borderId="3" xfId="0" applyFont="1" applyFill="1" applyBorder="1" applyAlignment="1">
      <alignment horizontal="center" vertical="center" wrapText="1"/>
    </xf>
    <xf numFmtId="0" fontId="16" fillId="0" borderId="3" xfId="0" applyNumberFormat="1" applyFont="1" applyFill="1" applyBorder="1" applyAlignment="1">
      <alignment horizontal="center" vertical="center" wrapText="1"/>
    </xf>
    <xf numFmtId="166" fontId="16" fillId="0" borderId="3" xfId="0" applyNumberFormat="1" applyFont="1" applyFill="1" applyBorder="1" applyAlignment="1">
      <alignment horizontal="center" vertical="center" wrapText="1"/>
    </xf>
    <xf numFmtId="0" fontId="17" fillId="0" borderId="0" xfId="0" applyFont="1"/>
    <xf numFmtId="0" fontId="1" fillId="0" borderId="0" xfId="0" applyFont="1" applyAlignment="1"/>
    <xf numFmtId="0" fontId="0" fillId="0" borderId="1" xfId="0" quotePrefix="1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1" xfId="0" applyFill="1" applyBorder="1" applyAlignment="1">
      <alignment vertical="top" wrapText="1"/>
    </xf>
    <xf numFmtId="0" fontId="0" fillId="0" borderId="2" xfId="0" applyFill="1" applyBorder="1" applyAlignment="1">
      <alignment vertical="top" wrapText="1"/>
    </xf>
    <xf numFmtId="0" fontId="0" fillId="0" borderId="1" xfId="0" applyBorder="1" applyAlignment="1">
      <alignment vertical="top"/>
    </xf>
    <xf numFmtId="0" fontId="0" fillId="0" borderId="2" xfId="0" applyBorder="1" applyAlignment="1">
      <alignment vertical="top"/>
    </xf>
    <xf numFmtId="0" fontId="0" fillId="0" borderId="3" xfId="0" quotePrefix="1" applyBorder="1" applyAlignment="1">
      <alignment vertical="top" wrapText="1"/>
    </xf>
    <xf numFmtId="0" fontId="3" fillId="0" borderId="0" xfId="0" applyFont="1" applyFill="1" applyBorder="1" applyAlignment="1">
      <alignment horizontal="center"/>
    </xf>
    <xf numFmtId="0" fontId="7" fillId="0" borderId="3" xfId="0" applyFont="1" applyBorder="1" applyAlignment="1">
      <alignment horizontal="center" vertical="center" wrapText="1"/>
    </xf>
    <xf numFmtId="0" fontId="7" fillId="5" borderId="3" xfId="0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6" fillId="0" borderId="8" xfId="0" applyFont="1" applyFill="1" applyBorder="1" applyAlignment="1">
      <alignment horizontal="center" vertical="center"/>
    </xf>
    <xf numFmtId="0" fontId="16" fillId="0" borderId="2" xfId="0" applyFont="1" applyFill="1" applyBorder="1" applyAlignment="1">
      <alignment horizontal="center" vertical="center"/>
    </xf>
    <xf numFmtId="14" fontId="16" fillId="0" borderId="1" xfId="0" applyNumberFormat="1" applyFont="1" applyBorder="1" applyAlignment="1">
      <alignment horizontal="center" vertical="center"/>
    </xf>
    <xf numFmtId="14" fontId="16" fillId="0" borderId="8" xfId="0" applyNumberFormat="1" applyFont="1" applyBorder="1" applyAlignment="1">
      <alignment horizontal="center" vertical="center"/>
    </xf>
    <xf numFmtId="14" fontId="16" fillId="0" borderId="2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15" fillId="5" borderId="1" xfId="0" applyFont="1" applyFill="1" applyBorder="1" applyAlignment="1">
      <alignment horizontal="left" vertical="center"/>
    </xf>
    <xf numFmtId="0" fontId="15" fillId="5" borderId="8" xfId="0" applyFont="1" applyFill="1" applyBorder="1" applyAlignment="1">
      <alignment horizontal="left" vertical="center"/>
    </xf>
    <xf numFmtId="0" fontId="15" fillId="5" borderId="2" xfId="0" applyFont="1" applyFill="1" applyBorder="1" applyAlignment="1">
      <alignment horizontal="left" vertical="center"/>
    </xf>
    <xf numFmtId="0" fontId="3" fillId="0" borderId="9" xfId="0" applyFont="1" applyBorder="1" applyAlignment="1">
      <alignment horizontal="center" vertical="top" wrapText="1"/>
    </xf>
    <xf numFmtId="0" fontId="3" fillId="0" borderId="10" xfId="0" applyFont="1" applyBorder="1" applyAlignment="1">
      <alignment horizontal="center" vertical="top" wrapText="1"/>
    </xf>
    <xf numFmtId="0" fontId="3" fillId="0" borderId="11" xfId="0" applyFont="1" applyBorder="1" applyAlignment="1">
      <alignment horizontal="center" vertical="top" wrapText="1"/>
    </xf>
    <xf numFmtId="0" fontId="3" fillId="0" borderId="5" xfId="0" applyFont="1" applyBorder="1" applyAlignment="1">
      <alignment horizontal="center" vertical="top" wrapText="1"/>
    </xf>
    <xf numFmtId="0" fontId="3" fillId="0" borderId="6" xfId="0" applyFont="1" applyBorder="1" applyAlignment="1">
      <alignment horizontal="center" vertical="top" wrapText="1"/>
    </xf>
    <xf numFmtId="0" fontId="3" fillId="0" borderId="7" xfId="0" applyFont="1" applyBorder="1" applyAlignment="1">
      <alignment horizontal="center" vertical="top" wrapText="1"/>
    </xf>
    <xf numFmtId="165" fontId="14" fillId="0" borderId="1" xfId="0" applyNumberFormat="1" applyFont="1" applyBorder="1" applyAlignment="1">
      <alignment horizontal="center" vertical="center"/>
    </xf>
    <xf numFmtId="165" fontId="14" fillId="0" borderId="8" xfId="0" applyNumberFormat="1" applyFont="1" applyBorder="1" applyAlignment="1">
      <alignment horizontal="center" vertical="center"/>
    </xf>
    <xf numFmtId="165" fontId="14" fillId="0" borderId="2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466725</xdr:colOff>
      <xdr:row>1</xdr:row>
      <xdr:rowOff>28575</xdr:rowOff>
    </xdr:from>
    <xdr:to>
      <xdr:col>2</xdr:col>
      <xdr:colOff>1190719</xdr:colOff>
      <xdr:row>3</xdr:row>
      <xdr:rowOff>3033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0" y="428625"/>
          <a:ext cx="1621349" cy="666273"/>
        </a:xfrm>
        <a:prstGeom prst="rect">
          <a:avLst/>
        </a:prstGeom>
      </xdr:spPr>
    </xdr:pic>
    <xdr:clientData/>
  </xdr:twoCellAnchor>
  <xdr:twoCellAnchor>
    <xdr:from>
      <xdr:col>0</xdr:col>
      <xdr:colOff>10028</xdr:colOff>
      <xdr:row>24</xdr:row>
      <xdr:rowOff>130344</xdr:rowOff>
    </xdr:from>
    <xdr:to>
      <xdr:col>8</xdr:col>
      <xdr:colOff>681791</xdr:colOff>
      <xdr:row>48</xdr:row>
      <xdr:rowOff>10027</xdr:rowOff>
    </xdr:to>
    <xdr:sp macro="" textlink="">
      <xdr:nvSpPr>
        <xdr:cNvPr id="5" name="CuadroTexto 4"/>
        <xdr:cNvSpPr txBox="1"/>
      </xdr:nvSpPr>
      <xdr:spPr>
        <a:xfrm>
          <a:off x="10028" y="4842712"/>
          <a:ext cx="5584658" cy="4451683"/>
        </a:xfrm>
        <a:prstGeom prst="rect">
          <a:avLst/>
        </a:prstGeom>
        <a:solidFill>
          <a:sysClr val="window" lastClr="FFFFFF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PE" sz="9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Los ensayos se realizan según lo recomendado en la Normatividad Peruana (INACAL) homólogo a la normatividad americana (ASTM)								</a:t>
          </a:r>
        </a:p>
        <a:p>
          <a:r>
            <a:rPr lang="es-PE" sz="9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Los Precios incluyen el IGV					</a:t>
          </a:r>
        </a:p>
        <a:p>
          <a:r>
            <a:rPr lang="es-PE" sz="9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Los Servicios de Laboratorio están sujetos a Detracción						</a:t>
          </a:r>
        </a:p>
        <a:p>
          <a:r>
            <a:rPr lang="es-PE" sz="9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Horario: Lunes a viernes de 08:00 a 18:00 / Refrigerio 13:00 a 14:00</a:t>
          </a:r>
        </a:p>
        <a:p>
          <a:r>
            <a:rPr lang="es-PE" sz="9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Personal técnico acreditado a nombre de la nación						</a:t>
          </a:r>
        </a:p>
        <a:p>
          <a:r>
            <a:rPr lang="es-PE" sz="9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es-PE" sz="9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Laboratorio de Suelos:</a:t>
          </a:r>
        </a:p>
        <a:p>
          <a:r>
            <a:rPr lang="es-PE" sz="9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	</a:t>
          </a:r>
        </a:p>
        <a:p>
          <a:r>
            <a:rPr lang="es-PE" sz="9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Dirección: 	Av. Julio Sumar Nº267 - El Tambo - Huancayo (una cuadras más arriba de la RENIEC)</a:t>
          </a:r>
        </a:p>
        <a:p>
          <a:r>
            <a:rPr lang="es-PE" sz="9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Correos: 		</a:t>
          </a:r>
          <a:r>
            <a:rPr lang="es-PE" sz="900" u="sng">
              <a:solidFill>
                <a:schemeClr val="dk1"/>
              </a:solidFill>
              <a:effectLst/>
              <a:latin typeface="+mn-lt"/>
              <a:ea typeface="+mn-ea"/>
              <a:cs typeface="+mn-cs"/>
              <a:hlinkClick xmlns:r="http://schemas.openxmlformats.org/officeDocument/2006/relationships" r:id=""/>
            </a:rPr>
            <a:t>acamayo@dosedperu.com</a:t>
          </a:r>
          <a:r>
            <a:rPr lang="es-PE" sz="9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 </a:t>
          </a:r>
          <a:r>
            <a:rPr lang="es-PE" sz="900" u="sng">
              <a:solidFill>
                <a:schemeClr val="dk1"/>
              </a:solidFill>
              <a:effectLst/>
              <a:latin typeface="+mn-lt"/>
              <a:ea typeface="+mn-ea"/>
              <a:cs typeface="+mn-cs"/>
              <a:hlinkClick xmlns:r="http://schemas.openxmlformats.org/officeDocument/2006/relationships" r:id=""/>
            </a:rPr>
            <a:t>ymorales@dosedperu.com</a:t>
          </a:r>
          <a:endParaRPr lang="es-PE" sz="9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PE" sz="9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Teléfonos: 	Oficina: 064-247389, RPM: #151690, RPC: 955736451, Móvil: 981783290 		</a:t>
          </a:r>
        </a:p>
        <a:p>
          <a:r>
            <a:rPr lang="es-PE" sz="9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pPr lvl="0"/>
          <a:r>
            <a:rPr lang="es-PE" sz="9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Los Cheques Serán Girados a Nombre de:	</a:t>
          </a:r>
        </a:p>
        <a:p>
          <a:r>
            <a:rPr lang="es-PE" sz="9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</a:t>
          </a:r>
        </a:p>
        <a:p>
          <a:r>
            <a:rPr lang="es-PE" sz="9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Razón Social: 		</a:t>
          </a:r>
          <a:r>
            <a:rPr lang="es-PE" sz="9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DEPARTAMENTO DE OBRAS Y DISEÑO DE ESTRUCTURAS SISMICAS SAC (DOSED SAC)	</a:t>
          </a:r>
          <a:r>
            <a:rPr lang="es-PE" sz="9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</a:p>
        <a:p>
          <a:r>
            <a:rPr lang="es-PE" sz="9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Ruc: 		</a:t>
          </a:r>
          <a:r>
            <a:rPr lang="es-PE" sz="9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20568868260</a:t>
          </a:r>
          <a:r>
            <a:rPr lang="es-PE" sz="9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</a:t>
          </a:r>
        </a:p>
        <a:p>
          <a:r>
            <a:rPr lang="es-PE" sz="9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Dirección: 		</a:t>
          </a:r>
          <a:r>
            <a:rPr lang="es-PE" sz="9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Av. Julio Sumar Nº267 - El Tambo - Huancayo</a:t>
          </a:r>
          <a:r>
            <a:rPr lang="es-PE" sz="9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</a:t>
          </a:r>
        </a:p>
        <a:p>
          <a:r>
            <a:rPr lang="es-PE" sz="9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es-PE" sz="9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2)    Forma de pago: Envío de la Orden de Compra y/o Servicio para facturación a 30 días.</a:t>
          </a:r>
        </a:p>
        <a:p>
          <a:r>
            <a:rPr lang="es-PE" sz="9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3)    Cuenta corriente en soles del Banco de Crédito N° 355-2175733-0-57 ó interbancario N° 002-355-002175733057-62</a:t>
          </a:r>
        </a:p>
        <a:p>
          <a:r>
            <a:rPr lang="es-PE" sz="9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4)    ESTAMOS SUJETOS A DETRACCIONES SEGÚN D. LEG. 940. CUENTA DEL BANCO DE LA NACIÓN N°00-381-216756	   CCI. 01838100038121675641	</a:t>
          </a:r>
          <a:endParaRPr lang="es-PE" sz="9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4"/>
  <sheetViews>
    <sheetView workbookViewId="0">
      <selection activeCell="G12" sqref="G12"/>
    </sheetView>
  </sheetViews>
  <sheetFormatPr baseColWidth="10" defaultRowHeight="15"/>
  <cols>
    <col min="1" max="1" width="50" customWidth="1"/>
    <col min="2" max="2" width="10.42578125" customWidth="1"/>
    <col min="3" max="3" width="23.28515625" customWidth="1"/>
    <col min="4" max="4" width="21.85546875" customWidth="1"/>
  </cols>
  <sheetData>
    <row r="1" spans="1:5">
      <c r="A1" s="43"/>
      <c r="B1" s="43" t="s">
        <v>0</v>
      </c>
      <c r="C1" s="43"/>
      <c r="D1" s="43"/>
      <c r="E1" s="43"/>
    </row>
    <row r="2" spans="1:5">
      <c r="A2" s="1" t="s">
        <v>2</v>
      </c>
      <c r="B2" s="1" t="s">
        <v>1</v>
      </c>
      <c r="C2" s="1" t="s">
        <v>3</v>
      </c>
      <c r="D2" s="2" t="s">
        <v>4</v>
      </c>
      <c r="E2" s="3" t="s">
        <v>5</v>
      </c>
    </row>
    <row r="3" spans="1:5">
      <c r="A3" s="4" t="s">
        <v>7</v>
      </c>
      <c r="B3" s="20" t="s">
        <v>6</v>
      </c>
      <c r="C3" s="5" t="s">
        <v>8</v>
      </c>
      <c r="D3" s="5" t="s">
        <v>9</v>
      </c>
      <c r="E3" s="6">
        <v>40</v>
      </c>
    </row>
    <row r="4" spans="1:5">
      <c r="A4" s="4" t="s">
        <v>11</v>
      </c>
      <c r="B4" s="20" t="s">
        <v>10</v>
      </c>
      <c r="C4" s="5" t="s">
        <v>8</v>
      </c>
      <c r="D4" s="20"/>
      <c r="E4" s="6">
        <v>50</v>
      </c>
    </row>
    <row r="5" spans="1:5">
      <c r="A5" s="4" t="s">
        <v>13</v>
      </c>
      <c r="B5" s="20" t="s">
        <v>12</v>
      </c>
      <c r="C5" s="5" t="s">
        <v>14</v>
      </c>
      <c r="D5" s="5" t="s">
        <v>15</v>
      </c>
      <c r="E5" s="6">
        <v>30</v>
      </c>
    </row>
    <row r="6" spans="1:5">
      <c r="A6" s="4" t="s">
        <v>17</v>
      </c>
      <c r="B6" s="20" t="s">
        <v>16</v>
      </c>
      <c r="C6" s="5" t="s">
        <v>18</v>
      </c>
      <c r="D6" s="5" t="s">
        <v>19</v>
      </c>
      <c r="E6" s="6">
        <v>80</v>
      </c>
    </row>
    <row r="7" spans="1:5">
      <c r="A7" s="4" t="s">
        <v>21</v>
      </c>
      <c r="B7" s="20" t="s">
        <v>20</v>
      </c>
      <c r="C7" s="5" t="s">
        <v>22</v>
      </c>
      <c r="D7" s="5" t="s">
        <v>23</v>
      </c>
      <c r="E7" s="6">
        <v>50</v>
      </c>
    </row>
    <row r="8" spans="1:5">
      <c r="A8" s="4" t="s">
        <v>25</v>
      </c>
      <c r="B8" s="20" t="s">
        <v>24</v>
      </c>
      <c r="C8" s="5" t="s">
        <v>26</v>
      </c>
      <c r="D8" s="5" t="s">
        <v>27</v>
      </c>
      <c r="E8" s="6">
        <v>180</v>
      </c>
    </row>
    <row r="9" spans="1:5">
      <c r="A9" s="4" t="s">
        <v>29</v>
      </c>
      <c r="B9" s="20" t="s">
        <v>28</v>
      </c>
      <c r="C9" s="5" t="s">
        <v>26</v>
      </c>
      <c r="D9" s="5" t="s">
        <v>27</v>
      </c>
      <c r="E9" s="6">
        <v>220</v>
      </c>
    </row>
    <row r="10" spans="1:5">
      <c r="A10" s="4" t="s">
        <v>31</v>
      </c>
      <c r="B10" s="20" t="s">
        <v>30</v>
      </c>
      <c r="C10" s="5" t="s">
        <v>32</v>
      </c>
      <c r="D10" s="5" t="s">
        <v>33</v>
      </c>
      <c r="E10" s="6">
        <v>35</v>
      </c>
    </row>
    <row r="11" spans="1:5">
      <c r="A11" s="4" t="s">
        <v>35</v>
      </c>
      <c r="B11" s="20" t="s">
        <v>34</v>
      </c>
      <c r="C11" s="5" t="s">
        <v>36</v>
      </c>
      <c r="D11" s="5" t="s">
        <v>37</v>
      </c>
      <c r="E11" s="6">
        <v>35</v>
      </c>
    </row>
    <row r="12" spans="1:5">
      <c r="A12" s="4" t="s">
        <v>39</v>
      </c>
      <c r="B12" s="20" t="s">
        <v>38</v>
      </c>
      <c r="C12" s="44" t="s">
        <v>40</v>
      </c>
      <c r="D12" s="45"/>
      <c r="E12" s="6">
        <v>70</v>
      </c>
    </row>
    <row r="13" spans="1:5">
      <c r="A13" s="4" t="s">
        <v>42</v>
      </c>
      <c r="B13" s="20" t="s">
        <v>41</v>
      </c>
      <c r="C13" s="5" t="s">
        <v>43</v>
      </c>
      <c r="D13" s="5" t="s">
        <v>44</v>
      </c>
      <c r="E13" s="6">
        <v>15</v>
      </c>
    </row>
    <row r="14" spans="1:5" ht="30">
      <c r="A14" s="7" t="s">
        <v>46</v>
      </c>
      <c r="B14" s="20" t="s">
        <v>45</v>
      </c>
      <c r="C14" s="20" t="s">
        <v>47</v>
      </c>
      <c r="D14" s="20" t="s">
        <v>48</v>
      </c>
      <c r="E14" s="6">
        <v>150</v>
      </c>
    </row>
    <row r="15" spans="1:5">
      <c r="A15" s="4" t="s">
        <v>50</v>
      </c>
      <c r="B15" s="20" t="s">
        <v>49</v>
      </c>
      <c r="C15" s="5" t="s">
        <v>51</v>
      </c>
      <c r="D15" s="5" t="s">
        <v>52</v>
      </c>
      <c r="E15" s="6">
        <v>40</v>
      </c>
    </row>
    <row r="16" spans="1:5">
      <c r="A16" s="43"/>
      <c r="B16" s="43" t="s">
        <v>53</v>
      </c>
      <c r="C16" s="43"/>
      <c r="D16" s="43"/>
      <c r="E16" s="43"/>
    </row>
    <row r="17" spans="1:5">
      <c r="A17" s="8" t="s">
        <v>2</v>
      </c>
      <c r="B17" s="8" t="s">
        <v>1</v>
      </c>
      <c r="C17" s="8" t="s">
        <v>3</v>
      </c>
      <c r="D17" s="9" t="s">
        <v>4</v>
      </c>
      <c r="E17" s="10" t="s">
        <v>5</v>
      </c>
    </row>
    <row r="18" spans="1:5" ht="15" customHeight="1">
      <c r="A18" s="4" t="s">
        <v>55</v>
      </c>
      <c r="B18" s="20" t="s">
        <v>54</v>
      </c>
      <c r="C18" s="46" t="s">
        <v>56</v>
      </c>
      <c r="D18" s="45"/>
      <c r="E18" s="6">
        <v>240</v>
      </c>
    </row>
    <row r="19" spans="1:5" ht="15" customHeight="1">
      <c r="A19" s="4" t="s">
        <v>58</v>
      </c>
      <c r="B19" s="20" t="s">
        <v>57</v>
      </c>
      <c r="C19" s="46" t="s">
        <v>56</v>
      </c>
      <c r="D19" s="45"/>
      <c r="E19" s="6">
        <v>300</v>
      </c>
    </row>
    <row r="20" spans="1:5">
      <c r="A20" s="4" t="s">
        <v>60</v>
      </c>
      <c r="B20" s="20" t="s">
        <v>59</v>
      </c>
      <c r="C20" s="44" t="s">
        <v>40</v>
      </c>
      <c r="D20" s="45"/>
      <c r="E20" s="6">
        <v>150</v>
      </c>
    </row>
    <row r="21" spans="1:5">
      <c r="A21" s="4" t="s">
        <v>62</v>
      </c>
      <c r="B21" s="20" t="s">
        <v>61</v>
      </c>
      <c r="C21" s="5" t="s">
        <v>63</v>
      </c>
      <c r="D21" s="5" t="s">
        <v>64</v>
      </c>
      <c r="E21" s="6">
        <v>45</v>
      </c>
    </row>
    <row r="22" spans="1:5">
      <c r="A22" s="4" t="s">
        <v>66</v>
      </c>
      <c r="B22" s="20" t="s">
        <v>65</v>
      </c>
      <c r="C22" s="5" t="s">
        <v>67</v>
      </c>
      <c r="D22" s="5" t="s">
        <v>68</v>
      </c>
      <c r="E22" s="6">
        <v>45</v>
      </c>
    </row>
    <row r="23" spans="1:5">
      <c r="A23" s="4" t="s">
        <v>70</v>
      </c>
      <c r="B23" s="20" t="s">
        <v>69</v>
      </c>
      <c r="C23" s="5" t="s">
        <v>71</v>
      </c>
      <c r="D23" s="5" t="s">
        <v>72</v>
      </c>
      <c r="E23" s="6">
        <v>50</v>
      </c>
    </row>
    <row r="24" spans="1:5">
      <c r="A24" s="4" t="s">
        <v>74</v>
      </c>
      <c r="B24" s="20" t="s">
        <v>73</v>
      </c>
      <c r="C24" s="5" t="s">
        <v>75</v>
      </c>
      <c r="D24" s="5" t="s">
        <v>76</v>
      </c>
      <c r="E24" s="6" t="s">
        <v>77</v>
      </c>
    </row>
    <row r="25" spans="1:5">
      <c r="A25" s="4" t="s">
        <v>79</v>
      </c>
      <c r="B25" s="20" t="s">
        <v>78</v>
      </c>
      <c r="C25" s="47" t="s">
        <v>80</v>
      </c>
      <c r="D25" s="48"/>
      <c r="E25" s="6" t="s">
        <v>77</v>
      </c>
    </row>
    <row r="26" spans="1:5">
      <c r="A26" s="4" t="s">
        <v>82</v>
      </c>
      <c r="B26" s="20" t="s">
        <v>81</v>
      </c>
      <c r="C26" s="5" t="s">
        <v>83</v>
      </c>
      <c r="D26" s="5" t="s">
        <v>84</v>
      </c>
      <c r="E26" s="6">
        <v>10</v>
      </c>
    </row>
    <row r="27" spans="1:5">
      <c r="A27" s="4" t="s">
        <v>86</v>
      </c>
      <c r="B27" s="20" t="s">
        <v>85</v>
      </c>
      <c r="C27" s="5" t="s">
        <v>83</v>
      </c>
      <c r="D27" s="5" t="s">
        <v>84</v>
      </c>
      <c r="E27" s="6">
        <v>18</v>
      </c>
    </row>
    <row r="28" spans="1:5">
      <c r="A28" s="4" t="s">
        <v>88</v>
      </c>
      <c r="B28" s="20" t="s">
        <v>87</v>
      </c>
      <c r="C28" s="5" t="s">
        <v>89</v>
      </c>
      <c r="D28" s="5" t="s">
        <v>90</v>
      </c>
      <c r="E28" s="6">
        <v>30</v>
      </c>
    </row>
    <row r="29" spans="1:5">
      <c r="A29" s="4" t="s">
        <v>92</v>
      </c>
      <c r="B29" s="20" t="s">
        <v>91</v>
      </c>
      <c r="C29" s="5" t="s">
        <v>93</v>
      </c>
      <c r="D29" s="5" t="s">
        <v>94</v>
      </c>
      <c r="E29" s="6" t="s">
        <v>77</v>
      </c>
    </row>
    <row r="30" spans="1:5">
      <c r="A30" s="43"/>
      <c r="B30" s="43" t="s">
        <v>95</v>
      </c>
      <c r="C30" s="43"/>
      <c r="D30" s="43"/>
      <c r="E30" s="43"/>
    </row>
    <row r="31" spans="1:5">
      <c r="A31" s="8" t="s">
        <v>2</v>
      </c>
      <c r="B31" s="8" t="s">
        <v>1</v>
      </c>
      <c r="C31" s="8" t="s">
        <v>3</v>
      </c>
      <c r="D31" s="9" t="s">
        <v>4</v>
      </c>
      <c r="E31" s="10" t="s">
        <v>5</v>
      </c>
    </row>
    <row r="32" spans="1:5" ht="30">
      <c r="A32" s="4" t="s">
        <v>97</v>
      </c>
      <c r="B32" s="20" t="s">
        <v>96</v>
      </c>
      <c r="C32" s="5" t="s">
        <v>98</v>
      </c>
      <c r="D32" s="5" t="s">
        <v>99</v>
      </c>
      <c r="E32" s="6">
        <v>200</v>
      </c>
    </row>
    <row r="33" spans="1:5" ht="30">
      <c r="A33" s="4" t="s">
        <v>101</v>
      </c>
      <c r="B33" s="20" t="s">
        <v>100</v>
      </c>
      <c r="C33" s="5" t="s">
        <v>98</v>
      </c>
      <c r="D33" s="5" t="s">
        <v>99</v>
      </c>
      <c r="E33" s="6">
        <v>250</v>
      </c>
    </row>
    <row r="34" spans="1:5" ht="30">
      <c r="A34" s="4" t="s">
        <v>103</v>
      </c>
      <c r="B34" s="20" t="s">
        <v>102</v>
      </c>
      <c r="C34" s="5" t="s">
        <v>98</v>
      </c>
      <c r="D34" s="5" t="s">
        <v>99</v>
      </c>
      <c r="E34" s="6" t="s">
        <v>77</v>
      </c>
    </row>
    <row r="35" spans="1:5">
      <c r="A35" s="4" t="s">
        <v>105</v>
      </c>
      <c r="B35" s="20" t="s">
        <v>104</v>
      </c>
      <c r="C35" s="5" t="s">
        <v>106</v>
      </c>
      <c r="D35" s="5" t="s">
        <v>107</v>
      </c>
      <c r="E35" s="6">
        <v>5</v>
      </c>
    </row>
    <row r="36" spans="1:5">
      <c r="A36" s="4" t="s">
        <v>109</v>
      </c>
      <c r="B36" s="20" t="s">
        <v>108</v>
      </c>
      <c r="C36" s="5" t="s">
        <v>110</v>
      </c>
      <c r="D36" s="5" t="s">
        <v>111</v>
      </c>
      <c r="E36" s="6">
        <v>60</v>
      </c>
    </row>
    <row r="37" spans="1:5">
      <c r="A37" s="4" t="s">
        <v>113</v>
      </c>
      <c r="B37" s="20" t="s">
        <v>112</v>
      </c>
      <c r="C37" s="44" t="s">
        <v>40</v>
      </c>
      <c r="D37" s="45"/>
      <c r="E37" s="6">
        <v>35</v>
      </c>
    </row>
    <row r="38" spans="1:5">
      <c r="A38" s="4" t="s">
        <v>115</v>
      </c>
      <c r="B38" s="20" t="s">
        <v>114</v>
      </c>
      <c r="C38" s="5" t="s">
        <v>116</v>
      </c>
      <c r="D38" s="5" t="s">
        <v>117</v>
      </c>
      <c r="E38" s="6">
        <v>10</v>
      </c>
    </row>
    <row r="39" spans="1:5" ht="30">
      <c r="A39" s="4" t="s">
        <v>119</v>
      </c>
      <c r="B39" s="20" t="s">
        <v>118</v>
      </c>
      <c r="C39" s="5" t="s">
        <v>116</v>
      </c>
      <c r="D39" s="5" t="s">
        <v>117</v>
      </c>
      <c r="E39" s="6">
        <v>100</v>
      </c>
    </row>
    <row r="40" spans="1:5" ht="30">
      <c r="A40" s="4" t="s">
        <v>121</v>
      </c>
      <c r="B40" s="20" t="s">
        <v>120</v>
      </c>
      <c r="C40" s="5" t="s">
        <v>116</v>
      </c>
      <c r="D40" s="5" t="s">
        <v>117</v>
      </c>
      <c r="E40" s="6">
        <v>125</v>
      </c>
    </row>
    <row r="41" spans="1:5" ht="30">
      <c r="A41" s="4" t="s">
        <v>123</v>
      </c>
      <c r="B41" s="20" t="s">
        <v>122</v>
      </c>
      <c r="C41" s="5" t="s">
        <v>116</v>
      </c>
      <c r="D41" s="5" t="s">
        <v>117</v>
      </c>
      <c r="E41" s="6">
        <v>150</v>
      </c>
    </row>
    <row r="42" spans="1:5" ht="30">
      <c r="A42" s="4" t="s">
        <v>125</v>
      </c>
      <c r="B42" s="20" t="s">
        <v>124</v>
      </c>
      <c r="C42" s="5" t="s">
        <v>116</v>
      </c>
      <c r="D42" s="5" t="s">
        <v>117</v>
      </c>
      <c r="E42" s="6">
        <v>35</v>
      </c>
    </row>
    <row r="43" spans="1:5" ht="30">
      <c r="A43" s="4" t="s">
        <v>127</v>
      </c>
      <c r="B43" s="20" t="s">
        <v>126</v>
      </c>
      <c r="C43" s="5" t="s">
        <v>128</v>
      </c>
      <c r="D43" s="5" t="s">
        <v>129</v>
      </c>
      <c r="E43" s="6">
        <v>60</v>
      </c>
    </row>
    <row r="44" spans="1:5" ht="30">
      <c r="A44" s="4" t="s">
        <v>131</v>
      </c>
      <c r="B44" s="20" t="s">
        <v>130</v>
      </c>
      <c r="C44" s="5" t="s">
        <v>98</v>
      </c>
      <c r="D44" s="5" t="s">
        <v>99</v>
      </c>
      <c r="E44" s="6">
        <v>140</v>
      </c>
    </row>
    <row r="45" spans="1:5" ht="30">
      <c r="A45" s="4" t="s">
        <v>133</v>
      </c>
      <c r="B45" s="20" t="s">
        <v>132</v>
      </c>
      <c r="C45" s="5" t="s">
        <v>98</v>
      </c>
      <c r="D45" s="5" t="s">
        <v>99</v>
      </c>
      <c r="E45" s="6">
        <v>215</v>
      </c>
    </row>
    <row r="46" spans="1:5" ht="30">
      <c r="A46" s="4" t="s">
        <v>135</v>
      </c>
      <c r="B46" s="20" t="s">
        <v>134</v>
      </c>
      <c r="C46" s="5" t="s">
        <v>98</v>
      </c>
      <c r="D46" s="5" t="s">
        <v>99</v>
      </c>
      <c r="E46" s="6">
        <v>110</v>
      </c>
    </row>
    <row r="47" spans="1:5" ht="30">
      <c r="A47" s="4" t="s">
        <v>137</v>
      </c>
      <c r="B47" s="20" t="s">
        <v>136</v>
      </c>
      <c r="C47" s="5" t="s">
        <v>98</v>
      </c>
      <c r="D47" s="5" t="s">
        <v>99</v>
      </c>
      <c r="E47" s="6">
        <v>180</v>
      </c>
    </row>
    <row r="48" spans="1:5" ht="30">
      <c r="A48" s="4" t="s">
        <v>139</v>
      </c>
      <c r="B48" s="20" t="s">
        <v>138</v>
      </c>
      <c r="C48" s="5" t="s">
        <v>98</v>
      </c>
      <c r="D48" s="5" t="s">
        <v>99</v>
      </c>
      <c r="E48" s="6">
        <v>230</v>
      </c>
    </row>
    <row r="49" spans="1:5">
      <c r="A49" s="4" t="s">
        <v>141</v>
      </c>
      <c r="B49" s="20" t="s">
        <v>140</v>
      </c>
      <c r="C49" s="44" t="s">
        <v>40</v>
      </c>
      <c r="D49" s="45"/>
      <c r="E49" s="6" t="s">
        <v>77</v>
      </c>
    </row>
    <row r="50" spans="1:5">
      <c r="A50" s="43"/>
      <c r="B50" s="43" t="s">
        <v>142</v>
      </c>
      <c r="C50" s="43"/>
      <c r="D50" s="43"/>
      <c r="E50" s="43"/>
    </row>
    <row r="51" spans="1:5">
      <c r="A51" s="8" t="s">
        <v>2</v>
      </c>
      <c r="B51" s="8" t="s">
        <v>1</v>
      </c>
      <c r="C51" s="8" t="s">
        <v>3</v>
      </c>
      <c r="D51" s="9" t="s">
        <v>4</v>
      </c>
      <c r="E51" s="10" t="s">
        <v>5</v>
      </c>
    </row>
    <row r="52" spans="1:5">
      <c r="A52" s="4" t="s">
        <v>144</v>
      </c>
      <c r="B52" s="20" t="s">
        <v>143</v>
      </c>
      <c r="C52" s="5" t="s">
        <v>145</v>
      </c>
      <c r="D52" s="5" t="s">
        <v>146</v>
      </c>
      <c r="E52" s="6">
        <v>15</v>
      </c>
    </row>
    <row r="53" spans="1:5">
      <c r="A53" s="4" t="s">
        <v>148</v>
      </c>
      <c r="B53" s="20" t="s">
        <v>147</v>
      </c>
      <c r="C53" s="5" t="s">
        <v>149</v>
      </c>
      <c r="D53" s="11" t="s">
        <v>150</v>
      </c>
      <c r="E53" s="6">
        <v>50</v>
      </c>
    </row>
    <row r="54" spans="1:5">
      <c r="A54" s="4" t="s">
        <v>152</v>
      </c>
      <c r="B54" s="20" t="s">
        <v>151</v>
      </c>
      <c r="C54" s="5" t="s">
        <v>153</v>
      </c>
      <c r="D54" s="5" t="s">
        <v>154</v>
      </c>
      <c r="E54" s="6">
        <v>20</v>
      </c>
    </row>
    <row r="55" spans="1:5">
      <c r="A55" s="4" t="s">
        <v>156</v>
      </c>
      <c r="B55" s="20" t="s">
        <v>155</v>
      </c>
      <c r="C55" s="5" t="s">
        <v>153</v>
      </c>
      <c r="D55" s="5" t="s">
        <v>154</v>
      </c>
      <c r="E55" s="6">
        <v>20</v>
      </c>
    </row>
    <row r="56" spans="1:5">
      <c r="A56" s="4" t="s">
        <v>158</v>
      </c>
      <c r="B56" s="20" t="s">
        <v>157</v>
      </c>
      <c r="C56" s="5" t="s">
        <v>159</v>
      </c>
      <c r="D56" s="5" t="s">
        <v>160</v>
      </c>
      <c r="E56" s="6">
        <v>45</v>
      </c>
    </row>
    <row r="57" spans="1:5">
      <c r="A57" s="4" t="s">
        <v>162</v>
      </c>
      <c r="B57" s="20" t="s">
        <v>161</v>
      </c>
      <c r="C57" s="5" t="s">
        <v>163</v>
      </c>
      <c r="D57" s="5" t="s">
        <v>164</v>
      </c>
      <c r="E57" s="6">
        <v>30</v>
      </c>
    </row>
    <row r="58" spans="1:5">
      <c r="A58" s="4" t="s">
        <v>166</v>
      </c>
      <c r="B58" s="20" t="s">
        <v>165</v>
      </c>
      <c r="C58" s="5" t="s">
        <v>167</v>
      </c>
      <c r="D58" s="5" t="s">
        <v>168</v>
      </c>
      <c r="E58" s="6">
        <v>35</v>
      </c>
    </row>
    <row r="59" spans="1:5" ht="30">
      <c r="A59" s="4" t="s">
        <v>170</v>
      </c>
      <c r="B59" s="20" t="s">
        <v>169</v>
      </c>
      <c r="C59" s="5" t="s">
        <v>171</v>
      </c>
      <c r="D59" s="5" t="s">
        <v>172</v>
      </c>
      <c r="E59" s="6">
        <v>150</v>
      </c>
    </row>
    <row r="60" spans="1:5">
      <c r="A60" s="4" t="s">
        <v>174</v>
      </c>
      <c r="B60" s="20" t="s">
        <v>173</v>
      </c>
      <c r="C60" s="5" t="s">
        <v>175</v>
      </c>
      <c r="D60" s="5" t="s">
        <v>176</v>
      </c>
      <c r="E60" s="6">
        <v>70</v>
      </c>
    </row>
    <row r="61" spans="1:5">
      <c r="A61" s="4" t="s">
        <v>178</v>
      </c>
      <c r="B61" s="20" t="s">
        <v>177</v>
      </c>
      <c r="C61" s="5" t="s">
        <v>179</v>
      </c>
      <c r="D61" s="5" t="s">
        <v>180</v>
      </c>
      <c r="E61" s="12">
        <v>130</v>
      </c>
    </row>
    <row r="62" spans="1:5">
      <c r="A62" s="13" t="s">
        <v>182</v>
      </c>
      <c r="B62" s="20" t="s">
        <v>181</v>
      </c>
      <c r="C62" s="5" t="s">
        <v>179</v>
      </c>
      <c r="D62" s="5" t="s">
        <v>180</v>
      </c>
      <c r="E62" s="12">
        <v>150</v>
      </c>
    </row>
    <row r="63" spans="1:5">
      <c r="A63" s="13" t="s">
        <v>184</v>
      </c>
      <c r="B63" s="20" t="s">
        <v>183</v>
      </c>
      <c r="C63" s="5" t="s">
        <v>185</v>
      </c>
      <c r="D63" s="5" t="s">
        <v>186</v>
      </c>
      <c r="E63" s="12">
        <v>250</v>
      </c>
    </row>
    <row r="64" spans="1:5">
      <c r="A64" s="13" t="s">
        <v>188</v>
      </c>
      <c r="B64" s="20" t="s">
        <v>187</v>
      </c>
      <c r="C64" s="5" t="s">
        <v>189</v>
      </c>
      <c r="D64" s="5" t="s">
        <v>190</v>
      </c>
      <c r="E64" s="12">
        <v>70</v>
      </c>
    </row>
    <row r="65" spans="1:5">
      <c r="A65" s="13" t="s">
        <v>192</v>
      </c>
      <c r="B65" s="20" t="s">
        <v>191</v>
      </c>
      <c r="C65" s="5" t="s">
        <v>193</v>
      </c>
      <c r="D65" s="5" t="s">
        <v>194</v>
      </c>
      <c r="E65" s="12">
        <v>80</v>
      </c>
    </row>
    <row r="66" spans="1:5">
      <c r="A66" s="14" t="s">
        <v>196</v>
      </c>
      <c r="B66" s="20" t="s">
        <v>195</v>
      </c>
      <c r="C66" s="15" t="s">
        <v>197</v>
      </c>
      <c r="D66" s="5" t="s">
        <v>198</v>
      </c>
      <c r="E66" s="12">
        <v>15</v>
      </c>
    </row>
    <row r="67" spans="1:5">
      <c r="A67" s="13" t="s">
        <v>200</v>
      </c>
      <c r="B67" s="20" t="s">
        <v>199</v>
      </c>
      <c r="C67" s="5" t="s">
        <v>201</v>
      </c>
      <c r="D67" s="5" t="s">
        <v>202</v>
      </c>
      <c r="E67" s="12">
        <v>250</v>
      </c>
    </row>
    <row r="68" spans="1:5">
      <c r="A68" s="13" t="s">
        <v>204</v>
      </c>
      <c r="B68" s="20" t="s">
        <v>203</v>
      </c>
      <c r="C68" s="5" t="s">
        <v>205</v>
      </c>
      <c r="D68" s="5" t="s">
        <v>206</v>
      </c>
      <c r="E68" s="12" t="s">
        <v>207</v>
      </c>
    </row>
    <row r="69" spans="1:5">
      <c r="A69" s="13" t="s">
        <v>209</v>
      </c>
      <c r="B69" s="20" t="s">
        <v>208</v>
      </c>
      <c r="C69" s="5" t="s">
        <v>201</v>
      </c>
      <c r="D69" s="5" t="s">
        <v>202</v>
      </c>
      <c r="E69" s="12">
        <v>370</v>
      </c>
    </row>
    <row r="70" spans="1:5">
      <c r="A70" s="13" t="s">
        <v>211</v>
      </c>
      <c r="B70" s="20" t="s">
        <v>210</v>
      </c>
      <c r="C70" s="5" t="s">
        <v>212</v>
      </c>
      <c r="D70" s="15" t="s">
        <v>213</v>
      </c>
      <c r="E70" s="12">
        <v>490</v>
      </c>
    </row>
    <row r="71" spans="1:5">
      <c r="A71" s="13" t="s">
        <v>215</v>
      </c>
      <c r="B71" s="20" t="s">
        <v>214</v>
      </c>
      <c r="C71" s="5" t="s">
        <v>212</v>
      </c>
      <c r="D71" s="15" t="s">
        <v>213</v>
      </c>
      <c r="E71" s="12">
        <v>600</v>
      </c>
    </row>
    <row r="72" spans="1:5">
      <c r="A72" s="13" t="s">
        <v>217</v>
      </c>
      <c r="B72" s="20" t="s">
        <v>216</v>
      </c>
      <c r="C72" s="5" t="s">
        <v>218</v>
      </c>
      <c r="D72" s="15" t="s">
        <v>219</v>
      </c>
      <c r="E72" s="12">
        <v>1000</v>
      </c>
    </row>
    <row r="73" spans="1:5">
      <c r="A73" s="13" t="s">
        <v>221</v>
      </c>
      <c r="B73" s="20" t="s">
        <v>220</v>
      </c>
      <c r="C73" s="5" t="s">
        <v>218</v>
      </c>
      <c r="D73" s="15" t="s">
        <v>219</v>
      </c>
      <c r="E73" s="12">
        <v>1350</v>
      </c>
    </row>
    <row r="74" spans="1:5">
      <c r="A74" s="13" t="s">
        <v>223</v>
      </c>
      <c r="B74" s="20" t="s">
        <v>222</v>
      </c>
      <c r="C74" s="5" t="s">
        <v>224</v>
      </c>
      <c r="D74" s="15" t="s">
        <v>225</v>
      </c>
      <c r="E74" s="12">
        <v>1650</v>
      </c>
    </row>
    <row r="75" spans="1:5">
      <c r="A75" s="13" t="s">
        <v>227</v>
      </c>
      <c r="B75" s="20" t="s">
        <v>226</v>
      </c>
      <c r="C75" s="5" t="s">
        <v>224</v>
      </c>
      <c r="D75" s="15" t="s">
        <v>225</v>
      </c>
      <c r="E75" s="12">
        <v>2150</v>
      </c>
    </row>
    <row r="76" spans="1:5">
      <c r="A76" s="13" t="s">
        <v>229</v>
      </c>
      <c r="B76" s="20" t="s">
        <v>228</v>
      </c>
      <c r="C76" s="5" t="s">
        <v>230</v>
      </c>
      <c r="D76" s="5" t="s">
        <v>231</v>
      </c>
      <c r="E76" s="12" t="s">
        <v>207</v>
      </c>
    </row>
    <row r="77" spans="1:5">
      <c r="A77" s="13" t="s">
        <v>233</v>
      </c>
      <c r="B77" s="20" t="s">
        <v>232</v>
      </c>
      <c r="C77" s="5" t="s">
        <v>234</v>
      </c>
      <c r="D77" s="5" t="s">
        <v>235</v>
      </c>
      <c r="E77" s="12" t="s">
        <v>207</v>
      </c>
    </row>
    <row r="78" spans="1:5">
      <c r="A78" s="13" t="s">
        <v>237</v>
      </c>
      <c r="B78" s="20" t="s">
        <v>236</v>
      </c>
      <c r="C78" s="5" t="s">
        <v>234</v>
      </c>
      <c r="D78" s="5" t="s">
        <v>235</v>
      </c>
      <c r="E78" s="12" t="s">
        <v>207</v>
      </c>
    </row>
    <row r="79" spans="1:5">
      <c r="A79" s="13" t="s">
        <v>239</v>
      </c>
      <c r="B79" s="20" t="s">
        <v>238</v>
      </c>
      <c r="C79" s="5" t="s">
        <v>240</v>
      </c>
      <c r="D79" s="5" t="s">
        <v>241</v>
      </c>
      <c r="E79" s="12" t="s">
        <v>207</v>
      </c>
    </row>
    <row r="80" spans="1:5">
      <c r="A80" s="13" t="s">
        <v>243</v>
      </c>
      <c r="B80" s="20" t="s">
        <v>242</v>
      </c>
      <c r="C80" s="5" t="s">
        <v>244</v>
      </c>
      <c r="D80" s="5" t="s">
        <v>245</v>
      </c>
      <c r="E80" s="12">
        <v>250</v>
      </c>
    </row>
    <row r="81" spans="1:5">
      <c r="A81" s="13" t="s">
        <v>247</v>
      </c>
      <c r="B81" s="20" t="s">
        <v>246</v>
      </c>
      <c r="C81" s="5" t="s">
        <v>224</v>
      </c>
      <c r="D81" s="5" t="s">
        <v>248</v>
      </c>
      <c r="E81" s="12">
        <v>90</v>
      </c>
    </row>
    <row r="82" spans="1:5">
      <c r="A82" s="13" t="s">
        <v>250</v>
      </c>
      <c r="B82" s="20" t="s">
        <v>249</v>
      </c>
      <c r="C82" s="49" t="s">
        <v>251</v>
      </c>
      <c r="D82" s="50"/>
      <c r="E82" s="6" t="s">
        <v>77</v>
      </c>
    </row>
    <row r="83" spans="1:5">
      <c r="A83" s="13" t="s">
        <v>253</v>
      </c>
      <c r="B83" s="20" t="s">
        <v>252</v>
      </c>
      <c r="C83" s="44" t="s">
        <v>40</v>
      </c>
      <c r="D83" s="45"/>
      <c r="E83" s="6" t="s">
        <v>77</v>
      </c>
    </row>
    <row r="84" spans="1:5">
      <c r="A84" s="43"/>
      <c r="B84" s="43" t="s">
        <v>254</v>
      </c>
      <c r="C84" s="43"/>
      <c r="D84" s="43"/>
      <c r="E84" s="43"/>
    </row>
    <row r="85" spans="1:5">
      <c r="A85" s="8" t="s">
        <v>2</v>
      </c>
      <c r="B85" s="8" t="s">
        <v>1</v>
      </c>
      <c r="C85" s="8" t="s">
        <v>3</v>
      </c>
      <c r="D85" s="9" t="s">
        <v>4</v>
      </c>
      <c r="E85" s="10" t="s">
        <v>5</v>
      </c>
    </row>
    <row r="86" spans="1:5">
      <c r="A86" s="13" t="s">
        <v>256</v>
      </c>
      <c r="B86" s="5" t="s">
        <v>255</v>
      </c>
      <c r="C86" s="5" t="s">
        <v>257</v>
      </c>
      <c r="D86" s="5" t="s">
        <v>258</v>
      </c>
      <c r="E86" s="12">
        <v>90</v>
      </c>
    </row>
    <row r="87" spans="1:5">
      <c r="A87" s="13" t="s">
        <v>260</v>
      </c>
      <c r="B87" s="5" t="s">
        <v>259</v>
      </c>
      <c r="C87" s="5" t="s">
        <v>261</v>
      </c>
      <c r="D87" s="5" t="s">
        <v>262</v>
      </c>
      <c r="E87" s="12">
        <v>50</v>
      </c>
    </row>
    <row r="88" spans="1:5">
      <c r="A88" s="13" t="s">
        <v>264</v>
      </c>
      <c r="B88" s="5" t="s">
        <v>263</v>
      </c>
      <c r="C88" s="5" t="s">
        <v>224</v>
      </c>
      <c r="D88" s="5" t="s">
        <v>265</v>
      </c>
      <c r="E88" s="12">
        <v>50</v>
      </c>
    </row>
    <row r="89" spans="1:5">
      <c r="A89" s="43"/>
      <c r="B89" s="43" t="s">
        <v>266</v>
      </c>
      <c r="C89" s="43"/>
      <c r="D89" s="43"/>
      <c r="E89" s="43"/>
    </row>
    <row r="90" spans="1:5">
      <c r="A90" s="8" t="s">
        <v>2</v>
      </c>
      <c r="B90" s="8" t="s">
        <v>1</v>
      </c>
      <c r="C90" s="8" t="s">
        <v>3</v>
      </c>
      <c r="D90" s="9" t="s">
        <v>4</v>
      </c>
      <c r="E90" s="10" t="s">
        <v>5</v>
      </c>
    </row>
    <row r="91" spans="1:5">
      <c r="A91" s="4" t="s">
        <v>268</v>
      </c>
      <c r="B91" s="5" t="s">
        <v>267</v>
      </c>
      <c r="C91" s="5" t="s">
        <v>269</v>
      </c>
      <c r="D91" s="5" t="s">
        <v>270</v>
      </c>
      <c r="E91" s="12">
        <v>75</v>
      </c>
    </row>
    <row r="92" spans="1:5">
      <c r="A92" s="13" t="s">
        <v>272</v>
      </c>
      <c r="B92" s="5" t="s">
        <v>271</v>
      </c>
      <c r="C92" s="5" t="s">
        <v>273</v>
      </c>
      <c r="D92" s="5" t="s">
        <v>274</v>
      </c>
      <c r="E92" s="12">
        <v>75</v>
      </c>
    </row>
    <row r="93" spans="1:5">
      <c r="A93" s="13" t="s">
        <v>276</v>
      </c>
      <c r="B93" s="5" t="s">
        <v>275</v>
      </c>
      <c r="C93" s="5" t="s">
        <v>277</v>
      </c>
      <c r="D93" s="5" t="s">
        <v>278</v>
      </c>
      <c r="E93" s="12">
        <v>75</v>
      </c>
    </row>
    <row r="94" spans="1:5">
      <c r="A94" s="13" t="s">
        <v>280</v>
      </c>
      <c r="B94" s="5" t="s">
        <v>279</v>
      </c>
      <c r="C94" s="5" t="s">
        <v>224</v>
      </c>
      <c r="D94" s="5" t="s">
        <v>281</v>
      </c>
      <c r="E94" s="12">
        <v>60</v>
      </c>
    </row>
    <row r="95" spans="1:5">
      <c r="A95" s="43"/>
      <c r="B95" s="43" t="s">
        <v>282</v>
      </c>
      <c r="C95" s="43"/>
      <c r="D95" s="43"/>
      <c r="E95" s="43"/>
    </row>
    <row r="96" spans="1:5">
      <c r="A96" s="8" t="s">
        <v>2</v>
      </c>
      <c r="B96" s="8" t="s">
        <v>1</v>
      </c>
      <c r="C96" s="8" t="s">
        <v>3</v>
      </c>
      <c r="D96" s="9" t="s">
        <v>4</v>
      </c>
      <c r="E96" s="10" t="s">
        <v>5</v>
      </c>
    </row>
    <row r="97" spans="1:5" ht="45">
      <c r="A97" s="4" t="s">
        <v>284</v>
      </c>
      <c r="B97" s="5" t="s">
        <v>283</v>
      </c>
      <c r="C97" s="5" t="s">
        <v>285</v>
      </c>
      <c r="D97" s="5" t="s">
        <v>224</v>
      </c>
      <c r="E97" s="12">
        <v>300</v>
      </c>
    </row>
    <row r="98" spans="1:5">
      <c r="A98" s="13" t="s">
        <v>287</v>
      </c>
      <c r="B98" s="5" t="s">
        <v>286</v>
      </c>
      <c r="C98" s="5" t="s">
        <v>288</v>
      </c>
      <c r="D98" s="5" t="s">
        <v>289</v>
      </c>
      <c r="E98" s="12">
        <v>70</v>
      </c>
    </row>
    <row r="99" spans="1:5">
      <c r="A99" s="4" t="s">
        <v>291</v>
      </c>
      <c r="B99" s="5" t="s">
        <v>290</v>
      </c>
      <c r="C99" s="15" t="s">
        <v>292</v>
      </c>
      <c r="D99" s="5" t="s">
        <v>293</v>
      </c>
      <c r="E99" s="12">
        <v>75</v>
      </c>
    </row>
    <row r="100" spans="1:5">
      <c r="A100" s="4" t="s">
        <v>295</v>
      </c>
      <c r="B100" s="5" t="s">
        <v>294</v>
      </c>
      <c r="C100" s="5" t="s">
        <v>296</v>
      </c>
      <c r="D100" s="5" t="s">
        <v>297</v>
      </c>
      <c r="E100" s="12">
        <v>75</v>
      </c>
    </row>
    <row r="101" spans="1:5">
      <c r="A101" s="4" t="s">
        <v>299</v>
      </c>
      <c r="B101" s="5" t="s">
        <v>298</v>
      </c>
      <c r="C101" s="5" t="s">
        <v>224</v>
      </c>
      <c r="D101" s="5" t="s">
        <v>289</v>
      </c>
      <c r="E101" s="12">
        <v>35</v>
      </c>
    </row>
    <row r="102" spans="1:5">
      <c r="A102" s="4" t="s">
        <v>280</v>
      </c>
      <c r="B102" s="5" t="s">
        <v>300</v>
      </c>
      <c r="C102" s="5" t="s">
        <v>301</v>
      </c>
      <c r="D102" s="15" t="s">
        <v>302</v>
      </c>
      <c r="E102" s="12">
        <v>45</v>
      </c>
    </row>
    <row r="103" spans="1:5">
      <c r="A103" s="43"/>
      <c r="B103" s="43" t="s">
        <v>303</v>
      </c>
      <c r="C103" s="43"/>
      <c r="D103" s="43"/>
      <c r="E103" s="43"/>
    </row>
    <row r="104" spans="1:5">
      <c r="A104" s="8" t="s">
        <v>2</v>
      </c>
      <c r="B104" s="8" t="s">
        <v>1</v>
      </c>
      <c r="C104" s="8" t="s">
        <v>3</v>
      </c>
      <c r="D104" s="9" t="s">
        <v>4</v>
      </c>
      <c r="E104" s="10" t="s">
        <v>5</v>
      </c>
    </row>
    <row r="105" spans="1:5">
      <c r="A105" s="13" t="s">
        <v>305</v>
      </c>
      <c r="B105" s="5" t="s">
        <v>304</v>
      </c>
      <c r="C105" s="12" t="s">
        <v>224</v>
      </c>
      <c r="D105" s="5" t="s">
        <v>306</v>
      </c>
      <c r="E105" s="12">
        <v>150</v>
      </c>
    </row>
    <row r="106" spans="1:5">
      <c r="A106" s="13" t="s">
        <v>308</v>
      </c>
      <c r="B106" s="5" t="s">
        <v>307</v>
      </c>
      <c r="C106" s="12" t="s">
        <v>224</v>
      </c>
      <c r="D106" s="5" t="s">
        <v>306</v>
      </c>
      <c r="E106" s="12">
        <v>200</v>
      </c>
    </row>
    <row r="107" spans="1:5" ht="30">
      <c r="A107" s="4" t="s">
        <v>310</v>
      </c>
      <c r="B107" s="5" t="s">
        <v>309</v>
      </c>
      <c r="C107" s="5" t="s">
        <v>224</v>
      </c>
      <c r="D107" s="11" t="s">
        <v>311</v>
      </c>
      <c r="E107" s="12">
        <v>40</v>
      </c>
    </row>
    <row r="108" spans="1:5" ht="30">
      <c r="A108" s="4" t="s">
        <v>313</v>
      </c>
      <c r="B108" s="5" t="s">
        <v>312</v>
      </c>
      <c r="C108" s="5" t="s">
        <v>224</v>
      </c>
      <c r="D108" s="11" t="s">
        <v>311</v>
      </c>
      <c r="E108" s="12">
        <v>190</v>
      </c>
    </row>
    <row r="109" spans="1:5">
      <c r="A109" s="4" t="s">
        <v>315</v>
      </c>
      <c r="B109" s="5" t="s">
        <v>314</v>
      </c>
      <c r="C109" s="5" t="s">
        <v>224</v>
      </c>
      <c r="D109" s="15" t="s">
        <v>316</v>
      </c>
      <c r="E109" s="12">
        <v>45</v>
      </c>
    </row>
    <row r="110" spans="1:5">
      <c r="A110" s="4" t="s">
        <v>318</v>
      </c>
      <c r="B110" s="5" t="s">
        <v>317</v>
      </c>
      <c r="C110" s="5" t="s">
        <v>224</v>
      </c>
      <c r="D110" s="15" t="s">
        <v>319</v>
      </c>
      <c r="E110" s="12">
        <v>80</v>
      </c>
    </row>
    <row r="111" spans="1:5" ht="45">
      <c r="A111" s="4" t="s">
        <v>321</v>
      </c>
      <c r="B111" s="5" t="s">
        <v>320</v>
      </c>
      <c r="C111" s="44" t="s">
        <v>40</v>
      </c>
      <c r="D111" s="45"/>
      <c r="E111" s="12">
        <v>125</v>
      </c>
    </row>
    <row r="112" spans="1:5" ht="30">
      <c r="A112" s="4" t="s">
        <v>323</v>
      </c>
      <c r="B112" s="5" t="s">
        <v>322</v>
      </c>
      <c r="C112" s="5" t="s">
        <v>224</v>
      </c>
      <c r="D112" s="11" t="s">
        <v>311</v>
      </c>
      <c r="E112" s="12">
        <v>1800</v>
      </c>
    </row>
    <row r="113" spans="1:5">
      <c r="A113" s="4" t="s">
        <v>325</v>
      </c>
      <c r="B113" s="5" t="s">
        <v>324</v>
      </c>
      <c r="C113" s="5" t="s">
        <v>224</v>
      </c>
      <c r="D113" s="11" t="s">
        <v>311</v>
      </c>
      <c r="E113" s="12">
        <v>120</v>
      </c>
    </row>
    <row r="114" spans="1:5">
      <c r="A114" s="13" t="s">
        <v>327</v>
      </c>
      <c r="B114" s="5" t="s">
        <v>326</v>
      </c>
      <c r="C114" s="51" t="s">
        <v>40</v>
      </c>
      <c r="D114" s="4"/>
      <c r="E114" s="12">
        <v>650</v>
      </c>
    </row>
    <row r="115" spans="1:5">
      <c r="A115" s="43"/>
      <c r="B115" s="43" t="s">
        <v>328</v>
      </c>
      <c r="C115" s="43"/>
      <c r="D115" s="43"/>
      <c r="E115" s="43"/>
    </row>
    <row r="116" spans="1:5">
      <c r="A116" s="8" t="s">
        <v>2</v>
      </c>
      <c r="B116" s="8" t="s">
        <v>1</v>
      </c>
      <c r="C116" s="8" t="s">
        <v>3</v>
      </c>
      <c r="D116" s="9" t="s">
        <v>4</v>
      </c>
      <c r="E116" s="10" t="s">
        <v>5</v>
      </c>
    </row>
    <row r="117" spans="1:5">
      <c r="A117" s="17" t="s">
        <v>330</v>
      </c>
      <c r="B117" s="16" t="s">
        <v>329</v>
      </c>
      <c r="C117" s="18" t="s">
        <v>331</v>
      </c>
      <c r="D117" s="16"/>
      <c r="E117" s="19">
        <v>30</v>
      </c>
    </row>
    <row r="118" spans="1:5">
      <c r="A118" s="17" t="s">
        <v>333</v>
      </c>
      <c r="B118" s="16" t="s">
        <v>332</v>
      </c>
      <c r="C118" s="18" t="s">
        <v>334</v>
      </c>
      <c r="D118" s="16"/>
      <c r="E118" s="19">
        <v>25</v>
      </c>
    </row>
    <row r="119" spans="1:5">
      <c r="A119" s="17" t="s">
        <v>336</v>
      </c>
      <c r="B119" s="16" t="s">
        <v>335</v>
      </c>
      <c r="C119" s="18" t="s">
        <v>334</v>
      </c>
      <c r="D119" s="16"/>
      <c r="E119" s="19">
        <v>20</v>
      </c>
    </row>
    <row r="120" spans="1:5">
      <c r="A120" s="17" t="s">
        <v>338</v>
      </c>
      <c r="B120" s="16" t="s">
        <v>337</v>
      </c>
      <c r="C120" s="18" t="s">
        <v>334</v>
      </c>
      <c r="D120" s="16"/>
      <c r="E120" s="19">
        <v>25</v>
      </c>
    </row>
    <row r="121" spans="1:5">
      <c r="A121" s="17" t="s">
        <v>340</v>
      </c>
      <c r="B121" s="16" t="s">
        <v>339</v>
      </c>
      <c r="C121" s="18" t="s">
        <v>341</v>
      </c>
      <c r="D121" s="16"/>
      <c r="E121" s="19">
        <v>45</v>
      </c>
    </row>
    <row r="122" spans="1:5">
      <c r="A122" s="17" t="s">
        <v>343</v>
      </c>
      <c r="B122" s="16" t="s">
        <v>342</v>
      </c>
      <c r="C122" s="18" t="s">
        <v>344</v>
      </c>
      <c r="D122" s="16"/>
      <c r="E122" s="19">
        <v>60</v>
      </c>
    </row>
    <row r="123" spans="1:5">
      <c r="A123" s="17" t="s">
        <v>346</v>
      </c>
      <c r="B123" s="16" t="s">
        <v>345</v>
      </c>
      <c r="C123" s="18" t="s">
        <v>334</v>
      </c>
      <c r="D123" s="16"/>
      <c r="E123" s="19">
        <v>50</v>
      </c>
    </row>
    <row r="124" spans="1:5">
      <c r="A124" s="17" t="s">
        <v>348</v>
      </c>
      <c r="B124" s="16" t="s">
        <v>347</v>
      </c>
      <c r="C124" s="18" t="s">
        <v>334</v>
      </c>
      <c r="D124" s="16"/>
      <c r="E124" s="19">
        <v>30</v>
      </c>
    </row>
  </sheetData>
  <pageMargins left="0.7" right="0.7" top="0.75" bottom="0.75" header="0.3" footer="0.3"/>
  <pageSetup paperSize="9" orientation="portrait" horizontalDpi="4294967292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tabSelected="1" zoomScale="95" zoomScaleNormal="95" workbookViewId="0">
      <selection activeCell="G18" sqref="G18"/>
    </sheetView>
  </sheetViews>
  <sheetFormatPr baseColWidth="10" defaultRowHeight="15"/>
  <cols>
    <col min="1" max="1" width="7" style="42" customWidth="1"/>
    <col min="2" max="2" width="13.42578125" style="42" customWidth="1"/>
    <col min="3" max="3" width="30.7109375" style="42" customWidth="1"/>
    <col min="4" max="4" width="12.85546875" style="42" customWidth="1"/>
    <col min="5" max="5" width="17.140625" style="42" customWidth="1"/>
    <col min="6" max="7" width="13.42578125" style="42" customWidth="1"/>
    <col min="8" max="8" width="13.85546875" style="42" customWidth="1"/>
  </cols>
  <sheetData>
    <row r="1" spans="1:11" ht="31.5">
      <c r="A1" s="21"/>
      <c r="B1" s="21"/>
      <c r="C1" s="21"/>
      <c r="D1" s="21"/>
      <c r="E1" s="21"/>
      <c r="F1" s="21"/>
      <c r="G1" s="21"/>
      <c r="H1" s="21"/>
      <c r="I1" s="21"/>
      <c r="J1" s="21"/>
      <c r="K1" s="22"/>
    </row>
    <row r="2" spans="1:11">
      <c r="A2" s="21"/>
      <c r="B2" s="64"/>
      <c r="C2" s="65"/>
      <c r="D2" s="66"/>
      <c r="E2" s="61"/>
      <c r="F2" s="62"/>
      <c r="G2" s="62"/>
      <c r="H2" s="63"/>
      <c r="I2" s="23"/>
      <c r="J2" s="23"/>
      <c r="K2" s="52"/>
    </row>
    <row r="3" spans="1:11" ht="39.75" customHeight="1">
      <c r="A3" s="21"/>
      <c r="B3" s="67"/>
      <c r="C3" s="68"/>
      <c r="D3" s="69"/>
      <c r="E3" s="79" t="s">
        <v>356</v>
      </c>
      <c r="F3" s="80"/>
      <c r="G3" s="80"/>
      <c r="H3" s="81"/>
      <c r="I3" s="24"/>
      <c r="J3" s="24"/>
      <c r="K3" s="52"/>
    </row>
    <row r="4" spans="1:11" ht="15" customHeight="1">
      <c r="A4" s="21"/>
      <c r="B4" s="53" t="s">
        <v>349</v>
      </c>
      <c r="C4" s="53"/>
      <c r="D4" s="53"/>
      <c r="E4" s="53"/>
      <c r="F4" s="53"/>
      <c r="G4" s="53"/>
      <c r="H4" s="53"/>
      <c r="I4" s="25"/>
      <c r="J4" s="25"/>
      <c r="K4" s="52"/>
    </row>
    <row r="5" spans="1:11">
      <c r="A5" s="21"/>
      <c r="B5" s="54" t="s">
        <v>350</v>
      </c>
      <c r="C5" s="54"/>
      <c r="D5" s="54"/>
      <c r="E5" s="54"/>
      <c r="F5" s="54"/>
      <c r="G5" s="54"/>
      <c r="H5" s="54"/>
      <c r="I5" s="26"/>
      <c r="J5" s="26"/>
      <c r="K5" s="52"/>
    </row>
    <row r="6" spans="1:11">
      <c r="A6" s="21"/>
      <c r="B6" s="32" t="s">
        <v>351</v>
      </c>
      <c r="C6" s="32"/>
      <c r="D6" s="82"/>
      <c r="E6" s="83"/>
      <c r="F6" s="83"/>
      <c r="G6" s="83"/>
      <c r="H6" s="84"/>
      <c r="I6" s="27"/>
      <c r="J6" s="27"/>
      <c r="K6" s="27"/>
    </row>
    <row r="7" spans="1:11">
      <c r="A7" s="21"/>
      <c r="B7" s="32" t="s">
        <v>352</v>
      </c>
      <c r="C7" s="32"/>
      <c r="D7" s="82"/>
      <c r="E7" s="83"/>
      <c r="F7" s="83"/>
      <c r="G7" s="83"/>
      <c r="H7" s="84"/>
      <c r="I7" s="27"/>
      <c r="J7" s="27"/>
      <c r="K7" s="27"/>
    </row>
    <row r="8" spans="1:11">
      <c r="A8" s="21"/>
      <c r="B8" s="33" t="s">
        <v>355</v>
      </c>
      <c r="C8" s="34"/>
      <c r="D8" s="82"/>
      <c r="E8" s="83"/>
      <c r="F8" s="83"/>
      <c r="G8" s="83"/>
      <c r="H8" s="84"/>
      <c r="I8" s="27"/>
      <c r="J8" s="27"/>
      <c r="K8" s="27"/>
    </row>
    <row r="9" spans="1:11">
      <c r="A9" s="21"/>
      <c r="B9" s="32" t="s">
        <v>353</v>
      </c>
      <c r="C9" s="32"/>
      <c r="D9" s="82"/>
      <c r="E9" s="83"/>
      <c r="F9" s="83"/>
      <c r="G9" s="83"/>
      <c r="H9" s="84"/>
      <c r="I9" s="27"/>
      <c r="J9" s="27"/>
      <c r="K9" s="27"/>
    </row>
    <row r="10" spans="1:11">
      <c r="A10" s="21"/>
      <c r="B10" s="32" t="s">
        <v>354</v>
      </c>
      <c r="C10" s="35">
        <f ca="1">TODAY()</f>
        <v>42885</v>
      </c>
      <c r="D10" s="58"/>
      <c r="E10" s="59"/>
      <c r="F10" s="59"/>
      <c r="G10" s="59"/>
      <c r="H10" s="60"/>
      <c r="I10" s="27"/>
      <c r="J10" s="27"/>
      <c r="K10" s="27"/>
    </row>
    <row r="11" spans="1:11" ht="15" customHeight="1">
      <c r="A11" s="21"/>
      <c r="B11" s="73"/>
      <c r="C11" s="74"/>
      <c r="D11" s="74"/>
      <c r="E11" s="74"/>
      <c r="F11" s="74"/>
      <c r="G11" s="74"/>
      <c r="H11" s="75"/>
      <c r="I11" s="28"/>
      <c r="J11" s="28"/>
      <c r="K11" s="28"/>
    </row>
    <row r="12" spans="1:11">
      <c r="A12" s="21"/>
      <c r="B12" s="76"/>
      <c r="C12" s="77"/>
      <c r="D12" s="77"/>
      <c r="E12" s="77"/>
      <c r="F12" s="77"/>
      <c r="G12" s="77"/>
      <c r="H12" s="78"/>
      <c r="I12" s="28"/>
      <c r="J12" s="28"/>
      <c r="K12" s="28"/>
    </row>
    <row r="13" spans="1:11">
      <c r="A13" s="21"/>
      <c r="B13" s="70" t="s">
        <v>357</v>
      </c>
      <c r="C13" s="71"/>
      <c r="D13" s="71"/>
      <c r="E13" s="71"/>
      <c r="F13" s="71"/>
      <c r="G13" s="71"/>
      <c r="H13" s="72"/>
      <c r="I13" s="29"/>
      <c r="J13" s="29"/>
      <c r="K13" s="29"/>
    </row>
    <row r="14" spans="1:11">
      <c r="A14" s="21"/>
      <c r="B14" s="36" t="s">
        <v>1</v>
      </c>
      <c r="C14" s="36" t="s">
        <v>2</v>
      </c>
      <c r="D14" s="36" t="s">
        <v>3</v>
      </c>
      <c r="E14" s="37" t="s">
        <v>4</v>
      </c>
      <c r="F14" s="37" t="s">
        <v>358</v>
      </c>
      <c r="G14" s="37" t="s">
        <v>5</v>
      </c>
      <c r="H14" s="38" t="s">
        <v>359</v>
      </c>
      <c r="I14" s="30"/>
      <c r="J14" s="30"/>
      <c r="K14" s="31"/>
    </row>
    <row r="15" spans="1:11" ht="30" customHeight="1">
      <c r="A15" s="21"/>
      <c r="B15" s="39" t="str">
        <f>IFERROR(VLOOKUP(C15, Hoja1!$A$3:$F$124,2,0),"No encontrado")</f>
        <v>AG01A</v>
      </c>
      <c r="C15" s="39" t="s">
        <v>7</v>
      </c>
      <c r="D15" s="39" t="str">
        <f>IFERROR(VLOOKUP(C15, Hoja1!$A$3:$F$124,3,0),"No encontrado")</f>
        <v>400.012:13</v>
      </c>
      <c r="E15" s="39" t="str">
        <f>IFERROR(VLOOKUP(C15, Hoja1!$A$3:$F$124,4,0),"No encontrado")</f>
        <v xml:space="preserve">C136 / C136M - 14 </v>
      </c>
      <c r="F15" s="40">
        <v>5</v>
      </c>
      <c r="G15" s="41">
        <f>IFERROR(VLOOKUP(C15, Hoja1!$A$3:$F$124,5,0),"No encontrado")</f>
        <v>40</v>
      </c>
      <c r="H15" s="41">
        <f>F15*G15</f>
        <v>200</v>
      </c>
      <c r="I15" s="30"/>
      <c r="J15" s="30"/>
      <c r="K15" s="31"/>
    </row>
    <row r="16" spans="1:11" ht="30" customHeight="1">
      <c r="A16" s="21"/>
      <c r="B16" s="39"/>
      <c r="C16" s="39"/>
      <c r="D16" s="39"/>
      <c r="E16" s="39"/>
      <c r="F16" s="40"/>
      <c r="G16" s="41"/>
      <c r="H16" s="41"/>
      <c r="I16" s="30"/>
      <c r="J16" s="30"/>
      <c r="K16" s="31"/>
    </row>
    <row r="17" spans="1:11" ht="30" customHeight="1">
      <c r="A17" s="21"/>
      <c r="B17" s="39"/>
      <c r="C17" s="39"/>
      <c r="D17" s="39"/>
      <c r="E17" s="39"/>
      <c r="F17" s="40"/>
      <c r="G17" s="41"/>
      <c r="H17" s="41"/>
      <c r="I17" s="30"/>
      <c r="J17" s="30"/>
      <c r="K17" s="31"/>
    </row>
    <row r="18" spans="1:11" ht="30" customHeight="1">
      <c r="A18" s="21"/>
      <c r="B18" s="39"/>
      <c r="C18" s="39"/>
      <c r="D18" s="39"/>
      <c r="E18" s="39"/>
      <c r="F18" s="40"/>
      <c r="G18" s="41"/>
      <c r="H18" s="41"/>
      <c r="I18" s="30"/>
      <c r="J18" s="30"/>
      <c r="K18" s="31"/>
    </row>
    <row r="19" spans="1:11" ht="30" customHeight="1">
      <c r="A19" s="21"/>
      <c r="B19" s="39"/>
      <c r="C19" s="39"/>
      <c r="D19" s="39"/>
      <c r="E19" s="39"/>
      <c r="F19" s="40"/>
      <c r="G19" s="41"/>
      <c r="H19" s="41"/>
      <c r="I19" s="30"/>
      <c r="J19" s="30"/>
      <c r="K19" s="31"/>
    </row>
    <row r="20" spans="1:11" ht="17.25" customHeight="1">
      <c r="A20" s="21"/>
      <c r="B20" s="55" t="s">
        <v>360</v>
      </c>
      <c r="C20" s="56"/>
      <c r="D20" s="56"/>
      <c r="E20" s="56"/>
      <c r="F20" s="56"/>
      <c r="G20" s="57"/>
      <c r="H20" s="41">
        <f>SUM(H15:H19)</f>
        <v>200</v>
      </c>
      <c r="I20" s="30"/>
      <c r="J20" s="30"/>
      <c r="K20" s="31"/>
    </row>
    <row r="21" spans="1:11" ht="17.25" customHeight="1">
      <c r="A21" s="21"/>
      <c r="B21" s="55" t="s">
        <v>361</v>
      </c>
      <c r="C21" s="56"/>
      <c r="D21" s="56"/>
      <c r="E21" s="56"/>
      <c r="F21" s="56"/>
      <c r="G21" s="57"/>
      <c r="H21" s="41">
        <f>H20*0.18</f>
        <v>36</v>
      </c>
      <c r="I21" s="30"/>
      <c r="J21" s="30"/>
      <c r="K21" s="31"/>
    </row>
    <row r="22" spans="1:11" ht="17.25" customHeight="1">
      <c r="B22" s="55" t="s">
        <v>362</v>
      </c>
      <c r="C22" s="56"/>
      <c r="D22" s="56"/>
      <c r="E22" s="56"/>
      <c r="F22" s="56"/>
      <c r="G22" s="57"/>
      <c r="H22" s="41">
        <f>SUM(H20:H21)</f>
        <v>236</v>
      </c>
    </row>
  </sheetData>
  <dataConsolidate/>
  <mergeCells count="16">
    <mergeCell ref="K2:K5"/>
    <mergeCell ref="B4:H4"/>
    <mergeCell ref="B5:H5"/>
    <mergeCell ref="B22:G22"/>
    <mergeCell ref="B20:G20"/>
    <mergeCell ref="B21:G21"/>
    <mergeCell ref="D10:H10"/>
    <mergeCell ref="E2:H2"/>
    <mergeCell ref="B2:D3"/>
    <mergeCell ref="B13:H13"/>
    <mergeCell ref="B11:H12"/>
    <mergeCell ref="E3:H3"/>
    <mergeCell ref="D6:H6"/>
    <mergeCell ref="D7:H7"/>
    <mergeCell ref="D8:H8"/>
    <mergeCell ref="D9:H9"/>
  </mergeCells>
  <pageMargins left="0.70866141732283472" right="0.70866141732283472" top="0.74803149606299213" bottom="0.74803149606299213" header="0.31496062992125984" footer="0.31496062992125984"/>
  <pageSetup paperSize="9" orientation="portrait" horizontalDpi="4294967292" verticalDpi="0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Hoja1!$A$3:$A$124</xm:f>
          </x14:formula1>
          <xm:sqref>C15:C19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TOSHIBA</dc:creator>
  <cp:lastModifiedBy>Rex</cp:lastModifiedBy>
  <cp:lastPrinted>2017-05-29T17:30:56Z</cp:lastPrinted>
  <dcterms:created xsi:type="dcterms:W3CDTF">2017-05-29T17:19:57Z</dcterms:created>
  <dcterms:modified xsi:type="dcterms:W3CDTF">2017-05-30T14:43:51Z</dcterms:modified>
</cp:coreProperties>
</file>