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ACTURACION" r:id="rId3" sheetId="1"/>
  </sheets>
</workbook>
</file>

<file path=xl/sharedStrings.xml><?xml version="1.0" encoding="utf-8"?>
<sst xmlns="http://schemas.openxmlformats.org/spreadsheetml/2006/main" count="78" uniqueCount="49">
  <si>
    <t>Facturas Capturadas</t>
  </si>
  <si>
    <t>Folio</t>
  </si>
  <si>
    <t>Fecha Factura</t>
  </si>
  <si>
    <t>Fecha Captura</t>
  </si>
  <si>
    <t>Articulos</t>
  </si>
  <si>
    <t>Total</t>
  </si>
  <si>
    <t>Proveedor</t>
  </si>
  <si>
    <t>1030</t>
  </si>
  <si>
    <t>2023-12-08</t>
  </si>
  <si>
    <t xml:space="preserve"> CRS  3/4  X  1 1/4  X 18</t>
  </si>
  <si>
    <t xml:space="preserve">GALIA SOTO LOPEZ </t>
  </si>
  <si>
    <t>1031</t>
  </si>
  <si>
    <t>CRS  7/8  X  24</t>
  </si>
  <si>
    <t>2091</t>
  </si>
  <si>
    <t>2023-11-29</t>
  </si>
  <si>
    <t>6ES7 141-6BH00-0AB0</t>
  </si>
  <si>
    <t>ICATECH</t>
  </si>
  <si>
    <t>2092</t>
  </si>
  <si>
    <t>2094</t>
  </si>
  <si>
    <t>PA 02021PN9</t>
  </si>
  <si>
    <t>M21-750-499</t>
  </si>
  <si>
    <t>629172</t>
  </si>
  <si>
    <t>GP-17</t>
  </si>
  <si>
    <t>STEREN</t>
  </si>
  <si>
    <t>M-06X24MMD-305 VTA</t>
  </si>
  <si>
    <t>629123</t>
  </si>
  <si>
    <t>2023-12-07</t>
  </si>
  <si>
    <t>EXT-3X16-08/B</t>
  </si>
  <si>
    <t>F20234514</t>
  </si>
  <si>
    <t>THE-3/8 VTA</t>
  </si>
  <si>
    <t>SENSOTEK JRZ</t>
  </si>
  <si>
    <t>THE-1/8 VTA</t>
  </si>
  <si>
    <t>F20234512</t>
  </si>
  <si>
    <t>3SU1400-1AA10-1BA0</t>
  </si>
  <si>
    <t>3SU1550-0AA10-0AA0</t>
  </si>
  <si>
    <t>3SU1050-5BC01-0AA0</t>
  </si>
  <si>
    <t>MLS22-RGY-N2P</t>
  </si>
  <si>
    <t>130820</t>
  </si>
  <si>
    <t>F24891</t>
  </si>
  <si>
    <t>IGUS 350-100-075</t>
  </si>
  <si>
    <t>WESCO</t>
  </si>
  <si>
    <t>IGUS 3100-33PZB</t>
  </si>
  <si>
    <t>F20234507</t>
  </si>
  <si>
    <t>TORNILLO T BOLT M8</t>
  </si>
  <si>
    <t>TUERCA T BOLT M8</t>
  </si>
  <si>
    <t>T Nut M4</t>
  </si>
  <si>
    <t>T NUT M5</t>
  </si>
  <si>
    <t>629121</t>
  </si>
  <si>
    <t>TOA-1/8L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</si>
</sst>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2.0"/>
      <b val="true"/>
      <color indexed="8"/>
    </font>
    <font>
      <name val="Calibri"/>
      <sz val="15.0"/>
      <color indexed="8"/>
    </font>
    <font>
      <name val="Bahnschrift"/>
      <sz val="18.0"/>
      <b val="true"/>
      <color indexed="8"/>
    </font>
    <font>
      <name val="Bahnschrift"/>
      <sz val="14.0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rgb="4670B6"/>
      </patternFill>
    </fill>
    <fill>
      <patternFill patternType="solid">
        <fgColor rgb="4670B6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EBEBEB"/>
      </patternFill>
    </fill>
    <fill>
      <patternFill patternType="solid">
        <fgColor rgb="EBEB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true" applyAlignment="true">
      <alignment horizontal="left"/>
    </xf>
    <xf numFmtId="0" fontId="2" fillId="0" borderId="0" xfId="0" applyFont="true" applyAlignment="true">
      <alignment horizontal="center" wrapText="true"/>
    </xf>
    <xf numFmtId="0" fontId="3" fillId="0" borderId="0" xfId="0" applyFont="true" applyAlignment="true">
      <alignment vertical="bottom" horizontal="center"/>
    </xf>
    <xf numFmtId="0" fontId="4" fillId="3" borderId="0" xfId="0" applyFont="true" applyFill="true" applyAlignment="true">
      <alignment vertical="bottom" horizontal="center" wrapText="true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5" borderId="0" xfId="0" applyFill="true" applyAlignment="true">
      <alignment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  <xf numFmtId="0" fontId="0" fillId="7" borderId="0" xfId="0" applyAlignment="true" applyFill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I50"/>
  <sheetViews>
    <sheetView workbookViewId="0" tabSelected="true"/>
  </sheetViews>
  <sheetFormatPr defaultRowHeight="15.0"/>
  <cols>
    <col min="1" max="1" width="2.953125" customWidth="true"/>
    <col min="2" max="2" width="24.0625" customWidth="true"/>
    <col min="3" max="3" width="24.0625" customWidth="true"/>
    <col min="4" max="4" width="24.0625" customWidth="true"/>
    <col min="5" max="5" width="22.96875" customWidth="true"/>
    <col min="6" max="6" width="22.96875" customWidth="true"/>
    <col min="7" max="7" width="22.96875" customWidth="true"/>
    <col min="8" max="8" width="30.625" customWidth="true"/>
    <col min="9" max="9" width="30.625" customWidth="true"/>
  </cols>
  <sheetData>
    <row r="2">
      <c r="B2" s="3" t="s">
        <v>0</v>
      </c>
    </row>
    <row r="4">
      <c r="B4" s="4" t="s">
        <v>1</v>
      </c>
      <c r="C4" s="4" t="s">
        <v>2</v>
      </c>
      <c r="D4" s="4" t="s">
        <v>3</v>
      </c>
      <c r="E4" s="4" t="s">
        <v>4</v>
      </c>
      <c r="H4" s="4" t="s">
        <v>5</v>
      </c>
      <c r="I4" s="4" t="s">
        <v>6</v>
      </c>
    </row>
    <row r="5">
      <c r="B5" s="6" t="s">
        <v>7</v>
      </c>
      <c r="C5" s="8" t="s">
        <v>8</v>
      </c>
      <c r="D5" s="10" t="s">
        <v>8</v>
      </c>
      <c r="E5" s="12" t="s">
        <v>9</v>
      </c>
      <c r="H5" s="12">
        <f>(G6) + 22.88-1.7875</f>
      </c>
      <c r="I5" s="12" t="s">
        <v>10</v>
      </c>
    </row>
    <row r="6">
      <c r="B6" s="13" t="s">
        <v>11</v>
      </c>
      <c r="C6" s="14" t="s">
        <v>8</v>
      </c>
      <c r="D6" s="15" t="s">
        <v>8</v>
      </c>
      <c r="E6" s="16" t="s">
        <v>12</v>
      </c>
      <c r="H6" s="16">
        <f>(G8) + 14.4256-1.1269999999999998</f>
      </c>
      <c r="I6" s="16" t="s">
        <v>10</v>
      </c>
    </row>
    <row r="7">
      <c r="B7" s="18" t="s">
        <v>13</v>
      </c>
      <c r="C7" s="20" t="s">
        <v>14</v>
      </c>
      <c r="D7" s="22" t="s">
        <v>8</v>
      </c>
      <c r="E7" s="24" t="s">
        <v>15</v>
      </c>
      <c r="H7" s="24">
        <f>(G10) + 7057.92-0.0</f>
      </c>
      <c r="I7" s="24" t="s">
        <v>16</v>
      </c>
    </row>
    <row r="8">
      <c r="B8" s="25" t="s">
        <v>17</v>
      </c>
      <c r="C8" s="26" t="s">
        <v>14</v>
      </c>
      <c r="D8" s="27" t="s">
        <v>8</v>
      </c>
      <c r="E8" s="28" t="s">
        <v>15</v>
      </c>
      <c r="H8" s="28">
        <f>(G12) + 7057.92-0.0</f>
      </c>
      <c r="I8" s="28" t="s">
        <v>16</v>
      </c>
    </row>
    <row r="9">
      <c r="B9" s="30" t="s">
        <v>18</v>
      </c>
      <c r="C9" s="32" t="s">
        <v>14</v>
      </c>
      <c r="D9" s="34" t="s">
        <v>8</v>
      </c>
      <c r="E9" s="36" t="s">
        <v>19</v>
      </c>
      <c r="H9" s="36">
        <f>(G14+G16) + 3553.216-0.0</f>
      </c>
      <c r="I9" s="36" t="s">
        <v>16</v>
      </c>
    </row>
    <row r="10">
      <c r="E10" s="0" t="n">
        <v>11028.0</v>
      </c>
      <c r="F10" s="0" t="n">
        <v>4.0</v>
      </c>
      <c r="G10" s="0" t="n">
        <v>44112.0</v>
      </c>
    </row>
    <row r="12">
      <c r="B12" s="37" t="s">
        <v>21</v>
      </c>
      <c r="C12" s="38" t="s">
        <v>8</v>
      </c>
      <c r="D12" s="39" t="s">
        <v>8</v>
      </c>
      <c r="E12" s="40" t="s">
        <v>22</v>
      </c>
      <c r="H12" s="40">
        <f>(G18+G20) + 24.3656-0.0</f>
      </c>
      <c r="I12" s="40" t="s">
        <v>23</v>
      </c>
    </row>
    <row r="14">
      <c r="E14" s="0" t="n">
        <v>2541.52</v>
      </c>
      <c r="F14" s="0" t="n">
        <v>5.0</v>
      </c>
      <c r="G14" s="0" t="n">
        <v>12707.6</v>
      </c>
    </row>
    <row r="15">
      <c r="B15" s="42" t="s">
        <v>25</v>
      </c>
      <c r="C15" s="44" t="s">
        <v>26</v>
      </c>
      <c r="D15" s="46" t="s">
        <v>26</v>
      </c>
      <c r="E15" s="48" t="s">
        <v>27</v>
      </c>
      <c r="H15" s="48">
        <f>(G22) + 82.66879999999999-0.0</f>
      </c>
      <c r="I15" s="48" t="s">
        <v>23</v>
      </c>
    </row>
    <row r="16">
      <c r="B16" s="49" t="s">
        <v>28</v>
      </c>
      <c r="C16" s="50" t="s">
        <v>26</v>
      </c>
      <c r="D16" s="51" t="s">
        <v>26</v>
      </c>
      <c r="E16" s="52" t="s">
        <v>29</v>
      </c>
      <c r="H16" s="52">
        <f>(G24+G26) + 1.112-0.0</f>
      </c>
      <c r="I16" s="52" t="s">
        <v>30</v>
      </c>
    </row>
    <row r="18">
      <c r="E18" s="0" t="n">
        <v>45.37</v>
      </c>
      <c r="F18" s="0" t="n">
        <v>1.0</v>
      </c>
      <c r="G18" s="0" t="n">
        <v>45.37</v>
      </c>
    </row>
    <row r="19">
      <c r="B19" s="54" t="s">
        <v>32</v>
      </c>
      <c r="C19" s="56" t="s">
        <v>26</v>
      </c>
      <c r="D19" s="58" t="s">
        <v>26</v>
      </c>
      <c r="E19" s="60" t="s">
        <v>33</v>
      </c>
      <c r="H19" s="60">
        <f>(G28+G30+G32+G34+G36) + 61.74719999999999-0.0</f>
      </c>
      <c r="I19" s="60" t="s">
        <v>30</v>
      </c>
    </row>
    <row r="20">
      <c r="E20" s="0" t="n">
        <v>32.4</v>
      </c>
      <c r="F20" s="0" t="n">
        <v>8.0</v>
      </c>
      <c r="G20" s="0" t="n">
        <v>259.2</v>
      </c>
    </row>
    <row r="22">
      <c r="E22" s="0" t="n">
        <v>258.34</v>
      </c>
      <c r="F22" s="0" t="n">
        <v>4.0</v>
      </c>
      <c r="G22" s="0" t="n">
        <v>1033.36</v>
      </c>
    </row>
    <row r="24">
      <c r="E24" s="0" t="n">
        <v>1.05</v>
      </c>
      <c r="F24" s="0" t="n">
        <v>10.0</v>
      </c>
      <c r="G24" s="0" t="n">
        <v>10.5</v>
      </c>
    </row>
    <row r="25">
      <c r="E25" s="52" t="s">
        <v>31</v>
      </c>
    </row>
    <row r="26">
      <c r="E26" s="0" t="n">
        <v>0.34</v>
      </c>
      <c r="F26" s="0" t="n">
        <v>10.0</v>
      </c>
      <c r="G26" s="0" t="n">
        <v>3.4000000000000004</v>
      </c>
    </row>
    <row r="28">
      <c r="B28" s="61" t="s">
        <v>38</v>
      </c>
      <c r="C28" s="62" t="s">
        <v>26</v>
      </c>
      <c r="D28" s="63" t="s">
        <v>26</v>
      </c>
      <c r="E28" s="64" t="s">
        <v>39</v>
      </c>
      <c r="H28" s="64">
        <f>(G38+G40) + 301.056-0.0</f>
      </c>
      <c r="I28" s="64" t="s">
        <v>40</v>
      </c>
    </row>
    <row r="29">
      <c r="E29" s="60" t="s">
        <v>34</v>
      </c>
    </row>
    <row r="30">
      <c r="E30" s="0" t="n">
        <v>4.29</v>
      </c>
      <c r="F30" s="0" t="n">
        <v>4.0</v>
      </c>
      <c r="G30" s="0" t="n">
        <v>17.16</v>
      </c>
    </row>
    <row r="31">
      <c r="B31" s="66" t="s">
        <v>42</v>
      </c>
      <c r="C31" s="68" t="s">
        <v>26</v>
      </c>
      <c r="D31" s="70" t="s">
        <v>26</v>
      </c>
      <c r="E31" s="72" t="s">
        <v>43</v>
      </c>
      <c r="H31" s="72">
        <f>(G42+G44+G46+G48) + 39.68-0.0</f>
      </c>
      <c r="I31" s="72" t="s">
        <v>30</v>
      </c>
    </row>
    <row r="32">
      <c r="E32" s="0" t="n">
        <v>117.13</v>
      </c>
      <c r="F32" s="0" t="n">
        <v>4.0</v>
      </c>
      <c r="G32" s="0" t="n">
        <v>468.52</v>
      </c>
    </row>
    <row r="33">
      <c r="E33" s="60" t="s">
        <v>36</v>
      </c>
    </row>
    <row r="34">
      <c r="E34" s="0" t="n">
        <v>36.88</v>
      </c>
      <c r="F34" s="0" t="n">
        <v>4.0</v>
      </c>
      <c r="G34" s="0" t="n">
        <v>147.52</v>
      </c>
    </row>
    <row r="35">
      <c r="E35" s="60" t="s">
        <v>37</v>
      </c>
    </row>
    <row r="36">
      <c r="E36" s="0" t="n">
        <v>26.73</v>
      </c>
      <c r="F36" s="0" t="n">
        <v>4.0</v>
      </c>
      <c r="G36" s="0" t="n">
        <v>106.92</v>
      </c>
    </row>
    <row r="38">
      <c r="B38" s="73" t="s">
        <v>47</v>
      </c>
      <c r="C38" s="74" t="s">
        <v>26</v>
      </c>
      <c r="D38" s="75" t="s">
        <v>26</v>
      </c>
      <c r="E38" s="76" t="s">
        <v>48</v>
      </c>
      <c r="H38" s="76">
        <f>(G50) + 14.88-0.0</f>
      </c>
      <c r="I38" s="76" t="s">
        <v>23</v>
      </c>
    </row>
    <row r="39">
      <c r="E39" s="64" t="s">
        <v>41</v>
      </c>
    </row>
    <row r="40">
      <c r="E40" s="0" t="n">
        <v>557.85</v>
      </c>
      <c r="F40" s="0" t="n">
        <v>2.0</v>
      </c>
      <c r="G40" s="0" t="n">
        <v>1115.7</v>
      </c>
    </row>
    <row r="42">
      <c r="E42" s="0" t="n">
        <v>0.64</v>
      </c>
      <c r="F42" s="0" t="n">
        <v>300.0</v>
      </c>
      <c r="G42" s="0" t="n">
        <v>192.0</v>
      </c>
    </row>
    <row r="43">
      <c r="E43" s="72" t="s">
        <v>44</v>
      </c>
    </row>
    <row r="44">
      <c r="E44" s="0" t="n">
        <v>0.24</v>
      </c>
      <c r="F44" s="0" t="n">
        <v>200.0</v>
      </c>
      <c r="G44" s="0" t="n">
        <v>48.0</v>
      </c>
    </row>
    <row r="45">
      <c r="E45" s="72" t="s">
        <v>45</v>
      </c>
    </row>
    <row r="46">
      <c r="E46" s="0" t="n">
        <v>0.64</v>
      </c>
      <c r="F46" s="0" t="n">
        <v>200.0</v>
      </c>
      <c r="G46" s="0" t="n">
        <v>128.0</v>
      </c>
    </row>
    <row r="47">
      <c r="E47" s="72" t="s">
        <v>46</v>
      </c>
    </row>
    <row r="48">
      <c r="E48" s="0" t="n">
        <v>0.64</v>
      </c>
      <c r="F48" s="0" t="n">
        <v>200.0</v>
      </c>
      <c r="G48" s="0" t="n">
        <v>128.0</v>
      </c>
    </row>
    <row r="50">
      <c r="E50" s="0" t="n">
        <v>1.86</v>
      </c>
      <c r="F50" s="0" t="n">
        <v>100.0</v>
      </c>
      <c r="G50" s="0" t="n">
        <v>186.0</v>
      </c>
    </row>
  </sheetData>
  <mergeCells count="25">
    <mergeCell ref="B2:I2"/>
    <mergeCell ref="E4:G4"/>
    <mergeCell ref="E5:G5"/>
    <mergeCell ref="E7:G7"/>
    <mergeCell ref="E9:G9"/>
    <mergeCell ref="E11:G11"/>
    <mergeCell ref="E13:G13"/>
    <mergeCell ref="E15:G15"/>
    <mergeCell ref="E17:G17"/>
    <mergeCell ref="E19:G19"/>
    <mergeCell ref="E21:G21"/>
    <mergeCell ref="E23:G23"/>
    <mergeCell ref="E25:G25"/>
    <mergeCell ref="E27:G27"/>
    <mergeCell ref="E29:G29"/>
    <mergeCell ref="E31:G31"/>
    <mergeCell ref="E33:G33"/>
    <mergeCell ref="E35:G35"/>
    <mergeCell ref="E37:G37"/>
    <mergeCell ref="E39:G39"/>
    <mergeCell ref="E41:G41"/>
    <mergeCell ref="E43:G43"/>
    <mergeCell ref="E45:G45"/>
    <mergeCell ref="E47:G47"/>
    <mergeCell ref="E49:G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2024-04-10T20:31:41Z</dcterms:created>
  <dc:creator>Apache POI</dc:creator>
</cp:coreProperties>
</file>