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20730" windowHeight="11160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2" i="1"/>
  <c r="E20" i="1"/>
  <c r="E18" i="1"/>
  <c r="E14" i="1"/>
  <c r="E19" i="1"/>
  <c r="C13" i="1"/>
  <c r="B13" i="1"/>
  <c r="E16" i="1"/>
  <c r="E15" i="1"/>
  <c r="E3" i="1"/>
  <c r="E4" i="1"/>
  <c r="E5" i="1"/>
  <c r="E6" i="1"/>
  <c r="E7" i="1"/>
  <c r="E8" i="1"/>
  <c r="E9" i="1"/>
  <c r="E10" i="1"/>
  <c r="E11" i="1"/>
  <c r="E12" i="1"/>
  <c r="E2" i="1"/>
  <c r="E17" i="1" l="1"/>
  <c r="I16" i="1"/>
</calcChain>
</file>

<file path=xl/sharedStrings.xml><?xml version="1.0" encoding="utf-8"?>
<sst xmlns="http://schemas.openxmlformats.org/spreadsheetml/2006/main" count="19" uniqueCount="18">
  <si>
    <t>Patient</t>
  </si>
  <si>
    <r>
      <t>Y</t>
    </r>
    <r>
      <rPr>
        <b/>
        <vertAlign val="superscript"/>
        <sz val="12"/>
        <color theme="1"/>
        <rFont val="Calibri"/>
        <family val="2"/>
      </rPr>
      <t>1</t>
    </r>
  </si>
  <si>
    <r>
      <t>Y</t>
    </r>
    <r>
      <rPr>
        <b/>
        <vertAlign val="superscript"/>
        <sz val="12"/>
        <color theme="1"/>
        <rFont val="Calibri"/>
        <family val="2"/>
      </rPr>
      <t>0</t>
    </r>
  </si>
  <si>
    <t>Age</t>
  </si>
  <si>
    <t>TE</t>
  </si>
  <si>
    <t>D</t>
  </si>
  <si>
    <t>Y</t>
  </si>
  <si>
    <t>ATT</t>
  </si>
  <si>
    <t>ATU</t>
  </si>
  <si>
    <t>ATE</t>
  </si>
  <si>
    <t>SDO</t>
  </si>
  <si>
    <t>PROMEDIO</t>
  </si>
  <si>
    <t>1-pi</t>
  </si>
  <si>
    <t>Selection Bias</t>
  </si>
  <si>
    <t>Heterogeneous treatment effect</t>
  </si>
  <si>
    <t>Fórmula</t>
  </si>
  <si>
    <t>SDO=ATE+Selection Bias+Heterogeneous treatment effect bias</t>
  </si>
  <si>
    <t>Criterio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</si>
</sst>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</font>
    <font>
      <b/>
      <vertAlign val="superscript"/>
      <sz val="12"/>
      <color theme="1"/>
      <name val="Calibri"/>
      <family val="2"/>
    </font>
    <font>
      <sz val="12"/>
      <color rgb="FF000000"/>
      <name val="Calibri"/>
      <family val="2"/>
    </font>
    <font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justify" vertical="center" wrapText="1"/>
    </xf>
    <xf numFmtId="0" fontId="2" fillId="0" borderId="2" xfId="0" applyFont="1" applyBorder="1" applyAlignment="1">
      <alignment horizontal="justify" vertical="center" wrapText="1"/>
    </xf>
    <xf numFmtId="0" fontId="4" fillId="0" borderId="1" xfId="0" applyFont="1" applyBorder="1" applyAlignment="1">
      <alignment horizontal="right" vertical="center" wrapText="1"/>
    </xf>
    <xf numFmtId="0" fontId="5" fillId="0" borderId="1" xfId="0" applyFont="1" applyBorder="1" applyAlignment="1">
      <alignment horizontal="justify" vertical="center" wrapText="1"/>
    </xf>
    <xf numFmtId="0" fontId="5" fillId="0" borderId="2" xfId="0" applyFont="1" applyBorder="1" applyAlignment="1">
      <alignment horizontal="justify" vertical="center" wrapText="1"/>
    </xf>
    <xf numFmtId="0" fontId="2" fillId="0" borderId="0" xfId="0" applyFont="1" applyBorder="1" applyAlignment="1">
      <alignment horizontal="justify" vertical="center" wrapText="1"/>
    </xf>
    <xf numFmtId="0" fontId="5" fillId="0" borderId="0" xfId="0" applyFont="1" applyBorder="1" applyAlignment="1">
      <alignment horizontal="justify" vertical="center" wrapText="1"/>
    </xf>
    <xf numFmtId="0" fontId="1" fillId="0" borderId="0" xfId="0" applyFont="1"/>
    <xf numFmtId="0" fontId="2" fillId="0" borderId="0" xfId="0" applyFont="1" applyFill="1" applyBorder="1" applyAlignment="1">
      <alignment horizontal="justify" vertical="center" wrapText="1"/>
    </xf>
    <xf numFmtId="0" fontId="5" fillId="0" borderId="0" xfId="0" applyFont="1" applyFill="1" applyBorder="1" applyAlignment="1">
      <alignment horizontal="justify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tabSelected="1" topLeftCell="A10" workbookViewId="0">
      <selection activeCell="B14" sqref="B14"/>
    </sheetView>
  </sheetViews>
  <sheetFormatPr baseColWidth="10" defaultRowHeight="15" x14ac:dyDescent="0.25"/>
  <cols>
    <col min="5" max="5" width="13.7109375" bestFit="1" customWidth="1"/>
    <col min="7" max="7" width="13.7109375" bestFit="1" customWidth="1"/>
    <col min="8" max="8" width="13.7109375" customWidth="1"/>
  </cols>
  <sheetData>
    <row r="1" spans="1:9" ht="18.75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7"/>
      <c r="I1" s="10" t="s">
        <v>17</v>
      </c>
    </row>
    <row r="2" spans="1:9" ht="16.5" thickBot="1" x14ac:dyDescent="0.3">
      <c r="A2" s="4">
        <v>1</v>
      </c>
      <c r="B2" s="4">
        <v>1</v>
      </c>
      <c r="C2" s="4">
        <v>10</v>
      </c>
      <c r="D2" s="5">
        <v>29</v>
      </c>
      <c r="E2" s="5">
        <f>B2-C2</f>
        <v>-9</v>
      </c>
      <c r="F2" s="5">
        <v>0</v>
      </c>
      <c r="G2" s="6">
        <f>IF(F2=0,C2,B2)</f>
        <v>10</v>
      </c>
      <c r="H2" s="8"/>
      <c r="I2">
        <v>0</v>
      </c>
    </row>
    <row r="3" spans="1:9" ht="16.5" thickBot="1" x14ac:dyDescent="0.3">
      <c r="A3" s="4">
        <v>2</v>
      </c>
      <c r="B3" s="4">
        <v>1</v>
      </c>
      <c r="C3" s="4">
        <v>5</v>
      </c>
      <c r="D3" s="5">
        <v>35</v>
      </c>
      <c r="E3" s="5">
        <f t="shared" ref="E3:E12" si="0">B3-C3</f>
        <v>-4</v>
      </c>
      <c r="F3" s="5">
        <v>0</v>
      </c>
      <c r="G3" s="6">
        <f t="shared" ref="G3:G12" si="1">IF(F3=0,C3,B3)</f>
        <v>5</v>
      </c>
      <c r="H3" s="8"/>
      <c r="I3">
        <v>1</v>
      </c>
    </row>
    <row r="4" spans="1:9" ht="16.5" thickBot="1" x14ac:dyDescent="0.3">
      <c r="A4" s="4">
        <v>3</v>
      </c>
      <c r="B4" s="4">
        <v>1</v>
      </c>
      <c r="C4" s="4">
        <v>4</v>
      </c>
      <c r="D4" s="5">
        <v>19</v>
      </c>
      <c r="E4" s="5">
        <f t="shared" si="0"/>
        <v>-3</v>
      </c>
      <c r="F4" s="5">
        <v>0</v>
      </c>
      <c r="G4" s="6">
        <f t="shared" si="1"/>
        <v>4</v>
      </c>
      <c r="H4" s="8"/>
    </row>
    <row r="5" spans="1:9" ht="16.5" thickBot="1" x14ac:dyDescent="0.3">
      <c r="A5" s="4">
        <v>4</v>
      </c>
      <c r="B5" s="4">
        <v>5</v>
      </c>
      <c r="C5" s="4">
        <v>6</v>
      </c>
      <c r="D5" s="5">
        <v>45</v>
      </c>
      <c r="E5" s="5">
        <f t="shared" si="0"/>
        <v>-1</v>
      </c>
      <c r="F5" s="5">
        <v>0</v>
      </c>
      <c r="G5" s="6">
        <f t="shared" si="1"/>
        <v>6</v>
      </c>
      <c r="H5" s="8"/>
    </row>
    <row r="6" spans="1:9" ht="16.5" thickBot="1" x14ac:dyDescent="0.3">
      <c r="A6" s="4">
        <v>5</v>
      </c>
      <c r="B6" s="4">
        <v>5</v>
      </c>
      <c r="C6" s="4">
        <v>1</v>
      </c>
      <c r="D6" s="5">
        <v>65</v>
      </c>
      <c r="E6" s="5">
        <f t="shared" si="0"/>
        <v>4</v>
      </c>
      <c r="F6" s="5">
        <v>1</v>
      </c>
      <c r="G6" s="6">
        <f t="shared" si="1"/>
        <v>5</v>
      </c>
      <c r="H6" s="8"/>
    </row>
    <row r="7" spans="1:9" ht="16.5" thickBot="1" x14ac:dyDescent="0.3">
      <c r="A7" s="4">
        <v>6</v>
      </c>
      <c r="B7" s="4">
        <v>6</v>
      </c>
      <c r="C7" s="4">
        <v>7</v>
      </c>
      <c r="D7" s="5">
        <v>50</v>
      </c>
      <c r="E7" s="5">
        <f t="shared" si="0"/>
        <v>-1</v>
      </c>
      <c r="F7" s="5">
        <v>0</v>
      </c>
      <c r="G7" s="6">
        <f t="shared" si="1"/>
        <v>7</v>
      </c>
      <c r="H7" s="8"/>
    </row>
    <row r="8" spans="1:9" ht="16.5" thickBot="1" x14ac:dyDescent="0.3">
      <c r="A8" s="4">
        <v>7</v>
      </c>
      <c r="B8" s="4">
        <v>7</v>
      </c>
      <c r="C8" s="4">
        <v>8</v>
      </c>
      <c r="D8" s="5">
        <v>77</v>
      </c>
      <c r="E8" s="5">
        <f t="shared" si="0"/>
        <v>-1</v>
      </c>
      <c r="F8" s="5">
        <v>0</v>
      </c>
      <c r="G8" s="6">
        <f t="shared" si="1"/>
        <v>8</v>
      </c>
      <c r="H8" s="8"/>
    </row>
    <row r="9" spans="1:9" ht="16.5" thickBot="1" x14ac:dyDescent="0.3">
      <c r="A9" s="4">
        <v>8</v>
      </c>
      <c r="B9" s="4">
        <v>7</v>
      </c>
      <c r="C9" s="4">
        <v>10</v>
      </c>
      <c r="D9" s="5">
        <v>18</v>
      </c>
      <c r="E9" s="5">
        <f t="shared" si="0"/>
        <v>-3</v>
      </c>
      <c r="F9" s="5">
        <v>0</v>
      </c>
      <c r="G9" s="6">
        <f t="shared" si="1"/>
        <v>10</v>
      </c>
      <c r="H9" s="8"/>
    </row>
    <row r="10" spans="1:9" ht="16.5" thickBot="1" x14ac:dyDescent="0.3">
      <c r="A10" s="4">
        <v>9</v>
      </c>
      <c r="B10" s="4">
        <v>8</v>
      </c>
      <c r="C10" s="4">
        <v>2</v>
      </c>
      <c r="D10" s="5">
        <v>85</v>
      </c>
      <c r="E10" s="5">
        <f t="shared" si="0"/>
        <v>6</v>
      </c>
      <c r="F10" s="5">
        <v>1</v>
      </c>
      <c r="G10" s="6">
        <f t="shared" si="1"/>
        <v>8</v>
      </c>
      <c r="H10" s="8"/>
    </row>
    <row r="11" spans="1:9" ht="16.5" thickBot="1" x14ac:dyDescent="0.3">
      <c r="A11" s="4">
        <v>10</v>
      </c>
      <c r="B11" s="4">
        <v>9</v>
      </c>
      <c r="C11" s="4">
        <v>6</v>
      </c>
      <c r="D11" s="5">
        <v>96</v>
      </c>
      <c r="E11" s="5">
        <f t="shared" si="0"/>
        <v>3</v>
      </c>
      <c r="F11" s="5">
        <v>1</v>
      </c>
      <c r="G11" s="6">
        <f t="shared" si="1"/>
        <v>9</v>
      </c>
      <c r="H11" s="8"/>
    </row>
    <row r="12" spans="1:9" ht="16.5" thickBot="1" x14ac:dyDescent="0.3">
      <c r="A12" s="4">
        <v>11</v>
      </c>
      <c r="B12" s="4">
        <v>10</v>
      </c>
      <c r="C12" s="4">
        <v>7</v>
      </c>
      <c r="D12" s="5">
        <v>77</v>
      </c>
      <c r="E12" s="5">
        <f t="shared" si="0"/>
        <v>3</v>
      </c>
      <c r="F12" s="5">
        <v>1</v>
      </c>
      <c r="G12" s="6">
        <f t="shared" si="1"/>
        <v>10</v>
      </c>
      <c r="H12" s="8"/>
    </row>
    <row r="13" spans="1:9" x14ac:dyDescent="0.25">
      <c r="A13" s="9" t="s">
        <v>11</v>
      </c>
      <c r="B13">
        <f>AVERAGE(B2:B12)</f>
        <v>5.4545454545454541</v>
      </c>
      <c r="C13">
        <f>AVERAGE(C2:C12)</f>
        <v>6</v>
      </c>
    </row>
    <row r="14" spans="1:9" ht="15.75" x14ac:dyDescent="0.25">
      <c r="D14" s="9" t="s">
        <v>9</v>
      </c>
      <c r="E14" s="11">
        <f>AVERAGE(E2:E12)</f>
        <v>-0.54545454545454541</v>
      </c>
      <c r="H14" s="9" t="s">
        <v>15</v>
      </c>
    </row>
    <row r="15" spans="1:9" x14ac:dyDescent="0.25">
      <c r="D15" s="9" t="s">
        <v>7</v>
      </c>
      <c r="E15">
        <f>AVERAGEIF(F2:F12,I3,E2:E12)</f>
        <v>4</v>
      </c>
      <c r="H15" s="9" t="s">
        <v>16</v>
      </c>
    </row>
    <row r="16" spans="1:9" x14ac:dyDescent="0.25">
      <c r="D16" s="9" t="s">
        <v>8</v>
      </c>
      <c r="E16">
        <f>AVERAGEIF(F2:F12,I2,E2:E12)</f>
        <v>-3.1428571428571428</v>
      </c>
      <c r="H16" s="9" t="s">
        <v>10</v>
      </c>
      <c r="I16">
        <f>E14+E18+E20</f>
        <v>0.85714285714285632</v>
      </c>
    </row>
    <row r="17" spans="4:5" x14ac:dyDescent="0.25">
      <c r="D17" s="9" t="s">
        <v>10</v>
      </c>
      <c r="E17">
        <f>AVERAGEIF(F2:F12,I3,G2:G12)-AVERAGEIF(F2:F12,I2,G2:G12)</f>
        <v>0.85714285714285676</v>
      </c>
    </row>
    <row r="18" spans="4:5" x14ac:dyDescent="0.25">
      <c r="D18" s="9" t="s">
        <v>13</v>
      </c>
      <c r="E18">
        <f>AVERAGEIF(F2:F12,I3,C2:C12)-AVERAGEIF(F2:F12,I2,C2:C12)</f>
        <v>-3.1428571428571432</v>
      </c>
    </row>
    <row r="19" spans="4:5" x14ac:dyDescent="0.25">
      <c r="D19" s="9" t="s">
        <v>12</v>
      </c>
      <c r="E19">
        <f>COUNTIF(F2:F12,I2)/COUNT(F2:F12)</f>
        <v>0.63636363636363635</v>
      </c>
    </row>
    <row r="20" spans="4:5" x14ac:dyDescent="0.25">
      <c r="D20" s="9" t="s">
        <v>14</v>
      </c>
      <c r="E20">
        <f>E19*(E15-E16)</f>
        <v>4.545454545454545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María Fernanda García Agudelo</dc:creator>
  <cp:lastModifiedBy>Jorge Daniel Guevara Acevedo</cp:lastModifiedBy>
  <dcterms:created xsi:type="dcterms:W3CDTF">2020-06-10T11:58:50Z</dcterms:created>
  <dcterms:modified xsi:type="dcterms:W3CDTF">2020-06-11T19:35:04Z</dcterms:modified>
</cp:coreProperties>
</file>