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DFLOW\!!!TESIS\"/>
    </mc:Choice>
  </mc:AlternateContent>
  <xr:revisionPtr revIDLastSave="0" documentId="13_ncr:1_{5A68C0D5-E27D-4385-BE54-57E5BB87BF1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definedNames>
    <definedName name="_xlnm._FilterDatabase" localSheetId="0" hidden="1">Hoja1!$B$2:$BJ$527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522" i="1" l="1"/>
  <c r="BJ518" i="1"/>
  <c r="BH518" i="1"/>
  <c r="BB518" i="1"/>
  <c r="BB517" i="1"/>
  <c r="BI516" i="1"/>
  <c r="BH516" i="1"/>
  <c r="BB516" i="1"/>
  <c r="BI513" i="1"/>
  <c r="BH513" i="1"/>
  <c r="BB513" i="1"/>
  <c r="BI511" i="1"/>
  <c r="BH511" i="1"/>
  <c r="BB511" i="1"/>
  <c r="BI510" i="1"/>
  <c r="BH510" i="1"/>
  <c r="BB510" i="1"/>
  <c r="BJ508" i="1"/>
  <c r="BI508" i="1"/>
  <c r="BH508" i="1"/>
  <c r="BJ507" i="1"/>
  <c r="BI507" i="1"/>
  <c r="BH507" i="1"/>
  <c r="BJ506" i="1"/>
  <c r="BI506" i="1"/>
  <c r="BH506" i="1"/>
  <c r="BI499" i="1"/>
  <c r="BH499" i="1"/>
  <c r="BB499" i="1"/>
  <c r="BI496" i="1"/>
  <c r="BH496" i="1"/>
  <c r="BB496" i="1"/>
  <c r="AZ496" i="1"/>
  <c r="BB493" i="1"/>
  <c r="BJ488" i="1"/>
  <c r="BI488" i="1"/>
  <c r="BB488" i="1"/>
  <c r="BJ487" i="1"/>
  <c r="BI487" i="1"/>
  <c r="BH487" i="1"/>
  <c r="BB487" i="1"/>
  <c r="BJ486" i="1"/>
  <c r="BI486" i="1"/>
  <c r="BH486" i="1"/>
  <c r="BB486" i="1"/>
  <c r="BI485" i="1"/>
  <c r="BH485" i="1"/>
  <c r="BJ484" i="1"/>
  <c r="BB484" i="1"/>
  <c r="BJ483" i="1"/>
  <c r="BI483" i="1"/>
  <c r="BH483" i="1"/>
  <c r="BF483" i="1"/>
  <c r="BE483" i="1"/>
  <c r="BJ481" i="1"/>
  <c r="BI481" i="1"/>
  <c r="BH481" i="1"/>
  <c r="BF481" i="1"/>
  <c r="BE481" i="1"/>
  <c r="BB481" i="1"/>
  <c r="BJ480" i="1"/>
  <c r="BI480" i="1"/>
  <c r="BH480" i="1"/>
  <c r="BB480" i="1"/>
  <c r="BJ477" i="1"/>
  <c r="BI477" i="1"/>
  <c r="BH477" i="1"/>
  <c r="BF477" i="1"/>
  <c r="BB477" i="1"/>
  <c r="BJ475" i="1"/>
  <c r="BI475" i="1"/>
  <c r="BF475" i="1"/>
  <c r="BC475" i="1"/>
  <c r="BB475" i="1"/>
  <c r="BJ472" i="1"/>
  <c r="BI472" i="1"/>
  <c r="BB472" i="1"/>
  <c r="BJ471" i="1"/>
  <c r="BB471" i="1"/>
  <c r="BJ470" i="1"/>
  <c r="BI470" i="1"/>
  <c r="BB470" i="1"/>
  <c r="BB469" i="1"/>
  <c r="BB468" i="1"/>
  <c r="BJ467" i="1"/>
  <c r="BI467" i="1"/>
  <c r="BB467" i="1"/>
  <c r="BJ466" i="1"/>
  <c r="BI466" i="1"/>
  <c r="BB466" i="1"/>
  <c r="BJ464" i="1"/>
  <c r="BI464" i="1"/>
  <c r="BB464" i="1"/>
  <c r="BJ463" i="1"/>
  <c r="BI463" i="1"/>
  <c r="BB463" i="1"/>
  <c r="BJ462" i="1"/>
  <c r="BB462" i="1"/>
  <c r="BJ461" i="1"/>
  <c r="BB461" i="1"/>
  <c r="BJ460" i="1"/>
  <c r="BI460" i="1"/>
  <c r="BB460" i="1"/>
  <c r="BJ459" i="1"/>
  <c r="BI459" i="1"/>
  <c r="BB459" i="1"/>
  <c r="BJ458" i="1"/>
  <c r="BI458" i="1"/>
  <c r="BB458" i="1"/>
  <c r="BJ457" i="1"/>
  <c r="BI457" i="1"/>
  <c r="BB457" i="1"/>
  <c r="BB456" i="1"/>
  <c r="BJ455" i="1"/>
  <c r="BI455" i="1"/>
  <c r="BB455" i="1"/>
  <c r="BJ454" i="1"/>
  <c r="BB454" i="1"/>
  <c r="BJ452" i="1"/>
  <c r="BB452" i="1"/>
  <c r="BJ451" i="1"/>
  <c r="BI451" i="1"/>
  <c r="BB451" i="1"/>
  <c r="BJ450" i="1"/>
  <c r="BB450" i="1"/>
  <c r="BJ449" i="1"/>
  <c r="BB449" i="1"/>
  <c r="BJ448" i="1"/>
  <c r="BB448" i="1"/>
  <c r="BJ447" i="1"/>
  <c r="BB447" i="1"/>
  <c r="BB446" i="1"/>
  <c r="BJ445" i="1"/>
  <c r="BB445" i="1"/>
  <c r="BJ443" i="1"/>
  <c r="BB443" i="1"/>
  <c r="BJ442" i="1"/>
  <c r="BB442" i="1"/>
  <c r="BJ441" i="1"/>
  <c r="BI441" i="1"/>
  <c r="BB441" i="1"/>
  <c r="BJ440" i="1"/>
  <c r="BI440" i="1"/>
  <c r="BB440" i="1"/>
  <c r="BJ439" i="1"/>
  <c r="BI439" i="1"/>
  <c r="BB439" i="1"/>
  <c r="BJ438" i="1"/>
  <c r="BI438" i="1"/>
  <c r="BB438" i="1"/>
  <c r="BJ437" i="1"/>
  <c r="BI437" i="1"/>
  <c r="BB437" i="1"/>
  <c r="BJ436" i="1"/>
  <c r="BI436" i="1"/>
  <c r="BB436" i="1"/>
  <c r="BJ435" i="1"/>
  <c r="BI435" i="1"/>
  <c r="BB435" i="1"/>
  <c r="BJ433" i="1"/>
  <c r="BI433" i="1"/>
  <c r="BB433" i="1"/>
  <c r="BJ432" i="1"/>
  <c r="BI432" i="1"/>
  <c r="BB432" i="1"/>
  <c r="BJ431" i="1"/>
  <c r="BI431" i="1"/>
  <c r="BB431" i="1"/>
  <c r="BJ430" i="1"/>
  <c r="BI430" i="1"/>
  <c r="BB430" i="1"/>
  <c r="BJ429" i="1"/>
  <c r="BB429" i="1"/>
  <c r="BJ428" i="1"/>
  <c r="BI428" i="1"/>
  <c r="BB428" i="1"/>
  <c r="BJ427" i="1"/>
  <c r="BI427" i="1"/>
  <c r="BB427" i="1"/>
  <c r="BJ426" i="1"/>
  <c r="BB426" i="1"/>
  <c r="BJ423" i="1"/>
  <c r="BI423" i="1"/>
  <c r="BB423" i="1"/>
  <c r="BJ422" i="1"/>
  <c r="BB422" i="1"/>
  <c r="BJ421" i="1"/>
  <c r="BI421" i="1"/>
  <c r="BB421" i="1"/>
  <c r="BJ420" i="1"/>
  <c r="BI420" i="1"/>
  <c r="BB420" i="1"/>
  <c r="BJ419" i="1"/>
  <c r="BI419" i="1"/>
  <c r="BB419" i="1"/>
  <c r="BJ418" i="1"/>
  <c r="BI418" i="1"/>
  <c r="BB418" i="1"/>
  <c r="BH416" i="1"/>
  <c r="BJ415" i="1"/>
  <c r="BJ407" i="1"/>
  <c r="BJ406" i="1"/>
  <c r="BJ400" i="1"/>
  <c r="BH400" i="1"/>
  <c r="BH398" i="1"/>
  <c r="BB398" i="1"/>
  <c r="BJ388" i="1"/>
  <c r="BI388" i="1"/>
  <c r="BB388" i="1"/>
  <c r="BJ386" i="1"/>
  <c r="BI386" i="1"/>
  <c r="BH386" i="1"/>
  <c r="BB386" i="1"/>
  <c r="BJ384" i="1"/>
  <c r="BI384" i="1"/>
  <c r="BH384" i="1"/>
  <c r="BB384" i="1"/>
  <c r="BJ383" i="1"/>
  <c r="BI383" i="1"/>
  <c r="BB383" i="1"/>
  <c r="BJ382" i="1"/>
  <c r="BI382" i="1"/>
  <c r="BB382" i="1"/>
  <c r="BJ381" i="1"/>
  <c r="BI381" i="1"/>
  <c r="BH381" i="1"/>
  <c r="BB381" i="1"/>
  <c r="BJ380" i="1"/>
  <c r="BI380" i="1"/>
  <c r="BH380" i="1"/>
  <c r="BJ379" i="1"/>
  <c r="BI379" i="1"/>
  <c r="BB379" i="1"/>
  <c r="BJ378" i="1"/>
  <c r="BI378" i="1"/>
  <c r="BH378" i="1"/>
  <c r="BJ377" i="1"/>
  <c r="BI377" i="1"/>
  <c r="BH377" i="1"/>
  <c r="BJ376" i="1"/>
  <c r="BI376" i="1"/>
  <c r="BH376" i="1"/>
  <c r="BB376" i="1"/>
  <c r="BB375" i="1"/>
  <c r="BH365" i="1"/>
  <c r="BI363" i="1"/>
  <c r="BH363" i="1"/>
  <c r="BJ358" i="1"/>
  <c r="BJ357" i="1"/>
  <c r="BI357" i="1"/>
  <c r="BH357" i="1"/>
  <c r="BB357" i="1"/>
  <c r="BJ356" i="1"/>
  <c r="BI356" i="1"/>
  <c r="BH356" i="1"/>
  <c r="BB356" i="1"/>
  <c r="BJ355" i="1"/>
  <c r="BI355" i="1"/>
  <c r="BH355" i="1"/>
  <c r="BJ354" i="1"/>
  <c r="BI354" i="1"/>
  <c r="BH354" i="1"/>
  <c r="BJ352" i="1"/>
  <c r="BI352" i="1"/>
  <c r="BH352" i="1"/>
  <c r="BF352" i="1"/>
  <c r="BE352" i="1"/>
  <c r="BD352" i="1"/>
  <c r="BJ351" i="1"/>
  <c r="BH351" i="1"/>
  <c r="BG351" i="1"/>
  <c r="BE351" i="1"/>
  <c r="BB351" i="1"/>
  <c r="BJ349" i="1"/>
  <c r="BI349" i="1"/>
  <c r="BH349" i="1"/>
  <c r="BB349" i="1"/>
  <c r="BJ348" i="1"/>
  <c r="BB348" i="1"/>
  <c r="BB347" i="1"/>
  <c r="BJ345" i="1"/>
  <c r="BI345" i="1"/>
  <c r="BH345" i="1"/>
  <c r="BF345" i="1"/>
  <c r="BE345" i="1"/>
  <c r="BJ342" i="1"/>
  <c r="BI342" i="1"/>
  <c r="BH342" i="1"/>
  <c r="BF342" i="1"/>
  <c r="BC342" i="1"/>
  <c r="AZ340" i="1"/>
  <c r="BF340" i="1" s="1"/>
  <c r="BB339" i="1"/>
  <c r="BJ336" i="1"/>
  <c r="BI336" i="1"/>
  <c r="BH336" i="1"/>
  <c r="BB336" i="1"/>
  <c r="BJ335" i="1"/>
  <c r="BI335" i="1"/>
  <c r="BH335" i="1"/>
  <c r="BC335" i="1"/>
  <c r="BJ334" i="1"/>
  <c r="BI334" i="1"/>
  <c r="BH334" i="1"/>
  <c r="BB334" i="1"/>
  <c r="BJ332" i="1"/>
  <c r="BI332" i="1"/>
  <c r="BH332" i="1"/>
  <c r="BB332" i="1"/>
  <c r="BJ331" i="1"/>
  <c r="BH331" i="1"/>
  <c r="BC331" i="1"/>
  <c r="BB331" i="1"/>
  <c r="BJ330" i="1"/>
  <c r="BI330" i="1"/>
  <c r="BH330" i="1"/>
  <c r="BB330" i="1"/>
  <c r="BB327" i="1"/>
  <c r="BJ325" i="1"/>
  <c r="BB325" i="1"/>
  <c r="BJ323" i="1"/>
  <c r="BI323" i="1"/>
  <c r="BH323" i="1"/>
  <c r="BF323" i="1"/>
  <c r="BE323" i="1"/>
  <c r="BB323" i="1"/>
  <c r="BJ322" i="1"/>
  <c r="BJ320" i="1"/>
  <c r="BF320" i="1"/>
  <c r="BB320" i="1"/>
  <c r="BJ318" i="1"/>
  <c r="BI318" i="1"/>
  <c r="BB318" i="1"/>
  <c r="BJ317" i="1"/>
  <c r="BI317" i="1"/>
  <c r="BH317" i="1"/>
  <c r="BF317" i="1"/>
  <c r="BC317" i="1"/>
  <c r="BB317" i="1"/>
  <c r="BJ316" i="1"/>
  <c r="BI316" i="1"/>
  <c r="BH316" i="1"/>
  <c r="BF316" i="1"/>
  <c r="BC316" i="1"/>
  <c r="BB316" i="1"/>
  <c r="BJ314" i="1"/>
  <c r="BI314" i="1"/>
  <c r="BH314" i="1"/>
  <c r="BF314" i="1"/>
  <c r="BC314" i="1"/>
  <c r="BB314" i="1"/>
  <c r="BJ313" i="1"/>
  <c r="BI313" i="1"/>
  <c r="BH313" i="1"/>
  <c r="BF313" i="1"/>
  <c r="BB313" i="1"/>
  <c r="BJ311" i="1"/>
  <c r="BI311" i="1"/>
  <c r="BH311" i="1"/>
  <c r="BC311" i="1"/>
  <c r="BB311" i="1"/>
  <c r="BI309" i="1"/>
  <c r="BH309" i="1"/>
  <c r="BC309" i="1"/>
  <c r="BB309" i="1"/>
  <c r="BJ308" i="1"/>
  <c r="BI308" i="1"/>
  <c r="BH308" i="1"/>
  <c r="BF308" i="1"/>
  <c r="BE308" i="1"/>
  <c r="BB308" i="1"/>
  <c r="BJ307" i="1"/>
  <c r="BI307" i="1"/>
  <c r="BH307" i="1"/>
  <c r="BE307" i="1"/>
  <c r="BB307" i="1"/>
  <c r="BJ306" i="1"/>
  <c r="BI306" i="1"/>
  <c r="BH306" i="1"/>
  <c r="BF306" i="1"/>
  <c r="BE306" i="1"/>
  <c r="BI304" i="1"/>
  <c r="BH304" i="1"/>
  <c r="BF304" i="1"/>
  <c r="BE304" i="1"/>
  <c r="BB304" i="1"/>
  <c r="BJ303" i="1"/>
  <c r="BI303" i="1"/>
  <c r="BH303" i="1"/>
  <c r="BB303" i="1"/>
  <c r="BJ302" i="1"/>
  <c r="BI302" i="1"/>
  <c r="BH302" i="1"/>
  <c r="BF302" i="1"/>
  <c r="BE302" i="1"/>
  <c r="BB302" i="1"/>
  <c r="BJ300" i="1"/>
  <c r="BI300" i="1"/>
  <c r="BH300" i="1"/>
  <c r="BF300" i="1"/>
  <c r="BB300" i="1"/>
  <c r="BJ299" i="1"/>
  <c r="BI299" i="1"/>
  <c r="BH299" i="1"/>
  <c r="BE299" i="1"/>
  <c r="BB299" i="1"/>
  <c r="BI298" i="1"/>
  <c r="BB298" i="1"/>
  <c r="BI295" i="1"/>
  <c r="BH295" i="1"/>
  <c r="BE295" i="1"/>
  <c r="BB295" i="1"/>
  <c r="BI294" i="1"/>
  <c r="BH294" i="1"/>
  <c r="BF294" i="1"/>
  <c r="BC294" i="1"/>
  <c r="BB294" i="1"/>
  <c r="BJ293" i="1"/>
  <c r="BI293" i="1"/>
  <c r="BB293" i="1"/>
  <c r="BJ291" i="1"/>
  <c r="BI291" i="1"/>
  <c r="BH291" i="1"/>
  <c r="BC291" i="1"/>
  <c r="BB291" i="1"/>
  <c r="BJ290" i="1"/>
  <c r="BI290" i="1"/>
  <c r="BH290" i="1"/>
  <c r="BC290" i="1"/>
  <c r="BB290" i="1"/>
  <c r="BJ288" i="1"/>
  <c r="BI288" i="1"/>
  <c r="BC288" i="1"/>
  <c r="BB288" i="1"/>
  <c r="BJ287" i="1"/>
  <c r="BI287" i="1"/>
  <c r="BH287" i="1"/>
  <c r="BC287" i="1"/>
  <c r="BB287" i="1"/>
  <c r="BJ286" i="1"/>
  <c r="BI286" i="1"/>
  <c r="BH286" i="1"/>
  <c r="BF286" i="1"/>
  <c r="BC286" i="1"/>
  <c r="BB286" i="1"/>
  <c r="BJ285" i="1"/>
  <c r="BI285" i="1"/>
  <c r="BH285" i="1"/>
  <c r="BC285" i="1"/>
  <c r="BB285" i="1"/>
  <c r="BJ282" i="1"/>
  <c r="BI282" i="1"/>
  <c r="BH282" i="1"/>
  <c r="BC282" i="1"/>
  <c r="BB282" i="1"/>
  <c r="BJ280" i="1"/>
  <c r="BF280" i="1"/>
  <c r="BE280" i="1"/>
  <c r="BB280" i="1"/>
  <c r="BJ279" i="1"/>
  <c r="BI279" i="1"/>
  <c r="BH279" i="1"/>
  <c r="BB279" i="1"/>
  <c r="BJ278" i="1"/>
  <c r="BI278" i="1"/>
  <c r="BH278" i="1"/>
  <c r="BC278" i="1"/>
  <c r="BB278" i="1"/>
  <c r="BB277" i="1"/>
  <c r="BJ276" i="1"/>
  <c r="BI276" i="1"/>
  <c r="BC276" i="1"/>
  <c r="BB276" i="1"/>
  <c r="BJ275" i="1"/>
  <c r="BI275" i="1"/>
  <c r="BH275" i="1"/>
  <c r="BF275" i="1"/>
  <c r="BE275" i="1"/>
  <c r="BB275" i="1"/>
  <c r="BJ274" i="1"/>
  <c r="BI274" i="1"/>
  <c r="BH274" i="1"/>
  <c r="BJ273" i="1"/>
  <c r="BI273" i="1"/>
  <c r="BH273" i="1"/>
  <c r="BF273" i="1"/>
  <c r="BC273" i="1"/>
  <c r="BB273" i="1"/>
  <c r="BJ272" i="1"/>
  <c r="BI272" i="1"/>
  <c r="BH272" i="1"/>
  <c r="BF272" i="1"/>
  <c r="BC272" i="1"/>
  <c r="BB272" i="1"/>
  <c r="BJ271" i="1"/>
  <c r="BI271" i="1"/>
  <c r="BH271" i="1"/>
  <c r="BF271" i="1"/>
  <c r="BC271" i="1"/>
  <c r="BB271" i="1"/>
  <c r="BI270" i="1"/>
  <c r="BF270" i="1"/>
  <c r="BJ268" i="1"/>
  <c r="BI268" i="1"/>
  <c r="BH268" i="1"/>
  <c r="BC268" i="1"/>
  <c r="BB268" i="1"/>
  <c r="BJ267" i="1"/>
  <c r="BI267" i="1"/>
  <c r="BH267" i="1"/>
  <c r="BC267" i="1"/>
  <c r="BJ266" i="1"/>
  <c r="BI266" i="1"/>
  <c r="BH266" i="1"/>
  <c r="BB266" i="1"/>
  <c r="BJ265" i="1"/>
  <c r="BC265" i="1"/>
  <c r="BI264" i="1"/>
  <c r="BH264" i="1"/>
  <c r="BG264" i="1"/>
  <c r="BE264" i="1"/>
  <c r="BB264" i="1"/>
  <c r="BJ263" i="1"/>
  <c r="BI263" i="1"/>
  <c r="BH263" i="1"/>
  <c r="BB263" i="1"/>
  <c r="BB262" i="1"/>
  <c r="BJ261" i="1"/>
  <c r="BF261" i="1"/>
  <c r="BB261" i="1"/>
  <c r="BJ260" i="1"/>
  <c r="BI260" i="1"/>
  <c r="BH260" i="1"/>
  <c r="BB260" i="1"/>
  <c r="BJ259" i="1"/>
  <c r="BI259" i="1"/>
  <c r="BF259" i="1"/>
  <c r="BE259" i="1"/>
  <c r="BD259" i="1"/>
  <c r="BJ258" i="1"/>
  <c r="BI258" i="1"/>
  <c r="BH258" i="1"/>
  <c r="BF258" i="1"/>
  <c r="BE258" i="1"/>
  <c r="BD258" i="1"/>
  <c r="BB258" i="1"/>
  <c r="BJ257" i="1"/>
  <c r="BI257" i="1"/>
  <c r="BH257" i="1"/>
  <c r="BB257" i="1"/>
  <c r="BJ255" i="1"/>
  <c r="BI255" i="1"/>
  <c r="BH255" i="1"/>
  <c r="BB255" i="1"/>
  <c r="BJ252" i="1"/>
  <c r="BI252" i="1"/>
  <c r="BH252" i="1"/>
  <c r="BF252" i="1"/>
  <c r="BD252" i="1"/>
  <c r="BB252" i="1"/>
  <c r="BI250" i="1"/>
  <c r="BH250" i="1"/>
  <c r="BF250" i="1"/>
  <c r="BD250" i="1"/>
  <c r="BB250" i="1"/>
  <c r="BJ248" i="1"/>
  <c r="BI248" i="1"/>
  <c r="BH248" i="1"/>
  <c r="BE248" i="1"/>
  <c r="BI247" i="1"/>
  <c r="BH247" i="1"/>
  <c r="BB247" i="1"/>
  <c r="BI245" i="1"/>
  <c r="BB245" i="1"/>
  <c r="BJ244" i="1"/>
  <c r="BI244" i="1"/>
  <c r="BH244" i="1"/>
  <c r="BD244" i="1"/>
  <c r="BB244" i="1"/>
  <c r="BJ243" i="1"/>
  <c r="BI243" i="1"/>
  <c r="BB243" i="1"/>
  <c r="BJ240" i="1"/>
  <c r="BH240" i="1"/>
  <c r="BJ239" i="1"/>
  <c r="BI239" i="1"/>
  <c r="BH239" i="1"/>
  <c r="BF239" i="1"/>
  <c r="BC239" i="1"/>
  <c r="BB239" i="1"/>
  <c r="BJ237" i="1"/>
  <c r="BI237" i="1"/>
  <c r="BB237" i="1"/>
  <c r="BJ235" i="1"/>
  <c r="BJ234" i="1"/>
  <c r="BI234" i="1"/>
  <c r="BH234" i="1"/>
  <c r="BB234" i="1"/>
  <c r="BJ233" i="1"/>
  <c r="BI233" i="1"/>
  <c r="BH233" i="1"/>
  <c r="BB233" i="1"/>
  <c r="BJ232" i="1"/>
  <c r="BI232" i="1"/>
  <c r="BH232" i="1"/>
  <c r="BF232" i="1"/>
  <c r="BE232" i="1"/>
  <c r="BJ231" i="1"/>
  <c r="BI231" i="1"/>
  <c r="BH231" i="1"/>
  <c r="BF231" i="1"/>
  <c r="BB231" i="1"/>
  <c r="BJ229" i="1"/>
  <c r="BI229" i="1"/>
  <c r="BH229" i="1"/>
  <c r="BB229" i="1"/>
  <c r="BI228" i="1"/>
  <c r="BH228" i="1"/>
  <c r="BB228" i="1"/>
  <c r="BJ227" i="1"/>
  <c r="BI227" i="1"/>
  <c r="BH227" i="1"/>
  <c r="BB227" i="1"/>
  <c r="BB226" i="1"/>
  <c r="BI224" i="1"/>
  <c r="BH224" i="1"/>
  <c r="BB224" i="1"/>
  <c r="BJ223" i="1"/>
  <c r="BI223" i="1"/>
  <c r="BH223" i="1"/>
  <c r="BF223" i="1"/>
  <c r="BE223" i="1"/>
  <c r="BC223" i="1"/>
  <c r="BB223" i="1"/>
  <c r="BJ222" i="1"/>
  <c r="BI222" i="1"/>
  <c r="BH222" i="1"/>
  <c r="BB222" i="1"/>
  <c r="BH220" i="1"/>
  <c r="BE220" i="1"/>
  <c r="BD220" i="1"/>
  <c r="BI218" i="1"/>
  <c r="BH218" i="1"/>
  <c r="BB218" i="1"/>
  <c r="BB217" i="1"/>
  <c r="BJ216" i="1"/>
  <c r="BI216" i="1"/>
  <c r="BH216" i="1"/>
  <c r="BB216" i="1"/>
  <c r="BJ214" i="1"/>
  <c r="BI214" i="1"/>
  <c r="BH214" i="1"/>
  <c r="BF214" i="1"/>
  <c r="BC214" i="1"/>
  <c r="BB214" i="1"/>
  <c r="BJ212" i="1"/>
  <c r="BI212" i="1"/>
  <c r="BH212" i="1"/>
  <c r="BB212" i="1"/>
  <c r="BJ211" i="1"/>
  <c r="BI211" i="1"/>
  <c r="BH211" i="1"/>
  <c r="BF211" i="1"/>
  <c r="BB211" i="1"/>
  <c r="BJ210" i="1"/>
  <c r="BI210" i="1"/>
  <c r="BH210" i="1"/>
  <c r="BB210" i="1"/>
  <c r="BJ207" i="1"/>
  <c r="BI207" i="1"/>
  <c r="BH207" i="1"/>
  <c r="BB207" i="1"/>
  <c r="BJ206" i="1"/>
  <c r="BI206" i="1"/>
  <c r="BH206" i="1"/>
  <c r="BB206" i="1"/>
  <c r="BJ205" i="1"/>
  <c r="BI205" i="1"/>
  <c r="BH205" i="1"/>
  <c r="BB205" i="1"/>
  <c r="BJ204" i="1"/>
  <c r="BI204" i="1"/>
  <c r="BH204" i="1"/>
  <c r="BB204" i="1"/>
  <c r="BJ202" i="1"/>
  <c r="BI202" i="1"/>
  <c r="BH202" i="1"/>
  <c r="BB202" i="1"/>
  <c r="BJ201" i="1"/>
  <c r="BI201" i="1"/>
  <c r="BH201" i="1"/>
  <c r="BB201" i="1"/>
  <c r="BJ200" i="1"/>
  <c r="BI200" i="1"/>
  <c r="BH200" i="1"/>
  <c r="BB200" i="1"/>
  <c r="BJ198" i="1"/>
  <c r="BI198" i="1"/>
  <c r="BH198" i="1"/>
  <c r="BB198" i="1"/>
  <c r="BI196" i="1"/>
  <c r="BH196" i="1"/>
  <c r="BB196" i="1"/>
  <c r="BJ195" i="1"/>
  <c r="BI195" i="1"/>
  <c r="BH195" i="1"/>
  <c r="BB195" i="1"/>
  <c r="BB192" i="1"/>
  <c r="BJ191" i="1"/>
  <c r="BI191" i="1"/>
  <c r="BB191" i="1"/>
  <c r="BJ189" i="1"/>
  <c r="BI189" i="1"/>
  <c r="BC189" i="1"/>
  <c r="BB189" i="1"/>
  <c r="BJ185" i="1"/>
  <c r="BI185" i="1"/>
  <c r="BH185" i="1"/>
  <c r="BB185" i="1"/>
  <c r="BJ184" i="1"/>
  <c r="BI184" i="1"/>
  <c r="BH184" i="1"/>
  <c r="BB184" i="1"/>
  <c r="BJ181" i="1"/>
  <c r="BI181" i="1"/>
  <c r="BH181" i="1"/>
  <c r="BB181" i="1"/>
  <c r="BJ180" i="1"/>
  <c r="BH180" i="1"/>
  <c r="BB180" i="1"/>
  <c r="BJ179" i="1"/>
  <c r="BI179" i="1"/>
  <c r="BB179" i="1"/>
  <c r="BJ178" i="1"/>
  <c r="BI178" i="1"/>
  <c r="BH178" i="1"/>
  <c r="BB178" i="1"/>
  <c r="BJ176" i="1"/>
  <c r="BI176" i="1"/>
  <c r="BH176" i="1"/>
  <c r="BB176" i="1"/>
  <c r="BJ175" i="1"/>
  <c r="BI175" i="1"/>
  <c r="BH175" i="1"/>
  <c r="BB175" i="1"/>
  <c r="BJ173" i="1"/>
  <c r="BH173" i="1"/>
  <c r="BB173" i="1"/>
  <c r="BJ172" i="1"/>
  <c r="BI172" i="1"/>
  <c r="BH172" i="1"/>
  <c r="BB172" i="1"/>
  <c r="BJ171" i="1"/>
  <c r="BI171" i="1"/>
  <c r="BJ170" i="1"/>
  <c r="BI170" i="1"/>
  <c r="BH170" i="1"/>
  <c r="BB170" i="1"/>
  <c r="BJ169" i="1"/>
  <c r="BI169" i="1"/>
  <c r="BH169" i="1"/>
  <c r="BB169" i="1"/>
  <c r="BB168" i="1"/>
  <c r="BJ167" i="1"/>
  <c r="BI167" i="1"/>
  <c r="BH167" i="1"/>
  <c r="BF167" i="1"/>
  <c r="BB167" i="1"/>
  <c r="BJ166" i="1"/>
  <c r="BI166" i="1"/>
  <c r="BH166" i="1"/>
  <c r="BF166" i="1"/>
  <c r="BB166" i="1"/>
  <c r="BJ165" i="1"/>
  <c r="BI165" i="1"/>
  <c r="BH165" i="1"/>
  <c r="BF165" i="1"/>
  <c r="BB165" i="1"/>
  <c r="BJ164" i="1"/>
  <c r="BI164" i="1"/>
  <c r="BH164" i="1"/>
  <c r="BF164" i="1"/>
  <c r="BB164" i="1"/>
  <c r="BB163" i="1"/>
  <c r="BJ161" i="1"/>
  <c r="BH161" i="1"/>
  <c r="BG161" i="1"/>
  <c r="BB161" i="1"/>
  <c r="BJ160" i="1"/>
  <c r="BI160" i="1"/>
  <c r="BH160" i="1"/>
  <c r="BG160" i="1"/>
  <c r="BB160" i="1"/>
  <c r="BJ158" i="1"/>
  <c r="BI158" i="1"/>
  <c r="BH158" i="1"/>
  <c r="BG158" i="1"/>
  <c r="BB158" i="1"/>
  <c r="BJ157" i="1"/>
  <c r="BI157" i="1"/>
  <c r="BH157" i="1"/>
  <c r="BF157" i="1"/>
  <c r="BB157" i="1"/>
  <c r="BJ153" i="1"/>
  <c r="BH153" i="1"/>
  <c r="BB153" i="1"/>
  <c r="BB152" i="1"/>
  <c r="BJ150" i="1"/>
  <c r="BI150" i="1"/>
  <c r="BH150" i="1"/>
  <c r="BB150" i="1"/>
  <c r="BJ149" i="1"/>
  <c r="BI149" i="1"/>
  <c r="BH149" i="1"/>
  <c r="BB149" i="1"/>
  <c r="BJ146" i="1"/>
  <c r="BF146" i="1"/>
  <c r="BB146" i="1"/>
  <c r="BJ142" i="1"/>
  <c r="BI142" i="1"/>
  <c r="BF142" i="1"/>
  <c r="BE142" i="1"/>
  <c r="BD142" i="1"/>
  <c r="BB142" i="1"/>
  <c r="BJ141" i="1"/>
  <c r="BI141" i="1"/>
  <c r="BH141" i="1"/>
  <c r="BB141" i="1"/>
  <c r="BJ140" i="1"/>
  <c r="BI140" i="1"/>
  <c r="BH140" i="1"/>
  <c r="BB140" i="1"/>
  <c r="BJ139" i="1"/>
  <c r="BI139" i="1"/>
  <c r="BH139" i="1"/>
  <c r="BF139" i="1"/>
  <c r="BE139" i="1"/>
  <c r="BD139" i="1"/>
  <c r="BB139" i="1"/>
  <c r="BJ138" i="1"/>
  <c r="BI138" i="1"/>
  <c r="BH138" i="1"/>
  <c r="BI136" i="1"/>
  <c r="BH136" i="1"/>
  <c r="BF136" i="1"/>
  <c r="BD136" i="1"/>
  <c r="BJ135" i="1"/>
  <c r="BI135" i="1"/>
  <c r="BH135" i="1"/>
  <c r="BF135" i="1"/>
  <c r="BE135" i="1"/>
  <c r="BB135" i="1"/>
  <c r="BJ133" i="1"/>
  <c r="BI133" i="1"/>
  <c r="BH133" i="1"/>
  <c r="BF133" i="1"/>
  <c r="BE133" i="1"/>
  <c r="BD133" i="1"/>
  <c r="BB133" i="1"/>
  <c r="BE132" i="1"/>
  <c r="BB132" i="1"/>
  <c r="BF131" i="1"/>
  <c r="BJ130" i="1"/>
  <c r="BI130" i="1"/>
  <c r="BH130" i="1"/>
  <c r="BF130" i="1"/>
  <c r="BE130" i="1"/>
  <c r="BB130" i="1"/>
  <c r="BJ129" i="1"/>
  <c r="BI129" i="1"/>
  <c r="BH129" i="1"/>
  <c r="BF129" i="1"/>
  <c r="BE129" i="1"/>
  <c r="BB129" i="1"/>
  <c r="BB128" i="1"/>
  <c r="BJ126" i="1"/>
  <c r="BI126" i="1"/>
  <c r="BH126" i="1"/>
  <c r="BB126" i="1"/>
  <c r="BJ125" i="1"/>
  <c r="BI125" i="1"/>
  <c r="BH125" i="1"/>
  <c r="BJ124" i="1"/>
  <c r="BI124" i="1"/>
  <c r="BH124" i="1"/>
  <c r="BF124" i="1"/>
  <c r="BB124" i="1"/>
  <c r="BJ123" i="1"/>
  <c r="BH123" i="1"/>
  <c r="BF123" i="1"/>
  <c r="BB123" i="1"/>
  <c r="BJ120" i="1"/>
  <c r="BB120" i="1"/>
  <c r="BJ119" i="1"/>
  <c r="BH119" i="1"/>
  <c r="BG119" i="1"/>
  <c r="BC119" i="1"/>
  <c r="BB119" i="1"/>
  <c r="BJ117" i="1"/>
  <c r="BH117" i="1"/>
  <c r="BG117" i="1"/>
  <c r="BC117" i="1"/>
  <c r="BB117" i="1"/>
  <c r="BJ116" i="1"/>
  <c r="BH116" i="1"/>
  <c r="BG116" i="1"/>
  <c r="BF116" i="1"/>
  <c r="BE116" i="1"/>
  <c r="BB116" i="1"/>
  <c r="BJ115" i="1"/>
  <c r="BI115" i="1"/>
  <c r="BH115" i="1"/>
  <c r="BF115" i="1"/>
  <c r="BB115" i="1"/>
  <c r="BI114" i="1"/>
  <c r="BH114" i="1"/>
  <c r="BF114" i="1"/>
  <c r="BB114" i="1"/>
  <c r="BJ113" i="1"/>
  <c r="BI113" i="1"/>
  <c r="BH113" i="1"/>
  <c r="BF113" i="1"/>
  <c r="BB113" i="1"/>
  <c r="BJ112" i="1"/>
  <c r="BI112" i="1"/>
  <c r="BH112" i="1"/>
  <c r="BG112" i="1"/>
  <c r="BB112" i="1"/>
  <c r="BJ111" i="1"/>
  <c r="BI111" i="1"/>
  <c r="BH111" i="1"/>
  <c r="BF111" i="1"/>
  <c r="BB111" i="1"/>
  <c r="BJ110" i="1"/>
  <c r="BI110" i="1"/>
  <c r="BH110" i="1"/>
  <c r="BF110" i="1"/>
  <c r="BB110" i="1"/>
  <c r="BJ109" i="1"/>
  <c r="BI109" i="1"/>
  <c r="BH109" i="1"/>
  <c r="BF109" i="1"/>
  <c r="BB109" i="1"/>
  <c r="BJ108" i="1"/>
  <c r="BI108" i="1"/>
  <c r="BH108" i="1"/>
  <c r="BF108" i="1"/>
  <c r="BB108" i="1"/>
  <c r="BJ107" i="1"/>
  <c r="BI107" i="1"/>
  <c r="BH107" i="1"/>
  <c r="BF107" i="1"/>
  <c r="BB107" i="1"/>
  <c r="BJ105" i="1"/>
  <c r="BH105" i="1"/>
  <c r="BB105" i="1"/>
  <c r="BJ103" i="1"/>
  <c r="BI103" i="1"/>
  <c r="BF103" i="1"/>
  <c r="BB103" i="1"/>
  <c r="BJ102" i="1"/>
  <c r="BI102" i="1"/>
  <c r="BH102" i="1"/>
  <c r="BB102" i="1"/>
  <c r="BJ100" i="1"/>
  <c r="BI100" i="1"/>
  <c r="BH100" i="1"/>
  <c r="BB100" i="1"/>
  <c r="BJ99" i="1"/>
  <c r="BI99" i="1"/>
  <c r="BH99" i="1"/>
  <c r="BF99" i="1"/>
  <c r="BB99" i="1"/>
  <c r="BJ98" i="1"/>
  <c r="BI98" i="1"/>
  <c r="BH98" i="1"/>
  <c r="BF98" i="1"/>
  <c r="BB98" i="1"/>
  <c r="BJ97" i="1"/>
  <c r="BI97" i="1"/>
  <c r="BH97" i="1"/>
  <c r="BF97" i="1"/>
  <c r="BB97" i="1"/>
  <c r="BB94" i="1"/>
  <c r="BJ93" i="1"/>
  <c r="BI93" i="1"/>
  <c r="BH93" i="1"/>
  <c r="BG93" i="1"/>
  <c r="BB93" i="1"/>
  <c r="BJ90" i="1"/>
  <c r="BI90" i="1"/>
  <c r="BH90" i="1"/>
  <c r="BF90" i="1"/>
  <c r="BB90" i="1"/>
  <c r="BJ88" i="1"/>
  <c r="BI88" i="1"/>
  <c r="BF88" i="1"/>
  <c r="BB88" i="1"/>
  <c r="BJ87" i="1"/>
  <c r="BI87" i="1"/>
  <c r="BH87" i="1"/>
  <c r="BF87" i="1"/>
  <c r="BB87" i="1"/>
  <c r="BJ86" i="1"/>
  <c r="BI86" i="1"/>
  <c r="BH86" i="1"/>
  <c r="BF86" i="1"/>
  <c r="BB86" i="1"/>
  <c r="BJ84" i="1"/>
  <c r="BI84" i="1"/>
  <c r="BH84" i="1"/>
  <c r="BF84" i="1"/>
  <c r="BD84" i="1"/>
  <c r="BB84" i="1"/>
  <c r="BJ81" i="1"/>
  <c r="BI81" i="1"/>
  <c r="BH81" i="1"/>
  <c r="BF81" i="1"/>
  <c r="BE81" i="1"/>
  <c r="BD81" i="1"/>
  <c r="BB81" i="1"/>
  <c r="BJ80" i="1"/>
  <c r="BI80" i="1"/>
  <c r="BH80" i="1"/>
  <c r="BG80" i="1"/>
  <c r="BE80" i="1"/>
  <c r="BB80" i="1"/>
  <c r="BH79" i="1"/>
  <c r="BF79" i="1"/>
  <c r="BE79" i="1"/>
  <c r="BB79" i="1"/>
  <c r="BB78" i="1"/>
  <c r="BI77" i="1"/>
  <c r="BH77" i="1"/>
  <c r="BF77" i="1"/>
  <c r="BJ76" i="1"/>
  <c r="BH76" i="1"/>
  <c r="BF76" i="1"/>
  <c r="BE76" i="1"/>
  <c r="BD76" i="1"/>
  <c r="BB76" i="1"/>
  <c r="BJ75" i="1"/>
  <c r="BI75" i="1"/>
  <c r="BH75" i="1"/>
  <c r="BF75" i="1"/>
  <c r="BE75" i="1"/>
  <c r="BD75" i="1"/>
  <c r="BB75" i="1"/>
  <c r="BJ74" i="1"/>
  <c r="BI74" i="1"/>
  <c r="BF74" i="1"/>
  <c r="BD74" i="1"/>
  <c r="BB74" i="1"/>
  <c r="BB71" i="1"/>
  <c r="BJ70" i="1"/>
  <c r="BI70" i="1"/>
  <c r="BH70" i="1"/>
  <c r="BB70" i="1"/>
  <c r="BH69" i="1"/>
  <c r="BB69" i="1"/>
  <c r="BJ68" i="1"/>
  <c r="BH68" i="1"/>
  <c r="BF68" i="1"/>
  <c r="BE68" i="1"/>
  <c r="BD68" i="1"/>
  <c r="BB68" i="1"/>
  <c r="BB67" i="1"/>
  <c r="AZ67" i="1"/>
  <c r="BH67" i="1" s="1"/>
  <c r="BI64" i="1"/>
  <c r="BH64" i="1"/>
  <c r="BF64" i="1"/>
  <c r="BE64" i="1"/>
  <c r="BB64" i="1"/>
  <c r="BJ63" i="1"/>
  <c r="BI63" i="1"/>
  <c r="BH63" i="1"/>
  <c r="BF63" i="1"/>
  <c r="BD63" i="1"/>
  <c r="BB63" i="1"/>
  <c r="BI62" i="1"/>
  <c r="BB62" i="1"/>
  <c r="BJ61" i="1"/>
  <c r="BI61" i="1"/>
  <c r="BH61" i="1"/>
  <c r="BF61" i="1"/>
  <c r="BE61" i="1"/>
  <c r="BB61" i="1"/>
  <c r="BJ60" i="1"/>
  <c r="BC60" i="1"/>
  <c r="BJ59" i="1"/>
  <c r="BI59" i="1"/>
  <c r="BH59" i="1"/>
  <c r="BF59" i="1"/>
  <c r="BC59" i="1"/>
  <c r="BB59" i="1"/>
  <c r="BJ58" i="1"/>
  <c r="BI58" i="1"/>
  <c r="BF58" i="1"/>
  <c r="BB58" i="1"/>
  <c r="I58" i="1"/>
  <c r="BI56" i="1"/>
  <c r="BF56" i="1"/>
  <c r="BE56" i="1"/>
  <c r="BD56" i="1"/>
  <c r="BB56" i="1"/>
  <c r="BJ55" i="1"/>
  <c r="BI55" i="1"/>
  <c r="BH55" i="1"/>
  <c r="BB55" i="1"/>
  <c r="BJ52" i="1"/>
  <c r="BH52" i="1"/>
  <c r="BJ51" i="1"/>
  <c r="BI51" i="1"/>
  <c r="BH51" i="1"/>
  <c r="BB51" i="1"/>
  <c r="BJ50" i="1"/>
  <c r="BI50" i="1"/>
  <c r="BH50" i="1"/>
  <c r="BF50" i="1"/>
  <c r="BB50" i="1"/>
  <c r="BJ49" i="1"/>
  <c r="BI49" i="1"/>
  <c r="BJ48" i="1"/>
  <c r="BI48" i="1"/>
  <c r="BH48" i="1"/>
  <c r="BB48" i="1"/>
  <c r="BJ47" i="1"/>
  <c r="BI47" i="1"/>
  <c r="BH47" i="1"/>
  <c r="BB47" i="1"/>
  <c r="BJ45" i="1"/>
  <c r="BI45" i="1"/>
  <c r="BB45" i="1"/>
  <c r="BJ43" i="1"/>
  <c r="BI43" i="1"/>
  <c r="BH43" i="1"/>
  <c r="BF43" i="1"/>
  <c r="BD43" i="1"/>
  <c r="BB43" i="1"/>
  <c r="BJ42" i="1"/>
  <c r="BI42" i="1"/>
  <c r="BB42" i="1"/>
  <c r="BJ40" i="1"/>
  <c r="BI40" i="1"/>
  <c r="BH40" i="1"/>
  <c r="BE40" i="1"/>
  <c r="BJ39" i="1"/>
  <c r="BI39" i="1"/>
  <c r="BH39" i="1"/>
  <c r="BF39" i="1"/>
  <c r="BE39" i="1"/>
  <c r="BD39" i="1"/>
  <c r="BB39" i="1"/>
  <c r="BJ37" i="1"/>
  <c r="BI37" i="1"/>
  <c r="BJ36" i="1"/>
  <c r="BI36" i="1"/>
  <c r="BH36" i="1"/>
  <c r="BF36" i="1"/>
  <c r="BE36" i="1"/>
  <c r="BD36" i="1"/>
  <c r="BB36" i="1"/>
  <c r="BJ35" i="1"/>
  <c r="BI35" i="1"/>
  <c r="BH35" i="1"/>
  <c r="BF35" i="1"/>
  <c r="BD35" i="1"/>
  <c r="BB35" i="1"/>
  <c r="BJ34" i="1"/>
  <c r="BE34" i="1"/>
  <c r="BB34" i="1"/>
  <c r="AP34" i="1"/>
  <c r="BH34" i="1" s="1"/>
  <c r="N34" i="1"/>
  <c r="BF34" i="1" s="1"/>
  <c r="BJ32" i="1"/>
  <c r="BI32" i="1"/>
  <c r="BH32" i="1"/>
  <c r="BF32" i="1"/>
  <c r="BE32" i="1"/>
  <c r="BB32" i="1"/>
  <c r="BJ31" i="1"/>
  <c r="BI31" i="1"/>
  <c r="BH31" i="1"/>
  <c r="BF31" i="1"/>
  <c r="BE31" i="1"/>
  <c r="BD31" i="1"/>
  <c r="BB31" i="1"/>
  <c r="BB30" i="1"/>
  <c r="BH29" i="1"/>
  <c r="BF29" i="1"/>
  <c r="BC29" i="1"/>
  <c r="BB29" i="1"/>
  <c r="BJ28" i="1"/>
  <c r="BI28" i="1"/>
  <c r="BH28" i="1"/>
  <c r="BB28" i="1"/>
  <c r="BH26" i="1"/>
  <c r="BF26" i="1"/>
  <c r="BE26" i="1"/>
  <c r="BD26" i="1"/>
  <c r="BJ25" i="1"/>
  <c r="BI25" i="1"/>
  <c r="BH25" i="1"/>
  <c r="BB25" i="1"/>
  <c r="BJ24" i="1"/>
  <c r="BB24" i="1"/>
  <c r="BJ22" i="1"/>
  <c r="BI22" i="1"/>
  <c r="BH22" i="1"/>
  <c r="BB22" i="1"/>
  <c r="BJ18" i="1"/>
  <c r="BI18" i="1"/>
  <c r="BB18" i="1"/>
  <c r="BJ17" i="1"/>
  <c r="BI17" i="1"/>
  <c r="BH17" i="1"/>
  <c r="BF17" i="1"/>
  <c r="BB17" i="1"/>
  <c r="BJ16" i="1"/>
  <c r="BI16" i="1"/>
  <c r="BF16" i="1"/>
  <c r="BE16" i="1"/>
  <c r="BD16" i="1"/>
  <c r="BB16" i="1"/>
  <c r="BI15" i="1"/>
  <c r="BF15" i="1"/>
  <c r="BB15" i="1"/>
  <c r="BJ14" i="1"/>
  <c r="BH14" i="1"/>
  <c r="BF14" i="1"/>
  <c r="BE14" i="1"/>
  <c r="BD14" i="1"/>
  <c r="BB14" i="1"/>
  <c r="BD13" i="1"/>
  <c r="BJ11" i="1"/>
  <c r="BI11" i="1"/>
  <c r="BH11" i="1"/>
  <c r="BB11" i="1"/>
  <c r="BJ8" i="1"/>
  <c r="BI8" i="1"/>
  <c r="BF8" i="1"/>
  <c r="BE8" i="1"/>
  <c r="BD8" i="1"/>
  <c r="BB8" i="1"/>
  <c r="BJ7" i="1"/>
  <c r="BI7" i="1"/>
  <c r="BH7" i="1"/>
  <c r="BF7" i="1"/>
  <c r="BE7" i="1"/>
  <c r="BD7" i="1"/>
  <c r="BB7" i="1"/>
  <c r="BJ6" i="1"/>
  <c r="BI6" i="1"/>
  <c r="BE6" i="1"/>
  <c r="BJ5" i="1"/>
  <c r="BI5" i="1"/>
  <c r="BH5" i="1"/>
  <c r="BG5" i="1"/>
  <c r="BD5" i="1"/>
  <c r="BB5" i="1"/>
  <c r="BJ4" i="1"/>
  <c r="BI4" i="1"/>
  <c r="BH4" i="1"/>
  <c r="BD4" i="1"/>
  <c r="BJ3" i="1"/>
  <c r="BH3" i="1"/>
  <c r="BF3" i="1"/>
  <c r="BE3" i="1"/>
  <c r="BB3" i="1"/>
  <c r="BH340" i="1" l="1"/>
  <c r="BC3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MORALES</author>
    <author>.</author>
  </authors>
  <commentList>
    <comment ref="AX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cellado 2008</t>
        </r>
      </text>
    </comment>
    <comment ref="AY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CELLADO</t>
        </r>
      </text>
    </comment>
    <comment ref="AX1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cellado con cemento  2008</t>
        </r>
      </text>
    </comment>
    <comment ref="AY1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Cellado concreto</t>
        </r>
      </text>
    </comment>
    <comment ref="AW1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SE PUEDE PARAREL POZO.</t>
        </r>
      </text>
    </comment>
    <comment ref="AY1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19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</t>
        </r>
      </text>
    </comment>
    <comment ref="AX2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paso la sonda</t>
        </r>
      </text>
    </comment>
    <comment ref="AX26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paso la sonda</t>
        </r>
      </text>
    </comment>
    <comment ref="C30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SUSTITUIDO EL 7/9/01 POR 1528V2</t>
        </r>
      </text>
    </comment>
    <comment ref="AW31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CEGADO.</t>
        </r>
      </text>
    </comment>
    <comment ref="C4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sustituido el 3/9/01 por 7V2 </t>
        </r>
      </text>
    </comment>
    <comment ref="G42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estas coordenadas y elevacion son del pozo 7v2 que es el sustituto y el que se tomara en cuenta</t>
        </r>
      </text>
    </comment>
    <comment ref="C44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Sustituido el 3/9/01 por 81BV</t>
        </r>
      </text>
    </comment>
    <comment ref="G45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estos datos son del sustituto que es el que se tomara en cuenta.</t>
        </r>
      </text>
    </comment>
    <comment ref="AV46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 2005</t>
        </r>
      </text>
    </comment>
    <comment ref="AY56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
</t>
        </r>
      </text>
    </comment>
    <comment ref="AW65" authorId="1" shapeId="0" xr:uid="{00000000-0006-0000-0000-000012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CEGADO. Valor estimado
</t>
        </r>
      </text>
    </comment>
    <comment ref="AY6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Y66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lo desaparcieron</t>
        </r>
      </text>
    </comment>
    <comment ref="AY67" authorId="0" shapeId="0" xr:uid="{00000000-0006-0000-0000-000015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73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</t>
        </r>
      </text>
    </comment>
    <comment ref="AW77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
</t>
        </r>
      </text>
    </comment>
    <comment ref="AY79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 el paso de la sonda</t>
        </r>
      </text>
    </comment>
    <comment ref="AW83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OBSTRUIDO EL PASO A LA SONDA.</t>
        </r>
      </text>
    </comment>
    <comment ref="AX83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
</t>
        </r>
      </text>
    </comment>
    <comment ref="AY83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
</t>
        </r>
      </text>
    </comment>
    <comment ref="AV85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baja 9/10/2006
</t>
        </r>
      </text>
    </comment>
    <comment ref="AW85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BAJA 2006, SE ESTA SUSTITUYENDO.</t>
        </r>
      </text>
    </comment>
    <comment ref="AX94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Y94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
</t>
        </r>
      </text>
    </comment>
    <comment ref="AX95" authorId="0" shapeId="0" xr:uid="{00000000-0006-0000-0000-000020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Y95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</t>
        </r>
      </text>
    </comment>
    <comment ref="AX97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esimado</t>
        </r>
      </text>
    </comment>
    <comment ref="AX104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Y104" authorId="0" shapeId="0" xr:uid="{00000000-0006-0000-0000-00002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X106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
</t>
        </r>
      </text>
    </comment>
    <comment ref="AY106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cegado, Valor estimado
</t>
        </r>
      </text>
    </comment>
    <comment ref="AX107" authorId="0" shapeId="0" xr:uid="{00000000-0006-0000-0000-000027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Y118" authorId="0" shapeId="0" xr:uid="{00000000-0006-0000-0000-000028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seco</t>
        </r>
      </text>
    </comment>
    <comment ref="AY119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seco</t>
        </r>
      </text>
    </comment>
    <comment ref="AY121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122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se pudo sondear</t>
        </r>
      </text>
    </comment>
    <comment ref="AY122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
</t>
        </r>
      </text>
    </comment>
    <comment ref="AY125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Y127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V128" authorId="1" shapeId="0" xr:uid="{00000000-0006-0000-0000-00002F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ESCURRIMIENTO.</t>
        </r>
      </text>
    </comment>
    <comment ref="AW128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SIN EQUIPO 2 AÑOS.</t>
        </r>
      </text>
    </comment>
    <comment ref="AX130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paso la sonda, Valor estimado
</t>
        </r>
      </text>
    </comment>
    <comment ref="AY130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estimado, pozero</t>
        </r>
      </text>
    </comment>
    <comment ref="AX136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cellado con cemento</t>
        </r>
      </text>
    </comment>
    <comment ref="AY138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140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
</t>
        </r>
      </text>
    </comment>
    <comment ref="AX144" authorId="0" shapeId="0" xr:uid="{00000000-0006-0000-0000-000036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se sondeo
</t>
        </r>
      </text>
    </comment>
    <comment ref="AY144" authorId="0" shapeId="0" xr:uid="{00000000-0006-0000-0000-000037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C145" authorId="0" shapeId="0" xr:uid="{00000000-0006-0000-0000-000038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sustituido el 3/9/01 por 611V</t>
        </r>
      </text>
    </comment>
    <comment ref="AY152" authorId="0" shapeId="0" xr:uid="{00000000-0006-0000-0000-000039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Q155" authorId="1" shapeId="0" xr:uid="{00000000-0006-0000-0000-00003A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FUERA DE SERVICIO POR 12 AÑOS</t>
        </r>
      </text>
    </comment>
    <comment ref="AY157" authorId="0" shapeId="0" xr:uid="{00000000-0006-0000-0000-00003B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valor, estimado pozero</t>
        </r>
      </text>
    </comment>
    <comment ref="AX158" authorId="0" shapeId="0" xr:uid="{00000000-0006-0000-0000-00003C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Y160" authorId="0" shapeId="0" xr:uid="{00000000-0006-0000-0000-00003D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dado por el pozero
</t>
        </r>
      </text>
    </comment>
    <comment ref="AW169" authorId="1" shapeId="0" xr:uid="{00000000-0006-0000-0000-00003E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OBSTRUIDO EL PASO A LA SONDA.Valor estimado
</t>
        </r>
      </text>
    </comment>
    <comment ref="AY169" authorId="0" shapeId="0" xr:uid="{00000000-0006-0000-0000-00003F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
</t>
        </r>
      </text>
    </comment>
    <comment ref="AW174" authorId="0" shapeId="0" xr:uid="{00000000-0006-0000-0000-000040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Y176" authorId="0" shapeId="0" xr:uid="{00000000-0006-0000-0000-00004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W183" authorId="1" shapeId="0" xr:uid="{00000000-0006-0000-0000-000042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OBSTRUIDO EL PASO A LA SONDA.</t>
        </r>
      </text>
    </comment>
    <comment ref="AX183" authorId="0" shapeId="0" xr:uid="{00000000-0006-0000-0000-00004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paso la sonda</t>
        </r>
      </text>
    </comment>
    <comment ref="AY183" authorId="0" shapeId="0" xr:uid="{00000000-0006-0000-0000-00004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
</t>
        </r>
      </text>
    </comment>
    <comment ref="AX185" authorId="0" shapeId="0" xr:uid="{00000000-0006-0000-0000-000045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paso la sonda</t>
        </r>
      </text>
    </comment>
    <comment ref="AY191" authorId="0" shapeId="0" xr:uid="{00000000-0006-0000-0000-000046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dato pozo original</t>
        </r>
      </text>
    </comment>
    <comment ref="AW193" authorId="1" shapeId="0" xr:uid="{00000000-0006-0000-0000-000047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TIENE ORIFICIO.</t>
        </r>
      </text>
    </comment>
    <comment ref="AX193" authorId="0" shapeId="0" xr:uid="{00000000-0006-0000-0000-000048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paso la sonda</t>
        </r>
      </text>
    </comment>
    <comment ref="AY193" authorId="0" shapeId="0" xr:uid="{00000000-0006-0000-0000-000049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Tiene placa de acero</t>
        </r>
      </text>
    </comment>
    <comment ref="AW194" authorId="1" shapeId="0" xr:uid="{00000000-0006-0000-0000-00004A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OBSTRUIDO EL PASO A LA SONDA.</t>
        </r>
      </text>
    </comment>
    <comment ref="AX194" authorId="0" shapeId="0" xr:uid="{00000000-0006-0000-0000-00004B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Y194" authorId="0" shapeId="0" xr:uid="{00000000-0006-0000-0000-00004C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Y200" authorId="0" shapeId="0" xr:uid="{00000000-0006-0000-0000-00004D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203" authorId="0" shapeId="0" xr:uid="{00000000-0006-0000-0000-00004E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
</t>
        </r>
      </text>
    </comment>
    <comment ref="AY203" authorId="0" shapeId="0" xr:uid="{00000000-0006-0000-0000-00004F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</t>
        </r>
      </text>
    </comment>
    <comment ref="AW206" authorId="1" shapeId="0" xr:uid="{00000000-0006-0000-0000-000050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SE PUEDE ENTRAR AL POZO.</t>
        </r>
      </text>
    </comment>
    <comment ref="AX208" authorId="0" shapeId="0" xr:uid="{00000000-0006-0000-0000-00005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seco 2008</t>
        </r>
      </text>
    </comment>
    <comment ref="AY208" authorId="0" shapeId="0" xr:uid="{00000000-0006-0000-0000-000052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cegado
</t>
        </r>
      </text>
    </comment>
    <comment ref="AX209" authorId="0" shapeId="0" xr:uid="{00000000-0006-0000-0000-00005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</t>
        </r>
      </text>
    </comment>
    <comment ref="AY209" authorId="0" shapeId="0" xr:uid="{00000000-0006-0000-0000-00005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</t>
        </r>
      </text>
    </comment>
    <comment ref="AY215" authorId="0" shapeId="0" xr:uid="{00000000-0006-0000-0000-000055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tiene placa de acero
</t>
        </r>
      </text>
    </comment>
    <comment ref="C230" authorId="0" shapeId="0" xr:uid="{00000000-0006-0000-0000-000056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Sustituido en 21/08/03 por el BX-50V
</t>
        </r>
      </text>
    </comment>
    <comment ref="AY232" authorId="0" shapeId="0" xr:uid="{00000000-0006-0000-0000-000057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Y235" authorId="0" shapeId="0" xr:uid="{00000000-0006-0000-0000-000058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239" authorId="0" shapeId="0" xr:uid="{00000000-0006-0000-0000-000059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construyeron casa encima</t>
        </r>
      </text>
    </comment>
    <comment ref="AW248" authorId="1" shapeId="0" xr:uid="{00000000-0006-0000-0000-00005A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POZO CERRADO CON LLAVE.</t>
        </r>
      </text>
    </comment>
    <comment ref="AY248" authorId="0" shapeId="0" xr:uid="{00000000-0006-0000-0000-00005B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253" authorId="0" shapeId="0" xr:uid="{00000000-0006-0000-0000-00005C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X270" authorId="0" shapeId="0" xr:uid="{00000000-0006-0000-0000-00005D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se pudo sondear
valor estimado
</t>
        </r>
      </text>
    </comment>
    <comment ref="AY274" authorId="0" shapeId="0" xr:uid="{00000000-0006-0000-0000-00005E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X277" authorId="0" shapeId="0" xr:uid="{00000000-0006-0000-0000-00005F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 epudo sondear</t>
        </r>
      </text>
    </comment>
    <comment ref="AY277" authorId="0" shapeId="0" xr:uid="{00000000-0006-0000-0000-000060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Y278" authorId="0" shapeId="0" xr:uid="{00000000-0006-0000-0000-00006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Y283" authorId="0" shapeId="0" xr:uid="{00000000-0006-0000-0000-000062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
</t>
        </r>
      </text>
    </comment>
    <comment ref="AY289" authorId="0" shapeId="0" xr:uid="{00000000-0006-0000-0000-00006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seco</t>
        </r>
      </text>
    </comment>
    <comment ref="AX291" authorId="0" shapeId="0" xr:uid="{00000000-0006-0000-0000-00006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 2005, Valor estimado</t>
        </r>
      </text>
    </comment>
    <comment ref="AY295" authorId="0" shapeId="0" xr:uid="{00000000-0006-0000-0000-000065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</t>
        </r>
      </text>
    </comment>
    <comment ref="AY297" authorId="0" shapeId="0" xr:uid="{00000000-0006-0000-0000-000066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</t>
        </r>
      </text>
    </comment>
    <comment ref="AY298" authorId="0" shapeId="0" xr:uid="{00000000-0006-0000-0000-000067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</t>
        </r>
      </text>
    </comment>
    <comment ref="AW304" authorId="1" shapeId="0" xr:uid="{00000000-0006-0000-0000-000068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TAPADO CON ACERO.</t>
        </r>
      </text>
    </comment>
    <comment ref="AX304" authorId="0" shapeId="0" xr:uid="{00000000-0006-0000-0000-000069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se puede sondear</t>
        </r>
      </text>
    </comment>
    <comment ref="AY304" authorId="0" shapeId="0" xr:uid="{00000000-0006-0000-0000-00006A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</t>
        </r>
      </text>
    </comment>
    <comment ref="AX331" authorId="0" shapeId="0" xr:uid="{00000000-0006-0000-0000-00006B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automatizado 2004, valor estimado</t>
        </r>
      </text>
    </comment>
    <comment ref="AY332" authorId="0" shapeId="0" xr:uid="{00000000-0006-0000-0000-00006C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Y337" authorId="0" shapeId="0" xr:uid="{00000000-0006-0000-0000-00006D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permiten el paso</t>
        </r>
      </text>
    </comment>
    <comment ref="AY339" authorId="0" shapeId="0" xr:uid="{00000000-0006-0000-0000-00006E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</t>
        </r>
      </text>
    </comment>
    <comment ref="AY345" authorId="0" shapeId="0" xr:uid="{00000000-0006-0000-0000-00006F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W347" authorId="1" shapeId="0" xr:uid="{00000000-0006-0000-0000-000070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COLAPSADO.</t>
        </r>
      </text>
    </comment>
    <comment ref="AY347" authorId="0" shapeId="0" xr:uid="{00000000-0006-0000-0000-00007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colapsado</t>
        </r>
      </text>
    </comment>
    <comment ref="AX351" authorId="0" shapeId="0" xr:uid="{00000000-0006-0000-0000-000072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no se sondeo no hay paso</t>
        </r>
      </text>
    </comment>
    <comment ref="AX352" authorId="0" shapeId="0" xr:uid="{00000000-0006-0000-0000-000073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obstruido, VALOR ESTIMADO
</t>
        </r>
      </text>
    </comment>
    <comment ref="AK360" authorId="1" shapeId="0" xr:uid="{00000000-0006-0000-0000-000074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LO PARAN POR NECESIDADES DEL SERVICIO</t>
        </r>
      </text>
    </comment>
    <comment ref="AR360" authorId="1" shapeId="0" xr:uid="{00000000-0006-0000-0000-000075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DAN PERMISO DE PARAR EL POZO.
</t>
        </r>
      </text>
    </comment>
    <comment ref="AJ361" authorId="1" shapeId="0" xr:uid="{00000000-0006-0000-0000-000076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1R SONDEO DE RA11B</t>
        </r>
      </text>
    </comment>
    <comment ref="AM361" authorId="1" shapeId="0" xr:uid="{00000000-0006-0000-0000-000077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DE AQUÍ EN ADELANTE NO DAN PERMISO PARA PARAR EL POZO.</t>
        </r>
      </text>
    </comment>
    <comment ref="AJ363" authorId="1" shapeId="0" xr:uid="{00000000-0006-0000-0000-000078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RE2C</t>
        </r>
      </text>
    </comment>
    <comment ref="AW365" authorId="1" shapeId="0" xr:uid="{00000000-0006-0000-0000-000079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LO PARAN</t>
        </r>
      </text>
    </comment>
    <comment ref="AJ367" authorId="1" shapeId="0" xr:uid="{00000000-0006-0000-0000-00007A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RE7C</t>
        </r>
      </text>
    </comment>
    <comment ref="AW367" authorId="1" shapeId="0" xr:uid="{00000000-0006-0000-0000-00007B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LO PARAN, valor estimado</t>
        </r>
      </text>
    </comment>
    <comment ref="AX367" authorId="0" shapeId="0" xr:uid="{00000000-0006-0000-0000-00007C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N372" authorId="1" shapeId="0" xr:uid="{00000000-0006-0000-0000-00007D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RE12C</t>
        </r>
      </text>
    </comment>
    <comment ref="AJ374" authorId="1" shapeId="0" xr:uid="{00000000-0006-0000-0000-00007E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RE16C</t>
        </r>
      </text>
    </comment>
    <comment ref="AW374" authorId="1" shapeId="0" xr:uid="{00000000-0006-0000-0000-00007F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LO PARAN POR NECESIDADES DEL SERV.</t>
        </r>
      </text>
    </comment>
    <comment ref="AY374" authorId="0" shapeId="0" xr:uid="{00000000-0006-0000-0000-000080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valor estimado</t>
        </r>
      </text>
    </comment>
    <comment ref="AX382" authorId="0" shapeId="0" xr:uid="{00000000-0006-0000-0000-000081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 atora el cable, Valor estimado</t>
        </r>
      </text>
    </comment>
    <comment ref="AW388" authorId="1" shapeId="0" xr:uid="{00000000-0006-0000-0000-000082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CEGADO.</t>
        </r>
      </text>
    </comment>
    <comment ref="AW389" authorId="1" shapeId="0" xr:uid="{00000000-0006-0000-0000-000083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OBSTRUIDO EL PASO A LA SONDA.</t>
        </r>
      </text>
    </comment>
    <comment ref="AY389" authorId="0" shapeId="0" xr:uid="{00000000-0006-0000-0000-000084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OBSTRUIDO </t>
        </r>
      </text>
    </comment>
    <comment ref="AR391" authorId="1" shapeId="0" xr:uid="{00000000-0006-0000-0000-000085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1ER SONDEO RT-12C</t>
        </r>
      </text>
    </comment>
    <comment ref="AW391" authorId="1" shapeId="0" xr:uid="{00000000-0006-0000-0000-000086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CEGADO.</t>
        </r>
      </text>
    </comment>
    <comment ref="AW427" authorId="1" shapeId="0" xr:uid="{00000000-0006-0000-0000-000087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TANQUE BAJO DE NIVEL.</t>
        </r>
      </text>
    </comment>
    <comment ref="AY473" authorId="0" shapeId="0" xr:uid="{00000000-0006-0000-0000-000088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derrumbado
</t>
        </r>
      </text>
    </comment>
    <comment ref="G480" authorId="1" shapeId="0" xr:uid="{00000000-0006-0000-0000-000089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datos del pozo sustituto, que es el que se va a utilizar.</t>
        </r>
      </text>
    </comment>
    <comment ref="AX485" authorId="0" shapeId="0" xr:uid="{00000000-0006-0000-0000-00008A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seco
</t>
        </r>
      </text>
    </comment>
    <comment ref="AY485" authorId="0" shapeId="0" xr:uid="{00000000-0006-0000-0000-00008B000000}">
      <text>
        <r>
          <rPr>
            <b/>
            <sz val="8"/>
            <color indexed="81"/>
            <rFont val="Tahoma"/>
            <family val="2"/>
          </rPr>
          <t>MORALES:</t>
        </r>
        <r>
          <rPr>
            <sz val="8"/>
            <color indexed="81"/>
            <rFont val="Tahoma"/>
            <family val="2"/>
          </rPr>
          <t xml:space="preserve">
pozo asolvado</t>
        </r>
      </text>
    </comment>
    <comment ref="AU492" authorId="1" shapeId="0" xr:uid="{00000000-0006-0000-0000-00008C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RN14C</t>
        </r>
      </text>
    </comment>
    <comment ref="AQ515" authorId="1" shapeId="0" xr:uid="{00000000-0006-0000-0000-00008D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RT-7B</t>
        </r>
      </text>
    </comment>
    <comment ref="AW519" authorId="1" shapeId="0" xr:uid="{00000000-0006-0000-0000-00008E000000}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NO SE PUEDE PARAR POR NECESIDADES DEL SERVICIO.</t>
        </r>
      </text>
    </comment>
  </commentList>
</comments>
</file>

<file path=xl/sharedStrings.xml><?xml version="1.0" encoding="utf-8"?>
<sst xmlns="http://schemas.openxmlformats.org/spreadsheetml/2006/main" count="1856" uniqueCount="1142">
  <si>
    <t xml:space="preserve">Consecutivo  </t>
  </si>
  <si>
    <t>IDPOZO</t>
  </si>
  <si>
    <t>DIRECCIÓN</t>
  </si>
  <si>
    <t>PROPIETARIO</t>
  </si>
  <si>
    <t>ID_ZONA</t>
  </si>
  <si>
    <t>X_UTM</t>
  </si>
  <si>
    <t>Y_UTM</t>
  </si>
  <si>
    <t>Elevación seleccionada  para configurar msnm</t>
  </si>
  <si>
    <t>Elevación del NE 2011 msnm</t>
  </si>
  <si>
    <t>Evolución del NE 1969-2011 m</t>
  </si>
  <si>
    <t>Evolución del NE 1970-2011 m</t>
  </si>
  <si>
    <t>Evolución del NE 1971-2011 m</t>
  </si>
  <si>
    <t>Evolución del NE 1972-2011 m</t>
  </si>
  <si>
    <t>Evolución del NE 1973-2011 m</t>
  </si>
  <si>
    <t>Evolución del NE 2001-2011 m</t>
  </si>
  <si>
    <t>Evolución del NE 2006-2011 m</t>
  </si>
  <si>
    <t>Evolución del NE 2010-2011 m</t>
  </si>
  <si>
    <t>.2004</t>
  </si>
  <si>
    <t>En la "Y" que va a Sn. Lorenzo y la de Xochimilco Col. Sta. Ma. Nativitas Delg. Xochimilkco</t>
  </si>
  <si>
    <t>D.D.F.</t>
  </si>
  <si>
    <t>Cd.  México</t>
  </si>
  <si>
    <t>.2146</t>
  </si>
  <si>
    <t>Vicente Guerrero s/n, Col. Tetelco, Delg. Tláhuac</t>
  </si>
  <si>
    <t>Chalco</t>
  </si>
  <si>
    <t>.2147</t>
  </si>
  <si>
    <t>km 42+500 antigua Carr. México-Xochimilco Delg. Milpa Alta</t>
  </si>
  <si>
    <t>.2235</t>
  </si>
  <si>
    <t>Miguel Hidalgo No. 18 Pueblo san Antonio Tecomitl Delg. Milpa Alta</t>
  </si>
  <si>
    <t>.2239</t>
  </si>
  <si>
    <t>Km 37+500 Carr. México-Milpa Alta, Poblado San Juan Ixtayopan, Delg. Tláhuac</t>
  </si>
  <si>
    <t>.2614</t>
  </si>
  <si>
    <t>Glorieta Trébol de Tlalpan esq. con Insurgentes Sur Col Barrio del Truenito Delg. Tlalpan</t>
  </si>
  <si>
    <t>.2616</t>
  </si>
  <si>
    <t>Calle  de Sn. Pedro Apóstol y Calle Once Mártires Col. Sn. Pedro Apóstol Delg. Tlalpan</t>
  </si>
  <si>
    <t>.2755</t>
  </si>
  <si>
    <t>4a. Cerrada de la Torre Col. Adolfo Ruíz Cortinez Delg. Coyoacán</t>
  </si>
  <si>
    <t>.4276</t>
  </si>
  <si>
    <t>Av. Guerrero s/n Calles Abasolo y Zaragoza Pueblo Chimalpa Mpio. Apan</t>
  </si>
  <si>
    <t>María Rocha de Rodríguez</t>
  </si>
  <si>
    <t>Apan</t>
  </si>
  <si>
    <t>.5296</t>
  </si>
  <si>
    <t>Av. Tezonte y río curubusco</t>
  </si>
  <si>
    <t>53.58.</t>
  </si>
  <si>
    <t>.5314V</t>
  </si>
  <si>
    <t>Calle Juana de Arco y Calle Miguel Angel Col. La Moderna Delg. Benito Juárez</t>
  </si>
  <si>
    <t>CEGADO</t>
  </si>
  <si>
    <t>.5821</t>
  </si>
  <si>
    <t>Calle Reforma Administrativa s/n Col. La Reforma Delg. Ixtapalapa</t>
  </si>
  <si>
    <t>.2765</t>
  </si>
  <si>
    <t>Calle Veracruz y Morelos Col Progreso Delg. Alvaro Obregón</t>
  </si>
  <si>
    <t>.6381</t>
  </si>
  <si>
    <t>Calles París y Abasolo Col. El Carmen Delg. Coyoacán</t>
  </si>
  <si>
    <t>.9101</t>
  </si>
  <si>
    <t>Carr. Cd. Sahagún-Tepeapulco Pueblo de Cd. Sahagún Mpio. Tepeapulco</t>
  </si>
  <si>
    <t>F/S AÑOS</t>
  </si>
  <si>
    <t>.252</t>
  </si>
  <si>
    <t>Calle Michoacán s/n Colonia Lomas de Guadalupe Pueblo San José del Vidrio Mpio Villa Nicolás R.</t>
  </si>
  <si>
    <t>CEAS</t>
  </si>
  <si>
    <t>Cuautitlan</t>
  </si>
  <si>
    <t>.778</t>
  </si>
  <si>
    <t>Plaza de la Constitución Coyotepec Mpio. Coyotepec</t>
  </si>
  <si>
    <t>Ayuntamiento de Coyotepec.</t>
  </si>
  <si>
    <t>.100-B</t>
  </si>
  <si>
    <t>Barrio San Pedro Carretera Huehuetoca - Zumpango Poblado San Juan Zitlaltepec Mpio. Zumpango</t>
  </si>
  <si>
    <t>CNA</t>
  </si>
  <si>
    <t>.101-B</t>
  </si>
  <si>
    <t>Entre las Calles Hank González y Michoacán Poblado San Martín Azcatepec Mpio. Tecamac</t>
  </si>
  <si>
    <t>C.A.V.M.</t>
  </si>
  <si>
    <t>.104-B</t>
  </si>
  <si>
    <t>Carr. México -Teoloyucan-Huehuetoca km 15+000 Zona industrial Jalpa Mpio. Huehuetoca</t>
  </si>
  <si>
    <t>.109-B.</t>
  </si>
  <si>
    <t xml:space="preserve">Carretera Tepotzotlán - Arcos del Sitio  Mpio. Tepotzotlán </t>
  </si>
  <si>
    <t>Antonio Espino</t>
  </si>
  <si>
    <t>.109-BV</t>
  </si>
  <si>
    <t>.127-B</t>
  </si>
  <si>
    <t>Carretera Tepotzotlán - San Miguel Jagüeyes Mpio. Tepotzotlan</t>
  </si>
  <si>
    <t>.129-B</t>
  </si>
  <si>
    <t>Carr. Federal México-Pachuca Pueblo Los Reyes Acozac Mpio. Tizayuca</t>
  </si>
  <si>
    <t>.130-B</t>
  </si>
  <si>
    <t>Av. Ayunatmiento s/n Pueblo Santa Ana Nextlalpan Mpio. Zumpango</t>
  </si>
  <si>
    <t>Sta. Ana Nextlalpan</t>
  </si>
  <si>
    <t>.131-B</t>
  </si>
  <si>
    <t>Barrio San Juan 1a. Calle de San Juan s/n Pueblo Zumpango Mpio. Zumpango</t>
  </si>
  <si>
    <t>.1528-V</t>
  </si>
  <si>
    <t>Av. Iturbide Sur Mpio. Chalco</t>
  </si>
  <si>
    <t>S.S.A.</t>
  </si>
  <si>
    <t>.1528-V2</t>
  </si>
  <si>
    <t>.1541</t>
  </si>
  <si>
    <t>Calle Sn. Isidro sobre la Carr. Chalco Cuautla Mpio. Chalco</t>
  </si>
  <si>
    <t>Remigio Garmendir</t>
  </si>
  <si>
    <t>.1549V</t>
  </si>
  <si>
    <t>km 41+500 Carr. México-Cuautla Mpio. Chalco</t>
  </si>
  <si>
    <t>Daniel Santiesteban</t>
  </si>
  <si>
    <t>.1609</t>
  </si>
  <si>
    <t xml:space="preserve">km 27+500 Carr. México-Puebla (libre) Mpio. Ixtapaluca </t>
  </si>
  <si>
    <t>Nacional Financiera</t>
  </si>
  <si>
    <t>.1609V</t>
  </si>
  <si>
    <t>Carretera Libre México Puebla km 27+500</t>
  </si>
  <si>
    <t>.1691</t>
  </si>
  <si>
    <t>Ex Hacienda Jesús María,, Ixtapaluca, Pueblo de Ixtapaluca, Mpio. Ixtapaluca</t>
  </si>
  <si>
    <t>Paulino Ortíz Mier</t>
  </si>
  <si>
    <t>.1767</t>
  </si>
  <si>
    <t>km 29+500 Carr. México-Puebla (libre), Mpio. Ixtapaluca</t>
  </si>
  <si>
    <t>Alfredo Fernández</t>
  </si>
  <si>
    <t>.1805V</t>
  </si>
  <si>
    <t>Carretera México- Cuautla km 30+500</t>
  </si>
  <si>
    <t>Rancho Canutillo S.A.</t>
  </si>
  <si>
    <t>.1805</t>
  </si>
  <si>
    <t>Carr. México-Cuautla km 30+500 Pueblo de Ixtapaluca Mpio. Ixtapaluca</t>
  </si>
  <si>
    <t>SECO</t>
  </si>
  <si>
    <t>.1934V</t>
  </si>
  <si>
    <t>Plaza Principal Temamatla Mpio. Chalco</t>
  </si>
  <si>
    <t>Municipal</t>
  </si>
  <si>
    <t>.1944</t>
  </si>
  <si>
    <t>Carr. Chalco-Tlalmanalco km 5+000 Desv. Carretera Miraflores Huexoculco Mpio. Cocotitlan</t>
  </si>
  <si>
    <t>Sr. Andrés Metla</t>
  </si>
  <si>
    <t>.7V.</t>
  </si>
  <si>
    <t>Ejido de San Marcos Huixtoco Pueblo San Esteban Mpio. Chalco</t>
  </si>
  <si>
    <t>Ejido</t>
  </si>
  <si>
    <t>.7V2</t>
  </si>
  <si>
    <t>.79-B</t>
  </si>
  <si>
    <t>Km. 2+500, Carr. Chalco-Xochimilco, Mpio. Chalco</t>
  </si>
  <si>
    <t>Manuel Belauzarán</t>
  </si>
  <si>
    <t>.81-B</t>
  </si>
  <si>
    <t>Oriente Miguel Hidalgo Y calle Manuel Hernandez</t>
  </si>
  <si>
    <t>S.S.A</t>
  </si>
  <si>
    <t>.81-BV</t>
  </si>
  <si>
    <t>.82-B</t>
  </si>
  <si>
    <t>Carr. Chalco-Tecomitl, Km. 12+000, Pblo. San Juan Tezompa, Mpio. Chalco</t>
  </si>
  <si>
    <t>.83-B</t>
  </si>
  <si>
    <t>Calle Sta. Catarina y Josefa Ortíz de Domínguez, Pblo. Sta. Catarina, Delg. Tláhuac</t>
  </si>
  <si>
    <t>.94-B</t>
  </si>
  <si>
    <t>Carr. Ayotzingo-Chalco, Km. 10+000, Pblo. San Pablo Atlazalpan, Mpi. Chalco</t>
  </si>
  <si>
    <t>C.N.A.</t>
  </si>
  <si>
    <t>.99-B</t>
  </si>
  <si>
    <t>Carr. México-Cuautla San Andrés Metla, Mpio. Cocotitlán</t>
  </si>
  <si>
    <t>.119-B</t>
  </si>
  <si>
    <t>Carretera Federal México-Puebla, Pueblo Ayotla, Mpio. Ixtapalapa</t>
  </si>
  <si>
    <t>.120-B</t>
  </si>
  <si>
    <t>Carr.  Xochimilco-Mixquic, Km. 5+000, Pblo. San Martín Xico, Mpio. Chalco</t>
  </si>
  <si>
    <t>.132-B</t>
  </si>
  <si>
    <t>Calle Niños Héroes, esq. 5 de Mayo, Pblo. Tlapacoya, Mpio. Ixtapaluca</t>
  </si>
  <si>
    <t>.196(A)</t>
  </si>
  <si>
    <t>Pueblo san Gregorio Chiahuzingo Mpio. Chalco</t>
  </si>
  <si>
    <t>Ejidal</t>
  </si>
  <si>
    <t>.196V</t>
  </si>
  <si>
    <t>Camino a Chalco-Cuautzingo</t>
  </si>
  <si>
    <t xml:space="preserve">Pueblo San Gregorio Cuautzingo </t>
  </si>
  <si>
    <t>.6402</t>
  </si>
  <si>
    <t>Av. Revolución 1267, Col. Los Alpes, Deleg. Alvaro Obregón</t>
  </si>
  <si>
    <t>Laboratorios SQUIB</t>
  </si>
  <si>
    <t>.6432</t>
  </si>
  <si>
    <t>Calle Progreso y Comercio Col. Escandón Delg. Miguel Hidalgo</t>
  </si>
  <si>
    <t>.6501</t>
  </si>
  <si>
    <t>Av. Ferrocarril Industrial No. 142, esq. con Norte 21 Col. Moctezuma Delg. Venustianao C.</t>
  </si>
  <si>
    <t>Fca. de Jabón y Productos Puente</t>
  </si>
  <si>
    <t>.6501V</t>
  </si>
  <si>
    <t>Fabrica de Jabón y productos Puente</t>
  </si>
  <si>
    <t>.6695</t>
  </si>
  <si>
    <t>Av. Jose Loreto Favela</t>
  </si>
  <si>
    <t>S.R.H.</t>
  </si>
  <si>
    <t>.6750</t>
  </si>
  <si>
    <t>Av. Insurgentes Norte 1320, Col. Magdalena de las Salinas, Delg.Gustavo A Madero</t>
  </si>
  <si>
    <t>Victoria Valdéz de Jiménez</t>
  </si>
  <si>
    <t>.6757V</t>
  </si>
  <si>
    <t>Av. General Manuel González No. 10, Col. San Simón Tolnahuas, Delg. Cuauhtémoc</t>
  </si>
  <si>
    <t>Fábrica Leviatian y Flor, S.A.</t>
  </si>
  <si>
    <t>.6878V</t>
  </si>
  <si>
    <t>.8037</t>
  </si>
  <si>
    <t>Av. de la Presa No. 6, Col. Lázaro Cárdenas, Mpio. Tlalnepantla</t>
  </si>
  <si>
    <t>Frenos Hidràulicos y Automotrices, S.A.</t>
  </si>
  <si>
    <t>.8138</t>
  </si>
  <si>
    <t>Vía Morelos y Calle Tenochtitlan No. 10, San Pedro Xalostoc, Mpio. Ecatepec de Mor.</t>
  </si>
  <si>
    <t>Polaquímia, S.A.</t>
  </si>
  <si>
    <t>.76-B</t>
  </si>
  <si>
    <t>Calle de Morelia y Sonora, Col. Granjas Valle de Gpe., Mpio. Ecatepec</t>
  </si>
  <si>
    <t>.136-B</t>
  </si>
  <si>
    <t>Blvd. Atizapan, Pte. Ayuntamiento</t>
  </si>
  <si>
    <t>.137-B</t>
  </si>
  <si>
    <t>Pozo Madín.</t>
  </si>
  <si>
    <t>.1971</t>
  </si>
  <si>
    <t>Atrás del Pantéon de Jilotepec Col. Jardines del Sur Delg. Xochimilco</t>
  </si>
  <si>
    <t>.102-B</t>
  </si>
  <si>
    <t>Calle Pachuca s/n,  Zona Residencial Pedregal, Delg. Contreras</t>
  </si>
  <si>
    <t>.113-B</t>
  </si>
  <si>
    <t>Col Parque del Pedregal (dentro del bosque de Tlalpan) Delg. Tlalpan</t>
  </si>
  <si>
    <t>.114-B</t>
  </si>
  <si>
    <t>Camino a Picacho-Ajusco (Dentro del Parque Reyno Aventura), Delg. Tlalpan</t>
  </si>
  <si>
    <t>.133-B</t>
  </si>
  <si>
    <t>Cerrada Carrasco s/n, Col. Chimalcoyoc, Deleg. Tlalpan</t>
  </si>
  <si>
    <t>D-D-F-</t>
  </si>
  <si>
    <t>.134-B</t>
  </si>
  <si>
    <t>Camino Viejo a San Lorenzo y 1a. Cerrada. Poblado Sta. Ma. Nativitas, Deleg.Xochimico</t>
  </si>
  <si>
    <t>.1997</t>
  </si>
  <si>
    <t>Carr. Vieja a Xochimilco-Tulyehualco Pueblo Sn. Luis Tlaxiatemalco Delg. Xochimilco</t>
  </si>
  <si>
    <t>.2002</t>
  </si>
  <si>
    <t>A 200 m de la Sec. No. 31 "San Gregorio Atlapulco" Pueblo San Gregorio Delg. Xochimilco</t>
  </si>
  <si>
    <t>.2157-V</t>
  </si>
  <si>
    <t>Calzada Aquiles Serdán Pueblo Tulyehualco Delg. Xochimilco</t>
  </si>
  <si>
    <t>.245</t>
  </si>
  <si>
    <t>Sn. Marín Cuautlalpan Mpio. Chalco</t>
  </si>
  <si>
    <t>Fernando Rayón Vázquez</t>
  </si>
  <si>
    <t>.245V2</t>
  </si>
  <si>
    <t>.2193</t>
  </si>
  <si>
    <t>Av. Acoxpa y Av. Acequia, Col. Acoxpa Delg. Tlalpan</t>
  </si>
  <si>
    <t>.2599</t>
  </si>
  <si>
    <t>Calle Boulevard Capri s/n y calle 3a. Cerrada de Capri Col. Lomas Estrella Delg. Ixtapalapa</t>
  </si>
  <si>
    <t>.2788</t>
  </si>
  <si>
    <t xml:space="preserve">Carr. al Desierto de los L. km 14+500  Calle Flor de M. Col. Ampl. la Herradura Delg. Alvaro.O. </t>
  </si>
  <si>
    <t>Panteón Jardín de México</t>
  </si>
  <si>
    <t>.70-B</t>
  </si>
  <si>
    <t>Calle de Morena y Sonora</t>
  </si>
  <si>
    <t>.9102 V</t>
  </si>
  <si>
    <t>.2819</t>
  </si>
  <si>
    <t>Carretera México-Teotihuacán, Km 44 + 500, Pueblo Atlaltongo, Mpio. Teotihuacán</t>
  </si>
  <si>
    <t>Jorge Benet</t>
  </si>
  <si>
    <t>PARADO 8 DIAS</t>
  </si>
  <si>
    <t>.3198</t>
  </si>
  <si>
    <t xml:space="preserve">Barrio La Ventilla Purificación, Calle Cruz de la Misión Mpio. San Juan Teotihuacán. </t>
  </si>
  <si>
    <t>Guadalupe Olvera</t>
  </si>
  <si>
    <t>.4200</t>
  </si>
  <si>
    <t>Carr. Teotihuacán-Otumba km 26+000 Camino a Belen Mpio. Teotihuacán</t>
  </si>
  <si>
    <t>Lic. Juan Gómez</t>
  </si>
  <si>
    <t>PARADO</t>
  </si>
  <si>
    <t>.4216</t>
  </si>
  <si>
    <t>Avenida Texpan y Plan de Gpe. Pueblo San Martín de las Pirámides Mpio. San Martín de las P.</t>
  </si>
  <si>
    <t>Del Pueblo</t>
  </si>
  <si>
    <t>.4235</t>
  </si>
  <si>
    <t>Ejido Santiago Tolma Pueblo Santiago Tolma Mpio. Otumba</t>
  </si>
  <si>
    <t>Ejido de Santiago Tolma</t>
  </si>
  <si>
    <t>.4236</t>
  </si>
  <si>
    <t>.4240V</t>
  </si>
  <si>
    <t>A 1+000 km Axapusco al Pte. Siguiendo torres de alta tensión Mpio. Axapusco</t>
  </si>
  <si>
    <t>S.A.R.H</t>
  </si>
  <si>
    <t>.4251V*</t>
  </si>
  <si>
    <t>MANGUERA EXTRANGULADA</t>
  </si>
  <si>
    <t>.4250</t>
  </si>
  <si>
    <t>Carr. Otumba-Cd. Sahagún km 23+000 Pueblo Jaltepec Mpio. Axapusco</t>
  </si>
  <si>
    <t>.4251</t>
  </si>
  <si>
    <t>Carr.Otumba-Sahagún Mpio. Nopaltepec</t>
  </si>
  <si>
    <t>Poblado Nopaletepec</t>
  </si>
  <si>
    <t>.4259</t>
  </si>
  <si>
    <t>Carr. Tlanalapa- Cd, Sahagún km 0+400 aprox. Pueblo Tlanalapa Mpio. Tlanalapa</t>
  </si>
  <si>
    <t>AUTOMATIZADO</t>
  </si>
  <si>
    <t>.4263</t>
  </si>
  <si>
    <t>.4275</t>
  </si>
  <si>
    <t xml:space="preserve">Calle 5 de Mayo s/n Pueblo Emiliano Zapata Mpio. Emiliano Zapata </t>
  </si>
  <si>
    <t>SARH</t>
  </si>
  <si>
    <t>PARADO 1 HORA</t>
  </si>
  <si>
    <t>.4288</t>
  </si>
  <si>
    <t>Fracción Marañon Lote 13 Mpio. Apan</t>
  </si>
  <si>
    <t>Luis Bonilla Muñoz</t>
  </si>
  <si>
    <t>PARADO 4 HORAS</t>
  </si>
  <si>
    <t>.4293</t>
  </si>
  <si>
    <t>Carr. México-Tlaxcala km 80+000 Rancho El Santísimo</t>
  </si>
  <si>
    <t>Daniel Muñoz González</t>
  </si>
  <si>
    <t>Soltepec</t>
  </si>
  <si>
    <t>.4296</t>
  </si>
  <si>
    <t>Pueblo Ignacio Zaragoza Tlaxco Av.2 de Abril S/n Col. Ignacio Zaragoza Mpio. Hueyotlipan</t>
  </si>
  <si>
    <t>Col. Ignacio Zaragoza</t>
  </si>
  <si>
    <t>F/S.</t>
  </si>
  <si>
    <t>.4298</t>
  </si>
  <si>
    <t>Camino a Benito Juárez Poueblo Benito Juárez</t>
  </si>
  <si>
    <t>Camino a Benito Juárez Pbo. Benito Juárez</t>
  </si>
  <si>
    <t>.4298 V</t>
  </si>
  <si>
    <t>.4306</t>
  </si>
  <si>
    <t>Ejido de Francisco Villa Mpio. Lázaro Cardenas</t>
  </si>
  <si>
    <t>Unión Colectiva No. 1</t>
  </si>
  <si>
    <t>PARADO 6 MESES</t>
  </si>
  <si>
    <t>.4314</t>
  </si>
  <si>
    <t>Carretera México-Veracruz Km 61+ 000 rumbo Nanacamilpa Pbo. Calpulalpan Mpio. Calpulalpan</t>
  </si>
  <si>
    <t>Poblado Calpulalpan</t>
  </si>
  <si>
    <t>OBSTRUIDO EL PASO DE LA SONDA</t>
  </si>
  <si>
    <t>.4328</t>
  </si>
  <si>
    <t>Carretera Apan-Tepeapulco Km. 1 + 000 Pbo. Apan Mpio. Apan</t>
  </si>
  <si>
    <t>M. Santillán Vda. De García</t>
  </si>
  <si>
    <t xml:space="preserve">PARADO </t>
  </si>
  <si>
    <t>.4358</t>
  </si>
  <si>
    <t>Camino Apan-Tecocomulco km 14+000 Mpio. Tepeapulco Hgo.</t>
  </si>
  <si>
    <t>Dolores Saavedra Vda. De Aguilera</t>
  </si>
  <si>
    <t>Tecocomulco</t>
  </si>
  <si>
    <t>.4396</t>
  </si>
  <si>
    <t>Camino Cd. Sahagún-Cuautepec km 28+000 pueblo Tecocomulco Mpio. Cuautepec</t>
  </si>
  <si>
    <t>F/S</t>
  </si>
  <si>
    <t>.4399</t>
  </si>
  <si>
    <t>Camino Apan-Tecocomulco km 22+000 Mpio. Cuautepec</t>
  </si>
  <si>
    <t>jesús y Manuel Robles Hernández</t>
  </si>
  <si>
    <t>PARADO 1 MES</t>
  </si>
  <si>
    <t>.4423</t>
  </si>
  <si>
    <t>Carr. México-Veracruz km 63+000 Pueblo Zotoluca Mpio. Apan</t>
  </si>
  <si>
    <t>.4430</t>
  </si>
  <si>
    <t>Camino de Teracería rumbo al Rancho Loma Mala Yerba Mpio. Apan</t>
  </si>
  <si>
    <t>Antonio García Vázquez</t>
  </si>
  <si>
    <t>S/E F/S</t>
  </si>
  <si>
    <t>.4432</t>
  </si>
  <si>
    <t xml:space="preserve">Ex Hacienda Ocotepec a 2 km de Apan Mpio. Apan </t>
  </si>
  <si>
    <t>Propiedad Saul Oribe Auja</t>
  </si>
  <si>
    <t>.4433</t>
  </si>
  <si>
    <t>Calle Venustiano Carranza Pueblo San Gabriel Azteca Mpio. Zempoala</t>
  </si>
  <si>
    <t>Zeferino Ramírez</t>
  </si>
  <si>
    <t>.4440</t>
  </si>
  <si>
    <t xml:space="preserve">Col. De Ocotepec de Morelos Mpio. Almoloya </t>
  </si>
  <si>
    <t>Ejido de Ocotepec de Morelos</t>
  </si>
  <si>
    <t>.4483</t>
  </si>
  <si>
    <t>Ex Hacienda de Soltepec Km 10 + 100 del Camino de unión a San Simón Mpio. Tlaxco</t>
  </si>
  <si>
    <t>Reyes Huerta Velázquez</t>
  </si>
  <si>
    <t>PARADO 3 HORAS</t>
  </si>
  <si>
    <t>.4491</t>
  </si>
  <si>
    <t>Ejido Tierra y Libertad Mpio. Tlaxco</t>
  </si>
  <si>
    <t>Ejido Tierra y Libertad</t>
  </si>
  <si>
    <t>.4438</t>
  </si>
  <si>
    <t>Estación Ferrocarril San Agustín, Camino Santa María San Agustín, Zempoala Mpio. de Zempoala</t>
  </si>
  <si>
    <t>Ferrocarriles</t>
  </si>
  <si>
    <t>.4520</t>
  </si>
  <si>
    <t>Carretera México-Pachuca Km 64 + 500 Ex Hacienda San Javier Mpio. Tolcayuca</t>
  </si>
  <si>
    <t>Cesar Berra Benítez</t>
  </si>
  <si>
    <t>.4528</t>
  </si>
  <si>
    <t xml:space="preserve">Carretera Pachuca-Tulancingo Km 5 + 000 Pueblo de Pachuquilla Mpio. Pachuquilla </t>
  </si>
  <si>
    <t>S:R:H.</t>
  </si>
  <si>
    <t>.4528V</t>
  </si>
  <si>
    <t>Carr. Pachuca Cd. Sahagún Ex Hacienda Chavarría Mpío. Pachuquilla (Mineral de la Refinería)</t>
  </si>
  <si>
    <t>Francisco Rodríguez Lazcano</t>
  </si>
  <si>
    <t>.4530V</t>
  </si>
  <si>
    <t xml:space="preserve">Granja Progreso Carr. México Pachuca Km 65 + 500 Pbo. Villa de Tezontepec Mpio. Tezontepec </t>
  </si>
  <si>
    <t>Tiburcio Castañeda</t>
  </si>
  <si>
    <t>.4555</t>
  </si>
  <si>
    <t>Carrtera México pachuca</t>
  </si>
  <si>
    <t>seco</t>
  </si>
  <si>
    <t>.4575</t>
  </si>
  <si>
    <t>Gomez Farias</t>
  </si>
  <si>
    <t>municipio</t>
  </si>
  <si>
    <t>no pasa el cable de la zonda</t>
  </si>
  <si>
    <t>.4493</t>
  </si>
  <si>
    <t>San Patricio Ejido Tierra y Libertad Municipio Tlaxco</t>
  </si>
  <si>
    <t>Nvo. Centro de Población Unión Ejidal</t>
  </si>
  <si>
    <t>PARADO 3 MESES</t>
  </si>
  <si>
    <t>.4826</t>
  </si>
  <si>
    <t>Carr. Tepexpan-San Juan Teotihuacán Rancho Los 3 López Mpio. Acolman de Netzahualcoyotl</t>
  </si>
  <si>
    <t>Rafael López</t>
  </si>
  <si>
    <t>PARADO 1 AÑO</t>
  </si>
  <si>
    <t>.135-B</t>
  </si>
  <si>
    <t>Av. Jalisco s/n  Pueblo de Coyotepec, Mpio. Coyotepec.</t>
  </si>
  <si>
    <t>CAVM</t>
  </si>
  <si>
    <t>.4908</t>
  </si>
  <si>
    <t>Carr. Federal México-Pachuca  Mpio de Tizayuca</t>
  </si>
  <si>
    <t>Ejido de Tizayuca</t>
  </si>
  <si>
    <t>.4923V</t>
  </si>
  <si>
    <t>km 3+250 Camino Real de Tizayuca -Temascalapa Mpio. Tizayuca</t>
  </si>
  <si>
    <t>.4926</t>
  </si>
  <si>
    <t>Carr. Federal México-Pachuca, Libramiento de Tizayuca Mpio. Tizayuca</t>
  </si>
  <si>
    <t>Fco. Hernández Ramírez</t>
  </si>
  <si>
    <t>.5014</t>
  </si>
  <si>
    <t>Carr. Tizayuca-Zumpango km 2+000 Mpio. Tizayuca</t>
  </si>
  <si>
    <t>Arturo Cuevas</t>
  </si>
  <si>
    <t>.5066</t>
  </si>
  <si>
    <t>Carr. Federal México - Pachuca  Mpio. Zumpango</t>
  </si>
  <si>
    <t>Pedro Zamora Pardo</t>
  </si>
  <si>
    <t>.5241</t>
  </si>
  <si>
    <t>Carr. México-Pachuca Federal km 37+500 Mpio. Tecamac</t>
  </si>
  <si>
    <t>Eduardo León de la Barra</t>
  </si>
  <si>
    <t>.5241V</t>
  </si>
  <si>
    <t>.5208-V</t>
  </si>
  <si>
    <t>km 37+500 Carretera México-Pachuca como a 3 km a la derecha Mpio. Tecamac</t>
  </si>
  <si>
    <t>Antonio  Javre-Fomento Ecuestre A.C</t>
  </si>
  <si>
    <t>.2798</t>
  </si>
  <si>
    <t>.2798V</t>
  </si>
  <si>
    <t xml:space="preserve">Cd. Universitaria Pozo Vivero Alto UNAM Jardín Botánico Delg. Coyoacán </t>
  </si>
  <si>
    <t>UNAM</t>
  </si>
  <si>
    <t>.5311</t>
  </si>
  <si>
    <t>Calle Albert y Berlín Col Portales Delg. Benito Juárez</t>
  </si>
  <si>
    <t>.5545</t>
  </si>
  <si>
    <t>Calle Atletas y Golf Colonia Country Club  Delg. Coyoacán</t>
  </si>
  <si>
    <t>Estudios Cinematográficos Churubusco</t>
  </si>
  <si>
    <t>.5613</t>
  </si>
  <si>
    <t>Antiguo Camino a Españita Pueblo Santa María Cuevas Mpio. Zumpango</t>
  </si>
  <si>
    <t>.5681-V</t>
  </si>
  <si>
    <t>Calle Cuitláhuac y Ahuízotl Col. Ampl. Los Reyes Delg. Iztapalapa</t>
  </si>
  <si>
    <t>.5690</t>
  </si>
  <si>
    <t>Calle Jerez s/n Pueblo San Miguel Boca Negra Mpio. Zumpango</t>
  </si>
  <si>
    <t>.58-A</t>
  </si>
  <si>
    <t>Pueblo Texcoco Municipio Texcoco</t>
  </si>
  <si>
    <t>Manuel Pontigo Díaz</t>
  </si>
  <si>
    <t>Texcoco</t>
  </si>
  <si>
    <t>.5977-V</t>
  </si>
  <si>
    <t>Calz. La Purísima Col. La Purísima Delg. Iztapalapa</t>
  </si>
  <si>
    <t>debio ser del orden de -10.0</t>
  </si>
  <si>
    <t>.511V</t>
  </si>
  <si>
    <t>Km 11+500 Carr. México-Laredo Col. El Risco Mpio. Tlalnepantla</t>
  </si>
  <si>
    <t>Ingenierías y Construcción Hidráulica</t>
  </si>
  <si>
    <t>Ciudad de México</t>
  </si>
  <si>
    <t>.553</t>
  </si>
  <si>
    <t>Camino Fedral, rumbo aTlalmanalco Mpio. Chalco</t>
  </si>
  <si>
    <t>.611</t>
  </si>
  <si>
    <t>Col. San Miguel Jacalones Mpio. Chalco</t>
  </si>
  <si>
    <t>.611-V</t>
  </si>
  <si>
    <t>.4611V</t>
  </si>
  <si>
    <t xml:space="preserve">Carr. Pachuca-Sahagún Km 9 + 000 Pbo. Palma Gorda Sistema Tellez Pozo 5  Mpio. Zempoala </t>
  </si>
  <si>
    <t>Municipio</t>
  </si>
  <si>
    <t>R TELLEZ</t>
  </si>
  <si>
    <t>.4615</t>
  </si>
  <si>
    <t>.4766</t>
  </si>
  <si>
    <t>Carr. Pachuca-Sahagún Km 1 + 500 Col. Industrial  La Paz Mpio. Pachuca</t>
  </si>
  <si>
    <t>.8845</t>
  </si>
  <si>
    <t>Camino Santa María Nopala-Zacalco s/n Pueblo San José Bata Mpio. Hueypoxtla</t>
  </si>
  <si>
    <t>.9163</t>
  </si>
  <si>
    <t>Carr. México-Pachuca Km 65 + 500 Pbo. Villa Tezontepec Mpio. Villa Tezontepec</t>
  </si>
  <si>
    <t>.9163V</t>
  </si>
  <si>
    <t>no pasa el cable manguera extragulada</t>
  </si>
  <si>
    <t>.9385</t>
  </si>
  <si>
    <t>Terrenos del capulin y la Barda Pbo. San Agustín Mpio. Zempoala</t>
  </si>
  <si>
    <t>Poblado de San Agustín Zapotlán</t>
  </si>
  <si>
    <t>.48ES</t>
  </si>
  <si>
    <t>.59-B</t>
  </si>
  <si>
    <t>San Mateo Ixtlahuaca atrás del Hospital Carr. México-Pachuca Km 65 + 500 Mpio. Villa Tezontepec</t>
  </si>
  <si>
    <t>SIN LECTURA</t>
  </si>
  <si>
    <t>.60-B.</t>
  </si>
  <si>
    <t>Carr. Pachuca- Zahagún Km 21 + 000 Ejido del Llano Zempoala Mpio. Zempoala</t>
  </si>
  <si>
    <t>SRH</t>
  </si>
  <si>
    <t>.60-BV</t>
  </si>
  <si>
    <t>.61-B</t>
  </si>
  <si>
    <t>Carr. Pachuca-Saghún Km 13 + 000 San Miguel Nopala Mpio. Epazoyuca</t>
  </si>
  <si>
    <t>Ejidatario</t>
  </si>
  <si>
    <t>.62-B.</t>
  </si>
  <si>
    <t xml:space="preserve">Av. Insurgentes s/n Pueblo San Fco. Zacalco Mpio. Hueypoxtla </t>
  </si>
  <si>
    <t>San Francisco Zacalco S.S.A.</t>
  </si>
  <si>
    <t>.62-BV</t>
  </si>
  <si>
    <t>.65-B</t>
  </si>
  <si>
    <t>Carr. Pachuca-Sahagún Km 16 + 000 Col. Esperanza Mpio. Zempoala</t>
  </si>
  <si>
    <t>SSA</t>
  </si>
  <si>
    <t>.4874</t>
  </si>
  <si>
    <t>.4874V</t>
  </si>
  <si>
    <t>Pbo. Temascalapa-Tierras de la Vega Mpio. Temascalapa</t>
  </si>
  <si>
    <t>Pueblo</t>
  </si>
  <si>
    <t>.67-B</t>
  </si>
  <si>
    <t>Carr. México-Tulancingo km 51+000 Pueblo Tepeyahualco Mpio. Zempoala</t>
  </si>
  <si>
    <t>PARADO 3 DIAS</t>
  </si>
  <si>
    <t>.68-B</t>
  </si>
  <si>
    <t>Carr. Cd. Sahagún-Emiliano Zapata km 8+000 Mpio. Apan</t>
  </si>
  <si>
    <t>S.S.A..</t>
  </si>
  <si>
    <t>.69-B</t>
  </si>
  <si>
    <t>Calle Fco. I Madero y Benito Juárez Pbo. Lázaro Cardenas Mpio. Apan</t>
  </si>
  <si>
    <t>.71-B</t>
  </si>
  <si>
    <t>Pueblo la Cañada Ejido Sn Miguel Allende Carr. Cd. Sahagún-Cuautepec km 17.5 Mpio. Cuautepec</t>
  </si>
  <si>
    <t>H. Ayuntamiento de Tecocomulco</t>
  </si>
  <si>
    <t>.72-B</t>
  </si>
  <si>
    <t>Carr. San Juan Teotihuacán-Tulancingo km 4+000 Mpio. Teotihuacán</t>
  </si>
  <si>
    <t>Rodolfo Monterrubio</t>
  </si>
  <si>
    <t>.73-B</t>
  </si>
  <si>
    <t>Av. Júarez s/n (Junto al Panteón) Pueblo Otumba Mpio. Otumba</t>
  </si>
  <si>
    <t>Agua Potable Otumba</t>
  </si>
  <si>
    <t>.78-B</t>
  </si>
  <si>
    <t>Fracc. La Quebrada Carr. Tlalnepantla - Cuautitlán  Mpio. Cuautitilán Izcalli</t>
  </si>
  <si>
    <t>Fracc. La Quebrada</t>
  </si>
  <si>
    <t>.80-B</t>
  </si>
  <si>
    <t>Avenida Cnal Castera s/n Fracc. Hacienda San Pablo Mpio. Tultitlán</t>
  </si>
  <si>
    <t>.9170</t>
  </si>
  <si>
    <t>.9670V</t>
  </si>
  <si>
    <t>.96-B</t>
  </si>
  <si>
    <t>Cristobal Colon s/n, Barrio Tepetongo, Poblado de Tecamac, Mpio. Tecamac</t>
  </si>
  <si>
    <t>H. Ayuntamiento de Tecamac</t>
  </si>
  <si>
    <t>.9702</t>
  </si>
  <si>
    <t>Carr. Huehuetoca-Apaxco km 6+000 Pueblo Huehuetoca Mpio Huehuetoca</t>
  </si>
  <si>
    <t>Rancho Nuevo</t>
  </si>
  <si>
    <t>.98-B</t>
  </si>
  <si>
    <t>Cabecera Municipal Mpio. Chimalhuacán</t>
  </si>
  <si>
    <t xml:space="preserve">Santo Domíngo </t>
  </si>
  <si>
    <t>.A-130</t>
  </si>
  <si>
    <t>Via Gustavo Baz</t>
  </si>
  <si>
    <t xml:space="preserve">Cementos Anahuac, .S.A de c.v. </t>
  </si>
  <si>
    <t>.A-374</t>
  </si>
  <si>
    <t>Pueblo San Lucas Teapango, km 1+500, Camino a San Lorenzo, Mpio. Acolman</t>
  </si>
  <si>
    <t>Agua Potable</t>
  </si>
  <si>
    <t xml:space="preserve"> </t>
  </si>
  <si>
    <t>.A-442</t>
  </si>
  <si>
    <t>Av. Alcanfores s/n (Unidad Acatlan)</t>
  </si>
  <si>
    <t>Centro Universitarios Sta. Cruz Acatlan</t>
  </si>
  <si>
    <t>.A-471</t>
  </si>
  <si>
    <t>Circuito Poetas esq. Blvd. Avila Camacho Cd. Satelite Mpio. Naucalpan</t>
  </si>
  <si>
    <t>.AO-24</t>
  </si>
  <si>
    <t>Av. Juárez entre los 182 y 180 Col. Sn. Lucas Patoni Delg. Gustavo A. Madero</t>
  </si>
  <si>
    <t>San Lucas Patoni</t>
  </si>
  <si>
    <t>.B-107</t>
  </si>
  <si>
    <t>Km 15+000 Carr. México-Toluca Colonia Lomas de Becerra Delg. Cuajimalpa</t>
  </si>
  <si>
    <t>.B-451</t>
  </si>
  <si>
    <t>Camino al Pueblo de Belen Pueblo Santiago Tepetitlán Mpio. San Martín de las Pirámides</t>
  </si>
  <si>
    <t>.B-454</t>
  </si>
  <si>
    <t>Carr. San Juan Teotihuacán-Otumba km 26+000 Mpio. Otumba</t>
  </si>
  <si>
    <t>Poblado de Belen</t>
  </si>
  <si>
    <t>.BO-37V</t>
  </si>
  <si>
    <t>Calle Emiliano Zapata s/n Col. Lomas de San Juan Mpio. Texcoco</t>
  </si>
  <si>
    <t>Escuela Nacional de Chapingo</t>
  </si>
  <si>
    <t>.B-155.</t>
  </si>
  <si>
    <t>Parcela 146 de Margarita de la Sosa Ejido San Francisco Acoxmac Mpio. San Salvador Atenco</t>
  </si>
  <si>
    <t>.B-155V</t>
  </si>
  <si>
    <t>79.04 nd</t>
  </si>
  <si>
    <t>.B-273.</t>
  </si>
  <si>
    <t>Ejido de Acolman Pueblo Tepexpan Mpio. Acolman</t>
  </si>
  <si>
    <t>.B-273V</t>
  </si>
  <si>
    <t>.B-465.</t>
  </si>
  <si>
    <t>Pueblo San Cristobal Nexquipayac Mpio. San Salvador Atenco</t>
  </si>
  <si>
    <t>Ejido San Cristobal Nexquipayac</t>
  </si>
  <si>
    <t>PARADO S/E F/S-10 MESES</t>
  </si>
  <si>
    <t>.B-465V</t>
  </si>
  <si>
    <t>.B-493</t>
  </si>
  <si>
    <t>Carretera México-Tlaxcala Km 58 +000 Pueblo de Santo Tomás Apipihuasco Mpio. Tepetlaoxtoc</t>
  </si>
  <si>
    <t>Pueblo de Santo Tomás Apipihuasco</t>
  </si>
  <si>
    <t>NO SE ENCONTRO AL POZERO</t>
  </si>
  <si>
    <t>.B-492</t>
  </si>
  <si>
    <t>Km 67 +100 Carretera México-Veracruz Poblado San Cristobal Zacacalco Mpio. Calpulalpan</t>
  </si>
  <si>
    <t>Poblado San Cristobal Zacacalco Tlax.</t>
  </si>
  <si>
    <t>TIENE PLACA DE ACERO</t>
  </si>
  <si>
    <t>.B-426</t>
  </si>
  <si>
    <t>Av.Mirador No. 15, Poblado Tlalmananlco Mpio. Tlalmanalco</t>
  </si>
  <si>
    <t>Martín Mexicana S.A.</t>
  </si>
  <si>
    <t>.B-502</t>
  </si>
  <si>
    <t>Carr. Temamamtla Tenango km 1+000 Ejido de Tenango Mpio. Chalco</t>
  </si>
  <si>
    <t>.B-512</t>
  </si>
  <si>
    <t>Pueblo Lagunilla y Matamoros Mpio. Tlaxco, Tlaxcala</t>
  </si>
  <si>
    <t>S/E 15 DIAS</t>
  </si>
  <si>
    <t>.B-572V</t>
  </si>
  <si>
    <t>.B-575</t>
  </si>
  <si>
    <t>Av. 20 de Noviembre s/n Pueblo Nanacamilpa Mpio. Mariano Arista</t>
  </si>
  <si>
    <t>F.F.C.C.</t>
  </si>
  <si>
    <t>.B-643</t>
  </si>
  <si>
    <t>Calle Aljibe</t>
  </si>
  <si>
    <t>.B-693</t>
  </si>
  <si>
    <t>Av. Emiliano Zapata s/n Col. San MIguel Xico Mpio. Chalco</t>
  </si>
  <si>
    <t>Ex- Hacienda Xico</t>
  </si>
  <si>
    <t>.B-742</t>
  </si>
  <si>
    <t>Av. México s/n Colonia Gustavo Díaz Ordaz Mpio. Calpulalpan</t>
  </si>
  <si>
    <t>.B-752</t>
  </si>
  <si>
    <t>Ejido San Lorenzo Techalote Mpio. Hueyotlipan</t>
  </si>
  <si>
    <t>Pueblo de Hueyotlipan</t>
  </si>
  <si>
    <t>.B-760</t>
  </si>
  <si>
    <t>Ejido San José María Morelos Buenavista Mpio. Tlaxco</t>
  </si>
  <si>
    <t>.B-764</t>
  </si>
  <si>
    <t>Carretera México-Tlaxcala Km 80 + 000 Mpio Hueyotlipan</t>
  </si>
  <si>
    <t>Ejido San Antonio Techalote</t>
  </si>
  <si>
    <t>F/5 AÑOS</t>
  </si>
  <si>
    <t>.B-766</t>
  </si>
  <si>
    <t>Carretera México Tlaxcala Km 80+ 000 Pueblo Recova Mpio. Hueyotlipan</t>
  </si>
  <si>
    <t>.B-768</t>
  </si>
  <si>
    <t>Pueblo San Simón Chipetzingo junto a la Presa San Fernando Mpio. Hueyotlipan</t>
  </si>
  <si>
    <t>Ejido Cuamentzingo</t>
  </si>
  <si>
    <t>PARADO 2 HORAS</t>
  </si>
  <si>
    <t>.B-786</t>
  </si>
  <si>
    <t>Satélite Pozo No. 6</t>
  </si>
  <si>
    <t>.B-806</t>
  </si>
  <si>
    <t>Av. 5 de Mayo s/n interior de la Refineria Col. Altamirano Delg.Miguel Hidalgo</t>
  </si>
  <si>
    <t>Refineria 18 de Marzo</t>
  </si>
  <si>
    <t>.BD-55</t>
  </si>
  <si>
    <t xml:space="preserve">Pueblo San Ildelfonso Mpio. Villa Nicolás Romero </t>
  </si>
  <si>
    <t>IMSS</t>
  </si>
  <si>
    <t>.BG-37V</t>
  </si>
  <si>
    <t>.B-936</t>
  </si>
  <si>
    <t>Km 21+300 Carr. México-Puebla, Pueblo Los Reyes La Pa, Mpio. Los Reyes La Paz</t>
  </si>
  <si>
    <t>.BF-74V</t>
  </si>
  <si>
    <t>Calle Cántaro Nacional, Esquina Manzana Cuatro, Col. Fco. Sarabia, Mpio. Villa Nicolás Romero</t>
  </si>
  <si>
    <t>Los Cántaros (Rancho San Carlos)</t>
  </si>
  <si>
    <t>.BG-60</t>
  </si>
  <si>
    <t>Calle Sn. MIguel Regla y Cruz Corralejos Unidad Club de Golf Hacienda Mpio. Atizapan de Zaragoza</t>
  </si>
  <si>
    <t>.BG-63</t>
  </si>
  <si>
    <t>Carr. México-Villa Nicolás Romero Col. Pedregal del Rey. Mpio. Atizapan de Zaragoza</t>
  </si>
  <si>
    <t>Centro Educación Formación Cultural</t>
  </si>
  <si>
    <t>.BG-99V</t>
  </si>
  <si>
    <t>.BH-03</t>
  </si>
  <si>
    <t>Centro Escolar del Lago A.C. Lago de Gpe. s/n Mpio Cuautitlán Izcalli</t>
  </si>
  <si>
    <t>Escuela Granjas de Guadalupe</t>
  </si>
  <si>
    <t>.BI-56 V</t>
  </si>
  <si>
    <t>Autopista México-Querétaro km 36+500, Col. Cuautitlán Mpio. Cuautitlán Izcalli</t>
  </si>
  <si>
    <t>Ford Motor Company</t>
  </si>
  <si>
    <t>.BI-63</t>
  </si>
  <si>
    <t>Calle Flamingos y Av. Miguel Hidalgo, Col. Lomas de Guadalupe, Mpio. Cuautitlán Izcalli</t>
  </si>
  <si>
    <t>Lomas de Gpe. Unión de Granjeros</t>
  </si>
  <si>
    <t>.BI-70</t>
  </si>
  <si>
    <t>.BI-79V</t>
  </si>
  <si>
    <t>Camino a Tlalnepantla-Cuautitlán Col. Lechería Mpio. San Antonio Tultitlán</t>
  </si>
  <si>
    <t>Hulera Oxo</t>
  </si>
  <si>
    <t>.BI-83.</t>
  </si>
  <si>
    <t>"Planta Lechería" Autopista México-Querétro, Col. Lechería Mpio. San Antonio Tultitlán</t>
  </si>
  <si>
    <t>Altos Hornos de México</t>
  </si>
  <si>
    <t>.BI-83V</t>
  </si>
  <si>
    <t>.BO-67</t>
  </si>
  <si>
    <t>Calle de Durango y Calle de Colima y Zacatecas Fracc. Valle de Ceylan Mpio. Tlanepantla</t>
  </si>
  <si>
    <t>.BR-98V</t>
  </si>
  <si>
    <t>.BR-98.</t>
  </si>
  <si>
    <t>Col. Bosques del Valle Mpio. Coacalco Propiedad Telesforo Suárez</t>
  </si>
  <si>
    <t>Rancho La Palma</t>
  </si>
  <si>
    <t>.BT-57</t>
  </si>
  <si>
    <t>Ejido San Cristobal s/n Mpio. Ecatepec junto al Gran Canal</t>
  </si>
  <si>
    <t>Ejido San Cristobal Red Gran Canal</t>
  </si>
  <si>
    <t>.BT-59</t>
  </si>
  <si>
    <t>Calle Fco. I madero s/n Col. Ejidal Emiliano Zapata Mpio. Ecatepec</t>
  </si>
  <si>
    <t>D.D.F</t>
  </si>
  <si>
    <t>.BT-63</t>
  </si>
  <si>
    <t>Camino La Venta Ojo de Agua, Pueblo Santo Tomás Chiconautla Mpio. Ecatepec</t>
  </si>
  <si>
    <t>.BU-73</t>
  </si>
  <si>
    <t>.BX-50</t>
  </si>
  <si>
    <t>Calzada de la Viga No.20</t>
  </si>
  <si>
    <t>Cia. Industrial de San Cristobal, S.A.</t>
  </si>
  <si>
    <t>.BX-50V</t>
  </si>
  <si>
    <t>.BX-60</t>
  </si>
  <si>
    <t>Vía Morelos No. 330-E Col.Heroes de la Independencia Mpio. San Cristobal Ecatepec</t>
  </si>
  <si>
    <t>Bayer de México S.A.</t>
  </si>
  <si>
    <t>.C-333</t>
  </si>
  <si>
    <t>Carr. México-Toluca No. 2822 y Cerrada Bezares Col. Lomas de Bezares Delg. Miguel Hidalgo</t>
  </si>
  <si>
    <t>SYNTEX S.A</t>
  </si>
  <si>
    <t>.C-411V</t>
  </si>
  <si>
    <t>Av. Cuautepec s/n Col. Cuautepec Delg. Gustavo A. Madero</t>
  </si>
  <si>
    <t>Sociedad Educativa y Cultural</t>
  </si>
  <si>
    <t>.C-529</t>
  </si>
  <si>
    <t>Carr. al Fracc. Valle Escondido, Fracc. Condado de Sayavedra Mpio. Atizapan de Zaragoza</t>
  </si>
  <si>
    <t>Sr. Gaspar Rivera Torres</t>
  </si>
  <si>
    <t>65.45 n.d.</t>
  </si>
  <si>
    <t>.B-497.</t>
  </si>
  <si>
    <t>Calles 27 de Septiembre y Florida Pueblo San Salvador Atenco Mpio. San Salvador Atenco</t>
  </si>
  <si>
    <t>Pozo Agua Potable</t>
  </si>
  <si>
    <t>.B-497V</t>
  </si>
  <si>
    <t>.C-953.</t>
  </si>
  <si>
    <t>.C-953V</t>
  </si>
  <si>
    <t>Carretera Texcoco-San Andrés Chiautla Pueblo Santa Catarina Mpio. San Andrés Chiautla</t>
  </si>
  <si>
    <t>Bernardo Rodríguez</t>
  </si>
  <si>
    <t>.C-423V</t>
  </si>
  <si>
    <t>Calles ed Naranjos y Jacarandas Col. Campestre Liberación Mpio. Villa Nicolás Romero</t>
  </si>
  <si>
    <t>.CA-22</t>
  </si>
  <si>
    <t>CB-73.</t>
  </si>
  <si>
    <t>Autopista México-Querétaro km 37+000  Mpio. Cuautitlán Izcalli</t>
  </si>
  <si>
    <t>Laboratorios A.H. Robins de México</t>
  </si>
  <si>
    <t>CB-73V</t>
  </si>
  <si>
    <t>.CB-91</t>
  </si>
  <si>
    <t>Av. Rrevolución s/n ahora Av. Morelos Pueblo Santa María Tianguistengo Mpio. Cuautitlán Izcalli</t>
  </si>
  <si>
    <t>Santa María Tianguistengo S.S.A.</t>
  </si>
  <si>
    <t>.CC-47v*</t>
  </si>
  <si>
    <t>.CD-52.</t>
  </si>
  <si>
    <t>Barrio Las Animas Carretera Puente Grande - Coyotepec Mpio. Tepotzotlán</t>
  </si>
  <si>
    <t>Jerónimo Arango</t>
  </si>
  <si>
    <t>.CD-52 V</t>
  </si>
  <si>
    <t>.CG-10</t>
  </si>
  <si>
    <t>Camino Teoloyucan-Zumpango Pueblo San Bartolo Teoloyucan</t>
  </si>
  <si>
    <t>Carlos Sifrian Melendez</t>
  </si>
  <si>
    <t>.CL-37.</t>
  </si>
  <si>
    <t>Camino La Palma Vistación Mpio. Melchor Ocampo</t>
  </si>
  <si>
    <t>La Palma Visitación</t>
  </si>
  <si>
    <t>.CL-37V</t>
  </si>
  <si>
    <t>.CL-95.</t>
  </si>
  <si>
    <t>Carr. Cuautitlán -Melchor Ocampo pueblo Cuautitlán Mpio. Cuautitlán</t>
  </si>
  <si>
    <t>Ex. Hacienda Jaltipan</t>
  </si>
  <si>
    <t>.CL-95V</t>
  </si>
  <si>
    <t>.D-658</t>
  </si>
  <si>
    <t>km 32 Carr. Federal México-Acuaula 3 km al norte Pozo No. 2 Mpio. Ixtapaluca</t>
  </si>
  <si>
    <t>.D-675</t>
  </si>
  <si>
    <t>Ejido de Ixtapaluca Pueblo Ixtapaluca Mpio. Ixtapaluca</t>
  </si>
  <si>
    <t>.C-771</t>
  </si>
  <si>
    <t>Calle Embarcadero No. 24-A Barrio Villa Xochitengo Mpio. Chimaluacán</t>
  </si>
  <si>
    <t>Baños La Presa</t>
  </si>
  <si>
    <t>.CO-34</t>
  </si>
  <si>
    <t xml:space="preserve">Escuela # 172 "Mariano Azuela" ,Calle de San Agustín Calvario s/n, Pbo. San Agustín Atlapulco </t>
  </si>
  <si>
    <t>Mpio. Chimalhuacán</t>
  </si>
  <si>
    <t>.D-868</t>
  </si>
  <si>
    <t>Poblado  Santiago Cuautlalpan Mpio. Texcoco</t>
  </si>
  <si>
    <t>Rancho La Noria</t>
  </si>
  <si>
    <t>.DK-50</t>
  </si>
  <si>
    <t>Pueblo de Tenopalco frente a la iglesia cerca del centro Mpio. Melchor Ocampo</t>
  </si>
  <si>
    <t>Ejido de Tenopalco</t>
  </si>
  <si>
    <t>.DU-32</t>
  </si>
  <si>
    <t>Camino La Venta Ojo de Agua Pueblo Ojo de Agua Mpio. Ecatepec</t>
  </si>
  <si>
    <t>.DW-47</t>
  </si>
  <si>
    <t>Calle Miguel Lerdo de Tejada esq. Calle Cuichapa Col. Petrolera. Delg. Azcapotzalco</t>
  </si>
  <si>
    <t>.DX-86V</t>
  </si>
  <si>
    <t>Av. del Rosario s/n Col. Tierra Nueva Delg. Azcapotzalco</t>
  </si>
  <si>
    <t>.E-000</t>
  </si>
  <si>
    <t>Calle Gómez Farias s/n Col Zaragoza 2a. Secc.  Mpio. Villa Nicolás Romero</t>
  </si>
  <si>
    <t>.E-194</t>
  </si>
  <si>
    <t>Calle niño Artillero s/n Pueblo Tepexpan Mpio. Acolman</t>
  </si>
  <si>
    <t>.E-392</t>
  </si>
  <si>
    <t>Camino Río San Juan Pueblo San Bartolo Acolman Mpio. Acolman</t>
  </si>
  <si>
    <t>Ejido de Santa María Acolman</t>
  </si>
  <si>
    <t>.E-598</t>
  </si>
  <si>
    <t>Camino a las Bombas Pueblo Santa María Chiconautla Mpio. Ecatepec</t>
  </si>
  <si>
    <t>.DO-35</t>
  </si>
  <si>
    <t>Carr. Texcoco-Veracruz Pueblo Santa Inés Mpio. Tepetlaoxtoc</t>
  </si>
  <si>
    <t>.EA-47</t>
  </si>
  <si>
    <t>Plaza Principal Calle Hidalgo Pueblo Santa Isabel Ixtapan Mpio. San Salvador Atenco</t>
  </si>
  <si>
    <t>S.R.H</t>
  </si>
  <si>
    <t>.EA-69</t>
  </si>
  <si>
    <t>Calle 16 de Septiembre y Morelos Pueblo San Simón Mpio. Texcoco</t>
  </si>
  <si>
    <t>.EA-82.</t>
  </si>
  <si>
    <t>Pueblo Los Reyes San Salvador junto al Río Jalapango Mpio. Texcoco</t>
  </si>
  <si>
    <t>.EA-82V</t>
  </si>
  <si>
    <t>.EB-15</t>
  </si>
  <si>
    <t>Pueblo San Simón Mpio. Texcoco</t>
  </si>
  <si>
    <t>Felix Espinosa Pérez</t>
  </si>
  <si>
    <t>.EC-11</t>
  </si>
  <si>
    <t xml:space="preserve">Caminoa a Pentecostes-San Andrés Chiautla Mpio. San Andrés Chiautla </t>
  </si>
  <si>
    <t>Carlos Rodríguez Colín</t>
  </si>
  <si>
    <t>.EC-35</t>
  </si>
  <si>
    <t>Carr. Texcoco-Tepéxpan junto al Río Papalotla Mpio. Villa Tezoyuca</t>
  </si>
  <si>
    <t>Jesús Rubín Caso</t>
  </si>
  <si>
    <t>.EC-36</t>
  </si>
  <si>
    <t>Carr. Texcoco-Tepéxpan junto al Río Papalotla Mpio. San Salvador Atenco</t>
  </si>
  <si>
    <t>Jesús Rubin Caso</t>
  </si>
  <si>
    <t>.ED-12</t>
  </si>
  <si>
    <t>Camino a Chiautla, junto al Río Jalapango pueblo San Andrés Chiautla Mpio. San Andrés Ch.</t>
  </si>
  <si>
    <t>.EJ-18</t>
  </si>
  <si>
    <t>Carr.México-Veracruz Vía Apizaco km 45+900 Mpio. Texcoco</t>
  </si>
  <si>
    <t>CYMMYT</t>
  </si>
  <si>
    <t>.EJ-20</t>
  </si>
  <si>
    <t>Carr. Federal México-Federal Vía Apizaco junto al Río San Joaquín Mpio. Texcoco</t>
  </si>
  <si>
    <t>Miguel Fernández</t>
  </si>
  <si>
    <t>.EJ-51V</t>
  </si>
  <si>
    <t>Calle Altipa No. 2 Barrio Tepetlapa Pueblo Tepetlaoxtoc Mpio. Tepetlaoxtoc</t>
  </si>
  <si>
    <t>Fidel Sanchez Silva</t>
  </si>
  <si>
    <t>.EJ-72</t>
  </si>
  <si>
    <t>Calle Buenavista Barrio de la Asunción Pueblo Tepetlaoxtoc Mpio. Tepetlaoxtoc</t>
  </si>
  <si>
    <t>Darío Dorante Bergara</t>
  </si>
  <si>
    <t>.EJ-86</t>
  </si>
  <si>
    <t>Carr. México-Veracruz km 47+500 cerca de la planta de CFE Mpio. Texcoco</t>
  </si>
  <si>
    <t>Manuel Pacheco</t>
  </si>
  <si>
    <t>.EK-54</t>
  </si>
  <si>
    <t>Calle Tlaxcantla No. 6 Barrio San Sebastian Poblado Tepetlaoxtoc Mpio. Tepetlaoxtoc</t>
  </si>
  <si>
    <t>Cristoper Dowswell</t>
  </si>
  <si>
    <t>.EK-62</t>
  </si>
  <si>
    <t>Calle Morelos Esq. Fco. I Madero Pueblo La Resurrección Mpio. Texcoco</t>
  </si>
  <si>
    <t>.EL-03</t>
  </si>
  <si>
    <t>Av. Juárez s/n Pueblo Concepción Jolapa Mpio.</t>
  </si>
  <si>
    <t>Dagoberto Delgadillo Espinoza</t>
  </si>
  <si>
    <t>.EL-84</t>
  </si>
  <si>
    <t>Pueblo Los Reyes San Salvador Mpio. Texcoco</t>
  </si>
  <si>
    <t>Josefina Biesca</t>
  </si>
  <si>
    <t>.EL-87V</t>
  </si>
  <si>
    <t xml:space="preserve">Calle Morelos No. 12 Pueblo Papalotla </t>
  </si>
  <si>
    <t>Fidel Martínez</t>
  </si>
  <si>
    <t>.EM-03</t>
  </si>
  <si>
    <t>Calle Allende s/n Pueblo Papalotla Mpio Papalotla</t>
  </si>
  <si>
    <t>Elias Gopas</t>
  </si>
  <si>
    <t>.EM-74</t>
  </si>
  <si>
    <t xml:space="preserve">Pueblo Papalotla Mpio. Papalotla </t>
  </si>
  <si>
    <t>Enrique  Cayón Espinoza.</t>
  </si>
  <si>
    <t>.EM-92</t>
  </si>
  <si>
    <t>Calle Tlaxcantla y Tlapaluca plaza principal Hidalgo, Pueblo Tepetlaoxtoc Mpio. Tepetlaoxtoc</t>
  </si>
  <si>
    <t>.EN-58</t>
  </si>
  <si>
    <t>Calle Hidalgo No 9 Pueblo Santa Cruz de Arriba Mpio. Texcoco</t>
  </si>
  <si>
    <t>Juan de la Torre Mancilla</t>
  </si>
  <si>
    <t>.EN-83</t>
  </si>
  <si>
    <t>Carr. Texcoco-Chinconcuac km 2+000 Mpio. Texcoco</t>
  </si>
  <si>
    <t>Juan Antonio Enrich</t>
  </si>
  <si>
    <t>.EN-97</t>
  </si>
  <si>
    <t>Calle Flores Magón s/n Col. Niños Heroes Pueblo TExcoco Mpio. Texcoco</t>
  </si>
  <si>
    <t>Maximo Moran</t>
  </si>
  <si>
    <t>.EO-20.</t>
  </si>
  <si>
    <t>Calle Niolás Romero Pueblo Texcoco Mpio. Texcoco</t>
  </si>
  <si>
    <t>Gregorio Mier Jiménez</t>
  </si>
  <si>
    <t>.EO-20V</t>
  </si>
  <si>
    <t>.EO-53</t>
  </si>
  <si>
    <t>Carr. Texcoco a Tepexpan km 2+000 Pueblo Texcoco Mpio. Texcoco</t>
  </si>
  <si>
    <t>Pilar Irastorsa de Herinch</t>
  </si>
  <si>
    <t>.EP-38</t>
  </si>
  <si>
    <t>Pueblo San Diego Mpio. Texcoco</t>
  </si>
  <si>
    <t>Alberto Arevalo Maldonado</t>
  </si>
  <si>
    <t>.EP-46</t>
  </si>
  <si>
    <t>.EP-47.</t>
  </si>
  <si>
    <t>Calle Francisco Dosamantes s/n Col. Lomas de San Juan Pueblo Huexotla Mpio. Texcoco</t>
  </si>
  <si>
    <t>Dr. Jesus Nieto</t>
  </si>
  <si>
    <t>.EP-47V</t>
  </si>
  <si>
    <t>.EP-55V</t>
  </si>
  <si>
    <t>Carr. Federal México-Texcoco km 35+500 Mpio. Texcoco</t>
  </si>
  <si>
    <t>Granja Castilla S.A.</t>
  </si>
  <si>
    <t>.EP-87</t>
  </si>
  <si>
    <t>Carr. Los Reyes-Lechería km 2+000 Pueblo Texcoco Mpio. Texcoco</t>
  </si>
  <si>
    <t>José Pérez Cobo</t>
  </si>
  <si>
    <t>.EQ-67</t>
  </si>
  <si>
    <t>.ER-14</t>
  </si>
  <si>
    <t>Pueblo San Bernardino Mpio. Texcoco</t>
  </si>
  <si>
    <t>.ER-26V</t>
  </si>
  <si>
    <t>Calle centenario No. 4 Pueblo Montecillo Mpio. Texcoco</t>
  </si>
  <si>
    <t>.ER-27V</t>
  </si>
  <si>
    <t>Carr. México-Texcoco km 3+600 Terrenos de Chapingo Mpio. Texcoco</t>
  </si>
  <si>
    <t>Tielbe</t>
  </si>
  <si>
    <t>.ER-62</t>
  </si>
  <si>
    <t>.ER-87V</t>
  </si>
  <si>
    <t>Pueblo San Mateo Huexotla a 150 m de la iglesia por el lado norte Mpio. Texcoco</t>
  </si>
  <si>
    <t>Antonio Tielbe</t>
  </si>
  <si>
    <t>.ER-88</t>
  </si>
  <si>
    <t>Fracc. Chapingo junto a Huexotla entrada por la cooperativa Pueblo Texcoco Mpio. Texcoco</t>
  </si>
  <si>
    <t>Colonia Postgraduados Chapingo</t>
  </si>
  <si>
    <t>.ER-96</t>
  </si>
  <si>
    <t>Carr. México-Texcoco km 34+000 Pueblo Coatlinchan Mpio. Texcoco</t>
  </si>
  <si>
    <t>Antonio Carus Pando, Ponciano</t>
  </si>
  <si>
    <t>.ES-05V</t>
  </si>
  <si>
    <t>Av. Morelos No. 25 Pueblo San Miguel Coatlinchan Mpio. Texcoco</t>
  </si>
  <si>
    <t>.ES-06</t>
  </si>
  <si>
    <t>.ES-07</t>
  </si>
  <si>
    <t>Carr. México-Texcoco km 33+500 Pueblo Coatlinchan Mpio. Texcoco</t>
  </si>
  <si>
    <t>Aniceto García Tielbe</t>
  </si>
  <si>
    <t>.ES-29</t>
  </si>
  <si>
    <t>.ES-65</t>
  </si>
  <si>
    <t>Carr México-Texcoco km 33+500 Pueblo Montecillo Mpio. Texcoco</t>
  </si>
  <si>
    <t>.ES-85</t>
  </si>
  <si>
    <t>Carr México-Texcoco km 33+500 Pueblo Coatlinchan Mpio. Texcoco</t>
  </si>
  <si>
    <t>Junta Federal de Aguas de Texcoco</t>
  </si>
  <si>
    <t>.ES-98</t>
  </si>
  <si>
    <t>Carr México-Texcoco km 32+500 Pueblo Coatlinchan Mpio. Texcoco</t>
  </si>
  <si>
    <t xml:space="preserve">Ramón Rivas López </t>
  </si>
  <si>
    <t>.ES-99</t>
  </si>
  <si>
    <t>.ET-04</t>
  </si>
  <si>
    <t>Carr. México-Texcoco km 32+500 junto al Río Mpio. Texcoco</t>
  </si>
  <si>
    <t>Adelfa Castellas de Ortiz</t>
  </si>
  <si>
    <t>.ET-75</t>
  </si>
  <si>
    <t>Carr. México-Texcoco km 31+500, Rancho El Jardín, Pueblo Coautlalpan, Mpio. Texcoco</t>
  </si>
  <si>
    <t>Ma. Sansoles de Valsan Jurgo</t>
  </si>
  <si>
    <t>.ET-77.</t>
  </si>
  <si>
    <t>Carr. México-TExcoco km 31+500 Pueblo Cuautlalpan Mpio. Texcoco</t>
  </si>
  <si>
    <t>Celulosa y Fibras Nacionales S.A.</t>
  </si>
  <si>
    <t>cegado</t>
  </si>
  <si>
    <t>.ET-77V</t>
  </si>
  <si>
    <t>.EU-62</t>
  </si>
  <si>
    <t>.EW-39</t>
  </si>
  <si>
    <t>Escuela Chapingo, Campo Experimenta,l Pueblo Texcoco, Mpio. Texcoco</t>
  </si>
  <si>
    <t>S.A.G.</t>
  </si>
  <si>
    <t>63.93 n.d.</t>
  </si>
  <si>
    <t>.EW-55</t>
  </si>
  <si>
    <t>Río Chapingo Puente de Guadalupe Pueblo Netzahualcoyotl Mpio. Texcoco</t>
  </si>
  <si>
    <t>.EX-07</t>
  </si>
  <si>
    <t>Parcela No. 9 Teja Sn. Martín Netzahualcoyotl Mpio. Texcoco</t>
  </si>
  <si>
    <t>Adolfo Rico Franco</t>
  </si>
  <si>
    <t>.EX-07V</t>
  </si>
  <si>
    <t>.E-11</t>
  </si>
  <si>
    <t>.E-40V</t>
  </si>
  <si>
    <t>.E-44.</t>
  </si>
  <si>
    <t>Pueblo de Chipiltepec Mpio. Acolman</t>
  </si>
  <si>
    <t>.E-44V</t>
  </si>
  <si>
    <t>.E-133</t>
  </si>
  <si>
    <t>Pueblo san Nicolás Tlaminca Mpio. Texcoco</t>
  </si>
  <si>
    <t>.E-347</t>
  </si>
  <si>
    <t>Calle  Miguel Hidalgo y General Emiliano Zapata Pueblo de Acolman Mpio. Acolman</t>
  </si>
  <si>
    <t>.E-607V</t>
  </si>
  <si>
    <t>Ejido Santiago Chimalpa, Pueblo Santiago Chimalpa Mpio. San Andrés Chiautla</t>
  </si>
  <si>
    <t>Pozo del Ejido</t>
  </si>
  <si>
    <t>.E-708.</t>
  </si>
  <si>
    <t>Camino ejidal junto al río Jalapango Pueblo Pentecostes Mpio. Texcoco</t>
  </si>
  <si>
    <t>Comite Federal de Agua Potable</t>
  </si>
  <si>
    <t>.E-708V</t>
  </si>
  <si>
    <t>.E-866</t>
  </si>
  <si>
    <t>Calle 2 de Marzo s/n esquina con Av. del Trabajo Mpio. Sta. María Chiconcuac</t>
  </si>
  <si>
    <t>.F-107</t>
  </si>
  <si>
    <t>Carr. México-Texcoco km 27+500 Pueblo Coautlalpan Mpio. Sn. Vicente Chicoloapan</t>
  </si>
  <si>
    <t>SIPSA</t>
  </si>
  <si>
    <t>.F-131</t>
  </si>
  <si>
    <t>Carr. México-Texcoco km 30+000 Pueblo San Vicente Chicoloapan Mpio. San Vicente Ch.</t>
  </si>
  <si>
    <t>Manuel Garces</t>
  </si>
  <si>
    <t>.F-236.</t>
  </si>
  <si>
    <t>Rancho Talmimilolpa San Vicente Chicoloapan Pueblo Cuautllapan Mpio. Sn. Vicente Ch.</t>
  </si>
  <si>
    <t>Productos Lácteos S.A.</t>
  </si>
  <si>
    <t>.F-236V</t>
  </si>
  <si>
    <t>.DX-96</t>
  </si>
  <si>
    <t>Fraccionamiento Alce Blanco</t>
  </si>
  <si>
    <t>Industria Ocotlán</t>
  </si>
  <si>
    <t>.E-409</t>
  </si>
  <si>
    <t>Dr. Balmis Eje 2 Sur esquina Calle Dr. Jiménez Col. Doctores Delg. Cuauhtemoc</t>
  </si>
  <si>
    <t>Baños Balmis</t>
  </si>
  <si>
    <t>f/uso</t>
  </si>
  <si>
    <t>.FA-03V</t>
  </si>
  <si>
    <t>Calle Lago Alberto esq. Río Sn. Joaquín Col. Anahuac Delg. Miguel Hidalgo</t>
  </si>
  <si>
    <t>Cervecería Modelo S.A.</t>
  </si>
  <si>
    <t>.FB-67</t>
  </si>
  <si>
    <t>Av. De las Fuentes No.400</t>
  </si>
  <si>
    <t>.FB-70</t>
  </si>
  <si>
    <t>Paseo de la Herradura s/n, frente al No. 20, Col. La Herradura, Mpio. Huixquilucan</t>
  </si>
  <si>
    <t>.FC-96</t>
  </si>
  <si>
    <t>Calle Ceylán Estación de carga Pantaco. Delg. Azcapotzalco</t>
  </si>
  <si>
    <t>.E-602.</t>
  </si>
  <si>
    <t>Carr. Lechería-Texcoco km 29+500 y Av. Ductos Col. Lázaro Cárdenas Mpio. Calvario de Acolman</t>
  </si>
  <si>
    <t>.E-602V</t>
  </si>
  <si>
    <t>.FS-96V</t>
  </si>
  <si>
    <t>.GC-31</t>
  </si>
  <si>
    <t>Carretera Apaxco - Zumpango Barrio Santiago Mpio. Zumpango</t>
  </si>
  <si>
    <t>Ignacio Gómez</t>
  </si>
  <si>
    <t>.GE-40</t>
  </si>
  <si>
    <t xml:space="preserve">1a. Sección Barrio de Santiago. Mpio Zumpango </t>
  </si>
  <si>
    <t>Juan Mazutli</t>
  </si>
  <si>
    <t>.GK-94</t>
  </si>
  <si>
    <t>Carretera a Zumapango Pueblo San Sebastian  Mpio. Zumpango</t>
  </si>
  <si>
    <t>Rodolfo Bomfil</t>
  </si>
  <si>
    <t>.GO-14</t>
  </si>
  <si>
    <t>Carr. México-Pachuca Federal desviación a Zumpango Mpio. Zumpango</t>
  </si>
  <si>
    <t>Pablo Colomer</t>
  </si>
  <si>
    <t>.GO-83</t>
  </si>
  <si>
    <t>km 23+500 Carr. México-Texcoco Mpio. Los Reyes La Paz</t>
  </si>
  <si>
    <t>Cajsa Corrugadas División Papelera Naucalpan</t>
  </si>
  <si>
    <t>.HA-77V</t>
  </si>
  <si>
    <t>Av. Tejocote 3° Sección</t>
  </si>
  <si>
    <t>CFE</t>
  </si>
  <si>
    <t>.GO-73V</t>
  </si>
  <si>
    <t>Carr. Zumpango San Bartolo Cuautlalpan. Fracc. Pitaya Mpio.Zumpango</t>
  </si>
  <si>
    <t>Gonzalo Monte Aja</t>
  </si>
  <si>
    <t>.HA-78</t>
  </si>
  <si>
    <t xml:space="preserve">Carretera Tepotzotlán - Arcos del Sitio Km 13 + 500 Mpio. Tepotzotlán </t>
  </si>
  <si>
    <t>Genaro Espino y Mora</t>
  </si>
  <si>
    <t>.HB-52</t>
  </si>
  <si>
    <t>Colonia Jorge Jiménez Cantú Mpio. Tepozotlán</t>
  </si>
  <si>
    <t>.PRH-1</t>
  </si>
  <si>
    <t>Barrio de la Cañada Mpio. Huehuetoca Ramal Huehuetoca</t>
  </si>
  <si>
    <t>.PRH-3</t>
  </si>
  <si>
    <t>Estación Ferrocarril de Huehuetoca Colonia Centro Poblado de Huehuetoca Mpio. Huehuetoca</t>
  </si>
  <si>
    <t>FFCC</t>
  </si>
  <si>
    <t>.RA-10</t>
  </si>
  <si>
    <t>Camino de Operación Ramal Atlamico Fracc. Valle de la Hacienda Mpio. Cuautitlán Izcalli</t>
  </si>
  <si>
    <t>.*RA-11B</t>
  </si>
  <si>
    <t>.RE-02</t>
  </si>
  <si>
    <t>Camino de Operación Norte Los Reyes Ecatepec Mpio. Ecatepec Unidad Habitacional Jaltocan</t>
  </si>
  <si>
    <t>.RE-02C</t>
  </si>
  <si>
    <t>90.08 n.d.</t>
  </si>
  <si>
    <t>.RE-04</t>
  </si>
  <si>
    <t>Camino de Operación Norte Los Reyes Ecatepec Mpio. Ecatepec</t>
  </si>
  <si>
    <t>.RE-04C</t>
  </si>
  <si>
    <t>100.90 n.d.</t>
  </si>
  <si>
    <t>.RE-07</t>
  </si>
  <si>
    <t>.RE-07C</t>
  </si>
  <si>
    <t>.RE-10</t>
  </si>
  <si>
    <t>.RE-10B</t>
  </si>
  <si>
    <t>.RE-10C</t>
  </si>
  <si>
    <t>98.47 n.d.</t>
  </si>
  <si>
    <t>.RE-12B.</t>
  </si>
  <si>
    <t>.RE-12C</t>
  </si>
  <si>
    <t>.RE-16</t>
  </si>
  <si>
    <t>.RE-16C</t>
  </si>
  <si>
    <t>117.12 n.d.</t>
  </si>
  <si>
    <t>.RF-03</t>
  </si>
  <si>
    <t>.RF-14C</t>
  </si>
  <si>
    <t>.RF-17B</t>
  </si>
  <si>
    <t>Camino de Operación Norte Los Reyes F.F.C.C. Mpio. Tultepec</t>
  </si>
  <si>
    <t>.RF-20B</t>
  </si>
  <si>
    <t>.RF-23C</t>
  </si>
  <si>
    <t>.RF-25B</t>
  </si>
  <si>
    <t>.RF-27B</t>
  </si>
  <si>
    <t>Camino de Operación Norte Los Reyes F.F.C.C. Ejido San Miguel Xaltocan Mpio. Nextlalpan</t>
  </si>
  <si>
    <t>.RF-30</t>
  </si>
  <si>
    <t>Camino de las Bombas Pueblo San Miguel Xaltocan Mpio. Nextlalpan</t>
  </si>
  <si>
    <t>.RF-32B</t>
  </si>
  <si>
    <t>.RF-34</t>
  </si>
  <si>
    <t>.RF-39BIS</t>
  </si>
  <si>
    <t>.RF-41B</t>
  </si>
  <si>
    <t>.RT-02.</t>
  </si>
  <si>
    <t>Pueblo de Cuautitlán Mpio. de Cuautitlán Izcalli</t>
  </si>
  <si>
    <t>.RT-02B</t>
  </si>
  <si>
    <t>.RT-04</t>
  </si>
  <si>
    <t>.RT-12B</t>
  </si>
  <si>
    <t>Pueblo San Lorenzo Mpio. Cuautitlán</t>
  </si>
  <si>
    <t>.RT-12C</t>
  </si>
  <si>
    <t>.RT-15</t>
  </si>
  <si>
    <t>.RT-15B</t>
  </si>
  <si>
    <t>Pueblo Santa Bárbara Mpio. Cuautilán Izcalli</t>
  </si>
  <si>
    <t>.RT-15C*</t>
  </si>
  <si>
    <t>.RT-18.</t>
  </si>
  <si>
    <t>Pueblo Sta. Bárbara Mpio. Cuautitlán Izcalli</t>
  </si>
  <si>
    <t>.RT-18B</t>
  </si>
  <si>
    <t>.RT-20B</t>
  </si>
  <si>
    <t>Pueblo de Teoloyucan Mpio. Teoloyucan</t>
  </si>
  <si>
    <t>.RT-24B*</t>
  </si>
  <si>
    <t>.RT-28.</t>
  </si>
  <si>
    <t>.RT-28B*</t>
  </si>
  <si>
    <t>.RT-31</t>
  </si>
  <si>
    <t>.63-B</t>
  </si>
  <si>
    <t>.RTIZ 9B</t>
  </si>
  <si>
    <t>Carr. Federal México-Pachuca Km 54 + 500 Mpio. Tizayuca Ramal Tizayuca-pachuca</t>
  </si>
  <si>
    <t>.RTIZ 10</t>
  </si>
  <si>
    <t>.RTIZ 12B</t>
  </si>
  <si>
    <t>Carr. Federal México-Pachuca Km 56 + 000 Mpio. Tizayuca Ramal Tizayuca-pachuca</t>
  </si>
  <si>
    <t>.RTIZ 14</t>
  </si>
  <si>
    <t>Carr. Federal México-Pachuca Km 57 + 000 Mpio Tizayuca Ramal Tizayuca- Pachuca</t>
  </si>
  <si>
    <t>.RTIZ 17</t>
  </si>
  <si>
    <t>.RTIZ 20</t>
  </si>
  <si>
    <t>Carr. Federal México-Pachuca Mpio. Tolcayuca Ramal Tizayuca-Pachuca</t>
  </si>
  <si>
    <t>.RTIZ-21</t>
  </si>
  <si>
    <t>Carr. Federal México-Pachuca Km 67 + 000 Mpio. Tolcayuca Ramal Tizayuca- Pachuca</t>
  </si>
  <si>
    <t>.RTIZ-22</t>
  </si>
  <si>
    <t>.RTIZ-25</t>
  </si>
  <si>
    <t>Carr. Federal México-Pachuca Ramal Tizayuca-Pachuca</t>
  </si>
  <si>
    <t>.RTIZ-27</t>
  </si>
  <si>
    <t>.RTIZ 28</t>
  </si>
  <si>
    <t>Carr. México- Pachuca Km 73 + 000 Ramal Tizayuca-Pachuca</t>
  </si>
  <si>
    <t>.RTIZ-32</t>
  </si>
  <si>
    <t>.RTIZ-9B</t>
  </si>
  <si>
    <t>.T-01</t>
  </si>
  <si>
    <t>Tepeji del rio</t>
  </si>
  <si>
    <t>.T-02</t>
  </si>
  <si>
    <t>.T-03</t>
  </si>
  <si>
    <t>.T-04</t>
  </si>
  <si>
    <t>.T-05</t>
  </si>
  <si>
    <t>.T-06</t>
  </si>
  <si>
    <t>.T-07</t>
  </si>
  <si>
    <t>.T-10</t>
  </si>
  <si>
    <t>.T-11</t>
  </si>
  <si>
    <t>.T-100</t>
  </si>
  <si>
    <t>.T-102</t>
  </si>
  <si>
    <t>S/E</t>
  </si>
  <si>
    <t>.T-102V</t>
  </si>
  <si>
    <t>.T-112</t>
  </si>
  <si>
    <t>.T-113</t>
  </si>
  <si>
    <t>CENTRO DATOS PROPORCIONADOS</t>
  </si>
  <si>
    <t>.T-115</t>
  </si>
  <si>
    <t>.T-118</t>
  </si>
  <si>
    <t>.T-121</t>
  </si>
  <si>
    <t>PIDEN OFICIO</t>
  </si>
  <si>
    <t>.T-126</t>
  </si>
  <si>
    <t>.T-127</t>
  </si>
  <si>
    <t>.T-13</t>
  </si>
  <si>
    <t>F/S S/E</t>
  </si>
  <si>
    <t>.T-14</t>
  </si>
  <si>
    <t>.T-15</t>
  </si>
  <si>
    <t>.T-29</t>
  </si>
  <si>
    <t>.T-33</t>
  </si>
  <si>
    <t>.T-34</t>
  </si>
  <si>
    <t>.T-35</t>
  </si>
  <si>
    <t>.T-39</t>
  </si>
  <si>
    <t>.T-40</t>
  </si>
  <si>
    <t>.T-41</t>
  </si>
  <si>
    <t>NE MENOR QUE ND</t>
  </si>
  <si>
    <t>.T-43</t>
  </si>
  <si>
    <t>.T-44</t>
  </si>
  <si>
    <t>.T-47</t>
  </si>
  <si>
    <t>.T-49</t>
  </si>
  <si>
    <t>.T-52</t>
  </si>
  <si>
    <t>.T-56</t>
  </si>
  <si>
    <t>.T-57</t>
  </si>
  <si>
    <t>.T-62</t>
  </si>
  <si>
    <t>.T-64</t>
  </si>
  <si>
    <t>.T-65</t>
  </si>
  <si>
    <t>.T-67</t>
  </si>
  <si>
    <t>.T-73</t>
  </si>
  <si>
    <t>.T-75</t>
  </si>
  <si>
    <t>.T-77</t>
  </si>
  <si>
    <t>.T-83</t>
  </si>
  <si>
    <t>.T-84</t>
  </si>
  <si>
    <t>.T-85</t>
  </si>
  <si>
    <t>.T-86</t>
  </si>
  <si>
    <t>DICE P0Z0 86' (CHECAR  SI ES EL MISMO)</t>
  </si>
  <si>
    <t>.T-87</t>
  </si>
  <si>
    <t>.T-88</t>
  </si>
  <si>
    <t>.T-89</t>
  </si>
  <si>
    <t>CHECAR NIVEL</t>
  </si>
  <si>
    <t>.T-92</t>
  </si>
  <si>
    <t>.T-93A</t>
  </si>
  <si>
    <t>.T-94</t>
  </si>
  <si>
    <t>.T-97</t>
  </si>
  <si>
    <t>.T-99</t>
  </si>
  <si>
    <t>.F-242</t>
  </si>
  <si>
    <t>Carretera ederal México-Texcoco Km 28 +000 Pueblo san Vicente Chicoloapan Mpio. Sn Vicente Ch</t>
  </si>
  <si>
    <t>Magdalena Muldon</t>
  </si>
  <si>
    <t>.F-626.</t>
  </si>
  <si>
    <t>Carr. México-Texcoco km 28+500 Calle Fco. I Madero s/n Col. Guadalupe Mpio. Chimalhuacán</t>
  </si>
  <si>
    <t>Julio Diaz Gil</t>
  </si>
  <si>
    <t>.F-626V</t>
  </si>
  <si>
    <t>.F-992.</t>
  </si>
  <si>
    <t>Carr. México-Texcoco km 28+000 Camino a las minas Mpio. San Vicente Chicoloapan</t>
  </si>
  <si>
    <t>Ex- Hacienda Coxtitlan</t>
  </si>
  <si>
    <t>.F-992V</t>
  </si>
  <si>
    <t>.G-124</t>
  </si>
  <si>
    <t>.1-A</t>
  </si>
  <si>
    <t>Carr. México-Texcoco km 27+500  junto a la casa Mpio. San Vicente Chicoloapan</t>
  </si>
  <si>
    <t>Antonio García</t>
  </si>
  <si>
    <t>.1-AV</t>
  </si>
  <si>
    <t>.31-A</t>
  </si>
  <si>
    <t>Carr. México-Veracruz km 45+000 Pueblo La Resurrección Mpio. Texcoco</t>
  </si>
  <si>
    <t>.45-A.</t>
  </si>
  <si>
    <t>.45-AV</t>
  </si>
  <si>
    <t>Camino a Molino de las Flores Pueblo Texcoco Mpio. Texcoco</t>
  </si>
  <si>
    <t>Casiano Rodríguez</t>
  </si>
  <si>
    <t>.46-A</t>
  </si>
  <si>
    <t>Camino al Molino de las Flores Pueblo Nativitas Mpio. Texcoco</t>
  </si>
  <si>
    <t>Carlos Torales</t>
  </si>
  <si>
    <t>.97-BV</t>
  </si>
  <si>
    <t>.110-B</t>
  </si>
  <si>
    <t>Parque Nacional Molino de las Flores Pueblo Texcoco Mpio. Texcoco</t>
  </si>
  <si>
    <t>Molino de las Flores</t>
  </si>
  <si>
    <t>.RN-2B</t>
  </si>
  <si>
    <t>Camino de Operación Sur-Ramal Netzahualcóyotl-Tláhuac, Deleg. Iztapalapa</t>
  </si>
  <si>
    <t>.RN-4</t>
  </si>
  <si>
    <t>.RN-7B</t>
  </si>
  <si>
    <t>.RN-10BIS</t>
  </si>
  <si>
    <t>Av. Leandro Valle s/n, Col. del Mar, Deleg. Tláhuac</t>
  </si>
  <si>
    <t>.RN-14B</t>
  </si>
  <si>
    <t>Camino de Operación Sur-Ramal Netzahualcóyotl-Tláhuac, Deleg. Tláhuac</t>
  </si>
  <si>
    <t>.RN-14C</t>
  </si>
  <si>
    <t>.RN-15B</t>
  </si>
  <si>
    <t>.RN-18E</t>
  </si>
  <si>
    <t>Camino de operación Sur-Ramal Neza</t>
  </si>
  <si>
    <t>.RS-1B</t>
  </si>
  <si>
    <t>Periférico Sur, Deleg. Tláhuac</t>
  </si>
  <si>
    <t>.RS-5B</t>
  </si>
  <si>
    <t>Blvd. Adolfo Ruíz Cortines, Col. Residencial Villa Coapa, Deleg. Tlalpan</t>
  </si>
  <si>
    <t>.RS-7B</t>
  </si>
  <si>
    <t>Periférico Sur, Deleg.  Tlalpan</t>
  </si>
  <si>
    <t>.RS-11</t>
  </si>
  <si>
    <t>Periférico Sur, Deleg. Tlalpan</t>
  </si>
  <si>
    <t>.RS-13</t>
  </si>
  <si>
    <t>.RS-17</t>
  </si>
  <si>
    <t>Periférico Sur, Deleg. Xochimilco</t>
  </si>
  <si>
    <t>.RS-20B</t>
  </si>
  <si>
    <t>.RS-23B</t>
  </si>
  <si>
    <t>Av. Canal Chalco s/n, Col. Lomas Estrella, Deleg. Iztapalapa</t>
  </si>
  <si>
    <t>.RS-25</t>
  </si>
  <si>
    <t>Calle Papalotl, esq. con Av. Ezquimapa, Col. Sto. Domingo, Deleg. Coyoacán</t>
  </si>
  <si>
    <t>.RS-31B</t>
  </si>
  <si>
    <t>Av. Acoxpan s/n, Col. Villa Lázaro Cárdenas del Río, Deleg. Tlalpan</t>
  </si>
  <si>
    <t>.B-878</t>
  </si>
  <si>
    <t>Parque Ecologico, Pueblo Santa Catarina</t>
  </si>
  <si>
    <t>.RM-1B</t>
  </si>
  <si>
    <t>Carr. Sta. Catarina-Tláhuac, Poblado Sta. Catarina, Deleg. Tláhuac</t>
  </si>
  <si>
    <t>.RM-7</t>
  </si>
  <si>
    <t>.RM-11</t>
  </si>
  <si>
    <t>.HER-1</t>
  </si>
  <si>
    <t>.RTIZ-1</t>
  </si>
  <si>
    <t>Carretera Federal México -  Pachuca Km. 47 + 000 Mpio. Tizayuca</t>
  </si>
  <si>
    <t>.RTIZ.2</t>
  </si>
  <si>
    <t>Carretera Feedral México-Pachuca Km. 48 + 500 Mpio. ed Tizayuca</t>
  </si>
  <si>
    <t>.RTIZ-3</t>
  </si>
  <si>
    <t>Carretera Feedral México - Pachuca Km 50 +000 Mpio. Tizayuca</t>
  </si>
  <si>
    <t>.RTIZ-6B</t>
  </si>
  <si>
    <t>Carretera FederalMéxico _ Pachuca Km 52 + 000 Mpio. Tizayuca</t>
  </si>
  <si>
    <t>.RTIZ-7.</t>
  </si>
  <si>
    <t>Carrretera Feedral México Pachuca Km 53 +000 Mpio. Tizayuca</t>
  </si>
  <si>
    <t>.RTIZ-7B</t>
  </si>
  <si>
    <t>.RTIZ-8</t>
  </si>
  <si>
    <t>Carretera Federal México -  Pachuca Km. 53 + 500 Mpio. Tizayuca</t>
  </si>
  <si>
    <t>.RTIZ-34</t>
  </si>
  <si>
    <t>Carretera Tizayuca - Zumpango Km 18 + 500 Mpio. San Bartolo Cuautlalpan</t>
  </si>
  <si>
    <t>.DO-41</t>
  </si>
  <si>
    <t>Carr. México-Veracruz, Poblado San Pedro Chilutzingo, Mpio. Tepetlaoxtoc</t>
  </si>
  <si>
    <t>.RS-37</t>
  </si>
  <si>
    <t>Av. San Fernando y Calz. De Tlalpna frente al Instituto Nacional de Neumología del. Tlalpan</t>
  </si>
  <si>
    <t>D.D:F antes GAVM</t>
  </si>
  <si>
    <t>RSC-1</t>
  </si>
  <si>
    <t>RSC-2</t>
  </si>
  <si>
    <t>RSC-4</t>
  </si>
  <si>
    <t>RSC-5</t>
  </si>
  <si>
    <t>.EO-53V</t>
  </si>
  <si>
    <t>Nuevo pozo piloto</t>
  </si>
  <si>
    <t>.EP-47V1</t>
  </si>
  <si>
    <t>ES-65V</t>
  </si>
  <si>
    <t>EW-55V</t>
  </si>
  <si>
    <t>Aceptable como nuevo pozo piloto cercano al EW-55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</si>
</sst>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color indexed="4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0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/>
    </xf>
    <xf numFmtId="1" fontId="1" fillId="0" borderId="5" xfId="0" applyNumberFormat="1" applyFont="1" applyFill="1" applyBorder="1" applyAlignment="1">
      <alignment vertical="center"/>
    </xf>
    <xf numFmtId="164" fontId="1" fillId="0" borderId="5" xfId="0" applyNumberFormat="1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vertical="center"/>
    </xf>
    <xf numFmtId="2" fontId="1" fillId="0" borderId="6" xfId="0" applyNumberFormat="1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1" fontId="1" fillId="0" borderId="6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horizontal="right" vertical="center"/>
    </xf>
    <xf numFmtId="2" fontId="1" fillId="0" borderId="6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4" fontId="1" fillId="0" borderId="6" xfId="0" applyNumberFormat="1" applyFont="1" applyFill="1" applyBorder="1" applyAlignment="1">
      <alignment horizontal="right" vertical="center" wrapText="1"/>
    </xf>
    <xf numFmtId="2" fontId="1" fillId="0" borderId="6" xfId="0" applyNumberFormat="1" applyFont="1" applyFill="1" applyBorder="1" applyAlignment="1">
      <alignment vertical="center" wrapText="1"/>
    </xf>
    <xf numFmtId="2" fontId="3" fillId="0" borderId="6" xfId="0" applyNumberFormat="1" applyFont="1" applyFill="1" applyBorder="1" applyAlignment="1">
      <alignment vertical="center" wrapText="1"/>
    </xf>
    <xf numFmtId="4" fontId="1" fillId="0" borderId="6" xfId="0" applyNumberFormat="1" applyFont="1" applyFill="1" applyBorder="1" applyAlignment="1">
      <alignment vertical="center"/>
    </xf>
    <xf numFmtId="4" fontId="1" fillId="0" borderId="9" xfId="0" applyNumberFormat="1" applyFont="1" applyFill="1" applyBorder="1" applyAlignment="1">
      <alignment vertical="center"/>
    </xf>
    <xf numFmtId="4" fontId="4" fillId="0" borderId="6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6" xfId="0" quotePrefix="1" applyNumberFormat="1" applyFont="1" applyFill="1" applyBorder="1" applyAlignment="1">
      <alignment vertical="center"/>
    </xf>
    <xf numFmtId="1" fontId="1" fillId="0" borderId="6" xfId="0" applyNumberFormat="1" applyFont="1" applyFill="1" applyBorder="1" applyAlignment="1">
      <alignment horizontal="left" vertical="center" wrapText="1"/>
    </xf>
    <xf numFmtId="1" fontId="1" fillId="0" borderId="6" xfId="0" applyNumberFormat="1" applyFont="1" applyFill="1" applyBorder="1" applyAlignment="1">
      <alignment vertical="center" wrapText="1"/>
    </xf>
    <xf numFmtId="2" fontId="1" fillId="0" borderId="6" xfId="0" applyNumberFormat="1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vertical="center"/>
    </xf>
    <xf numFmtId="2" fontId="4" fillId="0" borderId="6" xfId="0" applyNumberFormat="1" applyFont="1" applyFill="1" applyBorder="1" applyAlignment="1">
      <alignment horizontal="right" vertical="center" wrapText="1"/>
    </xf>
    <xf numFmtId="2" fontId="4" fillId="0" borderId="6" xfId="0" applyNumberFormat="1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vertical="center"/>
    </xf>
    <xf numFmtId="4" fontId="5" fillId="0" borderId="6" xfId="0" applyNumberFormat="1" applyFont="1" applyFill="1" applyBorder="1" applyAlignment="1">
      <alignment vertical="center"/>
    </xf>
    <xf numFmtId="4" fontId="5" fillId="0" borderId="9" xfId="0" applyNumberFormat="1" applyFont="1" applyFill="1" applyBorder="1" applyAlignment="1">
      <alignment vertical="center"/>
    </xf>
    <xf numFmtId="164" fontId="1" fillId="0" borderId="6" xfId="0" quotePrefix="1" applyNumberFormat="1" applyFont="1" applyFill="1" applyBorder="1" applyAlignment="1">
      <alignment horizontal="right" vertical="center"/>
    </xf>
    <xf numFmtId="2" fontId="1" fillId="0" borderId="6" xfId="0" quotePrefix="1" applyNumberFormat="1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vertical="center"/>
    </xf>
    <xf numFmtId="4" fontId="1" fillId="0" borderId="6" xfId="1" applyNumberFormat="1" applyFont="1" applyFill="1" applyBorder="1" applyAlignment="1">
      <alignment horizontal="right" vertical="center"/>
    </xf>
    <xf numFmtId="2" fontId="1" fillId="0" borderId="6" xfId="1" applyNumberFormat="1" applyFont="1" applyFill="1" applyBorder="1" applyAlignment="1">
      <alignment vertical="center"/>
    </xf>
    <xf numFmtId="4" fontId="1" fillId="0" borderId="6" xfId="1" applyNumberFormat="1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 wrapText="1"/>
    </xf>
    <xf numFmtId="4" fontId="7" fillId="0" borderId="6" xfId="0" applyNumberFormat="1" applyFont="1" applyFill="1" applyBorder="1" applyAlignment="1">
      <alignment horizontal="right" vertical="center" wrapText="1"/>
    </xf>
    <xf numFmtId="2" fontId="7" fillId="0" borderId="6" xfId="0" applyNumberFormat="1" applyFont="1" applyFill="1" applyBorder="1" applyAlignment="1">
      <alignment vertical="center" wrapText="1"/>
    </xf>
    <xf numFmtId="2" fontId="1" fillId="0" borderId="6" xfId="0" quotePrefix="1" applyNumberFormat="1" applyFont="1" applyFill="1" applyBorder="1" applyAlignment="1">
      <alignment horizontal="right" vertical="center"/>
    </xf>
    <xf numFmtId="0" fontId="1" fillId="0" borderId="6" xfId="0" quotePrefix="1" applyNumberFormat="1" applyFont="1" applyFill="1" applyBorder="1" applyAlignment="1">
      <alignment horizontal="right" vertical="center"/>
    </xf>
    <xf numFmtId="4" fontId="1" fillId="0" borderId="6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vertical="center"/>
    </xf>
    <xf numFmtId="4" fontId="4" fillId="0" borderId="6" xfId="0" applyNumberFormat="1" applyFont="1" applyFill="1" applyBorder="1" applyAlignment="1">
      <alignment horizontal="right" vertical="center" wrapText="1"/>
    </xf>
    <xf numFmtId="0" fontId="7" fillId="0" borderId="6" xfId="0" quotePrefix="1" applyNumberFormat="1" applyFont="1" applyFill="1" applyBorder="1" applyAlignment="1">
      <alignment vertical="center"/>
    </xf>
    <xf numFmtId="2" fontId="4" fillId="0" borderId="6" xfId="0" applyNumberFormat="1" applyFont="1" applyFill="1" applyBorder="1" applyAlignment="1">
      <alignment vertical="center"/>
    </xf>
    <xf numFmtId="1" fontId="1" fillId="0" borderId="6" xfId="0" applyNumberFormat="1" applyFont="1" applyFill="1" applyBorder="1" applyAlignment="1">
      <alignment horizontal="right" vertical="center"/>
    </xf>
    <xf numFmtId="0" fontId="8" fillId="0" borderId="6" xfId="0" applyFont="1" applyFill="1" applyBorder="1" applyAlignment="1">
      <alignment vertical="center"/>
    </xf>
    <xf numFmtId="4" fontId="3" fillId="0" borderId="6" xfId="0" applyNumberFormat="1" applyFont="1" applyFill="1" applyBorder="1" applyAlignment="1">
      <alignment vertical="center"/>
    </xf>
    <xf numFmtId="2" fontId="1" fillId="0" borderId="9" xfId="0" applyNumberFormat="1" applyFont="1" applyFill="1" applyBorder="1" applyAlignment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4" fontId="4" fillId="0" borderId="6" xfId="1" applyNumberFormat="1" applyFont="1" applyFill="1" applyBorder="1" applyAlignment="1">
      <alignment horizontal="right" vertical="center"/>
    </xf>
    <xf numFmtId="0" fontId="3" fillId="0" borderId="6" xfId="0" applyFont="1" applyFill="1" applyBorder="1" applyAlignment="1">
      <alignment vertical="center"/>
    </xf>
    <xf numFmtId="4" fontId="4" fillId="0" borderId="6" xfId="0" applyNumberFormat="1" applyFont="1" applyFill="1" applyBorder="1" applyAlignment="1">
      <alignment horizontal="center" vertical="center" wrapText="1"/>
    </xf>
    <xf numFmtId="4" fontId="1" fillId="0" borderId="6" xfId="0" quotePrefix="1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1" fontId="1" fillId="0" borderId="6" xfId="0" applyNumberFormat="1" applyFont="1" applyFill="1" applyBorder="1" applyAlignment="1">
      <alignment horizontal="center" vertical="center"/>
    </xf>
    <xf numFmtId="0" fontId="1" fillId="0" borderId="6" xfId="0" quotePrefix="1" applyNumberFormat="1" applyFont="1" applyFill="1" applyBorder="1" applyAlignment="1">
      <alignment horizontal="center" vertical="center"/>
    </xf>
    <xf numFmtId="4" fontId="1" fillId="0" borderId="6" xfId="1" applyNumberFormat="1" applyFont="1" applyFill="1" applyBorder="1" applyAlignment="1">
      <alignment horizontal="center" vertical="center"/>
    </xf>
    <xf numFmtId="4" fontId="1" fillId="0" borderId="6" xfId="1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right" vertical="center"/>
    </xf>
    <xf numFmtId="1" fontId="4" fillId="0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right" vertical="center"/>
    </xf>
    <xf numFmtId="164" fontId="5" fillId="0" borderId="6" xfId="0" applyNumberFormat="1" applyFont="1" applyFill="1" applyBorder="1" applyAlignment="1">
      <alignment horizontal="right" vertical="center"/>
    </xf>
    <xf numFmtId="2" fontId="5" fillId="0" borderId="6" xfId="0" applyNumberFormat="1" applyFont="1" applyFill="1" applyBorder="1" applyAlignment="1">
      <alignment vertical="center" wrapText="1"/>
    </xf>
    <xf numFmtId="4" fontId="10" fillId="0" borderId="6" xfId="0" applyNumberFormat="1" applyFont="1" applyFill="1" applyBorder="1" applyAlignment="1">
      <alignment vertical="center"/>
    </xf>
    <xf numFmtId="165" fontId="1" fillId="0" borderId="6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1" fontId="1" fillId="0" borderId="11" xfId="0" applyNumberFormat="1" applyFont="1" applyFill="1" applyBorder="1" applyAlignment="1">
      <alignment vertical="center"/>
    </xf>
    <xf numFmtId="164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2" xfId="0" applyFont="1" applyFill="1" applyBorder="1" applyAlignment="1">
      <alignment vertical="center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K527"/>
  <sheetViews>
    <sheetView tabSelected="1" workbookViewId="0">
      <pane xSplit="3" ySplit="2" topLeftCell="AY3" activePane="bottomRight" state="frozen"/>
      <selection pane="topRight" activeCell="D1" sqref="D1"/>
      <selection pane="bottomLeft" activeCell="A4" sqref="A4"/>
      <selection pane="bottomRight" activeCell="BA187" sqref="BA187"/>
    </sheetView>
  </sheetViews>
  <sheetFormatPr defaultColWidth="11.42578125" defaultRowHeight="12.75" x14ac:dyDescent="0.2"/>
  <cols>
    <col min="1" max="1" width="5.42578125" style="2" customWidth="1"/>
    <col min="2" max="2" width="14.28515625" style="1" customWidth="1"/>
    <col min="3" max="3" width="10.28515625" style="1" bestFit="1" customWidth="1"/>
    <col min="4" max="4" width="88" style="2" bestFit="1" customWidth="1"/>
    <col min="5" max="5" width="43" style="2" bestFit="1" customWidth="1"/>
    <col min="6" max="6" width="16.7109375" style="2" bestFit="1" customWidth="1"/>
    <col min="7" max="7" width="8" style="2" bestFit="1" customWidth="1"/>
    <col min="8" max="8" width="8.5703125" style="2" bestFit="1" customWidth="1"/>
    <col min="9" max="9" width="17.7109375" style="3" customWidth="1"/>
    <col min="10" max="10" width="7.42578125" style="2" bestFit="1" customWidth="1"/>
    <col min="11" max="11" width="6.42578125" style="4" bestFit="1" customWidth="1"/>
    <col min="12" max="15" width="7.42578125" style="5" bestFit="1" customWidth="1"/>
    <col min="16" max="16" width="8.5703125" style="5" bestFit="1" customWidth="1"/>
    <col min="17" max="17" width="7.42578125" style="5" bestFit="1" customWidth="1"/>
    <col min="18" max="18" width="8.5703125" style="5" bestFit="1" customWidth="1"/>
    <col min="19" max="31" width="7.42578125" style="2" bestFit="1" customWidth="1"/>
    <col min="32" max="41" width="7.42578125" style="5" bestFit="1" customWidth="1"/>
    <col min="42" max="42" width="9" style="5" bestFit="1" customWidth="1"/>
    <col min="43" max="51" width="7.42578125" style="5" customWidth="1"/>
    <col min="52" max="52" width="6.5703125" style="4" bestFit="1" customWidth="1"/>
    <col min="53" max="53" width="6.5703125" style="4" customWidth="1"/>
    <col min="54" max="54" width="12" style="4" customWidth="1"/>
    <col min="55" max="55" width="12.7109375" style="4" customWidth="1"/>
    <col min="56" max="57" width="13.42578125" style="2" customWidth="1"/>
    <col min="58" max="58" width="12.85546875" style="2" customWidth="1"/>
    <col min="59" max="59" width="13.28515625" style="2" customWidth="1"/>
    <col min="60" max="60" width="13.7109375" style="2" customWidth="1"/>
    <col min="61" max="61" width="14.140625" style="2" customWidth="1"/>
    <col min="62" max="62" width="15.140625" style="2" customWidth="1"/>
    <col min="63" max="16384" width="11.42578125" style="2"/>
  </cols>
  <sheetData>
    <row r="1" spans="2:62" ht="13.5" thickBot="1" x14ac:dyDescent="0.25"/>
    <row r="2" spans="2:62" s="13" customFormat="1" ht="42" customHeight="1" thickBot="1" x14ac:dyDescent="0.25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8" t="s">
        <v>7</v>
      </c>
      <c r="J2" s="9">
        <v>1968</v>
      </c>
      <c r="K2" s="9">
        <v>1969</v>
      </c>
      <c r="L2" s="9">
        <v>1970</v>
      </c>
      <c r="M2" s="9">
        <v>1971</v>
      </c>
      <c r="N2" s="9">
        <v>1972</v>
      </c>
      <c r="O2" s="9">
        <v>1973</v>
      </c>
      <c r="P2" s="9">
        <v>1974</v>
      </c>
      <c r="Q2" s="9">
        <v>1975</v>
      </c>
      <c r="R2" s="9">
        <v>1976</v>
      </c>
      <c r="S2" s="7">
        <v>1977</v>
      </c>
      <c r="T2" s="9">
        <v>1978</v>
      </c>
      <c r="U2" s="7">
        <v>1979</v>
      </c>
      <c r="V2" s="9">
        <v>1980</v>
      </c>
      <c r="W2" s="7">
        <v>1981</v>
      </c>
      <c r="X2" s="9">
        <v>1982</v>
      </c>
      <c r="Y2" s="7">
        <v>1983</v>
      </c>
      <c r="Z2" s="9">
        <v>1984</v>
      </c>
      <c r="AA2" s="7">
        <v>1985</v>
      </c>
      <c r="AB2" s="9">
        <v>1986</v>
      </c>
      <c r="AC2" s="7">
        <v>1987</v>
      </c>
      <c r="AD2" s="7">
        <v>1988</v>
      </c>
      <c r="AE2" s="7">
        <v>1989</v>
      </c>
      <c r="AF2" s="9">
        <v>1990</v>
      </c>
      <c r="AG2" s="9">
        <v>1991</v>
      </c>
      <c r="AH2" s="9">
        <v>1992</v>
      </c>
      <c r="AI2" s="9">
        <v>1993</v>
      </c>
      <c r="AJ2" s="9">
        <v>1994</v>
      </c>
      <c r="AK2" s="9">
        <v>1995</v>
      </c>
      <c r="AL2" s="9">
        <v>1996</v>
      </c>
      <c r="AM2" s="9">
        <v>1997</v>
      </c>
      <c r="AN2" s="9">
        <v>1998</v>
      </c>
      <c r="AO2" s="9">
        <v>1999</v>
      </c>
      <c r="AP2" s="9">
        <v>2000</v>
      </c>
      <c r="AQ2" s="9">
        <v>2001</v>
      </c>
      <c r="AR2" s="9">
        <v>2002</v>
      </c>
      <c r="AS2" s="9">
        <v>2003</v>
      </c>
      <c r="AT2" s="9">
        <v>2004</v>
      </c>
      <c r="AU2" s="9">
        <v>2005</v>
      </c>
      <c r="AV2" s="9">
        <v>2006</v>
      </c>
      <c r="AW2" s="9">
        <v>2007</v>
      </c>
      <c r="AX2" s="9">
        <v>2008</v>
      </c>
      <c r="AY2" s="9">
        <v>2009</v>
      </c>
      <c r="AZ2" s="7">
        <v>2010</v>
      </c>
      <c r="BA2" s="7">
        <v>2011</v>
      </c>
      <c r="BB2" s="10" t="s">
        <v>8</v>
      </c>
      <c r="BC2" s="11" t="s">
        <v>9</v>
      </c>
      <c r="BD2" s="11" t="s">
        <v>10</v>
      </c>
      <c r="BE2" s="11" t="s">
        <v>11</v>
      </c>
      <c r="BF2" s="11" t="s">
        <v>12</v>
      </c>
      <c r="BG2" s="11" t="s">
        <v>13</v>
      </c>
      <c r="BH2" s="11" t="s">
        <v>14</v>
      </c>
      <c r="BI2" s="11" t="s">
        <v>15</v>
      </c>
      <c r="BJ2" s="12" t="s">
        <v>16</v>
      </c>
    </row>
    <row r="3" spans="2:62" x14ac:dyDescent="0.2">
      <c r="B3" s="14">
        <v>2</v>
      </c>
      <c r="C3" s="15" t="s">
        <v>17</v>
      </c>
      <c r="D3" s="16" t="s">
        <v>18</v>
      </c>
      <c r="E3" s="16" t="s">
        <v>19</v>
      </c>
      <c r="F3" s="17" t="s">
        <v>20</v>
      </c>
      <c r="G3" s="17">
        <v>489257</v>
      </c>
      <c r="H3" s="17">
        <v>2127870</v>
      </c>
      <c r="I3" s="18">
        <v>2275</v>
      </c>
      <c r="J3" s="16"/>
      <c r="K3" s="16"/>
      <c r="L3" s="16"/>
      <c r="M3" s="16">
        <v>9.68</v>
      </c>
      <c r="N3" s="16">
        <v>10.81</v>
      </c>
      <c r="O3" s="16">
        <v>11</v>
      </c>
      <c r="P3" s="16">
        <v>11.85</v>
      </c>
      <c r="Q3" s="16">
        <v>12.41</v>
      </c>
      <c r="R3" s="16">
        <v>13.27</v>
      </c>
      <c r="S3" s="16"/>
      <c r="T3" s="16">
        <v>15.14</v>
      </c>
      <c r="U3" s="16">
        <v>16.079999999999998</v>
      </c>
      <c r="V3" s="16">
        <v>17.649999999999999</v>
      </c>
      <c r="W3" s="16">
        <v>17.91</v>
      </c>
      <c r="X3" s="16">
        <v>18.61</v>
      </c>
      <c r="Y3" s="16">
        <v>19.55</v>
      </c>
      <c r="Z3" s="16">
        <v>20.75</v>
      </c>
      <c r="AA3" s="16">
        <v>20.22</v>
      </c>
      <c r="AB3" s="16">
        <v>22.67</v>
      </c>
      <c r="AC3" s="16"/>
      <c r="AD3" s="16">
        <v>24.91</v>
      </c>
      <c r="AE3" s="16">
        <v>27.34</v>
      </c>
      <c r="AF3" s="16">
        <v>29.62</v>
      </c>
      <c r="AG3" s="16">
        <v>29.6</v>
      </c>
      <c r="AH3" s="16"/>
      <c r="AI3" s="16">
        <v>32.64</v>
      </c>
      <c r="AJ3" s="16">
        <v>32.159999999999997</v>
      </c>
      <c r="AK3" s="16"/>
      <c r="AL3" s="16"/>
      <c r="AM3" s="16">
        <v>34.83</v>
      </c>
      <c r="AN3" s="16">
        <v>31.74</v>
      </c>
      <c r="AO3" s="16"/>
      <c r="AP3" s="16">
        <v>37.4</v>
      </c>
      <c r="AQ3" s="16"/>
      <c r="AR3" s="19">
        <v>38.159999999999997</v>
      </c>
      <c r="AS3" s="19">
        <v>39.86</v>
      </c>
      <c r="AT3" s="19">
        <v>40.49</v>
      </c>
      <c r="AU3" s="19">
        <v>41.16</v>
      </c>
      <c r="AV3" s="16">
        <v>35.479999999999997</v>
      </c>
      <c r="AW3" s="16">
        <v>38.26</v>
      </c>
      <c r="AX3" s="16">
        <v>38.299999999999997</v>
      </c>
      <c r="AY3" s="16">
        <v>38.799999999999997</v>
      </c>
      <c r="AZ3" s="20">
        <v>39.869999999999997</v>
      </c>
      <c r="BA3" s="20">
        <v>38.99</v>
      </c>
      <c r="BB3" s="21">
        <f>I3-BA3</f>
        <v>2236.0100000000002</v>
      </c>
      <c r="BC3" s="20"/>
      <c r="BD3" s="22"/>
      <c r="BE3" s="20">
        <f>M3-AZ3</f>
        <v>-30.189999999999998</v>
      </c>
      <c r="BF3" s="16">
        <f>N3-AZ3</f>
        <v>-29.059999999999995</v>
      </c>
      <c r="BG3" s="16"/>
      <c r="BH3" s="16">
        <f>AP3-AZ3</f>
        <v>-2.4699999999999989</v>
      </c>
      <c r="BI3" s="16"/>
      <c r="BJ3" s="23">
        <f t="shared" ref="BJ3:BJ8" si="0">AY3-AZ3</f>
        <v>-1.0700000000000003</v>
      </c>
    </row>
    <row r="4" spans="2:62" x14ac:dyDescent="0.2">
      <c r="B4" s="24">
        <v>3</v>
      </c>
      <c r="C4" s="25" t="s">
        <v>21</v>
      </c>
      <c r="D4" s="26" t="s">
        <v>22</v>
      </c>
      <c r="E4" s="26" t="s">
        <v>19</v>
      </c>
      <c r="F4" s="27" t="s">
        <v>23</v>
      </c>
      <c r="G4" s="28">
        <v>503179</v>
      </c>
      <c r="H4" s="28">
        <v>2124091</v>
      </c>
      <c r="I4" s="29">
        <v>2283</v>
      </c>
      <c r="J4" s="26"/>
      <c r="K4" s="26"/>
      <c r="L4" s="26">
        <v>13.64</v>
      </c>
      <c r="M4" s="26"/>
      <c r="N4" s="26"/>
      <c r="O4" s="26"/>
      <c r="P4" s="26"/>
      <c r="Q4" s="26">
        <v>20.97</v>
      </c>
      <c r="R4" s="26">
        <v>21.33</v>
      </c>
      <c r="S4" s="26"/>
      <c r="T4" s="26">
        <v>22.99</v>
      </c>
      <c r="U4" s="26">
        <v>23.8</v>
      </c>
      <c r="V4" s="26">
        <v>32.869999999999997</v>
      </c>
      <c r="W4" s="26">
        <v>25.57</v>
      </c>
      <c r="X4" s="26">
        <v>26</v>
      </c>
      <c r="Y4" s="26">
        <v>26.87</v>
      </c>
      <c r="Z4" s="26">
        <v>27.37</v>
      </c>
      <c r="AA4" s="26">
        <v>27.63</v>
      </c>
      <c r="AB4" s="26">
        <v>28.25</v>
      </c>
      <c r="AC4" s="26">
        <v>28.99</v>
      </c>
      <c r="AD4" s="26">
        <v>29.23</v>
      </c>
      <c r="AE4" s="26">
        <v>26.83</v>
      </c>
      <c r="AF4" s="26">
        <v>29.43</v>
      </c>
      <c r="AG4" s="26">
        <v>27.25</v>
      </c>
      <c r="AH4" s="26">
        <v>27.06</v>
      </c>
      <c r="AI4" s="26">
        <v>29.42</v>
      </c>
      <c r="AJ4" s="26">
        <v>30.68</v>
      </c>
      <c r="AK4" s="26">
        <v>29.09</v>
      </c>
      <c r="AL4" s="26">
        <v>31.35</v>
      </c>
      <c r="AM4" s="26">
        <v>38.1</v>
      </c>
      <c r="AN4" s="26">
        <v>33</v>
      </c>
      <c r="AO4" s="26"/>
      <c r="AP4" s="26">
        <v>31.2</v>
      </c>
      <c r="AQ4" s="26">
        <v>31.2</v>
      </c>
      <c r="AR4" s="30">
        <v>35.619999999999997</v>
      </c>
      <c r="AS4" s="31"/>
      <c r="AT4" s="30">
        <v>37.409999999999997</v>
      </c>
      <c r="AU4" s="30">
        <v>38.450000000000003</v>
      </c>
      <c r="AV4" s="26">
        <v>31.09</v>
      </c>
      <c r="AW4" s="32">
        <v>35.26</v>
      </c>
      <c r="AX4" s="32">
        <v>37.450000000000003</v>
      </c>
      <c r="AY4" s="32">
        <v>38.04</v>
      </c>
      <c r="AZ4" s="33">
        <v>39.03</v>
      </c>
      <c r="BA4" s="34">
        <v>32.19</v>
      </c>
      <c r="BB4" s="21"/>
      <c r="BC4" s="21"/>
      <c r="BD4" s="35">
        <f>L4-AZ4</f>
        <v>-25.39</v>
      </c>
      <c r="BE4" s="21"/>
      <c r="BF4" s="26"/>
      <c r="BG4" s="26"/>
      <c r="BH4" s="35">
        <f>AP4-AZ4</f>
        <v>-7.8300000000000018</v>
      </c>
      <c r="BI4" s="35">
        <f>AU4-AZ4</f>
        <v>-0.57999999999999829</v>
      </c>
      <c r="BJ4" s="36">
        <f t="shared" si="0"/>
        <v>-0.99000000000000199</v>
      </c>
    </row>
    <row r="5" spans="2:62" x14ac:dyDescent="0.2">
      <c r="B5" s="24">
        <v>4</v>
      </c>
      <c r="C5" s="25" t="s">
        <v>24</v>
      </c>
      <c r="D5" s="26" t="s">
        <v>25</v>
      </c>
      <c r="E5" s="26" t="s">
        <v>19</v>
      </c>
      <c r="F5" s="27" t="s">
        <v>23</v>
      </c>
      <c r="G5" s="28">
        <v>501777</v>
      </c>
      <c r="H5" s="28">
        <v>2123737</v>
      </c>
      <c r="I5" s="29">
        <v>2263</v>
      </c>
      <c r="J5" s="26"/>
      <c r="K5" s="26"/>
      <c r="L5" s="26">
        <v>10.37</v>
      </c>
      <c r="M5" s="26"/>
      <c r="N5" s="26"/>
      <c r="O5" s="26">
        <v>9.9499999999999993</v>
      </c>
      <c r="P5" s="26">
        <v>11.13</v>
      </c>
      <c r="Q5" s="26">
        <v>11.74</v>
      </c>
      <c r="R5" s="26">
        <v>12.54</v>
      </c>
      <c r="S5" s="26"/>
      <c r="T5" s="26">
        <v>14.29</v>
      </c>
      <c r="U5" s="26">
        <v>15.21</v>
      </c>
      <c r="V5" s="26">
        <v>17.77</v>
      </c>
      <c r="W5" s="26">
        <v>16.829999999999998</v>
      </c>
      <c r="X5" s="26">
        <v>17.559999999999999</v>
      </c>
      <c r="Y5" s="26">
        <v>18.420000000000002</v>
      </c>
      <c r="Z5" s="26">
        <v>19.5</v>
      </c>
      <c r="AA5" s="26">
        <v>19.82</v>
      </c>
      <c r="AB5" s="26">
        <v>21.2</v>
      </c>
      <c r="AC5" s="26">
        <v>23</v>
      </c>
      <c r="AD5" s="26">
        <v>24.27</v>
      </c>
      <c r="AE5" s="26">
        <v>26.37</v>
      </c>
      <c r="AF5" s="26">
        <v>27.4</v>
      </c>
      <c r="AG5" s="26">
        <v>27.72</v>
      </c>
      <c r="AH5" s="26">
        <v>29.39</v>
      </c>
      <c r="AI5" s="26">
        <v>29.98</v>
      </c>
      <c r="AJ5" s="26">
        <v>30.9</v>
      </c>
      <c r="AK5" s="26">
        <v>31.79</v>
      </c>
      <c r="AL5" s="26"/>
      <c r="AM5" s="26">
        <v>33.04</v>
      </c>
      <c r="AN5" s="26">
        <v>29</v>
      </c>
      <c r="AO5" s="26"/>
      <c r="AP5" s="26">
        <v>36.15</v>
      </c>
      <c r="AQ5" s="26">
        <v>42</v>
      </c>
      <c r="AR5" s="30">
        <v>37.74</v>
      </c>
      <c r="AS5" s="30">
        <v>41.74</v>
      </c>
      <c r="AT5" s="30">
        <v>39.33</v>
      </c>
      <c r="AU5" s="30">
        <v>37.6</v>
      </c>
      <c r="AV5" s="26">
        <v>34.97</v>
      </c>
      <c r="AW5" s="32">
        <v>37.119999999999997</v>
      </c>
      <c r="AX5" s="32">
        <v>37.19</v>
      </c>
      <c r="AY5" s="32">
        <v>37.99</v>
      </c>
      <c r="AZ5" s="33">
        <v>38.96</v>
      </c>
      <c r="BA5" s="33">
        <v>37.53</v>
      </c>
      <c r="BB5" s="21">
        <f>I5-BA5</f>
        <v>2225.4699999999998</v>
      </c>
      <c r="BC5" s="21"/>
      <c r="BD5" s="35">
        <f>L5-AZ5</f>
        <v>-28.590000000000003</v>
      </c>
      <c r="BE5" s="21"/>
      <c r="BF5" s="35"/>
      <c r="BG5" s="21">
        <f>O5-AZ5</f>
        <v>-29.01</v>
      </c>
      <c r="BH5" s="35">
        <f>AP5-AZ5</f>
        <v>-2.8100000000000023</v>
      </c>
      <c r="BI5" s="35">
        <f>AU5-AZ5</f>
        <v>-1.3599999999999994</v>
      </c>
      <c r="BJ5" s="36">
        <f t="shared" si="0"/>
        <v>-0.96999999999999886</v>
      </c>
    </row>
    <row r="6" spans="2:62" x14ac:dyDescent="0.2">
      <c r="B6" s="24">
        <v>5</v>
      </c>
      <c r="C6" s="25" t="s">
        <v>26</v>
      </c>
      <c r="D6" s="26" t="s">
        <v>27</v>
      </c>
      <c r="E6" s="26" t="s">
        <v>19</v>
      </c>
      <c r="F6" s="27" t="s">
        <v>23</v>
      </c>
      <c r="G6" s="28">
        <v>500938</v>
      </c>
      <c r="H6" s="28">
        <v>2125146</v>
      </c>
      <c r="I6" s="29">
        <v>2254</v>
      </c>
      <c r="J6" s="26"/>
      <c r="K6" s="26"/>
      <c r="L6" s="26">
        <v>17.239999999999998</v>
      </c>
      <c r="M6" s="26">
        <v>15.53</v>
      </c>
      <c r="N6" s="26">
        <v>17.170000000000002</v>
      </c>
      <c r="O6" s="26">
        <v>19.600000000000001</v>
      </c>
      <c r="P6" s="26">
        <v>21.46</v>
      </c>
      <c r="Q6" s="26">
        <v>21.31</v>
      </c>
      <c r="R6" s="26">
        <v>20.55</v>
      </c>
      <c r="S6" s="26"/>
      <c r="T6" s="26">
        <v>21.2</v>
      </c>
      <c r="U6" s="26">
        <v>22.48</v>
      </c>
      <c r="V6" s="26">
        <v>25.43</v>
      </c>
      <c r="W6" s="26">
        <v>26.76</v>
      </c>
      <c r="X6" s="26">
        <v>28.1</v>
      </c>
      <c r="Y6" s="26">
        <v>29.47</v>
      </c>
      <c r="Z6" s="26">
        <v>30.8</v>
      </c>
      <c r="AA6" s="26">
        <v>33.090000000000003</v>
      </c>
      <c r="AB6" s="26">
        <v>31.45</v>
      </c>
      <c r="AC6" s="26">
        <v>29.65</v>
      </c>
      <c r="AD6" s="26">
        <v>29.2</v>
      </c>
      <c r="AE6" s="26">
        <v>28.86</v>
      </c>
      <c r="AF6" s="26">
        <v>28.88</v>
      </c>
      <c r="AG6" s="26">
        <v>29.5</v>
      </c>
      <c r="AH6" s="26">
        <v>30.24</v>
      </c>
      <c r="AI6" s="26">
        <v>30.72</v>
      </c>
      <c r="AJ6" s="26">
        <v>31.37</v>
      </c>
      <c r="AK6" s="26">
        <v>30.92</v>
      </c>
      <c r="AL6" s="26">
        <v>31.91</v>
      </c>
      <c r="AM6" s="26">
        <v>38.07</v>
      </c>
      <c r="AN6" s="26">
        <v>32</v>
      </c>
      <c r="AO6" s="26"/>
      <c r="AP6" s="26">
        <v>36.229999999999997</v>
      </c>
      <c r="AQ6" s="26">
        <v>36.229999999999997</v>
      </c>
      <c r="AR6" s="30">
        <v>44.73</v>
      </c>
      <c r="AS6" s="30">
        <v>41.74</v>
      </c>
      <c r="AT6" s="30">
        <v>46.33</v>
      </c>
      <c r="AU6" s="30">
        <v>57.4</v>
      </c>
      <c r="AV6" s="26">
        <v>45.24</v>
      </c>
      <c r="AW6" s="32">
        <v>48.06</v>
      </c>
      <c r="AX6" s="32">
        <v>57.6</v>
      </c>
      <c r="AY6" s="32">
        <v>57.99</v>
      </c>
      <c r="AZ6" s="33">
        <v>59.97</v>
      </c>
      <c r="BA6" s="34">
        <v>36.83</v>
      </c>
      <c r="BB6" s="21"/>
      <c r="BC6" s="21"/>
      <c r="BD6" s="37"/>
      <c r="BE6" s="21">
        <f>M6-AZ6</f>
        <v>-44.44</v>
      </c>
      <c r="BF6" s="35"/>
      <c r="BG6" s="21"/>
      <c r="BH6" s="35"/>
      <c r="BI6" s="35">
        <f>AU6-AZ6</f>
        <v>-2.5700000000000003</v>
      </c>
      <c r="BJ6" s="36">
        <f t="shared" si="0"/>
        <v>-1.9799999999999969</v>
      </c>
    </row>
    <row r="7" spans="2:62" x14ac:dyDescent="0.2">
      <c r="B7" s="24">
        <v>6</v>
      </c>
      <c r="C7" s="25" t="s">
        <v>28</v>
      </c>
      <c r="D7" s="26" t="s">
        <v>29</v>
      </c>
      <c r="E7" s="26" t="s">
        <v>19</v>
      </c>
      <c r="F7" s="27" t="s">
        <v>20</v>
      </c>
      <c r="G7" s="28">
        <v>501480</v>
      </c>
      <c r="H7" s="28">
        <v>2127565</v>
      </c>
      <c r="I7" s="29">
        <v>2273</v>
      </c>
      <c r="J7" s="26"/>
      <c r="K7" s="26"/>
      <c r="L7" s="26">
        <v>20.04</v>
      </c>
      <c r="M7" s="26">
        <v>18.84</v>
      </c>
      <c r="N7" s="26">
        <v>19.91</v>
      </c>
      <c r="O7" s="26"/>
      <c r="P7" s="26">
        <v>21.23</v>
      </c>
      <c r="Q7" s="26">
        <v>21.75</v>
      </c>
      <c r="R7" s="26">
        <v>22.57</v>
      </c>
      <c r="S7" s="26"/>
      <c r="T7" s="26">
        <v>24.9</v>
      </c>
      <c r="U7" s="26">
        <v>25.7</v>
      </c>
      <c r="V7" s="26">
        <v>26.93</v>
      </c>
      <c r="W7" s="26">
        <v>27.23</v>
      </c>
      <c r="X7" s="26">
        <v>27.7</v>
      </c>
      <c r="Y7" s="26">
        <v>29.1</v>
      </c>
      <c r="Z7" s="26">
        <v>29.74</v>
      </c>
      <c r="AA7" s="26">
        <v>30.04</v>
      </c>
      <c r="AB7" s="26">
        <v>32.15</v>
      </c>
      <c r="AC7" s="26">
        <v>33.96</v>
      </c>
      <c r="AD7" s="26">
        <v>35.39</v>
      </c>
      <c r="AE7" s="26">
        <v>37.450000000000003</v>
      </c>
      <c r="AF7" s="26">
        <v>38.6</v>
      </c>
      <c r="AG7" s="26">
        <v>39.64</v>
      </c>
      <c r="AH7" s="26">
        <v>40.44</v>
      </c>
      <c r="AI7" s="26">
        <v>40.98</v>
      </c>
      <c r="AJ7" s="26">
        <v>41.78</v>
      </c>
      <c r="AK7" s="26">
        <v>42.48</v>
      </c>
      <c r="AL7" s="26">
        <v>42.99</v>
      </c>
      <c r="AM7" s="26">
        <v>43.42</v>
      </c>
      <c r="AN7" s="26">
        <v>33.96</v>
      </c>
      <c r="AO7" s="26"/>
      <c r="AP7" s="26">
        <v>44.09</v>
      </c>
      <c r="AQ7" s="26"/>
      <c r="AR7" s="31"/>
      <c r="AS7" s="30">
        <v>43.26</v>
      </c>
      <c r="AT7" s="30">
        <v>44.31</v>
      </c>
      <c r="AU7" s="30">
        <v>44.53</v>
      </c>
      <c r="AV7" s="26">
        <v>43.36</v>
      </c>
      <c r="AW7" s="32">
        <v>45.02</v>
      </c>
      <c r="AX7" s="32">
        <v>45.85</v>
      </c>
      <c r="AY7" s="32">
        <v>45.99</v>
      </c>
      <c r="AZ7" s="33">
        <v>46.87</v>
      </c>
      <c r="BA7" s="33">
        <v>47.23</v>
      </c>
      <c r="BB7" s="21">
        <f>I7-BA7</f>
        <v>2225.77</v>
      </c>
      <c r="BC7" s="21"/>
      <c r="BD7" s="35">
        <f>L7-AZ7</f>
        <v>-26.83</v>
      </c>
      <c r="BE7" s="21">
        <f>M7-AZ7</f>
        <v>-28.029999999999998</v>
      </c>
      <c r="BF7" s="26">
        <f>N7-AZ7</f>
        <v>-26.959999999999997</v>
      </c>
      <c r="BG7" s="26"/>
      <c r="BH7" s="26">
        <f>AP7-AZ7</f>
        <v>-2.779999999999994</v>
      </c>
      <c r="BI7" s="26">
        <f>AU7-AZ7</f>
        <v>-2.3399999999999963</v>
      </c>
      <c r="BJ7" s="38">
        <f t="shared" si="0"/>
        <v>-0.87999999999999545</v>
      </c>
    </row>
    <row r="8" spans="2:62" x14ac:dyDescent="0.2">
      <c r="B8" s="24">
        <v>7</v>
      </c>
      <c r="C8" s="25" t="s">
        <v>30</v>
      </c>
      <c r="D8" s="26" t="s">
        <v>31</v>
      </c>
      <c r="E8" s="26" t="s">
        <v>19</v>
      </c>
      <c r="F8" s="27" t="s">
        <v>20</v>
      </c>
      <c r="G8" s="26">
        <v>482446</v>
      </c>
      <c r="H8" s="26">
        <v>2131510</v>
      </c>
      <c r="I8" s="29">
        <v>2290</v>
      </c>
      <c r="J8" s="26"/>
      <c r="K8" s="26"/>
      <c r="L8" s="26">
        <v>27.45</v>
      </c>
      <c r="M8" s="26">
        <v>31.87</v>
      </c>
      <c r="N8" s="26">
        <v>33.880000000000003</v>
      </c>
      <c r="O8" s="26">
        <v>31.77</v>
      </c>
      <c r="P8" s="26">
        <v>33.630000000000003</v>
      </c>
      <c r="Q8" s="26">
        <v>35.01</v>
      </c>
      <c r="R8" s="26">
        <v>38.31</v>
      </c>
      <c r="S8" s="26"/>
      <c r="T8" s="26">
        <v>42.32</v>
      </c>
      <c r="U8" s="26">
        <v>41.9</v>
      </c>
      <c r="V8" s="26"/>
      <c r="W8" s="26">
        <v>45.12</v>
      </c>
      <c r="X8" s="26"/>
      <c r="Y8" s="26">
        <v>45.8</v>
      </c>
      <c r="Z8" s="26">
        <v>48.43</v>
      </c>
      <c r="AA8" s="26">
        <v>49.11</v>
      </c>
      <c r="AB8" s="26"/>
      <c r="AC8" s="26">
        <v>51.68</v>
      </c>
      <c r="AD8" s="26">
        <v>52.66</v>
      </c>
      <c r="AE8" s="26">
        <v>54.11</v>
      </c>
      <c r="AF8" s="26">
        <v>53.69</v>
      </c>
      <c r="AG8" s="26">
        <v>54.07</v>
      </c>
      <c r="AH8" s="26">
        <v>55.08</v>
      </c>
      <c r="AI8" s="26">
        <v>53.12</v>
      </c>
      <c r="AJ8" s="26">
        <v>51.81</v>
      </c>
      <c r="AK8" s="26">
        <v>49.86</v>
      </c>
      <c r="AL8" s="26">
        <v>49.43</v>
      </c>
      <c r="AM8" s="26">
        <v>43.52</v>
      </c>
      <c r="AN8" s="26">
        <v>41.67</v>
      </c>
      <c r="AO8" s="26"/>
      <c r="AP8" s="26"/>
      <c r="AQ8" s="26">
        <v>70</v>
      </c>
      <c r="AR8" s="30">
        <v>30.3</v>
      </c>
      <c r="AS8" s="30">
        <v>30.45</v>
      </c>
      <c r="AT8" s="30">
        <v>30.39</v>
      </c>
      <c r="AU8" s="30">
        <v>30.11</v>
      </c>
      <c r="AV8" s="32">
        <v>35.42</v>
      </c>
      <c r="AW8" s="32">
        <v>31.36</v>
      </c>
      <c r="AX8" s="32">
        <v>36.299999999999997</v>
      </c>
      <c r="AY8" s="32">
        <v>29.47</v>
      </c>
      <c r="AZ8" s="33">
        <v>32.17</v>
      </c>
      <c r="BA8" s="34">
        <v>28</v>
      </c>
      <c r="BB8" s="21">
        <f>I8-BA8</f>
        <v>2262</v>
      </c>
      <c r="BC8" s="21"/>
      <c r="BD8" s="35">
        <f>L8-AZ8</f>
        <v>-4.7200000000000024</v>
      </c>
      <c r="BE8" s="21">
        <f>M8-AZ8</f>
        <v>-0.30000000000000071</v>
      </c>
      <c r="BF8" s="26">
        <f>N8-AZ8</f>
        <v>1.7100000000000009</v>
      </c>
      <c r="BG8" s="26"/>
      <c r="BH8" s="26"/>
      <c r="BI8" s="26">
        <f>AU8-AZ8</f>
        <v>-2.0600000000000023</v>
      </c>
      <c r="BJ8" s="38">
        <f t="shared" si="0"/>
        <v>-2.7000000000000028</v>
      </c>
    </row>
    <row r="9" spans="2:62" x14ac:dyDescent="0.2">
      <c r="B9" s="24">
        <v>8</v>
      </c>
      <c r="C9" s="25" t="s">
        <v>32</v>
      </c>
      <c r="D9" s="26" t="s">
        <v>33</v>
      </c>
      <c r="E9" s="26" t="s">
        <v>19</v>
      </c>
      <c r="F9" s="27" t="s">
        <v>20</v>
      </c>
      <c r="G9" s="26">
        <v>481508</v>
      </c>
      <c r="H9" s="26">
        <v>2133326</v>
      </c>
      <c r="I9" s="29">
        <v>2283</v>
      </c>
      <c r="J9" s="26"/>
      <c r="K9" s="26"/>
      <c r="L9" s="26"/>
      <c r="M9" s="26">
        <v>27.61</v>
      </c>
      <c r="N9" s="26"/>
      <c r="O9" s="26">
        <v>26.08</v>
      </c>
      <c r="P9" s="26"/>
      <c r="Q9" s="26">
        <v>32.590000000000003</v>
      </c>
      <c r="R9" s="26">
        <v>37.18</v>
      </c>
      <c r="S9" s="26"/>
      <c r="T9" s="26">
        <v>44.18</v>
      </c>
      <c r="U9" s="26">
        <v>45.86</v>
      </c>
      <c r="V9" s="26">
        <v>55.75</v>
      </c>
      <c r="W9" s="26">
        <v>49.64</v>
      </c>
      <c r="X9" s="26">
        <v>50.27</v>
      </c>
      <c r="Y9" s="26">
        <v>51.18</v>
      </c>
      <c r="Z9" s="26">
        <v>53.95</v>
      </c>
      <c r="AA9" s="26">
        <v>54.77</v>
      </c>
      <c r="AB9" s="26">
        <v>55.91</v>
      </c>
      <c r="AC9" s="26">
        <v>58.13</v>
      </c>
      <c r="AD9" s="26">
        <v>59.08</v>
      </c>
      <c r="AE9" s="26">
        <v>61.13</v>
      </c>
      <c r="AF9" s="26">
        <v>62.15</v>
      </c>
      <c r="AG9" s="26">
        <v>64.08</v>
      </c>
      <c r="AH9" s="26"/>
      <c r="AI9" s="26">
        <v>63.49</v>
      </c>
      <c r="AJ9" s="26">
        <v>62.13</v>
      </c>
      <c r="AK9" s="26">
        <v>64.31</v>
      </c>
      <c r="AL9" s="26"/>
      <c r="AM9" s="26"/>
      <c r="AN9" s="26">
        <v>51.34</v>
      </c>
      <c r="AO9" s="26"/>
      <c r="AP9" s="26">
        <v>49.82</v>
      </c>
      <c r="AQ9" s="26"/>
      <c r="AR9" s="31"/>
      <c r="AS9" s="30">
        <v>68.47</v>
      </c>
      <c r="AT9" s="31"/>
      <c r="AU9" s="30">
        <v>49.76</v>
      </c>
      <c r="AV9" s="32">
        <v>50.73</v>
      </c>
      <c r="AW9" s="32">
        <v>52.39</v>
      </c>
      <c r="AX9" s="32"/>
      <c r="AY9" s="32"/>
      <c r="AZ9" s="21"/>
      <c r="BA9" s="21"/>
      <c r="BB9" s="21"/>
      <c r="BC9" s="21"/>
      <c r="BD9" s="26"/>
      <c r="BE9" s="21"/>
      <c r="BF9" s="26"/>
      <c r="BG9" s="26"/>
      <c r="BH9" s="26"/>
      <c r="BI9" s="26"/>
      <c r="BJ9" s="38"/>
    </row>
    <row r="10" spans="2:62" x14ac:dyDescent="0.2">
      <c r="B10" s="24">
        <v>9</v>
      </c>
      <c r="C10" s="25" t="s">
        <v>34</v>
      </c>
      <c r="D10" s="26" t="s">
        <v>35</v>
      </c>
      <c r="E10" s="26" t="s">
        <v>19</v>
      </c>
      <c r="F10" s="27" t="s">
        <v>20</v>
      </c>
      <c r="G10" s="39">
        <v>484793</v>
      </c>
      <c r="H10" s="39">
        <v>2135981</v>
      </c>
      <c r="I10" s="29">
        <v>2252</v>
      </c>
      <c r="J10" s="26"/>
      <c r="K10" s="26"/>
      <c r="L10" s="26"/>
      <c r="M10" s="26"/>
      <c r="N10" s="26">
        <v>18.54</v>
      </c>
      <c r="O10" s="26">
        <v>18.77</v>
      </c>
      <c r="P10" s="26">
        <v>20.76</v>
      </c>
      <c r="Q10" s="26">
        <v>22.94</v>
      </c>
      <c r="R10" s="26">
        <v>26.52</v>
      </c>
      <c r="S10" s="26"/>
      <c r="T10" s="26">
        <v>32.92</v>
      </c>
      <c r="U10" s="26">
        <v>35.42</v>
      </c>
      <c r="V10" s="26"/>
      <c r="W10" s="26">
        <v>40.11</v>
      </c>
      <c r="X10" s="26">
        <v>42.13</v>
      </c>
      <c r="Y10" s="26">
        <v>42.61</v>
      </c>
      <c r="Z10" s="26">
        <v>44.73</v>
      </c>
      <c r="AA10" s="26">
        <v>46.67</v>
      </c>
      <c r="AB10" s="26">
        <v>49.83</v>
      </c>
      <c r="AC10" s="26">
        <v>51.5</v>
      </c>
      <c r="AD10" s="26">
        <v>53.7</v>
      </c>
      <c r="AE10" s="26">
        <v>58.8</v>
      </c>
      <c r="AF10" s="26">
        <v>60.77</v>
      </c>
      <c r="AG10" s="26">
        <v>61.33</v>
      </c>
      <c r="AH10" s="26">
        <v>62.98</v>
      </c>
      <c r="AI10" s="26">
        <v>64.47</v>
      </c>
      <c r="AJ10" s="26">
        <v>64.459999999999994</v>
      </c>
      <c r="AK10" s="26"/>
      <c r="AL10" s="26">
        <v>65.83</v>
      </c>
      <c r="AM10" s="26"/>
      <c r="AN10" s="26"/>
      <c r="AO10" s="26">
        <v>67.92</v>
      </c>
      <c r="AP10" s="26">
        <v>63.29</v>
      </c>
      <c r="AQ10" s="26">
        <v>63.01</v>
      </c>
      <c r="AR10" s="26"/>
      <c r="AS10" s="30">
        <v>71.260000000000005</v>
      </c>
      <c r="AT10" s="26">
        <v>65.61</v>
      </c>
      <c r="AU10" s="26">
        <v>65.73</v>
      </c>
      <c r="AV10" s="26">
        <v>65.010000000000005</v>
      </c>
      <c r="AW10" s="26">
        <v>51.16</v>
      </c>
      <c r="AX10" s="26">
        <v>68.150000000000006</v>
      </c>
      <c r="AY10" s="26">
        <v>70.23</v>
      </c>
      <c r="AZ10" s="21"/>
      <c r="BA10" s="21"/>
      <c r="BB10" s="21"/>
      <c r="BC10" s="21"/>
      <c r="BD10" s="26"/>
      <c r="BE10" s="21"/>
      <c r="BF10" s="26"/>
      <c r="BG10" s="26"/>
      <c r="BH10" s="26"/>
      <c r="BI10" s="26"/>
      <c r="BJ10" s="38"/>
    </row>
    <row r="11" spans="2:62" x14ac:dyDescent="0.2">
      <c r="B11" s="24">
        <v>10</v>
      </c>
      <c r="C11" s="25" t="s">
        <v>36</v>
      </c>
      <c r="D11" s="26" t="s">
        <v>37</v>
      </c>
      <c r="E11" s="26" t="s">
        <v>38</v>
      </c>
      <c r="F11" s="27" t="s">
        <v>39</v>
      </c>
      <c r="G11" s="39">
        <v>550879</v>
      </c>
      <c r="H11" s="39">
        <v>2174126</v>
      </c>
      <c r="I11" s="29">
        <v>2478</v>
      </c>
      <c r="J11" s="28"/>
      <c r="K11" s="28"/>
      <c r="L11" s="30"/>
      <c r="M11" s="30"/>
      <c r="N11" s="30"/>
      <c r="O11" s="30"/>
      <c r="P11" s="30"/>
      <c r="Q11" s="30"/>
      <c r="R11" s="30"/>
      <c r="S11" s="21">
        <v>38</v>
      </c>
      <c r="T11" s="21"/>
      <c r="U11" s="21"/>
      <c r="V11" s="21"/>
      <c r="W11" s="21"/>
      <c r="X11" s="21"/>
      <c r="Y11" s="21"/>
      <c r="Z11" s="21"/>
      <c r="AA11" s="21"/>
      <c r="AB11" s="21"/>
      <c r="AC11" s="21">
        <v>37.6</v>
      </c>
      <c r="AD11" s="21"/>
      <c r="AE11" s="21"/>
      <c r="AF11" s="32">
        <v>38.15</v>
      </c>
      <c r="AG11" s="32">
        <v>38.19</v>
      </c>
      <c r="AH11" s="32">
        <v>38.14</v>
      </c>
      <c r="AI11" s="32">
        <v>38.200000000000003</v>
      </c>
      <c r="AJ11" s="32">
        <v>38.25</v>
      </c>
      <c r="AK11" s="32">
        <v>38.29</v>
      </c>
      <c r="AL11" s="32">
        <v>38.799999999999997</v>
      </c>
      <c r="AM11" s="32">
        <v>38.450000000000003</v>
      </c>
      <c r="AN11" s="32">
        <v>38.86</v>
      </c>
      <c r="AO11" s="32">
        <v>38.65</v>
      </c>
      <c r="AP11" s="32">
        <v>39.090000000000003</v>
      </c>
      <c r="AQ11" s="32">
        <v>39.299999999999997</v>
      </c>
      <c r="AR11" s="32">
        <v>38.85</v>
      </c>
      <c r="AS11" s="32"/>
      <c r="AT11" s="32"/>
      <c r="AU11" s="32">
        <v>38.86</v>
      </c>
      <c r="AV11" s="32">
        <v>39.29</v>
      </c>
      <c r="AW11" s="32">
        <v>39.4</v>
      </c>
      <c r="AX11" s="32">
        <v>39.520000000000003</v>
      </c>
      <c r="AY11" s="32">
        <v>39.53</v>
      </c>
      <c r="AZ11" s="33">
        <v>39.4</v>
      </c>
      <c r="BA11" s="33">
        <v>39.57</v>
      </c>
      <c r="BB11" s="21">
        <f>I11-BA11</f>
        <v>2438.4299999999998</v>
      </c>
      <c r="BC11" s="21"/>
      <c r="BD11" s="35"/>
      <c r="BE11" s="21"/>
      <c r="BF11" s="21"/>
      <c r="BG11" s="21"/>
      <c r="BH11" s="35">
        <f>+AQ11-BA11</f>
        <v>-0.27000000000000313</v>
      </c>
      <c r="BI11" s="35">
        <f>+AV11-BA11</f>
        <v>-0.28000000000000114</v>
      </c>
      <c r="BJ11" s="36">
        <f>+AZ11-BA11</f>
        <v>-0.17000000000000171</v>
      </c>
    </row>
    <row r="12" spans="2:62" x14ac:dyDescent="0.2">
      <c r="B12" s="24">
        <v>13</v>
      </c>
      <c r="C12" s="25" t="s">
        <v>40</v>
      </c>
      <c r="D12" s="40" t="s">
        <v>41</v>
      </c>
      <c r="E12" s="41" t="s">
        <v>19</v>
      </c>
      <c r="F12" s="27" t="s">
        <v>20</v>
      </c>
      <c r="G12" s="39"/>
      <c r="H12" s="39"/>
      <c r="I12" s="29">
        <v>2236</v>
      </c>
      <c r="J12" s="28"/>
      <c r="K12" s="28"/>
      <c r="L12" s="30"/>
      <c r="M12" s="30"/>
      <c r="N12" s="30"/>
      <c r="O12" s="30"/>
      <c r="P12" s="30"/>
      <c r="Q12" s="30"/>
      <c r="R12" s="30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>
        <v>40.909999999999997</v>
      </c>
      <c r="AD12" s="21"/>
      <c r="AE12" s="21"/>
      <c r="AF12" s="32">
        <v>46</v>
      </c>
      <c r="AG12" s="32">
        <v>47.11</v>
      </c>
      <c r="AH12" s="32">
        <v>48.82</v>
      </c>
      <c r="AI12" s="32"/>
      <c r="AJ12" s="32">
        <v>51.83</v>
      </c>
      <c r="AK12" s="32"/>
      <c r="AL12" s="32" t="s">
        <v>42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3"/>
      <c r="BA12" s="33"/>
      <c r="BB12" s="21"/>
      <c r="BC12" s="21"/>
      <c r="BD12" s="35"/>
      <c r="BE12" s="21"/>
      <c r="BF12" s="26"/>
      <c r="BG12" s="26"/>
      <c r="BH12" s="26"/>
      <c r="BI12" s="26"/>
      <c r="BJ12" s="38"/>
    </row>
    <row r="13" spans="2:62" x14ac:dyDescent="0.2">
      <c r="B13" s="24">
        <v>15</v>
      </c>
      <c r="C13" s="25" t="s">
        <v>43</v>
      </c>
      <c r="D13" s="26" t="s">
        <v>44</v>
      </c>
      <c r="E13" s="26" t="s">
        <v>19</v>
      </c>
      <c r="F13" s="27" t="s">
        <v>20</v>
      </c>
      <c r="G13" s="39"/>
      <c r="H13" s="39"/>
      <c r="I13" s="29">
        <v>2232</v>
      </c>
      <c r="J13" s="26"/>
      <c r="K13" s="26">
        <v>16.559999999999999</v>
      </c>
      <c r="L13" s="26">
        <v>26.44</v>
      </c>
      <c r="M13" s="26">
        <v>26.49</v>
      </c>
      <c r="N13" s="26">
        <v>18.05</v>
      </c>
      <c r="O13" s="26"/>
      <c r="P13" s="26"/>
      <c r="Q13" s="26">
        <v>18.46</v>
      </c>
      <c r="R13" s="26">
        <v>18.82</v>
      </c>
      <c r="S13" s="26"/>
      <c r="T13" s="26">
        <v>21.46</v>
      </c>
      <c r="U13" s="26">
        <v>23.71</v>
      </c>
      <c r="V13" s="26">
        <v>34.68</v>
      </c>
      <c r="W13" s="26">
        <v>26.34</v>
      </c>
      <c r="X13" s="26">
        <v>27.07</v>
      </c>
      <c r="Y13" s="26">
        <v>27.93</v>
      </c>
      <c r="Z13" s="26">
        <v>29.79</v>
      </c>
      <c r="AA13" s="26">
        <v>31.9</v>
      </c>
      <c r="AB13" s="26">
        <v>34.909999999999997</v>
      </c>
      <c r="AC13" s="26">
        <v>35.04</v>
      </c>
      <c r="AD13" s="26">
        <v>36.86</v>
      </c>
      <c r="AE13" s="26">
        <v>38.44</v>
      </c>
      <c r="AF13" s="26">
        <v>39.17</v>
      </c>
      <c r="AG13" s="26">
        <v>40.270000000000003</v>
      </c>
      <c r="AH13" s="26">
        <v>41.45</v>
      </c>
      <c r="AI13" s="26"/>
      <c r="AJ13" s="26">
        <v>42.51</v>
      </c>
      <c r="AK13" s="26">
        <v>43.12</v>
      </c>
      <c r="AL13" s="26"/>
      <c r="AM13" s="26"/>
      <c r="AN13" s="26">
        <v>42</v>
      </c>
      <c r="AO13" s="26"/>
      <c r="AP13" s="26" t="s">
        <v>45</v>
      </c>
      <c r="AQ13" s="26"/>
      <c r="AR13" s="26"/>
      <c r="AS13" s="26">
        <v>58.23</v>
      </c>
      <c r="AT13" s="26"/>
      <c r="AU13" s="26"/>
      <c r="AV13" s="26"/>
      <c r="AW13" s="26"/>
      <c r="AX13" s="26"/>
      <c r="AY13" s="26"/>
      <c r="AZ13" s="21"/>
      <c r="BA13" s="21"/>
      <c r="BB13" s="21"/>
      <c r="BC13" s="21"/>
      <c r="BD13" s="35">
        <f>L13-AZ13</f>
        <v>26.44</v>
      </c>
      <c r="BE13" s="21"/>
      <c r="BF13" s="26"/>
      <c r="BG13" s="26"/>
      <c r="BH13" s="26"/>
      <c r="BI13" s="26"/>
      <c r="BJ13" s="38"/>
    </row>
    <row r="14" spans="2:62" x14ac:dyDescent="0.2">
      <c r="B14" s="24">
        <v>19</v>
      </c>
      <c r="C14" s="25" t="s">
        <v>46</v>
      </c>
      <c r="D14" s="26" t="s">
        <v>47</v>
      </c>
      <c r="E14" s="26" t="s">
        <v>19</v>
      </c>
      <c r="F14" s="27" t="s">
        <v>20</v>
      </c>
      <c r="G14" s="28">
        <v>496653</v>
      </c>
      <c r="H14" s="28">
        <v>2138122</v>
      </c>
      <c r="I14" s="29">
        <v>2249</v>
      </c>
      <c r="J14" s="26"/>
      <c r="K14" s="26">
        <v>10</v>
      </c>
      <c r="L14" s="26">
        <v>15.86</v>
      </c>
      <c r="M14" s="26">
        <v>16.41</v>
      </c>
      <c r="N14" s="26">
        <v>16.22</v>
      </c>
      <c r="O14" s="26">
        <v>16.27</v>
      </c>
      <c r="P14" s="26">
        <v>16.87</v>
      </c>
      <c r="Q14" s="26">
        <v>17.100000000000001</v>
      </c>
      <c r="R14" s="26">
        <v>17.68</v>
      </c>
      <c r="S14" s="26"/>
      <c r="T14" s="26">
        <v>19.420000000000002</v>
      </c>
      <c r="U14" s="26">
        <v>20.89</v>
      </c>
      <c r="V14" s="26">
        <v>37.08</v>
      </c>
      <c r="W14" s="26">
        <v>23.03</v>
      </c>
      <c r="X14" s="26">
        <v>24.39</v>
      </c>
      <c r="Y14" s="26">
        <v>25.11</v>
      </c>
      <c r="Z14" s="26">
        <v>25.25</v>
      </c>
      <c r="AA14" s="26">
        <v>25.34</v>
      </c>
      <c r="AB14" s="26">
        <v>27</v>
      </c>
      <c r="AC14" s="26">
        <v>26.5</v>
      </c>
      <c r="AD14" s="26">
        <v>26.95</v>
      </c>
      <c r="AE14" s="26">
        <v>24.5</v>
      </c>
      <c r="AF14" s="26">
        <v>28.32</v>
      </c>
      <c r="AG14" s="26">
        <v>28.7</v>
      </c>
      <c r="AH14" s="26">
        <v>28.36</v>
      </c>
      <c r="AI14" s="26">
        <v>28.68</v>
      </c>
      <c r="AJ14" s="26">
        <v>29</v>
      </c>
      <c r="AK14" s="26">
        <v>28.9</v>
      </c>
      <c r="AL14" s="26">
        <v>22.77</v>
      </c>
      <c r="AM14" s="26">
        <v>29.2</v>
      </c>
      <c r="AN14" s="26">
        <v>29.27</v>
      </c>
      <c r="AO14" s="26"/>
      <c r="AP14" s="26">
        <v>30.98</v>
      </c>
      <c r="AQ14" s="26"/>
      <c r="AR14" s="26">
        <v>36.43</v>
      </c>
      <c r="AS14" s="26">
        <v>38.43</v>
      </c>
      <c r="AT14" s="26">
        <v>34.65</v>
      </c>
      <c r="AU14" s="26"/>
      <c r="AV14" s="26">
        <v>37.35</v>
      </c>
      <c r="AW14" s="42">
        <v>38.67</v>
      </c>
      <c r="AX14" s="42">
        <v>39.39</v>
      </c>
      <c r="AY14" s="42">
        <v>40.97</v>
      </c>
      <c r="AZ14" s="33">
        <v>42.86</v>
      </c>
      <c r="BA14" s="33">
        <v>43.22</v>
      </c>
      <c r="BB14" s="21">
        <f>I14-BA14</f>
        <v>2205.7800000000002</v>
      </c>
      <c r="BC14" s="21"/>
      <c r="BD14" s="35">
        <f>L14-AZ14</f>
        <v>-27</v>
      </c>
      <c r="BE14" s="21">
        <f>M14-AZ14</f>
        <v>-26.45</v>
      </c>
      <c r="BF14" s="26">
        <f>N14-AZ14</f>
        <v>-26.64</v>
      </c>
      <c r="BG14" s="26"/>
      <c r="BH14" s="26">
        <f>AP14-AZ14</f>
        <v>-11.879999999999999</v>
      </c>
      <c r="BI14" s="26"/>
      <c r="BJ14" s="38">
        <f>AY14-AZ14</f>
        <v>-1.8900000000000006</v>
      </c>
    </row>
    <row r="15" spans="2:62" x14ac:dyDescent="0.2">
      <c r="B15" s="24">
        <v>20</v>
      </c>
      <c r="C15" s="25" t="s">
        <v>48</v>
      </c>
      <c r="D15" s="26" t="s">
        <v>49</v>
      </c>
      <c r="E15" s="26" t="s">
        <v>19</v>
      </c>
      <c r="F15" s="27" t="s">
        <v>20</v>
      </c>
      <c r="G15" s="26">
        <v>478920</v>
      </c>
      <c r="H15" s="26">
        <v>2138427</v>
      </c>
      <c r="I15" s="29">
        <v>2318</v>
      </c>
      <c r="J15" s="26">
        <v>87.23</v>
      </c>
      <c r="K15" s="26"/>
      <c r="L15" s="26"/>
      <c r="M15" s="26"/>
      <c r="N15" s="26">
        <v>81.56</v>
      </c>
      <c r="O15" s="26">
        <v>82.37</v>
      </c>
      <c r="P15" s="26">
        <v>80.099999999999994</v>
      </c>
      <c r="Q15" s="26">
        <v>79.42</v>
      </c>
      <c r="R15" s="26">
        <v>78.77</v>
      </c>
      <c r="S15" s="26"/>
      <c r="T15" s="26">
        <v>84.32</v>
      </c>
      <c r="U15" s="26">
        <v>86.09</v>
      </c>
      <c r="V15" s="26"/>
      <c r="W15" s="26">
        <v>88.27</v>
      </c>
      <c r="X15" s="26">
        <v>87.84</v>
      </c>
      <c r="Y15" s="26">
        <v>88.76</v>
      </c>
      <c r="Z15" s="26">
        <v>91.06</v>
      </c>
      <c r="AA15" s="26">
        <v>92.37</v>
      </c>
      <c r="AB15" s="26">
        <v>91.19</v>
      </c>
      <c r="AC15" s="26">
        <v>95.8</v>
      </c>
      <c r="AD15" s="26"/>
      <c r="AE15" s="26">
        <v>94.08</v>
      </c>
      <c r="AF15" s="26">
        <v>88.8</v>
      </c>
      <c r="AG15" s="26">
        <v>103.22</v>
      </c>
      <c r="AH15" s="26">
        <v>99.19</v>
      </c>
      <c r="AI15" s="26"/>
      <c r="AJ15" s="26">
        <v>100.1</v>
      </c>
      <c r="AK15" s="26"/>
      <c r="AL15" s="26">
        <v>100.87</v>
      </c>
      <c r="AM15" s="26">
        <v>110.19</v>
      </c>
      <c r="AN15" s="26">
        <v>110.19</v>
      </c>
      <c r="AO15" s="26"/>
      <c r="AP15" s="26"/>
      <c r="AQ15" s="26"/>
      <c r="AR15" s="26"/>
      <c r="AS15" s="26">
        <v>112.26</v>
      </c>
      <c r="AT15" s="43"/>
      <c r="AU15" s="26">
        <v>113.01</v>
      </c>
      <c r="AV15" s="42"/>
      <c r="AW15" s="42"/>
      <c r="AX15" s="42">
        <v>116.2</v>
      </c>
      <c r="AY15" s="44">
        <v>116.3</v>
      </c>
      <c r="AZ15" s="45">
        <v>117</v>
      </c>
      <c r="BA15" s="45">
        <v>117.5</v>
      </c>
      <c r="BB15" s="21">
        <f>I15-BA15</f>
        <v>2200.5</v>
      </c>
      <c r="BC15" s="21"/>
      <c r="BD15" s="35"/>
      <c r="BE15" s="21"/>
      <c r="BF15" s="26">
        <f>N15-AZ15</f>
        <v>-35.44</v>
      </c>
      <c r="BG15" s="26"/>
      <c r="BH15" s="26"/>
      <c r="BI15" s="26">
        <f>AU15-AZ15</f>
        <v>-3.9899999999999949</v>
      </c>
      <c r="BJ15" s="38"/>
    </row>
    <row r="16" spans="2:62" x14ac:dyDescent="0.2">
      <c r="B16" s="24">
        <v>21</v>
      </c>
      <c r="C16" s="25" t="s">
        <v>50</v>
      </c>
      <c r="D16" s="26" t="s">
        <v>51</v>
      </c>
      <c r="E16" s="26" t="s">
        <v>19</v>
      </c>
      <c r="F16" s="27" t="s">
        <v>20</v>
      </c>
      <c r="G16" s="28">
        <v>483178</v>
      </c>
      <c r="H16" s="28">
        <v>2139859</v>
      </c>
      <c r="I16" s="29">
        <v>2252</v>
      </c>
      <c r="J16" s="26"/>
      <c r="K16" s="26">
        <v>23</v>
      </c>
      <c r="L16" s="26">
        <v>23.23</v>
      </c>
      <c r="M16" s="26">
        <v>23</v>
      </c>
      <c r="N16" s="26">
        <v>23.23</v>
      </c>
      <c r="O16" s="26">
        <v>23.28</v>
      </c>
      <c r="P16" s="26">
        <v>23.06</v>
      </c>
      <c r="Q16" s="26">
        <v>23.57</v>
      </c>
      <c r="R16" s="26">
        <v>25.31</v>
      </c>
      <c r="S16" s="26"/>
      <c r="T16" s="26">
        <v>30.33</v>
      </c>
      <c r="U16" s="26">
        <v>32.799999999999997</v>
      </c>
      <c r="V16" s="26"/>
      <c r="W16" s="26">
        <v>37.159999999999997</v>
      </c>
      <c r="X16" s="26">
        <v>38.69</v>
      </c>
      <c r="Y16" s="26">
        <v>40.25</v>
      </c>
      <c r="Z16" s="26">
        <v>42.03</v>
      </c>
      <c r="AA16" s="26">
        <v>43.07</v>
      </c>
      <c r="AB16" s="26">
        <v>45.33</v>
      </c>
      <c r="AC16" s="26">
        <v>46.69</v>
      </c>
      <c r="AD16" s="26">
        <v>48.15</v>
      </c>
      <c r="AE16" s="26">
        <v>50.05</v>
      </c>
      <c r="AF16" s="26">
        <v>52.43</v>
      </c>
      <c r="AG16" s="26">
        <v>53.62</v>
      </c>
      <c r="AH16" s="26">
        <v>54.93</v>
      </c>
      <c r="AI16" s="26">
        <v>55.68</v>
      </c>
      <c r="AJ16" s="26">
        <v>55.76</v>
      </c>
      <c r="AK16" s="26">
        <v>56.21</v>
      </c>
      <c r="AL16" s="26"/>
      <c r="AM16" s="26">
        <v>57.82</v>
      </c>
      <c r="AN16" s="26">
        <v>58.85</v>
      </c>
      <c r="AO16" s="26"/>
      <c r="AP16" s="26"/>
      <c r="AQ16" s="26"/>
      <c r="AR16" s="26">
        <v>61.64</v>
      </c>
      <c r="AS16" s="26">
        <v>63.64</v>
      </c>
      <c r="AT16" s="26">
        <v>62.37</v>
      </c>
      <c r="AU16" s="26">
        <v>64.099999999999994</v>
      </c>
      <c r="AV16" s="42">
        <v>63.75</v>
      </c>
      <c r="AW16" s="42"/>
      <c r="AX16" s="42">
        <v>50.07</v>
      </c>
      <c r="AY16" s="42">
        <v>67.97</v>
      </c>
      <c r="AZ16" s="33">
        <v>68.64</v>
      </c>
      <c r="BA16" s="33">
        <v>69.540000000000006</v>
      </c>
      <c r="BB16" s="21">
        <f>I16-BA16</f>
        <v>2182.46</v>
      </c>
      <c r="BC16" s="21"/>
      <c r="BD16" s="35">
        <f>L16-AZ16</f>
        <v>-45.41</v>
      </c>
      <c r="BE16" s="21">
        <f>M16-AZ16</f>
        <v>-45.64</v>
      </c>
      <c r="BF16" s="26">
        <f>N16-AZ16</f>
        <v>-45.41</v>
      </c>
      <c r="BG16" s="26"/>
      <c r="BH16" s="26"/>
      <c r="BI16" s="26">
        <f>AU16-AZ16</f>
        <v>-4.5400000000000063</v>
      </c>
      <c r="BJ16" s="38">
        <f>AY16-AZ16</f>
        <v>-0.67000000000000171</v>
      </c>
    </row>
    <row r="17" spans="2:63" x14ac:dyDescent="0.2">
      <c r="B17" s="24">
        <v>23</v>
      </c>
      <c r="C17" s="25" t="s">
        <v>52</v>
      </c>
      <c r="D17" s="26" t="s">
        <v>53</v>
      </c>
      <c r="E17" s="26"/>
      <c r="F17" s="27" t="s">
        <v>39</v>
      </c>
      <c r="G17" s="39">
        <v>543133</v>
      </c>
      <c r="H17" s="39">
        <v>2186015</v>
      </c>
      <c r="I17" s="29">
        <v>2445</v>
      </c>
      <c r="J17" s="28"/>
      <c r="K17" s="26"/>
      <c r="L17" s="26"/>
      <c r="M17" s="26"/>
      <c r="N17" s="26">
        <v>110</v>
      </c>
      <c r="O17" s="46">
        <v>110.61</v>
      </c>
      <c r="P17" s="46"/>
      <c r="Q17" s="46">
        <v>109.36</v>
      </c>
      <c r="R17" s="46"/>
      <c r="S17" s="46">
        <v>108.82</v>
      </c>
      <c r="T17" s="46">
        <v>109.25</v>
      </c>
      <c r="U17" s="46">
        <v>117.2</v>
      </c>
      <c r="V17" s="46">
        <v>108.93</v>
      </c>
      <c r="W17" s="46">
        <v>109.1</v>
      </c>
      <c r="X17" s="46">
        <v>109.37</v>
      </c>
      <c r="Y17" s="46">
        <v>108.5</v>
      </c>
      <c r="Z17" s="46">
        <v>108.09</v>
      </c>
      <c r="AA17" s="46">
        <v>108.08</v>
      </c>
      <c r="AB17" s="46"/>
      <c r="AC17" s="46">
        <v>110.75</v>
      </c>
      <c r="AD17" s="46">
        <v>110.3</v>
      </c>
      <c r="AE17" s="46"/>
      <c r="AF17" s="46">
        <v>109.74</v>
      </c>
      <c r="AG17" s="32">
        <v>109.96</v>
      </c>
      <c r="AH17" s="32">
        <v>110.55</v>
      </c>
      <c r="AI17" s="32">
        <v>110.72</v>
      </c>
      <c r="AJ17" s="32">
        <v>110.9</v>
      </c>
      <c r="AK17" s="32">
        <v>108.98</v>
      </c>
      <c r="AL17" s="32">
        <v>111.91</v>
      </c>
      <c r="AM17" s="32">
        <v>111.12</v>
      </c>
      <c r="AN17" s="32">
        <v>111.32</v>
      </c>
      <c r="AO17" s="32">
        <v>111.52</v>
      </c>
      <c r="AP17" s="32">
        <v>111.67</v>
      </c>
      <c r="AQ17" s="32">
        <v>111.36</v>
      </c>
      <c r="AR17" s="32">
        <v>110.88</v>
      </c>
      <c r="AS17" s="32"/>
      <c r="AT17" s="32">
        <v>110.65</v>
      </c>
      <c r="AU17" s="32"/>
      <c r="AV17" s="32">
        <v>111.45</v>
      </c>
      <c r="AW17" s="32">
        <v>112.1</v>
      </c>
      <c r="AX17" s="32">
        <v>110.77</v>
      </c>
      <c r="AY17" s="32">
        <v>110.97</v>
      </c>
      <c r="AZ17" s="33">
        <v>110.3</v>
      </c>
      <c r="BA17" s="33">
        <v>109.48</v>
      </c>
      <c r="BB17" s="21">
        <f>I17-BA17</f>
        <v>2335.52</v>
      </c>
      <c r="BC17" s="21"/>
      <c r="BD17" s="35"/>
      <c r="BE17" s="21"/>
      <c r="BF17" s="47">
        <f>N17-BA17</f>
        <v>0.51999999999999602</v>
      </c>
      <c r="BG17" s="21"/>
      <c r="BH17" s="48">
        <f>+AQ17-BA17</f>
        <v>1.8799999999999955</v>
      </c>
      <c r="BI17" s="48">
        <f>+AV17-BA17</f>
        <v>1.9699999999999989</v>
      </c>
      <c r="BJ17" s="49">
        <f>+AZ17-BA17</f>
        <v>0.81999999999999318</v>
      </c>
      <c r="BK17" s="2" t="s">
        <v>54</v>
      </c>
    </row>
    <row r="18" spans="2:63" x14ac:dyDescent="0.2">
      <c r="B18" s="24">
        <v>24</v>
      </c>
      <c r="C18" s="25" t="s">
        <v>55</v>
      </c>
      <c r="D18" s="26" t="s">
        <v>56</v>
      </c>
      <c r="E18" s="26" t="s">
        <v>57</v>
      </c>
      <c r="F18" s="28" t="s">
        <v>58</v>
      </c>
      <c r="G18" s="39">
        <v>461334</v>
      </c>
      <c r="H18" s="39">
        <v>2173008</v>
      </c>
      <c r="I18" s="29">
        <v>2589</v>
      </c>
      <c r="J18" s="28"/>
      <c r="K18" s="21"/>
      <c r="L18" s="30"/>
      <c r="M18" s="30"/>
      <c r="N18" s="30"/>
      <c r="O18" s="30"/>
      <c r="P18" s="30"/>
      <c r="Q18" s="30"/>
      <c r="R18" s="3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32">
        <v>163.25</v>
      </c>
      <c r="AG18" s="32">
        <v>164.39</v>
      </c>
      <c r="AH18" s="32">
        <v>163.25</v>
      </c>
      <c r="AI18" s="32">
        <v>164.39</v>
      </c>
      <c r="AJ18" s="32">
        <v>163.80000000000001</v>
      </c>
      <c r="AK18" s="32">
        <v>163.49</v>
      </c>
      <c r="AL18" s="32">
        <v>162.69999999999999</v>
      </c>
      <c r="AM18" s="32"/>
      <c r="AN18" s="32"/>
      <c r="AO18" s="32"/>
      <c r="AP18" s="32"/>
      <c r="AQ18" s="32">
        <v>163.1</v>
      </c>
      <c r="AR18" s="32"/>
      <c r="AS18" s="32">
        <v>164.3</v>
      </c>
      <c r="AT18" s="32">
        <v>165.12</v>
      </c>
      <c r="AU18" s="32">
        <v>169.02</v>
      </c>
      <c r="AV18" s="32"/>
      <c r="AW18" s="32"/>
      <c r="AX18" s="32">
        <v>129.04</v>
      </c>
      <c r="AY18" s="32">
        <v>167.08</v>
      </c>
      <c r="AZ18" s="33">
        <v>167.28</v>
      </c>
      <c r="BA18" s="33">
        <v>167.76</v>
      </c>
      <c r="BB18" s="21">
        <f>I18-BA18</f>
        <v>2421.2399999999998</v>
      </c>
      <c r="BC18" s="21"/>
      <c r="BD18" s="35"/>
      <c r="BE18" s="21"/>
      <c r="BF18" s="26"/>
      <c r="BG18" s="26"/>
      <c r="BH18" s="35"/>
      <c r="BI18" s="35">
        <f>AU18-AZ18</f>
        <v>1.7400000000000091</v>
      </c>
      <c r="BJ18" s="36">
        <f>AY18-AZ18</f>
        <v>-0.19999999999998863</v>
      </c>
    </row>
    <row r="19" spans="2:63" x14ac:dyDescent="0.2">
      <c r="B19" s="24">
        <v>25</v>
      </c>
      <c r="C19" s="25" t="s">
        <v>59</v>
      </c>
      <c r="D19" s="26" t="s">
        <v>60</v>
      </c>
      <c r="E19" s="26" t="s">
        <v>61</v>
      </c>
      <c r="F19" s="28" t="s">
        <v>58</v>
      </c>
      <c r="G19" s="39">
        <v>478192</v>
      </c>
      <c r="H19" s="39">
        <v>2186481</v>
      </c>
      <c r="I19" s="50">
        <v>2304</v>
      </c>
      <c r="J19" s="39"/>
      <c r="K19" s="51"/>
      <c r="L19" s="30"/>
      <c r="M19" s="30"/>
      <c r="N19" s="30"/>
      <c r="O19" s="30"/>
      <c r="P19" s="30"/>
      <c r="Q19" s="30"/>
      <c r="R19" s="30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>
        <v>123.52</v>
      </c>
      <c r="AD19" s="51"/>
      <c r="AE19" s="51"/>
      <c r="AF19" s="32">
        <v>126.54</v>
      </c>
      <c r="AG19" s="32">
        <v>128.13999999999999</v>
      </c>
      <c r="AH19" s="32">
        <v>129.74</v>
      </c>
      <c r="AI19" s="32">
        <v>128.72</v>
      </c>
      <c r="AJ19" s="32"/>
      <c r="AK19" s="32"/>
      <c r="AL19" s="32">
        <v>133.19999999999999</v>
      </c>
      <c r="AM19" s="32">
        <v>134.56</v>
      </c>
      <c r="AN19" s="32">
        <v>135.68</v>
      </c>
      <c r="AO19" s="32">
        <v>136.94</v>
      </c>
      <c r="AP19" s="32">
        <v>138.06</v>
      </c>
      <c r="AQ19" s="32"/>
      <c r="AR19" s="32"/>
      <c r="AS19" s="32"/>
      <c r="AT19" s="32">
        <v>142.58000000000001</v>
      </c>
      <c r="AU19" s="32">
        <v>132.75</v>
      </c>
      <c r="AV19" s="32"/>
      <c r="AW19" s="32"/>
      <c r="AX19" s="32"/>
      <c r="AY19" s="32"/>
      <c r="AZ19" s="33"/>
      <c r="BA19" s="34"/>
      <c r="BB19" s="52"/>
      <c r="BC19" s="21"/>
      <c r="BD19" s="35"/>
      <c r="BE19" s="21"/>
      <c r="BF19" s="26"/>
      <c r="BG19" s="26"/>
      <c r="BH19" s="26"/>
      <c r="BI19" s="26"/>
      <c r="BJ19" s="38"/>
    </row>
    <row r="20" spans="2:63" x14ac:dyDescent="0.2">
      <c r="B20" s="24">
        <v>26</v>
      </c>
      <c r="C20" s="25" t="s">
        <v>62</v>
      </c>
      <c r="D20" s="26" t="s">
        <v>63</v>
      </c>
      <c r="E20" s="26" t="s">
        <v>64</v>
      </c>
      <c r="F20" s="28" t="s">
        <v>58</v>
      </c>
      <c r="G20" s="39">
        <v>486213</v>
      </c>
      <c r="H20" s="39">
        <v>2190383</v>
      </c>
      <c r="I20" s="50">
        <v>2249</v>
      </c>
      <c r="J20" s="39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>
        <v>54.94</v>
      </c>
      <c r="AG20" s="32">
        <v>55.83</v>
      </c>
      <c r="AH20" s="32">
        <v>56.48</v>
      </c>
      <c r="AI20" s="32">
        <v>57.16</v>
      </c>
      <c r="AJ20" s="32">
        <v>57.81</v>
      </c>
      <c r="AK20" s="32">
        <v>58.61</v>
      </c>
      <c r="AL20" s="32"/>
      <c r="AM20" s="32">
        <v>59.57</v>
      </c>
      <c r="AN20" s="32">
        <v>61.45</v>
      </c>
      <c r="AO20" s="32">
        <v>56.79</v>
      </c>
      <c r="AP20" s="32">
        <v>63.2</v>
      </c>
      <c r="AQ20" s="32">
        <v>64.11</v>
      </c>
      <c r="AR20" s="32">
        <v>65.010000000000005</v>
      </c>
      <c r="AS20" s="32">
        <v>50.22</v>
      </c>
      <c r="AT20" s="32">
        <v>50.94</v>
      </c>
      <c r="AU20" s="32">
        <v>84.92</v>
      </c>
      <c r="AV20" s="32"/>
      <c r="AW20" s="32">
        <v>68.61</v>
      </c>
      <c r="AX20" s="32">
        <v>69.209999999999994</v>
      </c>
      <c r="AY20" s="32">
        <v>70.099999999999994</v>
      </c>
      <c r="AZ20" s="21"/>
      <c r="BA20" s="21"/>
      <c r="BB20" s="21"/>
      <c r="BC20" s="21"/>
      <c r="BD20" s="35"/>
      <c r="BE20" s="21"/>
      <c r="BF20" s="26"/>
      <c r="BG20" s="26"/>
      <c r="BH20" s="26"/>
      <c r="BI20" s="26"/>
      <c r="BJ20" s="38"/>
    </row>
    <row r="21" spans="2:63" x14ac:dyDescent="0.2">
      <c r="B21" s="24">
        <v>27</v>
      </c>
      <c r="C21" s="25" t="s">
        <v>65</v>
      </c>
      <c r="D21" s="26" t="s">
        <v>66</v>
      </c>
      <c r="E21" s="26" t="s">
        <v>67</v>
      </c>
      <c r="F21" s="28" t="s">
        <v>58</v>
      </c>
      <c r="G21" s="28">
        <v>486220</v>
      </c>
      <c r="H21" s="28">
        <v>2190407</v>
      </c>
      <c r="I21" s="29">
        <v>2330</v>
      </c>
      <c r="J21" s="2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>
        <v>65.19</v>
      </c>
      <c r="W21" s="46">
        <v>66.510000000000005</v>
      </c>
      <c r="X21" s="46">
        <v>68.709999999999994</v>
      </c>
      <c r="Y21" s="46">
        <v>71.86</v>
      </c>
      <c r="Z21" s="46">
        <v>72.94</v>
      </c>
      <c r="AA21" s="46">
        <v>73.900000000000006</v>
      </c>
      <c r="AB21" s="46">
        <v>75.62</v>
      </c>
      <c r="AC21" s="46">
        <v>76.83</v>
      </c>
      <c r="AD21" s="46">
        <v>78.48</v>
      </c>
      <c r="AE21" s="46"/>
      <c r="AF21" s="46">
        <v>78.209999999999994</v>
      </c>
      <c r="AG21" s="53">
        <v>84.42</v>
      </c>
      <c r="AH21" s="53">
        <v>81.319999999999993</v>
      </c>
      <c r="AI21" s="53">
        <v>83.03</v>
      </c>
      <c r="AJ21" s="53">
        <v>89.55</v>
      </c>
      <c r="AK21" s="53">
        <v>91.53</v>
      </c>
      <c r="AL21" s="53"/>
      <c r="AM21" s="53"/>
      <c r="AN21" s="53"/>
      <c r="AO21" s="53">
        <v>92.36</v>
      </c>
      <c r="AP21" s="53">
        <v>100.21</v>
      </c>
      <c r="AQ21" s="53">
        <v>101.39</v>
      </c>
      <c r="AR21" s="53"/>
      <c r="AS21" s="53">
        <v>104.07</v>
      </c>
      <c r="AT21" s="53">
        <v>104.96</v>
      </c>
      <c r="AU21" s="53"/>
      <c r="AV21" s="53">
        <v>96.61</v>
      </c>
      <c r="AW21" s="53"/>
      <c r="AX21" s="53"/>
      <c r="AY21" s="53"/>
      <c r="AZ21" s="21"/>
      <c r="BA21" s="21"/>
      <c r="BB21" s="21"/>
      <c r="BC21" s="21"/>
      <c r="BD21" s="35"/>
      <c r="BE21" s="21"/>
      <c r="BF21" s="26"/>
      <c r="BG21" s="26"/>
      <c r="BH21" s="26"/>
      <c r="BI21" s="26"/>
      <c r="BJ21" s="38"/>
    </row>
    <row r="22" spans="2:63" x14ac:dyDescent="0.2">
      <c r="B22" s="24">
        <v>28</v>
      </c>
      <c r="C22" s="25" t="s">
        <v>68</v>
      </c>
      <c r="D22" s="26" t="s">
        <v>69</v>
      </c>
      <c r="E22" s="26" t="s">
        <v>67</v>
      </c>
      <c r="F22" s="28" t="s">
        <v>58</v>
      </c>
      <c r="G22" s="28">
        <v>480350</v>
      </c>
      <c r="H22" s="28">
        <v>2190940</v>
      </c>
      <c r="I22" s="29">
        <v>2257</v>
      </c>
      <c r="J22" s="2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>
        <v>55.31</v>
      </c>
      <c r="W22" s="46">
        <v>56.02</v>
      </c>
      <c r="X22" s="46">
        <v>57.83</v>
      </c>
      <c r="Y22" s="46">
        <v>59.59</v>
      </c>
      <c r="Z22" s="46">
        <v>62.17</v>
      </c>
      <c r="AA22" s="46">
        <v>63.09</v>
      </c>
      <c r="AB22" s="46">
        <v>65.09</v>
      </c>
      <c r="AC22" s="46">
        <v>65.92</v>
      </c>
      <c r="AD22" s="46">
        <v>67.05</v>
      </c>
      <c r="AE22" s="46"/>
      <c r="AF22" s="46">
        <v>70.040000000000006</v>
      </c>
      <c r="AG22" s="53">
        <v>71.23</v>
      </c>
      <c r="AH22" s="53">
        <v>71.930000000000007</v>
      </c>
      <c r="AI22" s="53">
        <v>72.709999999999994</v>
      </c>
      <c r="AJ22" s="53">
        <v>73.33</v>
      </c>
      <c r="AK22" s="53">
        <v>74.84</v>
      </c>
      <c r="AL22" s="53"/>
      <c r="AM22" s="53">
        <v>75.52</v>
      </c>
      <c r="AN22" s="53">
        <v>76.38</v>
      </c>
      <c r="AO22" s="53">
        <v>56.79</v>
      </c>
      <c r="AP22" s="53">
        <v>77.8</v>
      </c>
      <c r="AQ22" s="53">
        <v>79.55</v>
      </c>
      <c r="AR22" s="53">
        <v>80.56</v>
      </c>
      <c r="AS22" s="53">
        <v>82.4</v>
      </c>
      <c r="AT22" s="53">
        <v>83.72</v>
      </c>
      <c r="AU22" s="53">
        <v>84.92</v>
      </c>
      <c r="AV22" s="53">
        <v>84.07</v>
      </c>
      <c r="AW22" s="53">
        <v>85.99</v>
      </c>
      <c r="AX22" s="53">
        <v>86.96</v>
      </c>
      <c r="AY22" s="53">
        <v>87.45</v>
      </c>
      <c r="AZ22" s="54">
        <v>88.5</v>
      </c>
      <c r="BA22" s="54">
        <v>89.29</v>
      </c>
      <c r="BB22" s="21">
        <f>I22-BA22</f>
        <v>2167.71</v>
      </c>
      <c r="BC22" s="21"/>
      <c r="BD22" s="35"/>
      <c r="BE22" s="21"/>
      <c r="BF22" s="26"/>
      <c r="BG22" s="26"/>
      <c r="BH22" s="35">
        <f>AP22-AZ22</f>
        <v>-10.700000000000003</v>
      </c>
      <c r="BI22" s="35">
        <f>AU22-AZ22</f>
        <v>-3.5799999999999983</v>
      </c>
      <c r="BJ22" s="36">
        <f>AY22-AZ22</f>
        <v>-1.0499999999999972</v>
      </c>
    </row>
    <row r="23" spans="2:63" x14ac:dyDescent="0.2">
      <c r="B23" s="24">
        <v>30</v>
      </c>
      <c r="C23" s="25" t="s">
        <v>70</v>
      </c>
      <c r="D23" s="26" t="s">
        <v>71</v>
      </c>
      <c r="E23" s="26" t="s">
        <v>72</v>
      </c>
      <c r="F23" s="28" t="s">
        <v>58</v>
      </c>
      <c r="G23" s="39">
        <v>463278</v>
      </c>
      <c r="H23" s="39">
        <v>2180170</v>
      </c>
      <c r="I23" s="29"/>
      <c r="J23" s="28"/>
      <c r="K23" s="21"/>
      <c r="L23" s="30"/>
      <c r="M23" s="30"/>
      <c r="N23" s="30"/>
      <c r="O23" s="30"/>
      <c r="P23" s="30"/>
      <c r="Q23" s="30"/>
      <c r="R23" s="3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53">
        <v>30.89</v>
      </c>
      <c r="AG23" s="53">
        <v>28.75</v>
      </c>
      <c r="AH23" s="53">
        <v>30.45</v>
      </c>
      <c r="AI23" s="53">
        <v>31.64</v>
      </c>
      <c r="AJ23" s="53">
        <v>32.85</v>
      </c>
      <c r="AK23" s="53">
        <v>33.74</v>
      </c>
      <c r="AL23" s="53">
        <v>32.93</v>
      </c>
      <c r="AM23" s="53">
        <v>33.26</v>
      </c>
      <c r="AN23" s="53">
        <v>33.78</v>
      </c>
      <c r="AO23" s="53">
        <v>34.82</v>
      </c>
      <c r="AP23" s="53">
        <v>35.630000000000003</v>
      </c>
      <c r="AQ23" s="53">
        <v>4.79</v>
      </c>
      <c r="AR23" s="53">
        <v>3.03</v>
      </c>
      <c r="AS23" s="53"/>
      <c r="AT23" s="53"/>
      <c r="AU23" s="53">
        <v>3.16</v>
      </c>
      <c r="AV23" s="53"/>
      <c r="AW23" s="53"/>
      <c r="AX23" s="53"/>
      <c r="AY23" s="53"/>
      <c r="AZ23" s="54"/>
      <c r="BA23" s="54"/>
      <c r="BB23" s="21"/>
      <c r="BC23" s="21"/>
      <c r="BD23" s="35"/>
      <c r="BE23" s="21"/>
      <c r="BF23" s="26"/>
      <c r="BG23" s="26"/>
      <c r="BH23" s="26"/>
      <c r="BI23" s="26"/>
      <c r="BJ23" s="38"/>
    </row>
    <row r="24" spans="2:63" x14ac:dyDescent="0.2">
      <c r="B24" s="24">
        <v>31</v>
      </c>
      <c r="C24" s="25" t="s">
        <v>73</v>
      </c>
      <c r="D24" s="40"/>
      <c r="E24" s="41"/>
      <c r="F24" s="28" t="s">
        <v>58</v>
      </c>
      <c r="G24" s="28">
        <v>463241</v>
      </c>
      <c r="H24" s="28">
        <v>2180808</v>
      </c>
      <c r="I24" s="29">
        <v>2395</v>
      </c>
      <c r="J24" s="28"/>
      <c r="K24" s="21"/>
      <c r="L24" s="30"/>
      <c r="M24" s="30"/>
      <c r="N24" s="30"/>
      <c r="O24" s="30"/>
      <c r="P24" s="30"/>
      <c r="Q24" s="30"/>
      <c r="R24" s="3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>
        <v>7.26</v>
      </c>
      <c r="AW24" s="53">
        <v>3.76</v>
      </c>
      <c r="AX24" s="53">
        <v>9.36</v>
      </c>
      <c r="AY24" s="53">
        <v>6.49</v>
      </c>
      <c r="AZ24" s="54">
        <v>6.36</v>
      </c>
      <c r="BA24" s="54">
        <v>6.09</v>
      </c>
      <c r="BB24" s="21">
        <f>I24-BA24</f>
        <v>2388.91</v>
      </c>
      <c r="BC24" s="21"/>
      <c r="BD24" s="35"/>
      <c r="BE24" s="21"/>
      <c r="BF24" s="26"/>
      <c r="BG24" s="26"/>
      <c r="BH24" s="35"/>
      <c r="BI24" s="35"/>
      <c r="BJ24" s="36">
        <f>AY24-AZ24</f>
        <v>0.12999999999999989</v>
      </c>
    </row>
    <row r="25" spans="2:63" x14ac:dyDescent="0.2">
      <c r="B25" s="24">
        <v>33</v>
      </c>
      <c r="C25" s="25" t="s">
        <v>74</v>
      </c>
      <c r="D25" s="26" t="s">
        <v>75</v>
      </c>
      <c r="E25" s="26" t="s">
        <v>64</v>
      </c>
      <c r="F25" s="27" t="s">
        <v>58</v>
      </c>
      <c r="G25" s="28">
        <v>475083</v>
      </c>
      <c r="H25" s="28">
        <v>2190543</v>
      </c>
      <c r="I25" s="29">
        <v>2264</v>
      </c>
      <c r="J25" s="2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>
        <v>95.46</v>
      </c>
      <c r="AG25" s="53">
        <v>86.75</v>
      </c>
      <c r="AH25" s="53">
        <v>87.67</v>
      </c>
      <c r="AI25" s="53">
        <v>88.7</v>
      </c>
      <c r="AJ25" s="53">
        <v>89.52</v>
      </c>
      <c r="AK25" s="53">
        <v>90.09</v>
      </c>
      <c r="AL25" s="53"/>
      <c r="AM25" s="53">
        <v>85.87</v>
      </c>
      <c r="AN25" s="53"/>
      <c r="AO25" s="53">
        <v>87.32</v>
      </c>
      <c r="AP25" s="53">
        <v>94.84</v>
      </c>
      <c r="AQ25" s="53">
        <v>95.23</v>
      </c>
      <c r="AR25" s="53"/>
      <c r="AS25" s="53">
        <v>97.12</v>
      </c>
      <c r="AT25" s="53">
        <v>97.84</v>
      </c>
      <c r="AU25" s="53">
        <v>94.38</v>
      </c>
      <c r="AV25" s="53">
        <v>85.66</v>
      </c>
      <c r="AW25" s="53"/>
      <c r="AX25" s="53">
        <v>99.71</v>
      </c>
      <c r="AY25" s="53">
        <v>98.9</v>
      </c>
      <c r="AZ25" s="54">
        <v>98.53</v>
      </c>
      <c r="BA25" s="54">
        <v>100.62</v>
      </c>
      <c r="BB25" s="21">
        <f>I25-BA25</f>
        <v>2163.38</v>
      </c>
      <c r="BC25" s="21"/>
      <c r="BD25" s="35"/>
      <c r="BE25" s="21"/>
      <c r="BF25" s="26"/>
      <c r="BG25" s="26"/>
      <c r="BH25" s="35">
        <f>AP25-AZ25</f>
        <v>-3.6899999999999977</v>
      </c>
      <c r="BI25" s="35">
        <f>AU25-AZ25</f>
        <v>-4.1500000000000057</v>
      </c>
      <c r="BJ25" s="36">
        <f>AY25-AZ25</f>
        <v>0.37000000000000455</v>
      </c>
    </row>
    <row r="26" spans="2:63" x14ac:dyDescent="0.2">
      <c r="B26" s="24">
        <v>34</v>
      </c>
      <c r="C26" s="25" t="s">
        <v>76</v>
      </c>
      <c r="D26" s="26" t="s">
        <v>77</v>
      </c>
      <c r="E26" s="26"/>
      <c r="F26" s="28" t="s">
        <v>58</v>
      </c>
      <c r="G26" s="28">
        <v>502059</v>
      </c>
      <c r="H26" s="28">
        <v>2185210</v>
      </c>
      <c r="I26" s="29">
        <v>2247</v>
      </c>
      <c r="J26" s="28"/>
      <c r="K26" s="46"/>
      <c r="L26" s="46">
        <v>15</v>
      </c>
      <c r="M26" s="46">
        <v>15.46</v>
      </c>
      <c r="N26" s="46">
        <v>16</v>
      </c>
      <c r="O26" s="46"/>
      <c r="P26" s="46">
        <v>16.82</v>
      </c>
      <c r="Q26" s="46">
        <v>16.983000000000001</v>
      </c>
      <c r="R26" s="46">
        <v>17.600000000000001</v>
      </c>
      <c r="S26" s="46">
        <v>17.86</v>
      </c>
      <c r="T26" s="46">
        <v>20.260000000000002</v>
      </c>
      <c r="U26" s="46">
        <v>22.05</v>
      </c>
      <c r="V26" s="46">
        <v>25.8</v>
      </c>
      <c r="W26" s="46">
        <v>26.93</v>
      </c>
      <c r="X26" s="46">
        <v>29.01</v>
      </c>
      <c r="Y26" s="46">
        <v>32.96</v>
      </c>
      <c r="Z26" s="46">
        <v>33.299999999999997</v>
      </c>
      <c r="AA26" s="46">
        <v>34.33</v>
      </c>
      <c r="AB26" s="46"/>
      <c r="AC26" s="46"/>
      <c r="AD26" s="46"/>
      <c r="AE26" s="46"/>
      <c r="AF26" s="46">
        <v>38.299999999999997</v>
      </c>
      <c r="AG26" s="53">
        <v>39.74</v>
      </c>
      <c r="AH26" s="53">
        <v>40.68</v>
      </c>
      <c r="AI26" s="53">
        <v>40.14</v>
      </c>
      <c r="AJ26" s="55">
        <v>90.65</v>
      </c>
      <c r="AK26" s="55"/>
      <c r="AL26" s="53">
        <v>43.1</v>
      </c>
      <c r="AM26" s="55">
        <v>44.12</v>
      </c>
      <c r="AN26" s="53">
        <v>45.95</v>
      </c>
      <c r="AO26" s="53">
        <v>47.26</v>
      </c>
      <c r="AP26" s="53">
        <v>48.34</v>
      </c>
      <c r="AQ26" s="53">
        <v>54.04</v>
      </c>
      <c r="AR26" s="53">
        <v>55.3</v>
      </c>
      <c r="AS26" s="53">
        <v>56.78</v>
      </c>
      <c r="AT26" s="53">
        <v>57.94</v>
      </c>
      <c r="AU26" s="53">
        <v>58.55</v>
      </c>
      <c r="AV26" s="53">
        <v>59.56</v>
      </c>
      <c r="AW26" s="53">
        <v>61.16</v>
      </c>
      <c r="AX26" s="53"/>
      <c r="AY26" s="53"/>
      <c r="AZ26" s="54">
        <v>57.43</v>
      </c>
      <c r="BA26" s="21"/>
      <c r="BB26" s="21"/>
      <c r="BC26" s="21"/>
      <c r="BD26" s="35">
        <f>L26-AZ26</f>
        <v>-42.43</v>
      </c>
      <c r="BE26" s="21">
        <f>M26-AZ26</f>
        <v>-41.97</v>
      </c>
      <c r="BF26" s="21">
        <f>N26-AZ26</f>
        <v>-41.43</v>
      </c>
      <c r="BG26" s="21"/>
      <c r="BH26" s="35">
        <f>AP26-AZ26</f>
        <v>-9.0899999999999963</v>
      </c>
      <c r="BI26" s="35"/>
      <c r="BJ26" s="36"/>
    </row>
    <row r="27" spans="2:63" x14ac:dyDescent="0.2">
      <c r="B27" s="24">
        <v>35</v>
      </c>
      <c r="C27" s="25" t="s">
        <v>78</v>
      </c>
      <c r="D27" s="26" t="s">
        <v>79</v>
      </c>
      <c r="E27" s="26" t="s">
        <v>80</v>
      </c>
      <c r="F27" s="28" t="s">
        <v>58</v>
      </c>
      <c r="G27" s="39">
        <v>491555</v>
      </c>
      <c r="H27" s="39">
        <v>2182236</v>
      </c>
      <c r="I27" s="50">
        <v>2238</v>
      </c>
      <c r="J27" s="39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>
        <v>38.42</v>
      </c>
      <c r="AG27" s="53">
        <v>39.270000000000003</v>
      </c>
      <c r="AH27" s="53">
        <v>38.200000000000003</v>
      </c>
      <c r="AI27" s="53">
        <v>41.1</v>
      </c>
      <c r="AJ27" s="55">
        <v>42.37</v>
      </c>
      <c r="AK27" s="55">
        <v>43.71</v>
      </c>
      <c r="AL27" s="53">
        <v>43.1</v>
      </c>
      <c r="AM27" s="55">
        <v>45.26</v>
      </c>
      <c r="AN27" s="53">
        <v>46.29</v>
      </c>
      <c r="AO27" s="53">
        <v>47.86</v>
      </c>
      <c r="AP27" s="53">
        <v>48.97</v>
      </c>
      <c r="AQ27" s="53"/>
      <c r="AR27" s="53">
        <v>48.42</v>
      </c>
      <c r="AS27" s="53">
        <v>49.4</v>
      </c>
      <c r="AT27" s="53">
        <v>49.12</v>
      </c>
      <c r="AU27" s="53">
        <v>57.72</v>
      </c>
      <c r="AV27" s="53"/>
      <c r="AW27" s="53">
        <v>56.29</v>
      </c>
      <c r="AX27" s="53">
        <v>52.16</v>
      </c>
      <c r="AY27" s="53">
        <v>64.08</v>
      </c>
      <c r="AZ27" s="54"/>
      <c r="BA27" s="21"/>
      <c r="BB27" s="21"/>
      <c r="BC27" s="21"/>
      <c r="BD27" s="35"/>
      <c r="BE27" s="21"/>
      <c r="BF27" s="26"/>
      <c r="BG27" s="26"/>
      <c r="BH27" s="26"/>
      <c r="BI27" s="26"/>
      <c r="BJ27" s="38"/>
    </row>
    <row r="28" spans="2:63" x14ac:dyDescent="0.2">
      <c r="B28" s="24">
        <v>36</v>
      </c>
      <c r="C28" s="25" t="s">
        <v>81</v>
      </c>
      <c r="D28" s="26" t="s">
        <v>82</v>
      </c>
      <c r="E28" s="26"/>
      <c r="F28" s="28" t="s">
        <v>58</v>
      </c>
      <c r="G28" s="28">
        <v>489368</v>
      </c>
      <c r="H28" s="28">
        <v>2188345</v>
      </c>
      <c r="I28" s="29">
        <v>2245</v>
      </c>
      <c r="J28" s="2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>
        <v>57</v>
      </c>
      <c r="AG28" s="56">
        <v>57.68</v>
      </c>
      <c r="AH28" s="56">
        <v>57.75</v>
      </c>
      <c r="AI28" s="56">
        <v>59.01</v>
      </c>
      <c r="AJ28" s="56">
        <v>60.12</v>
      </c>
      <c r="AK28" s="56">
        <v>60.21</v>
      </c>
      <c r="AL28" s="56">
        <v>61.03</v>
      </c>
      <c r="AM28" s="56">
        <v>61.71</v>
      </c>
      <c r="AN28" s="56">
        <v>62.42</v>
      </c>
      <c r="AO28" s="56">
        <v>62.51</v>
      </c>
      <c r="AP28" s="30">
        <v>62.9</v>
      </c>
      <c r="AQ28" s="57"/>
      <c r="AR28" s="56">
        <v>66.63</v>
      </c>
      <c r="AS28" s="56">
        <v>68.25</v>
      </c>
      <c r="AT28" s="56">
        <v>78.86</v>
      </c>
      <c r="AU28" s="56">
        <v>69.680000000000007</v>
      </c>
      <c r="AV28" s="56">
        <v>68.41</v>
      </c>
      <c r="AW28" s="56">
        <v>70.16</v>
      </c>
      <c r="AX28" s="53">
        <v>71</v>
      </c>
      <c r="AY28" s="56">
        <v>71.819999999999993</v>
      </c>
      <c r="AZ28" s="21">
        <v>71.63</v>
      </c>
      <c r="BA28" s="54">
        <v>83.33</v>
      </c>
      <c r="BB28" s="21">
        <f>I28-BA28</f>
        <v>2161.67</v>
      </c>
      <c r="BC28" s="21"/>
      <c r="BD28" s="35"/>
      <c r="BE28" s="21"/>
      <c r="BF28" s="26"/>
      <c r="BG28" s="26"/>
      <c r="BH28" s="35">
        <f>AP28-AZ28</f>
        <v>-8.7299999999999969</v>
      </c>
      <c r="BI28" s="35">
        <f>AU28-AZ28</f>
        <v>-1.9499999999999886</v>
      </c>
      <c r="BJ28" s="36">
        <f>AY28-AZ28</f>
        <v>0.18999999999999773</v>
      </c>
    </row>
    <row r="29" spans="2:63" x14ac:dyDescent="0.2">
      <c r="B29" s="24">
        <v>38</v>
      </c>
      <c r="C29" s="25" t="s">
        <v>83</v>
      </c>
      <c r="D29" s="26" t="s">
        <v>84</v>
      </c>
      <c r="E29" s="26" t="s">
        <v>85</v>
      </c>
      <c r="F29" s="27" t="s">
        <v>23</v>
      </c>
      <c r="G29" s="39">
        <v>508194</v>
      </c>
      <c r="H29" s="39">
        <v>2124458</v>
      </c>
      <c r="I29" s="50">
        <v>2246</v>
      </c>
      <c r="J29" s="26">
        <v>8</v>
      </c>
      <c r="K29" s="26">
        <v>8</v>
      </c>
      <c r="L29" s="26"/>
      <c r="M29" s="26"/>
      <c r="N29" s="26">
        <v>17.34</v>
      </c>
      <c r="O29" s="26"/>
      <c r="P29" s="26">
        <v>18.28</v>
      </c>
      <c r="Q29" s="26">
        <v>18.940000000000001</v>
      </c>
      <c r="R29" s="26">
        <v>19.54</v>
      </c>
      <c r="S29" s="26"/>
      <c r="T29" s="26">
        <v>20.9</v>
      </c>
      <c r="U29" s="26">
        <v>21.05</v>
      </c>
      <c r="V29" s="26"/>
      <c r="W29" s="26"/>
      <c r="X29" s="26">
        <v>22.81</v>
      </c>
      <c r="Y29" s="26">
        <v>24.28</v>
      </c>
      <c r="Z29" s="26">
        <v>24.89</v>
      </c>
      <c r="AA29" s="26">
        <v>24.98</v>
      </c>
      <c r="AB29" s="26">
        <v>26.1</v>
      </c>
      <c r="AC29" s="26">
        <v>43.8</v>
      </c>
      <c r="AD29" s="26">
        <v>44.6</v>
      </c>
      <c r="AE29" s="26"/>
      <c r="AF29" s="26">
        <v>44.85</v>
      </c>
      <c r="AG29" s="26">
        <v>44.66</v>
      </c>
      <c r="AH29" s="26">
        <v>45.21</v>
      </c>
      <c r="AI29" s="26">
        <v>50.87</v>
      </c>
      <c r="AJ29" s="26">
        <v>51.37</v>
      </c>
      <c r="AK29" s="26">
        <v>52.3</v>
      </c>
      <c r="AL29" s="26">
        <v>53.3</v>
      </c>
      <c r="AM29" s="26">
        <v>53.85</v>
      </c>
      <c r="AN29" s="26">
        <v>54.1</v>
      </c>
      <c r="AO29" s="26">
        <v>54.61</v>
      </c>
      <c r="AP29" s="26">
        <v>54.35</v>
      </c>
      <c r="AQ29" s="26"/>
      <c r="AR29" s="26"/>
      <c r="AS29" s="26"/>
      <c r="AT29" s="26"/>
      <c r="AU29" s="26"/>
      <c r="AV29" s="26"/>
      <c r="AW29" s="26"/>
      <c r="AX29" s="26"/>
      <c r="AY29" s="26"/>
      <c r="AZ29" s="21">
        <v>51.35</v>
      </c>
      <c r="BA29" s="21"/>
      <c r="BB29" s="21">
        <f>I29-AZ29</f>
        <v>2194.65</v>
      </c>
      <c r="BC29" s="21">
        <f>K29-AZ29</f>
        <v>-43.35</v>
      </c>
      <c r="BD29" s="35"/>
      <c r="BE29" s="21"/>
      <c r="BF29" s="21">
        <f>N29-AZ29</f>
        <v>-34.010000000000005</v>
      </c>
      <c r="BG29" s="21"/>
      <c r="BH29" s="21">
        <f>AP29-AZ29</f>
        <v>3</v>
      </c>
      <c r="BI29" s="26"/>
      <c r="BJ29" s="38"/>
    </row>
    <row r="30" spans="2:63" x14ac:dyDescent="0.2">
      <c r="B30" s="24">
        <v>39</v>
      </c>
      <c r="C30" s="25" t="s">
        <v>86</v>
      </c>
      <c r="D30" s="40"/>
      <c r="E30" s="41"/>
      <c r="F30" s="27" t="s">
        <v>23</v>
      </c>
      <c r="G30" s="28">
        <v>508194</v>
      </c>
      <c r="H30" s="28">
        <v>2124458</v>
      </c>
      <c r="I30" s="29">
        <v>2270</v>
      </c>
      <c r="J30" s="28"/>
      <c r="K30" s="28"/>
      <c r="L30" s="30"/>
      <c r="M30" s="30"/>
      <c r="N30" s="30"/>
      <c r="O30" s="30"/>
      <c r="P30" s="30"/>
      <c r="Q30" s="30"/>
      <c r="R30" s="30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1"/>
      <c r="AD30" s="21"/>
      <c r="AE30" s="21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>
        <v>41.81</v>
      </c>
      <c r="AR30" s="32">
        <v>42.88</v>
      </c>
      <c r="AS30" s="32">
        <v>45.61</v>
      </c>
      <c r="AT30" s="32">
        <v>46.64</v>
      </c>
      <c r="AU30" s="32">
        <v>43.48</v>
      </c>
      <c r="AV30" s="32">
        <v>45.3</v>
      </c>
      <c r="AW30" s="32">
        <v>48.97</v>
      </c>
      <c r="AX30" s="32">
        <v>47.31</v>
      </c>
      <c r="AY30" s="58">
        <v>48.1</v>
      </c>
      <c r="AZ30" s="59"/>
      <c r="BA30" s="33">
        <v>52.43</v>
      </c>
      <c r="BB30" s="21">
        <f>I30-BA30</f>
        <v>2217.5700000000002</v>
      </c>
      <c r="BC30" s="21"/>
      <c r="BD30" s="35"/>
      <c r="BE30" s="21"/>
      <c r="BF30" s="26"/>
      <c r="BG30" s="26"/>
      <c r="BH30" s="26"/>
      <c r="BI30" s="26"/>
      <c r="BJ30" s="38"/>
    </row>
    <row r="31" spans="2:63" x14ac:dyDescent="0.2">
      <c r="B31" s="24">
        <v>40</v>
      </c>
      <c r="C31" s="25" t="s">
        <v>87</v>
      </c>
      <c r="D31" s="26" t="s">
        <v>88</v>
      </c>
      <c r="E31" s="26" t="s">
        <v>89</v>
      </c>
      <c r="F31" s="28" t="s">
        <v>23</v>
      </c>
      <c r="G31" s="28">
        <v>511148</v>
      </c>
      <c r="H31" s="28">
        <v>2128512</v>
      </c>
      <c r="I31" s="29">
        <v>2239</v>
      </c>
      <c r="J31" s="26">
        <v>6.71</v>
      </c>
      <c r="K31" s="26"/>
      <c r="L31" s="26">
        <v>7.56</v>
      </c>
      <c r="M31" s="26">
        <v>6.95</v>
      </c>
      <c r="N31" s="26">
        <v>6.59</v>
      </c>
      <c r="O31" s="26"/>
      <c r="P31" s="26">
        <v>8.59</v>
      </c>
      <c r="Q31" s="26">
        <v>8.91</v>
      </c>
      <c r="R31" s="26">
        <v>8.25</v>
      </c>
      <c r="S31" s="26"/>
      <c r="T31" s="26">
        <v>7.78</v>
      </c>
      <c r="U31" s="26">
        <v>7.85</v>
      </c>
      <c r="V31" s="26"/>
      <c r="W31" s="26">
        <v>8.68</v>
      </c>
      <c r="X31" s="26">
        <v>8.98</v>
      </c>
      <c r="Y31" s="26">
        <v>8.24</v>
      </c>
      <c r="Z31" s="26">
        <v>8.32</v>
      </c>
      <c r="AA31" s="26">
        <v>8.42</v>
      </c>
      <c r="AB31" s="26">
        <v>9.64</v>
      </c>
      <c r="AC31" s="26">
        <v>9.35</v>
      </c>
      <c r="AD31" s="26">
        <v>10.02</v>
      </c>
      <c r="AE31" s="26"/>
      <c r="AF31" s="26">
        <v>9.33</v>
      </c>
      <c r="AG31" s="26">
        <v>8.85</v>
      </c>
      <c r="AH31" s="26">
        <v>8.5</v>
      </c>
      <c r="AI31" s="26">
        <v>7.62</v>
      </c>
      <c r="AJ31" s="26">
        <v>7.96</v>
      </c>
      <c r="AK31" s="26">
        <v>6.78</v>
      </c>
      <c r="AL31" s="26">
        <v>7.58</v>
      </c>
      <c r="AM31" s="26">
        <v>7.98</v>
      </c>
      <c r="AN31" s="26">
        <v>8.5299999999999994</v>
      </c>
      <c r="AO31" s="26">
        <v>7.86</v>
      </c>
      <c r="AP31" s="26">
        <v>7.29</v>
      </c>
      <c r="AQ31" s="26">
        <v>6.29</v>
      </c>
      <c r="AR31" s="31"/>
      <c r="AS31" s="31"/>
      <c r="AT31" s="31"/>
      <c r="AU31" s="56">
        <v>6.5</v>
      </c>
      <c r="AV31" s="26">
        <v>6.25</v>
      </c>
      <c r="AW31" s="32"/>
      <c r="AX31" s="32">
        <v>4.97</v>
      </c>
      <c r="AY31" s="32">
        <v>6.16</v>
      </c>
      <c r="AZ31" s="33">
        <v>7.97</v>
      </c>
      <c r="BA31" s="34">
        <v>5.67</v>
      </c>
      <c r="BB31" s="21">
        <f>I31-BA31</f>
        <v>2233.33</v>
      </c>
      <c r="BC31" s="21"/>
      <c r="BD31" s="35">
        <f>L31-AZ31</f>
        <v>-0.41000000000000014</v>
      </c>
      <c r="BE31" s="21">
        <f>M31-AZ31</f>
        <v>-1.0199999999999996</v>
      </c>
      <c r="BF31" s="35">
        <f>N31-AZ31</f>
        <v>-1.38</v>
      </c>
      <c r="BG31" s="35"/>
      <c r="BH31" s="35">
        <f>AP31-AZ31</f>
        <v>-0.67999999999999972</v>
      </c>
      <c r="BI31" s="35">
        <f>AU31-AZ31</f>
        <v>-1.4699999999999998</v>
      </c>
      <c r="BJ31" s="36">
        <f>AY31-AZ31</f>
        <v>-1.8099999999999996</v>
      </c>
    </row>
    <row r="32" spans="2:63" x14ac:dyDescent="0.2">
      <c r="B32" s="24">
        <v>42</v>
      </c>
      <c r="C32" s="25" t="s">
        <v>90</v>
      </c>
      <c r="D32" s="26" t="s">
        <v>91</v>
      </c>
      <c r="E32" s="26" t="s">
        <v>92</v>
      </c>
      <c r="F32" s="28" t="s">
        <v>23</v>
      </c>
      <c r="G32" s="28">
        <v>514931</v>
      </c>
      <c r="H32" s="28">
        <v>2127414</v>
      </c>
      <c r="I32" s="29">
        <v>2261</v>
      </c>
      <c r="J32" s="26">
        <v>16</v>
      </c>
      <c r="K32" s="26"/>
      <c r="L32" s="26"/>
      <c r="M32" s="26">
        <v>24.47</v>
      </c>
      <c r="N32" s="26">
        <v>23.24</v>
      </c>
      <c r="O32" s="26">
        <v>24.27</v>
      </c>
      <c r="P32" s="26">
        <v>24.58</v>
      </c>
      <c r="Q32" s="26">
        <v>25.17</v>
      </c>
      <c r="R32" s="26">
        <v>26.27</v>
      </c>
      <c r="S32" s="26"/>
      <c r="T32" s="26">
        <v>28.43</v>
      </c>
      <c r="U32" s="26">
        <v>29.64</v>
      </c>
      <c r="V32" s="26">
        <v>30.98</v>
      </c>
      <c r="W32" s="26">
        <v>31.38</v>
      </c>
      <c r="X32" s="26">
        <v>32.29</v>
      </c>
      <c r="Y32" s="26">
        <v>33.409999999999997</v>
      </c>
      <c r="Z32" s="26">
        <v>34.58</v>
      </c>
      <c r="AA32" s="26">
        <v>35.25</v>
      </c>
      <c r="AB32" s="26">
        <v>37.61</v>
      </c>
      <c r="AC32" s="26">
        <v>38.28</v>
      </c>
      <c r="AD32" s="26">
        <v>39.19</v>
      </c>
      <c r="AE32" s="26"/>
      <c r="AF32" s="26">
        <v>43.53</v>
      </c>
      <c r="AG32" s="26">
        <v>44.92</v>
      </c>
      <c r="AH32" s="26">
        <v>45.44</v>
      </c>
      <c r="AI32" s="26">
        <v>46.67</v>
      </c>
      <c r="AJ32" s="26">
        <v>48.07</v>
      </c>
      <c r="AK32" s="26"/>
      <c r="AL32" s="26">
        <v>50.06</v>
      </c>
      <c r="AM32" s="26">
        <v>49.12</v>
      </c>
      <c r="AN32" s="26">
        <v>48.76</v>
      </c>
      <c r="AO32" s="26">
        <v>50.07</v>
      </c>
      <c r="AP32" s="26">
        <v>51.02</v>
      </c>
      <c r="AQ32" s="26"/>
      <c r="AR32" s="31"/>
      <c r="AS32" s="31"/>
      <c r="AT32" s="31"/>
      <c r="AU32" s="30">
        <v>63.87</v>
      </c>
      <c r="AV32" s="26">
        <v>62.12</v>
      </c>
      <c r="AW32" s="32">
        <v>63.84</v>
      </c>
      <c r="AX32" s="32">
        <v>62.16</v>
      </c>
      <c r="AY32" s="32">
        <v>65.42</v>
      </c>
      <c r="AZ32" s="33">
        <v>66.37</v>
      </c>
      <c r="BA32" s="33">
        <v>67.27</v>
      </c>
      <c r="BB32" s="21">
        <f>I32-BA32</f>
        <v>2193.73</v>
      </c>
      <c r="BC32" s="21"/>
      <c r="BD32" s="35"/>
      <c r="BE32" s="21">
        <f>M32-AZ32</f>
        <v>-41.900000000000006</v>
      </c>
      <c r="BF32" s="35">
        <f>N32-AZ32</f>
        <v>-43.13000000000001</v>
      </c>
      <c r="BG32" s="35"/>
      <c r="BH32" s="35">
        <f>AP32-AZ32</f>
        <v>-15.350000000000001</v>
      </c>
      <c r="BI32" s="35">
        <f>AU32-AZ32</f>
        <v>-2.5000000000000071</v>
      </c>
      <c r="BJ32" s="36">
        <f>AY32-AZ32</f>
        <v>-0.95000000000000284</v>
      </c>
    </row>
    <row r="33" spans="2:62" x14ac:dyDescent="0.2">
      <c r="B33" s="24">
        <v>45</v>
      </c>
      <c r="C33" s="25" t="s">
        <v>93</v>
      </c>
      <c r="D33" s="26" t="s">
        <v>94</v>
      </c>
      <c r="E33" s="26" t="s">
        <v>95</v>
      </c>
      <c r="F33" s="28" t="s">
        <v>23</v>
      </c>
      <c r="G33" s="39">
        <v>508306</v>
      </c>
      <c r="H33" s="39">
        <v>2134716</v>
      </c>
      <c r="I33" s="50">
        <v>2239</v>
      </c>
      <c r="J33" s="26">
        <v>6</v>
      </c>
      <c r="K33" s="26"/>
      <c r="L33" s="26"/>
      <c r="M33" s="26">
        <v>9.49</v>
      </c>
      <c r="N33" s="26">
        <v>9.8699999999999992</v>
      </c>
      <c r="O33" s="26"/>
      <c r="P33" s="26">
        <v>10.25</v>
      </c>
      <c r="Q33" s="26">
        <v>10.11</v>
      </c>
      <c r="R33" s="26">
        <v>12.06</v>
      </c>
      <c r="S33" s="26"/>
      <c r="T33" s="26">
        <v>14.52</v>
      </c>
      <c r="U33" s="26">
        <v>15.31</v>
      </c>
      <c r="V33" s="26">
        <v>16.79</v>
      </c>
      <c r="W33" s="26">
        <v>16.82</v>
      </c>
      <c r="X33" s="26">
        <v>17.600000000000001</v>
      </c>
      <c r="Y33" s="26">
        <v>18.89</v>
      </c>
      <c r="Z33" s="26">
        <v>20.03</v>
      </c>
      <c r="AA33" s="26">
        <v>21.14</v>
      </c>
      <c r="AB33" s="26">
        <v>22.47</v>
      </c>
      <c r="AC33" s="26">
        <v>23.06</v>
      </c>
      <c r="AD33" s="26">
        <v>24.81</v>
      </c>
      <c r="AE33" s="26"/>
      <c r="AF33" s="26">
        <v>28.94</v>
      </c>
      <c r="AG33" s="26">
        <v>29.49</v>
      </c>
      <c r="AH33" s="26">
        <v>30.53</v>
      </c>
      <c r="AI33" s="26">
        <v>36.799999999999997</v>
      </c>
      <c r="AJ33" s="26">
        <v>32.979999999999997</v>
      </c>
      <c r="AK33" s="26">
        <v>39.08</v>
      </c>
      <c r="AL33" s="26">
        <v>37.799999999999997</v>
      </c>
      <c r="AM33" s="26">
        <v>39.21</v>
      </c>
      <c r="AN33" s="26">
        <v>38.049999999999997</v>
      </c>
      <c r="AO33" s="26">
        <v>39.24</v>
      </c>
      <c r="AP33" s="26">
        <v>41.66</v>
      </c>
      <c r="AQ33" s="26">
        <v>43.72</v>
      </c>
      <c r="AR33" s="30">
        <v>44.85</v>
      </c>
      <c r="AS33" s="30">
        <v>46.5</v>
      </c>
      <c r="AT33" s="30">
        <v>47.62</v>
      </c>
      <c r="AU33" s="31"/>
      <c r="AV33" s="26"/>
      <c r="AW33" s="32"/>
      <c r="AX33" s="32"/>
      <c r="AY33" s="32"/>
      <c r="AZ33" s="33"/>
      <c r="BA33" s="33"/>
      <c r="BB33" s="21"/>
      <c r="BC33" s="21"/>
      <c r="BD33" s="35"/>
      <c r="BE33" s="21"/>
      <c r="BF33" s="26"/>
      <c r="BG33" s="26"/>
      <c r="BH33" s="26"/>
      <c r="BI33" s="26"/>
      <c r="BJ33" s="38"/>
    </row>
    <row r="34" spans="2:62" x14ac:dyDescent="0.2">
      <c r="B34" s="24">
        <v>46</v>
      </c>
      <c r="C34" s="25" t="s">
        <v>96</v>
      </c>
      <c r="D34" s="40" t="s">
        <v>97</v>
      </c>
      <c r="E34" s="41" t="s">
        <v>95</v>
      </c>
      <c r="F34" s="28" t="s">
        <v>23</v>
      </c>
      <c r="G34" s="28">
        <v>508474</v>
      </c>
      <c r="H34" s="28">
        <v>2134675</v>
      </c>
      <c r="I34" s="29">
        <v>2238</v>
      </c>
      <c r="J34" s="28"/>
      <c r="K34" s="28"/>
      <c r="L34" s="30"/>
      <c r="M34" s="30">
        <v>9.4700000000000006</v>
      </c>
      <c r="N34" s="32">
        <f>N33</f>
        <v>9.8699999999999992</v>
      </c>
      <c r="O34" s="30"/>
      <c r="P34" s="30"/>
      <c r="Q34" s="30"/>
      <c r="R34" s="30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1"/>
      <c r="AD34" s="21"/>
      <c r="AE34" s="21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>
        <f>AP33</f>
        <v>41.66</v>
      </c>
      <c r="AQ34" s="32"/>
      <c r="AR34" s="32"/>
      <c r="AS34" s="32"/>
      <c r="AT34" s="32"/>
      <c r="AU34" s="32"/>
      <c r="AV34" s="32">
        <v>51.81</v>
      </c>
      <c r="AW34" s="32">
        <v>51.4</v>
      </c>
      <c r="AX34" s="32">
        <v>52.67</v>
      </c>
      <c r="AY34" s="32">
        <v>54.9</v>
      </c>
      <c r="AZ34" s="33">
        <v>55.06</v>
      </c>
      <c r="BA34" s="33">
        <v>57.1</v>
      </c>
      <c r="BB34" s="21">
        <f>I34-BA34</f>
        <v>2180.9</v>
      </c>
      <c r="BC34" s="21"/>
      <c r="BD34" s="35"/>
      <c r="BE34" s="21">
        <f>M34-AZ34</f>
        <v>-45.59</v>
      </c>
      <c r="BF34" s="35">
        <f>N34-AZ34</f>
        <v>-45.190000000000005</v>
      </c>
      <c r="BG34" s="35"/>
      <c r="BH34" s="35">
        <f>AP34-AZ34</f>
        <v>-13.400000000000006</v>
      </c>
      <c r="BI34" s="35"/>
      <c r="BJ34" s="36">
        <f>AY34-AZ34</f>
        <v>-0.16000000000000369</v>
      </c>
    </row>
    <row r="35" spans="2:62" x14ac:dyDescent="0.2">
      <c r="B35" s="24">
        <v>47</v>
      </c>
      <c r="C35" s="25" t="s">
        <v>98</v>
      </c>
      <c r="D35" s="26" t="s">
        <v>99</v>
      </c>
      <c r="E35" s="26" t="s">
        <v>100</v>
      </c>
      <c r="F35" s="28" t="s">
        <v>23</v>
      </c>
      <c r="G35" s="28">
        <v>512973</v>
      </c>
      <c r="H35" s="28">
        <v>2136994</v>
      </c>
      <c r="I35" s="29">
        <v>2258</v>
      </c>
      <c r="J35" s="26"/>
      <c r="K35" s="26"/>
      <c r="L35" s="26">
        <v>29.58</v>
      </c>
      <c r="M35" s="26"/>
      <c r="N35" s="26">
        <v>35.299999999999997</v>
      </c>
      <c r="O35" s="26"/>
      <c r="P35" s="26">
        <v>37.090000000000003</v>
      </c>
      <c r="Q35" s="26">
        <v>38.81</v>
      </c>
      <c r="R35" s="26">
        <v>39.74</v>
      </c>
      <c r="S35" s="26"/>
      <c r="T35" s="26">
        <v>43.33</v>
      </c>
      <c r="U35" s="26">
        <v>43.73</v>
      </c>
      <c r="V35" s="26">
        <v>60.9</v>
      </c>
      <c r="W35" s="26">
        <v>46.04</v>
      </c>
      <c r="X35" s="26">
        <v>47.05</v>
      </c>
      <c r="Y35" s="26">
        <v>48.07</v>
      </c>
      <c r="Z35" s="26">
        <v>49.54</v>
      </c>
      <c r="AA35" s="26">
        <v>50.64</v>
      </c>
      <c r="AB35" s="26">
        <v>51.74</v>
      </c>
      <c r="AC35" s="26">
        <v>53.07</v>
      </c>
      <c r="AD35" s="26">
        <v>54.6</v>
      </c>
      <c r="AE35" s="26"/>
      <c r="AF35" s="26">
        <v>57.44</v>
      </c>
      <c r="AG35" s="26">
        <v>59.1</v>
      </c>
      <c r="AH35" s="26">
        <v>61.18</v>
      </c>
      <c r="AI35" s="26">
        <v>62.46</v>
      </c>
      <c r="AJ35" s="26">
        <v>63.98</v>
      </c>
      <c r="AK35" s="26">
        <v>65.09</v>
      </c>
      <c r="AL35" s="26">
        <v>64.39</v>
      </c>
      <c r="AM35" s="26"/>
      <c r="AN35" s="26">
        <v>66.430000000000007</v>
      </c>
      <c r="AO35" s="26">
        <v>67.72</v>
      </c>
      <c r="AP35" s="26">
        <v>68.56</v>
      </c>
      <c r="AQ35" s="26">
        <v>61.49</v>
      </c>
      <c r="AR35" s="30">
        <v>70.760000000000005</v>
      </c>
      <c r="AS35" s="30">
        <v>73.73</v>
      </c>
      <c r="AT35" s="30">
        <v>76.28</v>
      </c>
      <c r="AU35" s="30">
        <v>72.83</v>
      </c>
      <c r="AV35" s="26">
        <v>74.72</v>
      </c>
      <c r="AW35" s="26">
        <v>76.87</v>
      </c>
      <c r="AX35" s="26">
        <v>78.2</v>
      </c>
      <c r="AY35" s="26">
        <v>71.849999999999994</v>
      </c>
      <c r="AZ35" s="21">
        <v>79.87</v>
      </c>
      <c r="BA35" s="33">
        <v>80.430000000000007</v>
      </c>
      <c r="BB35" s="21">
        <f>I35-BA35</f>
        <v>2177.5700000000002</v>
      </c>
      <c r="BC35" s="21"/>
      <c r="BD35" s="35">
        <f>L35-AZ35</f>
        <v>-50.290000000000006</v>
      </c>
      <c r="BE35" s="21"/>
      <c r="BF35" s="21">
        <f>N35-AZ35</f>
        <v>-44.570000000000007</v>
      </c>
      <c r="BG35" s="21"/>
      <c r="BH35" s="35">
        <f>AP35-AZ35</f>
        <v>-11.310000000000002</v>
      </c>
      <c r="BI35" s="35">
        <f>AU35-AZ35</f>
        <v>-7.0400000000000063</v>
      </c>
      <c r="BJ35" s="36">
        <f>AY35-AZ35</f>
        <v>-8.0200000000000102</v>
      </c>
    </row>
    <row r="36" spans="2:62" x14ac:dyDescent="0.2">
      <c r="B36" s="24">
        <v>52</v>
      </c>
      <c r="C36" s="25" t="s">
        <v>101</v>
      </c>
      <c r="D36" s="26" t="s">
        <v>102</v>
      </c>
      <c r="E36" s="26" t="s">
        <v>103</v>
      </c>
      <c r="F36" s="28" t="s">
        <v>23</v>
      </c>
      <c r="G36" s="28">
        <v>511439</v>
      </c>
      <c r="H36" s="28">
        <v>2133407</v>
      </c>
      <c r="I36" s="29">
        <v>2238</v>
      </c>
      <c r="J36" s="26">
        <v>6</v>
      </c>
      <c r="K36" s="26"/>
      <c r="L36" s="26">
        <v>9.06</v>
      </c>
      <c r="M36" s="26">
        <v>9.39</v>
      </c>
      <c r="N36" s="26">
        <v>8.75</v>
      </c>
      <c r="O36" s="26">
        <v>9.73</v>
      </c>
      <c r="P36" s="26">
        <v>9.42</v>
      </c>
      <c r="Q36" s="26">
        <v>7.51</v>
      </c>
      <c r="R36" s="26">
        <v>11.65</v>
      </c>
      <c r="S36" s="26"/>
      <c r="T36" s="26">
        <v>15.35</v>
      </c>
      <c r="U36" s="26">
        <v>15.35</v>
      </c>
      <c r="V36" s="26">
        <v>17.98</v>
      </c>
      <c r="W36" s="26">
        <v>16.809999999999999</v>
      </c>
      <c r="X36" s="26"/>
      <c r="Y36" s="26"/>
      <c r="Z36" s="26">
        <v>20.56</v>
      </c>
      <c r="AA36" s="26">
        <v>21.61</v>
      </c>
      <c r="AB36" s="26">
        <v>23.11</v>
      </c>
      <c r="AC36" s="26">
        <v>22.92</v>
      </c>
      <c r="AD36" s="26">
        <v>25.45</v>
      </c>
      <c r="AE36" s="26"/>
      <c r="AF36" s="26">
        <v>28.52</v>
      </c>
      <c r="AG36" s="26">
        <v>30.49</v>
      </c>
      <c r="AH36" s="26">
        <v>32.22</v>
      </c>
      <c r="AI36" s="26">
        <v>33.24</v>
      </c>
      <c r="AJ36" s="26">
        <v>34.619999999999997</v>
      </c>
      <c r="AK36" s="26">
        <v>35.82</v>
      </c>
      <c r="AL36" s="26">
        <v>37.479999999999997</v>
      </c>
      <c r="AM36" s="26">
        <v>38.72</v>
      </c>
      <c r="AN36" s="26">
        <v>40.090000000000003</v>
      </c>
      <c r="AO36" s="26">
        <v>42.03</v>
      </c>
      <c r="AP36" s="26">
        <v>42.79</v>
      </c>
      <c r="AQ36" s="26">
        <v>44.66</v>
      </c>
      <c r="AR36" s="30">
        <v>45.95</v>
      </c>
      <c r="AS36" s="30">
        <v>47.7</v>
      </c>
      <c r="AT36" s="30">
        <v>48.93</v>
      </c>
      <c r="AU36" s="30">
        <v>49.57</v>
      </c>
      <c r="AV36" s="26">
        <v>50.86</v>
      </c>
      <c r="AW36" s="32">
        <v>52.08</v>
      </c>
      <c r="AX36" s="32">
        <v>53.22</v>
      </c>
      <c r="AY36" s="32">
        <v>54.32</v>
      </c>
      <c r="AZ36" s="33">
        <v>55.35</v>
      </c>
      <c r="BA36" s="33">
        <v>55.97</v>
      </c>
      <c r="BB36" s="21">
        <f>I36-BA36</f>
        <v>2182.0300000000002</v>
      </c>
      <c r="BC36" s="21"/>
      <c r="BD36" s="35">
        <f>L36-AZ36</f>
        <v>-46.29</v>
      </c>
      <c r="BE36" s="21">
        <f>M36-AZ36</f>
        <v>-45.96</v>
      </c>
      <c r="BF36" s="35">
        <f>N36-AZ36</f>
        <v>-46.6</v>
      </c>
      <c r="BG36" s="35"/>
      <c r="BH36" s="35">
        <f>AP36-AZ36</f>
        <v>-12.560000000000002</v>
      </c>
      <c r="BI36" s="35">
        <f>AU36-AZ36</f>
        <v>-5.7800000000000011</v>
      </c>
      <c r="BJ36" s="36">
        <f>AY36-AZ36</f>
        <v>-1.0300000000000011</v>
      </c>
    </row>
    <row r="37" spans="2:62" x14ac:dyDescent="0.2">
      <c r="B37" s="24">
        <v>53</v>
      </c>
      <c r="C37" s="25" t="s">
        <v>104</v>
      </c>
      <c r="D37" s="40" t="s">
        <v>105</v>
      </c>
      <c r="E37" s="41" t="s">
        <v>106</v>
      </c>
      <c r="F37" s="28" t="s">
        <v>23</v>
      </c>
      <c r="G37" s="28">
        <v>514520</v>
      </c>
      <c r="H37" s="28">
        <v>2134131</v>
      </c>
      <c r="I37" s="29">
        <v>2990</v>
      </c>
      <c r="J37" s="28"/>
      <c r="K37" s="28"/>
      <c r="L37" s="60"/>
      <c r="M37" s="60"/>
      <c r="N37" s="61"/>
      <c r="O37" s="61"/>
      <c r="P37" s="61"/>
      <c r="Q37" s="61"/>
      <c r="R37" s="61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32">
        <v>58.83</v>
      </c>
      <c r="AG37" s="32">
        <v>61.03</v>
      </c>
      <c r="AH37" s="32">
        <v>54.79</v>
      </c>
      <c r="AI37" s="32">
        <v>61.9</v>
      </c>
      <c r="AJ37" s="32">
        <v>73.11</v>
      </c>
      <c r="AK37" s="32">
        <v>74.27</v>
      </c>
      <c r="AL37" s="32">
        <v>75.56</v>
      </c>
      <c r="AM37" s="32">
        <v>76</v>
      </c>
      <c r="AN37" s="32">
        <v>77.430000000000007</v>
      </c>
      <c r="AO37" s="32">
        <v>77.900000000000006</v>
      </c>
      <c r="AP37" s="32"/>
      <c r="AQ37" s="32"/>
      <c r="AR37" s="32"/>
      <c r="AS37" s="32"/>
      <c r="AT37" s="32"/>
      <c r="AU37" s="32">
        <v>78.599999999999994</v>
      </c>
      <c r="AV37" s="32">
        <v>79.58</v>
      </c>
      <c r="AW37" s="32">
        <v>80.599999999999994</v>
      </c>
      <c r="AX37" s="32">
        <v>81.58</v>
      </c>
      <c r="AY37" s="32">
        <v>80.849999999999994</v>
      </c>
      <c r="AZ37" s="33">
        <v>84.08</v>
      </c>
      <c r="BA37" s="62"/>
      <c r="BB37" s="62"/>
      <c r="BC37" s="21"/>
      <c r="BD37" s="35"/>
      <c r="BE37" s="21"/>
      <c r="BF37" s="35"/>
      <c r="BG37" s="35"/>
      <c r="BH37" s="35"/>
      <c r="BI37" s="35">
        <f>AU37-AZ37</f>
        <v>-5.480000000000004</v>
      </c>
      <c r="BJ37" s="36">
        <f>AY37-AZ37</f>
        <v>-3.230000000000004</v>
      </c>
    </row>
    <row r="38" spans="2:62" x14ac:dyDescent="0.2">
      <c r="B38" s="24">
        <v>55</v>
      </c>
      <c r="C38" s="25" t="s">
        <v>107</v>
      </c>
      <c r="D38" s="26" t="s">
        <v>108</v>
      </c>
      <c r="E38" s="26" t="s">
        <v>106</v>
      </c>
      <c r="F38" s="28" t="s">
        <v>23</v>
      </c>
      <c r="G38" s="26">
        <v>514520</v>
      </c>
      <c r="H38" s="26">
        <v>2134131</v>
      </c>
      <c r="I38" s="29"/>
      <c r="J38" s="26">
        <v>40</v>
      </c>
      <c r="K38" s="26"/>
      <c r="L38" s="26"/>
      <c r="M38" s="26">
        <v>45.38</v>
      </c>
      <c r="N38" s="26">
        <v>45.13</v>
      </c>
      <c r="O38" s="26"/>
      <c r="P38" s="26">
        <v>45.65</v>
      </c>
      <c r="Q38" s="26">
        <v>47.55</v>
      </c>
      <c r="R38" s="26">
        <v>49.08</v>
      </c>
      <c r="S38" s="26"/>
      <c r="T38" s="26">
        <v>52.16</v>
      </c>
      <c r="U38" s="26">
        <v>53.09</v>
      </c>
      <c r="V38" s="26">
        <v>56.63</v>
      </c>
      <c r="W38" s="26">
        <v>54.9</v>
      </c>
      <c r="X38" s="26">
        <v>55.87</v>
      </c>
      <c r="Y38" s="26">
        <v>55.16</v>
      </c>
      <c r="Z38" s="26">
        <v>54.51</v>
      </c>
      <c r="AA38" s="26">
        <v>54.79</v>
      </c>
      <c r="AB38" s="26">
        <v>55.01</v>
      </c>
      <c r="AC38" s="26">
        <v>59.96</v>
      </c>
      <c r="AD38" s="26">
        <v>54.96</v>
      </c>
      <c r="AE38" s="26"/>
      <c r="AF38" s="26">
        <v>58.83</v>
      </c>
      <c r="AG38" s="26">
        <v>61.03</v>
      </c>
      <c r="AH38" s="26">
        <v>54.79</v>
      </c>
      <c r="AI38" s="26">
        <v>61.9</v>
      </c>
      <c r="AJ38" s="26">
        <v>73.11</v>
      </c>
      <c r="AK38" s="26">
        <v>74.27</v>
      </c>
      <c r="AL38" s="26">
        <v>75.56</v>
      </c>
      <c r="AM38" s="26">
        <v>76</v>
      </c>
      <c r="AN38" s="26">
        <v>77.430000000000007</v>
      </c>
      <c r="AO38" s="26">
        <v>77.900000000000006</v>
      </c>
      <c r="AP38" s="46" t="s">
        <v>109</v>
      </c>
      <c r="AQ38" s="26"/>
      <c r="AR38" s="31"/>
      <c r="AS38" s="31"/>
      <c r="AT38" s="31"/>
      <c r="AU38" s="30"/>
      <c r="AV38" s="56"/>
      <c r="AW38" s="32"/>
      <c r="AX38" s="32"/>
      <c r="AY38" s="32"/>
      <c r="AZ38" s="33"/>
      <c r="BA38" s="33"/>
      <c r="BB38" s="21"/>
      <c r="BC38" s="21"/>
      <c r="BD38" s="35"/>
      <c r="BE38" s="21"/>
      <c r="BF38" s="26"/>
      <c r="BG38" s="26"/>
      <c r="BH38" s="26"/>
      <c r="BI38" s="26"/>
      <c r="BJ38" s="38"/>
    </row>
    <row r="39" spans="2:62" x14ac:dyDescent="0.2">
      <c r="B39" s="24">
        <v>58</v>
      </c>
      <c r="C39" s="25" t="s">
        <v>110</v>
      </c>
      <c r="D39" s="26" t="s">
        <v>111</v>
      </c>
      <c r="E39" s="26" t="s">
        <v>112</v>
      </c>
      <c r="F39" s="28" t="s">
        <v>23</v>
      </c>
      <c r="G39" s="28">
        <v>513779</v>
      </c>
      <c r="H39" s="28">
        <v>2123191</v>
      </c>
      <c r="I39" s="29">
        <v>2272</v>
      </c>
      <c r="J39" s="26">
        <v>37.03</v>
      </c>
      <c r="K39" s="26"/>
      <c r="L39" s="26">
        <v>38.064999999999998</v>
      </c>
      <c r="M39" s="26">
        <v>38.36</v>
      </c>
      <c r="N39" s="26">
        <v>37.479999999999997</v>
      </c>
      <c r="O39" s="26"/>
      <c r="P39" s="26">
        <v>39.24</v>
      </c>
      <c r="Q39" s="26">
        <v>38.46</v>
      </c>
      <c r="R39" s="26">
        <v>39.94</v>
      </c>
      <c r="S39" s="26"/>
      <c r="T39" s="26">
        <v>40.78</v>
      </c>
      <c r="U39" s="26">
        <v>41.6</v>
      </c>
      <c r="V39" s="26">
        <v>43.95</v>
      </c>
      <c r="W39" s="26">
        <v>43.18</v>
      </c>
      <c r="X39" s="26">
        <v>45.28</v>
      </c>
      <c r="Y39" s="26">
        <v>46.15</v>
      </c>
      <c r="Z39" s="26">
        <v>46.96</v>
      </c>
      <c r="AA39" s="26">
        <v>47.42</v>
      </c>
      <c r="AB39" s="26">
        <v>49.11</v>
      </c>
      <c r="AC39" s="26">
        <v>50.03</v>
      </c>
      <c r="AD39" s="26">
        <v>52.08</v>
      </c>
      <c r="AE39" s="26"/>
      <c r="AF39" s="26">
        <v>55.28</v>
      </c>
      <c r="AG39" s="26">
        <v>56.56</v>
      </c>
      <c r="AH39" s="26">
        <v>56.8</v>
      </c>
      <c r="AI39" s="26">
        <v>58.26</v>
      </c>
      <c r="AJ39" s="26">
        <v>59.4</v>
      </c>
      <c r="AK39" s="26">
        <v>60.25</v>
      </c>
      <c r="AL39" s="26">
        <v>61.88</v>
      </c>
      <c r="AM39" s="26">
        <v>62.22</v>
      </c>
      <c r="AN39" s="26">
        <v>62.85</v>
      </c>
      <c r="AO39" s="26">
        <v>63.53</v>
      </c>
      <c r="AP39" s="26">
        <v>64.41</v>
      </c>
      <c r="AQ39" s="26">
        <v>64.81</v>
      </c>
      <c r="AR39" s="30">
        <v>65.75</v>
      </c>
      <c r="AS39" s="30">
        <v>66.239999999999995</v>
      </c>
      <c r="AT39" s="30">
        <v>67.37</v>
      </c>
      <c r="AU39" s="30">
        <v>69.45</v>
      </c>
      <c r="AV39" s="26">
        <v>66.73</v>
      </c>
      <c r="AW39" s="32">
        <v>68.260000000000005</v>
      </c>
      <c r="AX39" s="32">
        <v>66.709999999999994</v>
      </c>
      <c r="AY39" s="32">
        <v>70.900000000000006</v>
      </c>
      <c r="AZ39" s="33">
        <v>72.349999999999994</v>
      </c>
      <c r="BA39" s="33">
        <v>74.09</v>
      </c>
      <c r="BB39" s="21">
        <f>I39-BA39</f>
        <v>2197.91</v>
      </c>
      <c r="BC39" s="21"/>
      <c r="BD39" s="35">
        <f>L39-AZ39</f>
        <v>-34.284999999999997</v>
      </c>
      <c r="BE39" s="21">
        <f>M39-AZ39</f>
        <v>-33.989999999999995</v>
      </c>
      <c r="BF39" s="35">
        <f>N39-AZ39</f>
        <v>-34.869999999999997</v>
      </c>
      <c r="BG39" s="35"/>
      <c r="BH39" s="35">
        <f>AP39-AZ39</f>
        <v>-7.9399999999999977</v>
      </c>
      <c r="BI39" s="35">
        <f>AU39-AZ39</f>
        <v>-2.8999999999999915</v>
      </c>
      <c r="BJ39" s="36">
        <f>AY39-AZ39</f>
        <v>-1.4499999999999886</v>
      </c>
    </row>
    <row r="40" spans="2:62" x14ac:dyDescent="0.2">
      <c r="B40" s="24">
        <v>59</v>
      </c>
      <c r="C40" s="25" t="s">
        <v>113</v>
      </c>
      <c r="D40" s="26" t="s">
        <v>114</v>
      </c>
      <c r="E40" s="26" t="s">
        <v>115</v>
      </c>
      <c r="F40" s="28" t="s">
        <v>23</v>
      </c>
      <c r="G40" s="28">
        <v>518848</v>
      </c>
      <c r="H40" s="28">
        <v>2126907</v>
      </c>
      <c r="I40" s="29">
        <v>2280</v>
      </c>
      <c r="J40" s="26"/>
      <c r="K40" s="26"/>
      <c r="L40" s="26"/>
      <c r="M40" s="26">
        <v>38.65</v>
      </c>
      <c r="N40" s="26"/>
      <c r="O40" s="26"/>
      <c r="P40" s="26"/>
      <c r="Q40" s="26">
        <v>40.520000000000003</v>
      </c>
      <c r="R40" s="26">
        <v>40.9</v>
      </c>
      <c r="S40" s="26"/>
      <c r="T40" s="26">
        <v>42.67</v>
      </c>
      <c r="U40" s="26">
        <v>43.75</v>
      </c>
      <c r="V40" s="26"/>
      <c r="W40" s="26">
        <v>44.86</v>
      </c>
      <c r="X40" s="26">
        <v>45.73</v>
      </c>
      <c r="Y40" s="26">
        <v>46.84</v>
      </c>
      <c r="Z40" s="26">
        <v>46.47</v>
      </c>
      <c r="AA40" s="26">
        <v>47.92</v>
      </c>
      <c r="AB40" s="26">
        <v>49.51</v>
      </c>
      <c r="AC40" s="26">
        <v>49.67</v>
      </c>
      <c r="AD40" s="26">
        <v>50.69</v>
      </c>
      <c r="AE40" s="26"/>
      <c r="AF40" s="26">
        <v>52.94</v>
      </c>
      <c r="AG40" s="26">
        <v>54.55</v>
      </c>
      <c r="AH40" s="26">
        <v>55.7</v>
      </c>
      <c r="AI40" s="26">
        <v>56.24</v>
      </c>
      <c r="AJ40" s="26">
        <v>57.16</v>
      </c>
      <c r="AK40" s="26">
        <v>57.75</v>
      </c>
      <c r="AL40" s="26">
        <v>59.3</v>
      </c>
      <c r="AM40" s="26">
        <v>59.98</v>
      </c>
      <c r="AN40" s="26">
        <v>60.61</v>
      </c>
      <c r="AO40" s="26">
        <v>62.04</v>
      </c>
      <c r="AP40" s="26">
        <v>62.73</v>
      </c>
      <c r="AQ40" s="26">
        <v>64.14</v>
      </c>
      <c r="AR40" s="30">
        <v>63.83</v>
      </c>
      <c r="AS40" s="30">
        <v>64.87</v>
      </c>
      <c r="AT40" s="30">
        <v>67.319999999999993</v>
      </c>
      <c r="AU40" s="30">
        <v>71.47</v>
      </c>
      <c r="AV40" s="26">
        <v>66.680000000000007</v>
      </c>
      <c r="AW40" s="32">
        <v>67.099999999999994</v>
      </c>
      <c r="AX40" s="32">
        <v>69.180000000000007</v>
      </c>
      <c r="AY40" s="32">
        <v>70.650000000000006</v>
      </c>
      <c r="AZ40" s="33">
        <v>71.47</v>
      </c>
      <c r="BA40" s="62"/>
      <c r="BB40" s="62"/>
      <c r="BC40" s="21"/>
      <c r="BD40" s="35"/>
      <c r="BE40" s="21">
        <f>M40-AZ40</f>
        <v>-32.82</v>
      </c>
      <c r="BF40" s="26"/>
      <c r="BG40" s="26"/>
      <c r="BH40" s="35">
        <f>AP40-AZ40</f>
        <v>-8.740000000000002</v>
      </c>
      <c r="BI40" s="35">
        <f>AU40-AZ40</f>
        <v>0</v>
      </c>
      <c r="BJ40" s="36">
        <f>AY40-AZ40</f>
        <v>-0.81999999999999318</v>
      </c>
    </row>
    <row r="41" spans="2:62" x14ac:dyDescent="0.2">
      <c r="B41" s="24">
        <v>61</v>
      </c>
      <c r="C41" s="25" t="s">
        <v>116</v>
      </c>
      <c r="D41" s="26" t="s">
        <v>117</v>
      </c>
      <c r="E41" s="26" t="s">
        <v>118</v>
      </c>
      <c r="F41" s="28" t="s">
        <v>23</v>
      </c>
      <c r="G41" s="63">
        <v>514523</v>
      </c>
      <c r="H41" s="63">
        <v>2133529</v>
      </c>
      <c r="I41" s="29"/>
      <c r="J41" s="26"/>
      <c r="K41" s="26"/>
      <c r="L41" s="26"/>
      <c r="M41" s="26">
        <v>14.32</v>
      </c>
      <c r="N41" s="26">
        <v>13.09</v>
      </c>
      <c r="O41" s="26"/>
      <c r="P41" s="26">
        <v>12.1</v>
      </c>
      <c r="Q41" s="26">
        <v>11.77</v>
      </c>
      <c r="R41" s="26">
        <v>10.8</v>
      </c>
      <c r="S41" s="26"/>
      <c r="T41" s="26">
        <v>19.62</v>
      </c>
      <c r="U41" s="26"/>
      <c r="V41" s="26"/>
      <c r="W41" s="26">
        <v>16.77</v>
      </c>
      <c r="X41" s="26">
        <v>15.57</v>
      </c>
      <c r="Y41" s="26">
        <v>12.81</v>
      </c>
      <c r="Z41" s="26">
        <v>11.4</v>
      </c>
      <c r="AA41" s="26">
        <v>14.28</v>
      </c>
      <c r="AB41" s="26">
        <v>9.2200000000000006</v>
      </c>
      <c r="AC41" s="26">
        <v>8.64</v>
      </c>
      <c r="AD41" s="26">
        <v>8.64</v>
      </c>
      <c r="AE41" s="26"/>
      <c r="AF41" s="26">
        <v>36.19</v>
      </c>
      <c r="AG41" s="26">
        <v>10.57</v>
      </c>
      <c r="AH41" s="26">
        <v>39.119999999999997</v>
      </c>
      <c r="AI41" s="26">
        <v>40.299999999999997</v>
      </c>
      <c r="AJ41" s="26">
        <v>41.32</v>
      </c>
      <c r="AK41" s="26">
        <v>35.32</v>
      </c>
      <c r="AL41" s="26">
        <v>35.51</v>
      </c>
      <c r="AM41" s="26">
        <v>35.86</v>
      </c>
      <c r="AN41" s="26">
        <v>35.43</v>
      </c>
      <c r="AO41" s="26">
        <v>36.81</v>
      </c>
      <c r="AP41" s="26">
        <v>37.49</v>
      </c>
      <c r="AQ41" s="32"/>
      <c r="AR41" s="32"/>
      <c r="AS41" s="32"/>
      <c r="AT41" s="32"/>
      <c r="AU41" s="32"/>
      <c r="AV41" s="32"/>
      <c r="AW41" s="32"/>
      <c r="AX41" s="32"/>
      <c r="AY41" s="32"/>
      <c r="AZ41" s="33"/>
      <c r="BA41" s="33"/>
      <c r="BB41" s="21"/>
      <c r="BC41" s="21"/>
      <c r="BD41" s="35"/>
      <c r="BE41" s="21"/>
      <c r="BF41" s="26"/>
      <c r="BG41" s="26"/>
      <c r="BH41" s="26"/>
      <c r="BI41" s="26"/>
      <c r="BJ41" s="38"/>
    </row>
    <row r="42" spans="2:62" x14ac:dyDescent="0.2">
      <c r="B42" s="24">
        <v>62</v>
      </c>
      <c r="C42" s="25" t="s">
        <v>119</v>
      </c>
      <c r="D42" s="40"/>
      <c r="E42" s="41"/>
      <c r="F42" s="28" t="s">
        <v>23</v>
      </c>
      <c r="G42" s="39">
        <v>514524</v>
      </c>
      <c r="H42" s="39">
        <v>2133525</v>
      </c>
      <c r="I42" s="50">
        <v>2279</v>
      </c>
      <c r="J42" s="39"/>
      <c r="K42" s="39"/>
      <c r="L42" s="56"/>
      <c r="M42" s="56"/>
      <c r="N42" s="30"/>
      <c r="O42" s="30"/>
      <c r="P42" s="30"/>
      <c r="Q42" s="30"/>
      <c r="R42" s="30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51"/>
      <c r="AD42" s="51"/>
      <c r="AE42" s="51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32">
        <v>70.52</v>
      </c>
      <c r="AR42" s="32"/>
      <c r="AS42" s="32">
        <v>73.290000000000006</v>
      </c>
      <c r="AT42" s="32"/>
      <c r="AU42" s="32">
        <v>74.45</v>
      </c>
      <c r="AV42" s="32"/>
      <c r="AW42" s="32">
        <v>77.45</v>
      </c>
      <c r="AX42" s="32">
        <v>78.37</v>
      </c>
      <c r="AY42" s="32">
        <v>78.97</v>
      </c>
      <c r="AZ42" s="33">
        <v>78.73</v>
      </c>
      <c r="BA42" s="21">
        <v>79.69</v>
      </c>
      <c r="BB42" s="21">
        <f>I42-BA42</f>
        <v>2199.31</v>
      </c>
      <c r="BC42" s="21"/>
      <c r="BD42" s="35"/>
      <c r="BE42" s="21"/>
      <c r="BF42" s="26"/>
      <c r="BG42" s="26"/>
      <c r="BH42" s="35"/>
      <c r="BI42" s="35">
        <f>AU42-AZ42</f>
        <v>-4.2800000000000011</v>
      </c>
      <c r="BJ42" s="36">
        <f>AY42-AZ42</f>
        <v>0.23999999999999488</v>
      </c>
    </row>
    <row r="43" spans="2:62" x14ac:dyDescent="0.2">
      <c r="B43" s="24">
        <v>63</v>
      </c>
      <c r="C43" s="25" t="s">
        <v>120</v>
      </c>
      <c r="D43" s="26" t="s">
        <v>121</v>
      </c>
      <c r="E43" s="26" t="s">
        <v>122</v>
      </c>
      <c r="F43" s="28" t="s">
        <v>23</v>
      </c>
      <c r="G43" s="39">
        <v>509548</v>
      </c>
      <c r="H43" s="39">
        <v>2127214</v>
      </c>
      <c r="I43" s="50">
        <v>2257</v>
      </c>
      <c r="J43" s="26"/>
      <c r="K43" s="26"/>
      <c r="L43" s="26">
        <v>7.87</v>
      </c>
      <c r="M43" s="26"/>
      <c r="N43" s="26">
        <v>4.78</v>
      </c>
      <c r="O43" s="26"/>
      <c r="P43" s="26">
        <v>10.16</v>
      </c>
      <c r="Q43" s="26">
        <v>10.89</v>
      </c>
      <c r="R43" s="26">
        <v>8.76</v>
      </c>
      <c r="S43" s="26"/>
      <c r="T43" s="26">
        <v>10.55</v>
      </c>
      <c r="U43" s="26">
        <v>9.33</v>
      </c>
      <c r="V43" s="26"/>
      <c r="W43" s="26">
        <v>7.08</v>
      </c>
      <c r="X43" s="26">
        <v>6.83</v>
      </c>
      <c r="Y43" s="26">
        <v>7.12</v>
      </c>
      <c r="Z43" s="26">
        <v>8.58</v>
      </c>
      <c r="AA43" s="26">
        <v>8.9499999999999993</v>
      </c>
      <c r="AB43" s="26">
        <v>10.98</v>
      </c>
      <c r="AC43" s="26">
        <v>14.86</v>
      </c>
      <c r="AD43" s="26">
        <v>12.56</v>
      </c>
      <c r="AE43" s="26"/>
      <c r="AF43" s="26">
        <v>10.8</v>
      </c>
      <c r="AG43" s="26">
        <v>9.31</v>
      </c>
      <c r="AH43" s="26">
        <v>9.1300000000000008</v>
      </c>
      <c r="AI43" s="26">
        <v>8.8000000000000007</v>
      </c>
      <c r="AJ43" s="26">
        <v>9.25</v>
      </c>
      <c r="AK43" s="26">
        <v>8.5500000000000007</v>
      </c>
      <c r="AL43" s="26">
        <v>10.9</v>
      </c>
      <c r="AM43" s="26">
        <v>9.58</v>
      </c>
      <c r="AN43" s="26">
        <v>8.35</v>
      </c>
      <c r="AO43" s="26">
        <v>7.69</v>
      </c>
      <c r="AP43" s="26">
        <v>8.24</v>
      </c>
      <c r="AQ43" s="26">
        <v>8.3000000000000007</v>
      </c>
      <c r="AR43" s="26">
        <v>8.1</v>
      </c>
      <c r="AS43" s="26">
        <v>7.92</v>
      </c>
      <c r="AT43" s="26">
        <v>7.33</v>
      </c>
      <c r="AU43" s="26">
        <v>9.2200000000000006</v>
      </c>
      <c r="AV43" s="26">
        <v>7.63</v>
      </c>
      <c r="AW43" s="26">
        <v>7.33</v>
      </c>
      <c r="AX43" s="26">
        <v>7.97</v>
      </c>
      <c r="AY43" s="26">
        <v>6.1</v>
      </c>
      <c r="AZ43" s="21">
        <v>7.97</v>
      </c>
      <c r="BA43" s="21">
        <v>8.4700000000000006</v>
      </c>
      <c r="BB43" s="21">
        <f>I43-BA43</f>
        <v>2248.5300000000002</v>
      </c>
      <c r="BC43" s="21"/>
      <c r="BD43" s="35">
        <f>L43-AZ43</f>
        <v>-9.9999999999999645E-2</v>
      </c>
      <c r="BE43" s="21"/>
      <c r="BF43" s="21">
        <f>N43-AZ43</f>
        <v>-3.1899999999999995</v>
      </c>
      <c r="BG43" s="21"/>
      <c r="BH43" s="35">
        <f>AP43-AZ43</f>
        <v>0.27000000000000046</v>
      </c>
      <c r="BI43" s="35">
        <f>AU43-AZ43</f>
        <v>1.2500000000000009</v>
      </c>
      <c r="BJ43" s="36">
        <f>AY43-AZ43</f>
        <v>-1.87</v>
      </c>
    </row>
    <row r="44" spans="2:62" x14ac:dyDescent="0.2">
      <c r="B44" s="24">
        <v>64</v>
      </c>
      <c r="C44" s="25" t="s">
        <v>123</v>
      </c>
      <c r="D44" s="40" t="s">
        <v>124</v>
      </c>
      <c r="E44" s="41" t="s">
        <v>125</v>
      </c>
      <c r="F44" s="28" t="s">
        <v>23</v>
      </c>
      <c r="G44" s="39">
        <v>516219</v>
      </c>
      <c r="H44" s="39">
        <v>2127184</v>
      </c>
      <c r="I44" s="50">
        <v>2273</v>
      </c>
      <c r="J44" s="39"/>
      <c r="K44" s="39"/>
      <c r="L44" s="56"/>
      <c r="M44" s="56"/>
      <c r="N44" s="30"/>
      <c r="O44" s="30"/>
      <c r="P44" s="30"/>
      <c r="Q44" s="30"/>
      <c r="R44" s="30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51">
        <v>39.01</v>
      </c>
      <c r="AD44" s="51"/>
      <c r="AE44" s="51"/>
      <c r="AF44" s="32">
        <v>43.43</v>
      </c>
      <c r="AG44" s="32">
        <v>44.65</v>
      </c>
      <c r="AH44" s="32">
        <v>46.17</v>
      </c>
      <c r="AI44" s="32">
        <v>47.3</v>
      </c>
      <c r="AJ44" s="32">
        <v>49.19</v>
      </c>
      <c r="AK44" s="32">
        <v>50.42</v>
      </c>
      <c r="AL44" s="32">
        <v>53.15</v>
      </c>
      <c r="AM44" s="32">
        <v>53.57</v>
      </c>
      <c r="AN44" s="32">
        <v>55.15</v>
      </c>
      <c r="AO44" s="32">
        <v>57.04</v>
      </c>
      <c r="AP44" s="32">
        <v>57.73</v>
      </c>
      <c r="AQ44" s="32"/>
      <c r="AR44" s="32"/>
      <c r="AS44" s="32"/>
      <c r="AT44" s="32"/>
      <c r="AU44" s="32"/>
      <c r="AV44" s="32"/>
      <c r="AW44" s="32"/>
      <c r="AX44" s="32"/>
      <c r="AY44" s="32"/>
      <c r="AZ44" s="33"/>
      <c r="BA44" s="33"/>
      <c r="BB44" s="21"/>
      <c r="BC44" s="21"/>
      <c r="BD44" s="35"/>
      <c r="BE44" s="21"/>
      <c r="BF44" s="26"/>
      <c r="BG44" s="26"/>
      <c r="BH44" s="26"/>
      <c r="BI44" s="26"/>
      <c r="BJ44" s="38"/>
    </row>
    <row r="45" spans="2:62" x14ac:dyDescent="0.2">
      <c r="B45" s="24">
        <v>65</v>
      </c>
      <c r="C45" s="25" t="s">
        <v>126</v>
      </c>
      <c r="D45" s="40"/>
      <c r="E45" s="41"/>
      <c r="F45" s="28" t="s">
        <v>23</v>
      </c>
      <c r="G45" s="39">
        <v>530292</v>
      </c>
      <c r="H45" s="39">
        <v>2209631</v>
      </c>
      <c r="I45" s="50">
        <v>2262</v>
      </c>
      <c r="J45" s="39"/>
      <c r="K45" s="39"/>
      <c r="L45" s="56"/>
      <c r="M45" s="56"/>
      <c r="N45" s="30"/>
      <c r="O45" s="30"/>
      <c r="P45" s="30"/>
      <c r="Q45" s="30"/>
      <c r="R45" s="30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51"/>
      <c r="AD45" s="51"/>
      <c r="AE45" s="51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32">
        <v>59.02</v>
      </c>
      <c r="AR45" s="32">
        <v>59.3</v>
      </c>
      <c r="AS45" s="32">
        <v>61.56</v>
      </c>
      <c r="AT45" s="32">
        <v>62.62</v>
      </c>
      <c r="AU45" s="32">
        <v>65.19</v>
      </c>
      <c r="AV45" s="32">
        <v>65.760000000000005</v>
      </c>
      <c r="AW45" s="32">
        <v>65.03</v>
      </c>
      <c r="AX45" s="32">
        <v>66.05</v>
      </c>
      <c r="AY45" s="32">
        <v>66.87</v>
      </c>
      <c r="AZ45" s="33">
        <v>67.23</v>
      </c>
      <c r="BA45" s="21">
        <v>68.510000000000005</v>
      </c>
      <c r="BB45" s="21">
        <f>I45-BA45</f>
        <v>2193.4899999999998</v>
      </c>
      <c r="BC45" s="21"/>
      <c r="BD45" s="35"/>
      <c r="BE45" s="21"/>
      <c r="BF45" s="26"/>
      <c r="BG45" s="26"/>
      <c r="BH45" s="35"/>
      <c r="BI45" s="35">
        <f>AU45-AZ45</f>
        <v>-2.0400000000000063</v>
      </c>
      <c r="BJ45" s="36">
        <f>AY45-AZ45</f>
        <v>-0.35999999999999943</v>
      </c>
    </row>
    <row r="46" spans="2:62" x14ac:dyDescent="0.2">
      <c r="B46" s="24">
        <v>66</v>
      </c>
      <c r="C46" s="25" t="s">
        <v>127</v>
      </c>
      <c r="D46" s="26" t="s">
        <v>128</v>
      </c>
      <c r="E46" s="26" t="s">
        <v>67</v>
      </c>
      <c r="F46" s="28" t="s">
        <v>23</v>
      </c>
      <c r="G46" s="39">
        <v>504238</v>
      </c>
      <c r="H46" s="39">
        <v>2123374</v>
      </c>
      <c r="I46" s="29">
        <v>2241</v>
      </c>
      <c r="J46" s="26"/>
      <c r="K46" s="26"/>
      <c r="L46" s="26"/>
      <c r="M46" s="26"/>
      <c r="N46" s="26"/>
      <c r="O46" s="26"/>
      <c r="P46" s="26"/>
      <c r="Q46" s="26"/>
      <c r="R46" s="26">
        <v>17.72</v>
      </c>
      <c r="S46" s="26"/>
      <c r="T46" s="26">
        <v>18.420000000000002</v>
      </c>
      <c r="U46" s="26">
        <v>20.23</v>
      </c>
      <c r="V46" s="26"/>
      <c r="W46" s="26">
        <v>21.81</v>
      </c>
      <c r="X46" s="26">
        <v>22.41</v>
      </c>
      <c r="Y46" s="26">
        <v>23.26</v>
      </c>
      <c r="Z46" s="26">
        <v>24.26</v>
      </c>
      <c r="AA46" s="26">
        <v>23.97</v>
      </c>
      <c r="AB46" s="26">
        <v>24.82</v>
      </c>
      <c r="AC46" s="26">
        <v>25</v>
      </c>
      <c r="AD46" s="26">
        <v>24.08</v>
      </c>
      <c r="AE46" s="26"/>
      <c r="AF46" s="26">
        <v>27.07</v>
      </c>
      <c r="AG46" s="26">
        <v>23.23</v>
      </c>
      <c r="AH46" s="26">
        <v>23.1</v>
      </c>
      <c r="AI46" s="26">
        <v>25.18</v>
      </c>
      <c r="AJ46" s="26">
        <v>26.69</v>
      </c>
      <c r="AK46" s="26">
        <v>26.9</v>
      </c>
      <c r="AL46" s="26"/>
      <c r="AM46" s="26"/>
      <c r="AN46" s="26"/>
      <c r="AO46" s="26">
        <v>28.74</v>
      </c>
      <c r="AP46" s="26">
        <v>28.31</v>
      </c>
      <c r="AQ46" s="26">
        <v>27.6</v>
      </c>
      <c r="AR46" s="26"/>
      <c r="AS46" s="26">
        <v>31.06</v>
      </c>
      <c r="AT46" s="26"/>
      <c r="AU46" s="26">
        <v>29.62</v>
      </c>
      <c r="AV46" s="26"/>
      <c r="AW46" s="26"/>
      <c r="AX46" s="26"/>
      <c r="AY46" s="26"/>
      <c r="AZ46" s="21"/>
      <c r="BA46" s="21"/>
      <c r="BB46" s="21"/>
      <c r="BC46" s="21"/>
      <c r="BD46" s="35"/>
      <c r="BE46" s="21"/>
      <c r="BF46" s="26"/>
      <c r="BG46" s="26"/>
      <c r="BH46" s="26"/>
      <c r="BI46" s="26"/>
      <c r="BJ46" s="38"/>
    </row>
    <row r="47" spans="2:62" x14ac:dyDescent="0.2">
      <c r="B47" s="24">
        <v>67</v>
      </c>
      <c r="C47" s="25" t="s">
        <v>129</v>
      </c>
      <c r="D47" s="26" t="s">
        <v>130</v>
      </c>
      <c r="E47" s="26" t="s">
        <v>19</v>
      </c>
      <c r="F47" s="28" t="s">
        <v>23</v>
      </c>
      <c r="G47" s="39">
        <v>503315</v>
      </c>
      <c r="H47" s="39">
        <v>2134655</v>
      </c>
      <c r="I47" s="50">
        <v>2250</v>
      </c>
      <c r="J47" s="26"/>
      <c r="K47" s="26"/>
      <c r="L47" s="26"/>
      <c r="M47" s="26"/>
      <c r="N47" s="26"/>
      <c r="O47" s="26"/>
      <c r="P47" s="26"/>
      <c r="Q47" s="26"/>
      <c r="R47" s="26">
        <v>17.63</v>
      </c>
      <c r="S47" s="26"/>
      <c r="T47" s="26">
        <v>18.96</v>
      </c>
      <c r="U47" s="26">
        <v>20.28</v>
      </c>
      <c r="V47" s="26"/>
      <c r="W47" s="26">
        <v>22.36</v>
      </c>
      <c r="X47" s="26">
        <v>23.75</v>
      </c>
      <c r="Y47" s="26">
        <v>24.72</v>
      </c>
      <c r="Z47" s="26">
        <v>24.78</v>
      </c>
      <c r="AA47" s="26">
        <v>24.65</v>
      </c>
      <c r="AB47" s="26">
        <v>25.49</v>
      </c>
      <c r="AC47" s="26">
        <v>25.62</v>
      </c>
      <c r="AD47" s="26">
        <v>26.15</v>
      </c>
      <c r="AE47" s="26">
        <v>27.11</v>
      </c>
      <c r="AF47" s="26">
        <v>27.35</v>
      </c>
      <c r="AG47" s="26">
        <v>28</v>
      </c>
      <c r="AH47" s="26">
        <v>27.85</v>
      </c>
      <c r="AI47" s="26">
        <v>28.12</v>
      </c>
      <c r="AJ47" s="26">
        <v>28.69</v>
      </c>
      <c r="AK47" s="26">
        <v>28.37</v>
      </c>
      <c r="AL47" s="26"/>
      <c r="AM47" s="26">
        <v>29.05</v>
      </c>
      <c r="AN47" s="26">
        <v>28.97</v>
      </c>
      <c r="AO47" s="26"/>
      <c r="AP47" s="26">
        <v>29.98</v>
      </c>
      <c r="AQ47" s="26">
        <v>30.89</v>
      </c>
      <c r="AR47" s="26">
        <v>33.65</v>
      </c>
      <c r="AS47" s="26">
        <v>37.65</v>
      </c>
      <c r="AT47" s="26">
        <v>36.33</v>
      </c>
      <c r="AU47" s="26">
        <v>34.69</v>
      </c>
      <c r="AV47" s="26">
        <v>34.64</v>
      </c>
      <c r="AW47" s="26">
        <v>37.06</v>
      </c>
      <c r="AX47" s="26">
        <v>37.81</v>
      </c>
      <c r="AY47" s="26">
        <v>38.93</v>
      </c>
      <c r="AZ47" s="21">
        <v>39.130000000000003</v>
      </c>
      <c r="BA47" s="21">
        <v>41.37</v>
      </c>
      <c r="BB47" s="21">
        <f>I47-BA47</f>
        <v>2208.63</v>
      </c>
      <c r="BC47" s="21"/>
      <c r="BD47" s="35"/>
      <c r="BE47" s="21"/>
      <c r="BF47" s="26"/>
      <c r="BG47" s="26"/>
      <c r="BH47" s="26">
        <f>AP47-AZ47</f>
        <v>-9.1500000000000021</v>
      </c>
      <c r="BI47" s="26">
        <f>AU47-AZ47</f>
        <v>-4.4400000000000048</v>
      </c>
      <c r="BJ47" s="38">
        <f t="shared" ref="BJ47:BJ52" si="1">AY47-AZ47</f>
        <v>-0.20000000000000284</v>
      </c>
    </row>
    <row r="48" spans="2:62" x14ac:dyDescent="0.2">
      <c r="B48" s="24">
        <v>69</v>
      </c>
      <c r="C48" s="25" t="s">
        <v>131</v>
      </c>
      <c r="D48" s="26" t="s">
        <v>132</v>
      </c>
      <c r="E48" s="26" t="s">
        <v>133</v>
      </c>
      <c r="F48" s="28" t="s">
        <v>23</v>
      </c>
      <c r="G48" s="26">
        <v>511391</v>
      </c>
      <c r="H48" s="26">
        <v>2123287</v>
      </c>
      <c r="I48" s="29">
        <v>2260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>
        <v>30.54</v>
      </c>
      <c r="U48" s="26">
        <v>31.57</v>
      </c>
      <c r="V48" s="26"/>
      <c r="W48" s="26">
        <v>33.18</v>
      </c>
      <c r="X48" s="26">
        <v>33.86</v>
      </c>
      <c r="Y48" s="26">
        <v>34.74</v>
      </c>
      <c r="Z48" s="26">
        <v>35.76</v>
      </c>
      <c r="AA48" s="26">
        <v>36.090000000000003</v>
      </c>
      <c r="AB48" s="26">
        <v>37.299999999999997</v>
      </c>
      <c r="AC48" s="26">
        <v>38.32</v>
      </c>
      <c r="AD48" s="26">
        <v>40.200000000000003</v>
      </c>
      <c r="AE48" s="26"/>
      <c r="AF48" s="26">
        <v>43.44</v>
      </c>
      <c r="AG48" s="26">
        <v>44.84</v>
      </c>
      <c r="AH48" s="26">
        <v>45.99</v>
      </c>
      <c r="AI48" s="26">
        <v>46.77</v>
      </c>
      <c r="AJ48" s="26">
        <v>47.86</v>
      </c>
      <c r="AK48" s="26">
        <v>48.44</v>
      </c>
      <c r="AL48" s="26"/>
      <c r="AM48" s="26"/>
      <c r="AN48" s="26"/>
      <c r="AO48" s="26">
        <v>51.1</v>
      </c>
      <c r="AP48" s="26">
        <v>51.65</v>
      </c>
      <c r="AQ48" s="26">
        <v>52.2</v>
      </c>
      <c r="AR48" s="26"/>
      <c r="AS48" s="26">
        <v>54.16</v>
      </c>
      <c r="AT48" s="26"/>
      <c r="AU48" s="26">
        <v>55.24</v>
      </c>
      <c r="AV48" s="26">
        <v>56.58</v>
      </c>
      <c r="AW48" s="26">
        <v>62.87</v>
      </c>
      <c r="AX48" s="26">
        <v>55.2</v>
      </c>
      <c r="AY48" s="26">
        <v>49.69</v>
      </c>
      <c r="AZ48" s="21">
        <v>57.01</v>
      </c>
      <c r="BA48" s="21">
        <v>57.87</v>
      </c>
      <c r="BB48" s="21">
        <f>I48-BA48</f>
        <v>2202.13</v>
      </c>
      <c r="BC48" s="21"/>
      <c r="BD48" s="35"/>
      <c r="BE48" s="21"/>
      <c r="BF48" s="26"/>
      <c r="BG48" s="26"/>
      <c r="BH48" s="35">
        <f>AP48-AZ48</f>
        <v>-5.3599999999999994</v>
      </c>
      <c r="BI48" s="35">
        <f>AU48-AZ48</f>
        <v>-1.769999999999996</v>
      </c>
      <c r="BJ48" s="36">
        <f t="shared" si="1"/>
        <v>-7.32</v>
      </c>
    </row>
    <row r="49" spans="2:62" x14ac:dyDescent="0.2">
      <c r="B49" s="24">
        <v>70</v>
      </c>
      <c r="C49" s="25" t="s">
        <v>134</v>
      </c>
      <c r="D49" s="26" t="s">
        <v>135</v>
      </c>
      <c r="E49" s="26" t="s">
        <v>67</v>
      </c>
      <c r="F49" s="28" t="s">
        <v>23</v>
      </c>
      <c r="G49" s="26">
        <v>516839</v>
      </c>
      <c r="H49" s="26">
        <v>2125307</v>
      </c>
      <c r="I49" s="29">
        <v>2269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>
        <v>41.53</v>
      </c>
      <c r="X49" s="26">
        <v>42.41</v>
      </c>
      <c r="Y49" s="26">
        <v>43.34</v>
      </c>
      <c r="Z49" s="26">
        <v>44.61</v>
      </c>
      <c r="AA49" s="26">
        <v>45.33</v>
      </c>
      <c r="AB49" s="26">
        <v>46.78</v>
      </c>
      <c r="AC49" s="26">
        <v>47.48</v>
      </c>
      <c r="AD49" s="26">
        <v>51.32</v>
      </c>
      <c r="AE49" s="26"/>
      <c r="AF49" s="26">
        <v>51.06</v>
      </c>
      <c r="AG49" s="26">
        <v>54.57</v>
      </c>
      <c r="AH49" s="26">
        <v>55.81</v>
      </c>
      <c r="AI49" s="26">
        <v>56.85</v>
      </c>
      <c r="AJ49" s="26">
        <v>57.96</v>
      </c>
      <c r="AK49" s="26">
        <v>59.2</v>
      </c>
      <c r="AL49" s="26"/>
      <c r="AM49" s="26"/>
      <c r="AN49" s="26"/>
      <c r="AO49" s="26">
        <v>61.5</v>
      </c>
      <c r="AP49" s="26"/>
      <c r="AQ49" s="26">
        <v>63.25</v>
      </c>
      <c r="AR49" s="26"/>
      <c r="AS49" s="26">
        <v>66.39</v>
      </c>
      <c r="AT49" s="26"/>
      <c r="AU49" s="26">
        <v>68.3</v>
      </c>
      <c r="AV49" s="26">
        <v>70.98</v>
      </c>
      <c r="AW49" s="26">
        <v>72.930000000000007</v>
      </c>
      <c r="AX49" s="26">
        <v>73.87</v>
      </c>
      <c r="AY49" s="26">
        <v>73.97</v>
      </c>
      <c r="AZ49" s="21">
        <v>74.27</v>
      </c>
      <c r="BA49" s="62"/>
      <c r="BB49" s="62"/>
      <c r="BC49" s="21"/>
      <c r="BD49" s="35"/>
      <c r="BE49" s="21"/>
      <c r="BF49" s="35"/>
      <c r="BG49" s="35"/>
      <c r="BH49" s="35"/>
      <c r="BI49" s="35">
        <f>AU49-AZ49</f>
        <v>-5.9699999999999989</v>
      </c>
      <c r="BJ49" s="36">
        <f t="shared" si="1"/>
        <v>-0.29999999999999716</v>
      </c>
    </row>
    <row r="50" spans="2:62" x14ac:dyDescent="0.2">
      <c r="B50" s="24">
        <v>72</v>
      </c>
      <c r="C50" s="25" t="s">
        <v>136</v>
      </c>
      <c r="D50" s="26" t="s">
        <v>137</v>
      </c>
      <c r="E50" s="26"/>
      <c r="F50" s="28" t="s">
        <v>23</v>
      </c>
      <c r="G50" s="39">
        <v>506357</v>
      </c>
      <c r="H50" s="39">
        <v>2136163</v>
      </c>
      <c r="I50" s="50">
        <v>2251</v>
      </c>
      <c r="J50" s="26"/>
      <c r="K50" s="26"/>
      <c r="L50" s="26"/>
      <c r="M50" s="26"/>
      <c r="N50" s="26">
        <v>19.7</v>
      </c>
      <c r="O50" s="26"/>
      <c r="P50" s="26">
        <v>21.19</v>
      </c>
      <c r="Q50" s="26">
        <v>22.12</v>
      </c>
      <c r="R50" s="26">
        <v>23.7</v>
      </c>
      <c r="S50" s="26"/>
      <c r="T50" s="26">
        <v>26.81</v>
      </c>
      <c r="U50" s="26">
        <v>27.9</v>
      </c>
      <c r="V50" s="26"/>
      <c r="W50" s="26">
        <v>29.79</v>
      </c>
      <c r="X50" s="26">
        <v>30.8</v>
      </c>
      <c r="Y50" s="26"/>
      <c r="Z50" s="26">
        <v>30.15</v>
      </c>
      <c r="AA50" s="26">
        <v>29.21</v>
      </c>
      <c r="AB50" s="26">
        <v>30.37</v>
      </c>
      <c r="AC50" s="26">
        <v>31.92</v>
      </c>
      <c r="AD50" s="26">
        <v>32.81</v>
      </c>
      <c r="AE50" s="26"/>
      <c r="AF50" s="26">
        <v>36.04</v>
      </c>
      <c r="AG50" s="26">
        <v>33.020000000000003</v>
      </c>
      <c r="AH50" s="26">
        <v>32.979999999999997</v>
      </c>
      <c r="AI50" s="26">
        <v>32.9</v>
      </c>
      <c r="AJ50" s="26"/>
      <c r="AK50" s="26">
        <v>35.36</v>
      </c>
      <c r="AL50" s="26">
        <v>35.9</v>
      </c>
      <c r="AM50" s="26">
        <v>37.72</v>
      </c>
      <c r="AN50" s="26">
        <v>38.44</v>
      </c>
      <c r="AO50" s="26">
        <v>40.020000000000003</v>
      </c>
      <c r="AP50" s="26">
        <v>41.34</v>
      </c>
      <c r="AQ50" s="26">
        <v>53.22</v>
      </c>
      <c r="AR50" s="26">
        <v>55.89</v>
      </c>
      <c r="AS50" s="26">
        <v>57.38</v>
      </c>
      <c r="AT50" s="26">
        <v>60.02</v>
      </c>
      <c r="AU50" s="26">
        <v>61.55</v>
      </c>
      <c r="AV50" s="26">
        <v>60.56</v>
      </c>
      <c r="AW50" s="26">
        <v>82.4</v>
      </c>
      <c r="AX50" s="26">
        <v>63.66</v>
      </c>
      <c r="AY50" s="26">
        <v>64.73</v>
      </c>
      <c r="AZ50" s="21">
        <v>63.93</v>
      </c>
      <c r="BA50" s="21">
        <v>64.900000000000006</v>
      </c>
      <c r="BB50" s="21">
        <f>I50-BA50</f>
        <v>2186.1</v>
      </c>
      <c r="BC50" s="21"/>
      <c r="BD50" s="35"/>
      <c r="BE50" s="21"/>
      <c r="BF50" s="21">
        <f>N50-AZ50</f>
        <v>-44.230000000000004</v>
      </c>
      <c r="BG50" s="26"/>
      <c r="BH50" s="35">
        <f>AP50-AZ50</f>
        <v>-22.589999999999996</v>
      </c>
      <c r="BI50" s="35">
        <f>AU50-AZ50</f>
        <v>-2.3800000000000026</v>
      </c>
      <c r="BJ50" s="36">
        <f t="shared" si="1"/>
        <v>0.80000000000000426</v>
      </c>
    </row>
    <row r="51" spans="2:62" x14ac:dyDescent="0.2">
      <c r="B51" s="24">
        <v>73</v>
      </c>
      <c r="C51" s="25" t="s">
        <v>138</v>
      </c>
      <c r="D51" s="26" t="s">
        <v>139</v>
      </c>
      <c r="E51" s="26" t="s">
        <v>67</v>
      </c>
      <c r="F51" s="28" t="s">
        <v>23</v>
      </c>
      <c r="G51" s="39">
        <v>507102</v>
      </c>
      <c r="H51" s="39">
        <v>2126596</v>
      </c>
      <c r="I51" s="29">
        <v>2236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>
        <v>24.64</v>
      </c>
      <c r="AE51" s="26"/>
      <c r="AF51" s="26">
        <v>27.61</v>
      </c>
      <c r="AG51" s="26">
        <v>27.72</v>
      </c>
      <c r="AH51" s="26">
        <v>30.96</v>
      </c>
      <c r="AI51" s="26">
        <v>31.8</v>
      </c>
      <c r="AJ51" s="26">
        <v>33.03</v>
      </c>
      <c r="AK51" s="26">
        <v>34.25</v>
      </c>
      <c r="AL51" s="26"/>
      <c r="AM51" s="26"/>
      <c r="AN51" s="26"/>
      <c r="AO51" s="26">
        <v>37.54</v>
      </c>
      <c r="AP51" s="26">
        <v>40.049999999999997</v>
      </c>
      <c r="AQ51" s="26">
        <v>40.909999999999997</v>
      </c>
      <c r="AR51" s="26"/>
      <c r="AS51" s="26">
        <v>43.26</v>
      </c>
      <c r="AT51" s="26"/>
      <c r="AU51" s="26">
        <v>46.16</v>
      </c>
      <c r="AV51" s="26">
        <v>45.8</v>
      </c>
      <c r="AW51" s="26">
        <v>47.89</v>
      </c>
      <c r="AX51" s="26">
        <v>48.65</v>
      </c>
      <c r="AY51" s="26">
        <v>49.66</v>
      </c>
      <c r="AZ51" s="21">
        <v>50.43</v>
      </c>
      <c r="BA51" s="21">
        <v>51.55</v>
      </c>
      <c r="BB51" s="21">
        <f>I51-BA51</f>
        <v>2184.4499999999998</v>
      </c>
      <c r="BC51" s="21"/>
      <c r="BD51" s="35"/>
      <c r="BE51" s="21"/>
      <c r="BF51" s="26"/>
      <c r="BG51" s="26"/>
      <c r="BH51" s="35">
        <f>+AQ51-BA51</f>
        <v>-10.64</v>
      </c>
      <c r="BI51" s="35">
        <f>+AV51-BA51</f>
        <v>-5.75</v>
      </c>
      <c r="BJ51" s="35">
        <f>+AZ51-BA51</f>
        <v>-1.1199999999999974</v>
      </c>
    </row>
    <row r="52" spans="2:62" x14ac:dyDescent="0.2">
      <c r="B52" s="24">
        <v>74</v>
      </c>
      <c r="C52" s="25" t="s">
        <v>140</v>
      </c>
      <c r="D52" s="26" t="s">
        <v>141</v>
      </c>
      <c r="E52" s="26" t="s">
        <v>67</v>
      </c>
      <c r="F52" s="28" t="s">
        <v>23</v>
      </c>
      <c r="G52" s="39">
        <v>508909</v>
      </c>
      <c r="H52" s="39">
        <v>2134481</v>
      </c>
      <c r="I52" s="29">
        <v>2238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>
        <v>32.72</v>
      </c>
      <c r="AG52" s="26">
        <v>34.020000000000003</v>
      </c>
      <c r="AH52" s="26">
        <v>35.85</v>
      </c>
      <c r="AI52" s="26">
        <v>37.56</v>
      </c>
      <c r="AJ52" s="26">
        <v>38.35</v>
      </c>
      <c r="AK52" s="26">
        <v>40</v>
      </c>
      <c r="AL52" s="26"/>
      <c r="AM52" s="26"/>
      <c r="AN52" s="26"/>
      <c r="AO52" s="26">
        <v>45.48</v>
      </c>
      <c r="AP52" s="26">
        <v>47.51</v>
      </c>
      <c r="AQ52" s="26">
        <v>47.88</v>
      </c>
      <c r="AR52" s="26"/>
      <c r="AS52" s="26">
        <v>49.83</v>
      </c>
      <c r="AT52" s="26"/>
      <c r="AU52" s="26">
        <v>54.18</v>
      </c>
      <c r="AV52" s="26">
        <v>65.03</v>
      </c>
      <c r="AW52" s="26">
        <v>56.4</v>
      </c>
      <c r="AX52" s="26">
        <v>57.83</v>
      </c>
      <c r="AY52" s="26">
        <v>69.5</v>
      </c>
      <c r="AZ52" s="21">
        <v>69.849999999999994</v>
      </c>
      <c r="BA52" s="62"/>
      <c r="BB52" s="62"/>
      <c r="BC52" s="21"/>
      <c r="BD52" s="35"/>
      <c r="BE52" s="21"/>
      <c r="BF52" s="26"/>
      <c r="BG52" s="26"/>
      <c r="BH52" s="35">
        <f>AP52-AZ52</f>
        <v>-22.339999999999996</v>
      </c>
      <c r="BI52" s="35"/>
      <c r="BJ52" s="36">
        <f t="shared" si="1"/>
        <v>-0.34999999999999432</v>
      </c>
    </row>
    <row r="53" spans="2:62" x14ac:dyDescent="0.2">
      <c r="B53" s="24">
        <v>75</v>
      </c>
      <c r="C53" s="25" t="s">
        <v>142</v>
      </c>
      <c r="D53" s="26" t="s">
        <v>143</v>
      </c>
      <c r="E53" s="26" t="s">
        <v>144</v>
      </c>
      <c r="F53" s="28" t="s">
        <v>23</v>
      </c>
      <c r="G53" s="39">
        <v>513249</v>
      </c>
      <c r="H53" s="39">
        <v>2129300</v>
      </c>
      <c r="I53" s="50">
        <v>2242</v>
      </c>
      <c r="J53" s="26">
        <v>8</v>
      </c>
      <c r="K53" s="26"/>
      <c r="L53" s="26"/>
      <c r="M53" s="26"/>
      <c r="N53" s="26">
        <v>19.420000000000002</v>
      </c>
      <c r="O53" s="26">
        <v>19.04</v>
      </c>
      <c r="P53" s="26">
        <v>19.62</v>
      </c>
      <c r="Q53" s="26">
        <v>15.14</v>
      </c>
      <c r="R53" s="26">
        <v>14.91</v>
      </c>
      <c r="S53" s="26"/>
      <c r="T53" s="26">
        <v>17.079999999999998</v>
      </c>
      <c r="U53" s="26">
        <v>19.34</v>
      </c>
      <c r="V53" s="26"/>
      <c r="W53" s="26">
        <v>21.38</v>
      </c>
      <c r="X53" s="26">
        <v>22.56</v>
      </c>
      <c r="Y53" s="26">
        <v>23.85</v>
      </c>
      <c r="Z53" s="26">
        <v>24.99</v>
      </c>
      <c r="AA53" s="26">
        <v>25.72</v>
      </c>
      <c r="AB53" s="26">
        <v>27.32</v>
      </c>
      <c r="AC53" s="26">
        <v>25.62</v>
      </c>
      <c r="AD53" s="26">
        <v>26.42</v>
      </c>
      <c r="AE53" s="26"/>
      <c r="AF53" s="26"/>
      <c r="AG53" s="26">
        <v>31.95</v>
      </c>
      <c r="AH53" s="26">
        <v>30.69</v>
      </c>
      <c r="AI53" s="26">
        <v>33.4</v>
      </c>
      <c r="AJ53" s="26">
        <v>34.58</v>
      </c>
      <c r="AK53" s="26">
        <v>33.659999999999997</v>
      </c>
      <c r="AL53" s="26">
        <v>37.340000000000003</v>
      </c>
      <c r="AM53" s="26">
        <v>38.92</v>
      </c>
      <c r="AN53" s="26">
        <v>40.369999999999997</v>
      </c>
      <c r="AO53" s="26">
        <v>41.29</v>
      </c>
      <c r="AP53" s="26">
        <v>40.119999999999997</v>
      </c>
      <c r="AQ53" s="26">
        <v>40.9</v>
      </c>
      <c r="AR53" s="30">
        <v>42.35</v>
      </c>
      <c r="AS53" s="30">
        <v>45.8</v>
      </c>
      <c r="AT53" s="30">
        <v>45.68</v>
      </c>
      <c r="AU53" s="32"/>
      <c r="AV53" s="32"/>
      <c r="AW53" s="32"/>
      <c r="AX53" s="32"/>
      <c r="AY53" s="32"/>
      <c r="AZ53" s="33"/>
      <c r="BA53" s="33"/>
      <c r="BB53" s="21"/>
      <c r="BC53" s="21"/>
      <c r="BD53" s="35"/>
      <c r="BE53" s="21"/>
      <c r="BF53" s="26"/>
      <c r="BG53" s="26"/>
      <c r="BH53" s="26"/>
      <c r="BI53" s="26"/>
      <c r="BJ53" s="38"/>
    </row>
    <row r="54" spans="2:62" ht="27" customHeight="1" x14ac:dyDescent="0.2">
      <c r="B54" s="24">
        <v>76</v>
      </c>
      <c r="C54" s="25" t="s">
        <v>145</v>
      </c>
      <c r="D54" s="40" t="s">
        <v>146</v>
      </c>
      <c r="E54" s="41" t="s">
        <v>147</v>
      </c>
      <c r="F54" s="28" t="s">
        <v>23</v>
      </c>
      <c r="G54" s="28">
        <v>513258</v>
      </c>
      <c r="H54" s="28">
        <v>2129350</v>
      </c>
      <c r="I54" s="29">
        <v>2249</v>
      </c>
      <c r="J54" s="28"/>
      <c r="K54" s="28"/>
      <c r="L54" s="30"/>
      <c r="M54" s="30"/>
      <c r="N54" s="30"/>
      <c r="O54" s="30"/>
      <c r="P54" s="30"/>
      <c r="Q54" s="30"/>
      <c r="R54" s="30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32"/>
      <c r="AG54" s="32">
        <v>31.95</v>
      </c>
      <c r="AH54" s="32">
        <v>30.69</v>
      </c>
      <c r="AI54" s="32">
        <v>33.4</v>
      </c>
      <c r="AJ54" s="32">
        <v>34.58</v>
      </c>
      <c r="AK54" s="32">
        <v>33.659999999999997</v>
      </c>
      <c r="AL54" s="32">
        <v>37.340000000000003</v>
      </c>
      <c r="AM54" s="32">
        <v>38.92</v>
      </c>
      <c r="AN54" s="32">
        <v>40.369999999999997</v>
      </c>
      <c r="AO54" s="32">
        <v>41.29</v>
      </c>
      <c r="AP54" s="32">
        <v>40.119999999999997</v>
      </c>
      <c r="AQ54" s="32">
        <v>40.9</v>
      </c>
      <c r="AR54" s="32">
        <v>42.35</v>
      </c>
      <c r="AS54" s="32">
        <v>45.8</v>
      </c>
      <c r="AT54" s="32">
        <v>45.68</v>
      </c>
      <c r="AU54" s="32"/>
      <c r="AV54" s="32">
        <v>50.13</v>
      </c>
      <c r="AW54" s="58">
        <v>52.1</v>
      </c>
      <c r="AX54" s="32">
        <v>52.33</v>
      </c>
      <c r="AY54" s="32">
        <v>51.25</v>
      </c>
      <c r="AZ54" s="33"/>
      <c r="BA54" s="33"/>
      <c r="BB54" s="21"/>
      <c r="BC54" s="21"/>
      <c r="BD54" s="35"/>
      <c r="BE54" s="21"/>
      <c r="BF54" s="26"/>
      <c r="BG54" s="26"/>
      <c r="BH54" s="26"/>
      <c r="BI54" s="26"/>
      <c r="BJ54" s="38"/>
    </row>
    <row r="55" spans="2:62" x14ac:dyDescent="0.2">
      <c r="B55" s="24">
        <v>77</v>
      </c>
      <c r="C55" s="25" t="s">
        <v>148</v>
      </c>
      <c r="D55" s="26" t="s">
        <v>149</v>
      </c>
      <c r="E55" s="26" t="s">
        <v>150</v>
      </c>
      <c r="F55" s="28" t="s">
        <v>20</v>
      </c>
      <c r="G55" s="39">
        <v>479984</v>
      </c>
      <c r="H55" s="39">
        <v>2140574</v>
      </c>
      <c r="I55" s="50">
        <v>2282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>
        <v>75.52</v>
      </c>
      <c r="AH55" s="26">
        <v>76.22</v>
      </c>
      <c r="AI55" s="26">
        <v>77.05</v>
      </c>
      <c r="AJ55" s="26">
        <v>77.2</v>
      </c>
      <c r="AK55" s="26">
        <v>77.5</v>
      </c>
      <c r="AL55" s="26">
        <v>77.7</v>
      </c>
      <c r="AM55" s="26">
        <v>77.459999999999994</v>
      </c>
      <c r="AN55" s="26">
        <v>78.180000000000007</v>
      </c>
      <c r="AO55" s="26">
        <v>79.59</v>
      </c>
      <c r="AP55" s="26">
        <v>80.260000000000005</v>
      </c>
      <c r="AQ55" s="26">
        <v>81.28</v>
      </c>
      <c r="AR55" s="26">
        <v>81.84</v>
      </c>
      <c r="AS55" s="26">
        <v>82.25</v>
      </c>
      <c r="AT55" s="26">
        <v>82.93</v>
      </c>
      <c r="AU55" s="26">
        <v>87.83</v>
      </c>
      <c r="AV55" s="26">
        <v>83.78</v>
      </c>
      <c r="AW55" s="26">
        <v>85.78</v>
      </c>
      <c r="AX55" s="26">
        <v>86.79</v>
      </c>
      <c r="AY55" s="26">
        <v>85.7</v>
      </c>
      <c r="AZ55" s="21">
        <v>85.88</v>
      </c>
      <c r="BA55" s="21">
        <v>87.56</v>
      </c>
      <c r="BB55" s="21">
        <f>I55-BA55</f>
        <v>2194.44</v>
      </c>
      <c r="BC55" s="21"/>
      <c r="BD55" s="35"/>
      <c r="BE55" s="21"/>
      <c r="BF55" s="26"/>
      <c r="BG55" s="26"/>
      <c r="BH55" s="26">
        <f>AP55-AZ55</f>
        <v>-5.6199999999999903</v>
      </c>
      <c r="BI55" s="26">
        <f>AU55-AZ55</f>
        <v>1.9500000000000028</v>
      </c>
      <c r="BJ55" s="38">
        <f>AY55-AZ55</f>
        <v>-0.17999999999999261</v>
      </c>
    </row>
    <row r="56" spans="2:62" x14ac:dyDescent="0.2">
      <c r="B56" s="24">
        <v>79</v>
      </c>
      <c r="C56" s="25" t="s">
        <v>151</v>
      </c>
      <c r="D56" s="26" t="s">
        <v>152</v>
      </c>
      <c r="E56" s="26" t="s">
        <v>19</v>
      </c>
      <c r="F56" s="27" t="s">
        <v>20</v>
      </c>
      <c r="G56" s="39">
        <v>481505</v>
      </c>
      <c r="H56" s="39">
        <v>2145294</v>
      </c>
      <c r="I56" s="29">
        <v>2242</v>
      </c>
      <c r="J56" s="26"/>
      <c r="K56" s="26">
        <v>34.200000000000003</v>
      </c>
      <c r="L56" s="26">
        <v>34.479999999999997</v>
      </c>
      <c r="M56" s="26">
        <v>35.450000000000003</v>
      </c>
      <c r="N56" s="26">
        <v>34.909999999999997</v>
      </c>
      <c r="O56" s="26">
        <v>34.369999999999997</v>
      </c>
      <c r="P56" s="26">
        <v>34.369999999999997</v>
      </c>
      <c r="Q56" s="26">
        <v>33.880000000000003</v>
      </c>
      <c r="R56" s="26">
        <v>33.17</v>
      </c>
      <c r="S56" s="26"/>
      <c r="T56" s="26">
        <v>32.840000000000003</v>
      </c>
      <c r="U56" s="26">
        <v>33.81</v>
      </c>
      <c r="V56" s="26">
        <v>39.21</v>
      </c>
      <c r="W56" s="26">
        <v>36.69</v>
      </c>
      <c r="X56" s="26">
        <v>40.08</v>
      </c>
      <c r="Y56" s="26">
        <v>38.82</v>
      </c>
      <c r="Z56" s="26"/>
      <c r="AA56" s="26">
        <v>40.04</v>
      </c>
      <c r="AB56" s="26">
        <v>42.3</v>
      </c>
      <c r="AC56" s="26">
        <v>42.74</v>
      </c>
      <c r="AD56" s="26">
        <v>43.62</v>
      </c>
      <c r="AE56" s="26">
        <v>46.27</v>
      </c>
      <c r="AF56" s="26">
        <v>47.09</v>
      </c>
      <c r="AG56" s="26">
        <v>47.27</v>
      </c>
      <c r="AH56" s="26">
        <v>48.58</v>
      </c>
      <c r="AI56" s="26">
        <v>49.1</v>
      </c>
      <c r="AJ56" s="26">
        <v>49.1</v>
      </c>
      <c r="AK56" s="26">
        <v>49.36</v>
      </c>
      <c r="AL56" s="26"/>
      <c r="AM56" s="26">
        <v>48.24</v>
      </c>
      <c r="AN56" s="26">
        <v>50</v>
      </c>
      <c r="AO56" s="26"/>
      <c r="AP56" s="26"/>
      <c r="AQ56" s="26"/>
      <c r="AR56" s="26"/>
      <c r="AS56" s="26">
        <v>56.2</v>
      </c>
      <c r="AT56" s="26"/>
      <c r="AU56" s="26">
        <v>57.82</v>
      </c>
      <c r="AV56" s="26"/>
      <c r="AW56" s="58">
        <v>61.15</v>
      </c>
      <c r="AX56" s="32">
        <v>62.02</v>
      </c>
      <c r="AY56" s="64">
        <v>62.8</v>
      </c>
      <c r="AZ56" s="45">
        <v>64</v>
      </c>
      <c r="BA56" s="45">
        <v>65</v>
      </c>
      <c r="BB56" s="21">
        <f>I56-BA56</f>
        <v>2177</v>
      </c>
      <c r="BC56" s="21"/>
      <c r="BD56" s="35">
        <f>L56-AZ56</f>
        <v>-29.520000000000003</v>
      </c>
      <c r="BE56" s="21">
        <f>M56-AZ56</f>
        <v>-28.549999999999997</v>
      </c>
      <c r="BF56" s="26">
        <f>N56-AZ56</f>
        <v>-29.090000000000003</v>
      </c>
      <c r="BG56" s="26"/>
      <c r="BH56" s="21"/>
      <c r="BI56" s="21">
        <f>AU56-AZ56</f>
        <v>-6.18</v>
      </c>
      <c r="BJ56" s="36"/>
    </row>
    <row r="57" spans="2:62" x14ac:dyDescent="0.2">
      <c r="B57" s="24">
        <v>81</v>
      </c>
      <c r="C57" s="25" t="s">
        <v>153</v>
      </c>
      <c r="D57" s="26" t="s">
        <v>154</v>
      </c>
      <c r="E57" s="26" t="s">
        <v>155</v>
      </c>
      <c r="F57" s="27" t="s">
        <v>20</v>
      </c>
      <c r="G57" s="39">
        <v>488999</v>
      </c>
      <c r="H57" s="39">
        <v>2148946</v>
      </c>
      <c r="I57" s="29">
        <v>2230</v>
      </c>
      <c r="J57" s="26"/>
      <c r="K57" s="26">
        <v>15.1</v>
      </c>
      <c r="L57" s="26"/>
      <c r="M57" s="26">
        <v>14.32</v>
      </c>
      <c r="N57" s="26">
        <v>15.07</v>
      </c>
      <c r="O57" s="26"/>
      <c r="P57" s="26">
        <v>15.53</v>
      </c>
      <c r="Q57" s="26">
        <v>15.62</v>
      </c>
      <c r="R57" s="26">
        <v>16.350000000000001</v>
      </c>
      <c r="S57" s="26"/>
      <c r="T57" s="26">
        <v>17.68</v>
      </c>
      <c r="U57" s="26">
        <v>18.95</v>
      </c>
      <c r="V57" s="26"/>
      <c r="W57" s="26">
        <v>19.03</v>
      </c>
      <c r="X57" s="26">
        <v>21.47</v>
      </c>
      <c r="Y57" s="26">
        <v>22.01</v>
      </c>
      <c r="Z57" s="26">
        <v>22.98</v>
      </c>
      <c r="AA57" s="26">
        <v>23.15</v>
      </c>
      <c r="AB57" s="26">
        <v>24.01</v>
      </c>
      <c r="AC57" s="26">
        <v>25.4</v>
      </c>
      <c r="AD57" s="26">
        <v>25.1</v>
      </c>
      <c r="AE57" s="26">
        <v>27.73</v>
      </c>
      <c r="AF57" s="26">
        <v>28.35</v>
      </c>
      <c r="AG57" s="26">
        <v>28.79</v>
      </c>
      <c r="AH57" s="26">
        <v>29.95</v>
      </c>
      <c r="AI57" s="26">
        <v>31.9</v>
      </c>
      <c r="AJ57" s="26">
        <v>32.299999999999997</v>
      </c>
      <c r="AK57" s="26">
        <v>36.65</v>
      </c>
      <c r="AL57" s="26">
        <v>33.619999999999997</v>
      </c>
      <c r="AM57" s="26">
        <v>34.72</v>
      </c>
      <c r="AN57" s="26">
        <v>35.6</v>
      </c>
      <c r="AO57" s="26">
        <v>37.01</v>
      </c>
      <c r="AP57" s="26">
        <v>38.18</v>
      </c>
      <c r="AQ57" s="26"/>
      <c r="AR57" s="26"/>
      <c r="AS57" s="26"/>
      <c r="AT57" s="26"/>
      <c r="AU57" s="26"/>
      <c r="AV57" s="26"/>
      <c r="AW57" s="32"/>
      <c r="AX57" s="32"/>
      <c r="AY57" s="32"/>
      <c r="AZ57" s="33"/>
      <c r="BA57" s="33"/>
      <c r="BB57" s="21"/>
      <c r="BC57" s="21"/>
      <c r="BD57" s="35"/>
      <c r="BE57" s="21"/>
      <c r="BF57" s="26"/>
      <c r="BG57" s="26"/>
      <c r="BH57" s="26"/>
      <c r="BI57" s="26"/>
      <c r="BJ57" s="38"/>
    </row>
    <row r="58" spans="2:62" x14ac:dyDescent="0.2">
      <c r="B58" s="24">
        <v>82</v>
      </c>
      <c r="C58" s="25" t="s">
        <v>156</v>
      </c>
      <c r="D58" s="40" t="s">
        <v>154</v>
      </c>
      <c r="E58" s="41" t="s">
        <v>157</v>
      </c>
      <c r="F58" s="27" t="s">
        <v>20</v>
      </c>
      <c r="G58" s="39">
        <v>489036</v>
      </c>
      <c r="H58" s="39">
        <v>2148779</v>
      </c>
      <c r="I58" s="50" t="e">
        <f>#REF!</f>
        <v>#REF!</v>
      </c>
      <c r="J58" s="39"/>
      <c r="K58" s="39"/>
      <c r="L58" s="30"/>
      <c r="M58" s="30"/>
      <c r="N58" s="30">
        <v>15.07</v>
      </c>
      <c r="O58" s="30"/>
      <c r="P58" s="30"/>
      <c r="Q58" s="30"/>
      <c r="R58" s="30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32">
        <v>28.35</v>
      </c>
      <c r="AG58" s="32">
        <v>28.79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>
        <v>30.41</v>
      </c>
      <c r="AR58" s="32">
        <v>30.71</v>
      </c>
      <c r="AS58" s="32">
        <v>31.55</v>
      </c>
      <c r="AT58" s="32">
        <v>31.73</v>
      </c>
      <c r="AU58" s="32">
        <v>32.01</v>
      </c>
      <c r="AV58" s="32">
        <v>32.99</v>
      </c>
      <c r="AW58" s="32">
        <v>32.97</v>
      </c>
      <c r="AX58" s="32">
        <v>33.39</v>
      </c>
      <c r="AY58" s="32">
        <v>33.229999999999997</v>
      </c>
      <c r="AZ58" s="33">
        <v>33.869999999999997</v>
      </c>
      <c r="BA58" s="33">
        <v>39.99</v>
      </c>
      <c r="BB58" s="21" t="e">
        <f>I58-BA58</f>
        <v>#REF!</v>
      </c>
      <c r="BC58" s="21"/>
      <c r="BD58" s="35"/>
      <c r="BE58" s="21"/>
      <c r="BF58" s="21">
        <f>N58-AZ58</f>
        <v>-18.799999999999997</v>
      </c>
      <c r="BG58" s="26"/>
      <c r="BH58" s="26"/>
      <c r="BI58" s="26">
        <f>AU58-AZ58</f>
        <v>-1.8599999999999994</v>
      </c>
      <c r="BJ58" s="38">
        <f>AY58-AZ58</f>
        <v>-0.64000000000000057</v>
      </c>
    </row>
    <row r="59" spans="2:62" x14ac:dyDescent="0.2">
      <c r="B59" s="24">
        <v>83</v>
      </c>
      <c r="C59" s="25" t="s">
        <v>158</v>
      </c>
      <c r="D59" s="26" t="s">
        <v>159</v>
      </c>
      <c r="E59" s="26" t="s">
        <v>160</v>
      </c>
      <c r="F59" s="27" t="s">
        <v>20</v>
      </c>
      <c r="G59" s="39">
        <v>491682</v>
      </c>
      <c r="H59" s="39">
        <v>2152243</v>
      </c>
      <c r="I59" s="29">
        <v>2234</v>
      </c>
      <c r="J59" s="26"/>
      <c r="K59" s="26">
        <v>12.5</v>
      </c>
      <c r="L59" s="26"/>
      <c r="M59" s="26"/>
      <c r="N59" s="26">
        <v>11.73</v>
      </c>
      <c r="O59" s="26"/>
      <c r="P59" s="26">
        <v>12.55</v>
      </c>
      <c r="Q59" s="26">
        <v>12.7</v>
      </c>
      <c r="R59" s="26">
        <v>13.53</v>
      </c>
      <c r="S59" s="26"/>
      <c r="T59" s="26">
        <v>14.45</v>
      </c>
      <c r="U59" s="26">
        <v>15.65</v>
      </c>
      <c r="V59" s="26"/>
      <c r="W59" s="26">
        <v>14.75</v>
      </c>
      <c r="X59" s="26">
        <v>14.76</v>
      </c>
      <c r="Y59" s="26">
        <v>14.9</v>
      </c>
      <c r="Z59" s="26">
        <v>15.23</v>
      </c>
      <c r="AA59" s="26">
        <v>15.59</v>
      </c>
      <c r="AB59" s="26">
        <v>16.3</v>
      </c>
      <c r="AC59" s="26">
        <v>16.09</v>
      </c>
      <c r="AD59" s="26">
        <v>15.73</v>
      </c>
      <c r="AE59" s="26">
        <v>14.57</v>
      </c>
      <c r="AF59" s="26">
        <v>15.65</v>
      </c>
      <c r="AG59" s="26">
        <v>15.91</v>
      </c>
      <c r="AH59" s="26">
        <v>15.96</v>
      </c>
      <c r="AI59" s="26">
        <v>17.5</v>
      </c>
      <c r="AJ59" s="26">
        <v>17.32</v>
      </c>
      <c r="AK59" s="26">
        <v>17.829999999999998</v>
      </c>
      <c r="AL59" s="26"/>
      <c r="AM59" s="26">
        <v>19.059999999999999</v>
      </c>
      <c r="AN59" s="26"/>
      <c r="AO59" s="26"/>
      <c r="AP59" s="26">
        <v>20</v>
      </c>
      <c r="AQ59" s="26"/>
      <c r="AR59" s="26"/>
      <c r="AS59" s="26">
        <v>22.91</v>
      </c>
      <c r="AT59" s="26"/>
      <c r="AU59" s="26">
        <v>23.23</v>
      </c>
      <c r="AV59" s="26">
        <v>23.5</v>
      </c>
      <c r="AW59" s="32">
        <v>24.07</v>
      </c>
      <c r="AX59" s="32">
        <v>35.369999999999997</v>
      </c>
      <c r="AY59" s="32">
        <v>25.25</v>
      </c>
      <c r="AZ59" s="33">
        <v>24.92</v>
      </c>
      <c r="BA59" s="33">
        <v>25.47</v>
      </c>
      <c r="BB59" s="21">
        <f>I59-BA59</f>
        <v>2208.5300000000002</v>
      </c>
      <c r="BC59" s="21">
        <f>K59-AZ59</f>
        <v>-12.420000000000002</v>
      </c>
      <c r="BD59" s="35"/>
      <c r="BE59" s="21"/>
      <c r="BF59" s="26">
        <f>N59-AZ59</f>
        <v>-13.190000000000001</v>
      </c>
      <c r="BG59" s="26"/>
      <c r="BH59" s="26">
        <f>AP59-AZ59</f>
        <v>-4.9200000000000017</v>
      </c>
      <c r="BI59" s="26">
        <f>AU59-AZ59</f>
        <v>-1.6900000000000013</v>
      </c>
      <c r="BJ59" s="38">
        <f>AY59-AZ59</f>
        <v>0.32999999999999829</v>
      </c>
    </row>
    <row r="60" spans="2:62" x14ac:dyDescent="0.2">
      <c r="B60" s="24">
        <v>84</v>
      </c>
      <c r="C60" s="25" t="s">
        <v>161</v>
      </c>
      <c r="D60" s="26" t="s">
        <v>162</v>
      </c>
      <c r="E60" s="26" t="s">
        <v>163</v>
      </c>
      <c r="F60" s="27" t="s">
        <v>20</v>
      </c>
      <c r="G60" s="39">
        <v>486392</v>
      </c>
      <c r="H60" s="39">
        <v>2154008</v>
      </c>
      <c r="I60" s="50">
        <v>2238</v>
      </c>
      <c r="J60" s="26"/>
      <c r="K60" s="26">
        <v>22.6</v>
      </c>
      <c r="L60" s="26"/>
      <c r="M60" s="26"/>
      <c r="N60" s="26">
        <v>28.59</v>
      </c>
      <c r="O60" s="26"/>
      <c r="P60" s="26">
        <v>29.1</v>
      </c>
      <c r="Q60" s="26">
        <v>29.35</v>
      </c>
      <c r="R60" s="26">
        <v>30.04</v>
      </c>
      <c r="S60" s="26"/>
      <c r="T60" s="26">
        <v>30.04</v>
      </c>
      <c r="U60" s="26">
        <v>30.88</v>
      </c>
      <c r="V60" s="26"/>
      <c r="W60" s="26">
        <v>32.43</v>
      </c>
      <c r="X60" s="26">
        <v>32.25</v>
      </c>
      <c r="Y60" s="26">
        <v>32.01</v>
      </c>
      <c r="Z60" s="26"/>
      <c r="AA60" s="26">
        <v>34.28</v>
      </c>
      <c r="AB60" s="26">
        <v>34.67</v>
      </c>
      <c r="AC60" s="26">
        <v>35.5</v>
      </c>
      <c r="AD60" s="26">
        <v>36.68</v>
      </c>
      <c r="AE60" s="26"/>
      <c r="AF60" s="26">
        <v>38.46</v>
      </c>
      <c r="AG60" s="26">
        <v>39.4</v>
      </c>
      <c r="AH60" s="26">
        <v>38.9</v>
      </c>
      <c r="AI60" s="26">
        <v>38.76</v>
      </c>
      <c r="AJ60" s="26">
        <v>39</v>
      </c>
      <c r="AK60" s="26">
        <v>38.200000000000003</v>
      </c>
      <c r="AL60" s="26">
        <v>38.4</v>
      </c>
      <c r="AM60" s="26">
        <v>38.590000000000003</v>
      </c>
      <c r="AN60" s="26">
        <v>38.93</v>
      </c>
      <c r="AO60" s="26">
        <v>38.450000000000003</v>
      </c>
      <c r="AP60" s="26">
        <v>41.03</v>
      </c>
      <c r="AQ60" s="26">
        <v>42.59</v>
      </c>
      <c r="AR60" s="26">
        <v>42.02</v>
      </c>
      <c r="AS60" s="26">
        <v>42.27</v>
      </c>
      <c r="AT60" s="26">
        <v>42.26</v>
      </c>
      <c r="AU60" s="26">
        <v>42.73</v>
      </c>
      <c r="AV60" s="26">
        <v>43.53</v>
      </c>
      <c r="AW60" s="32">
        <v>42.78</v>
      </c>
      <c r="AX60" s="32">
        <v>42.57</v>
      </c>
      <c r="AY60" s="32">
        <v>67.77</v>
      </c>
      <c r="AZ60" s="33">
        <v>68.03</v>
      </c>
      <c r="BA60" s="33">
        <v>68.63</v>
      </c>
      <c r="BB60" s="21"/>
      <c r="BC60" s="21">
        <f>K60-AZ60</f>
        <v>-45.43</v>
      </c>
      <c r="BD60" s="35"/>
      <c r="BE60" s="21"/>
      <c r="BF60" s="26"/>
      <c r="BG60" s="26"/>
      <c r="BH60" s="26"/>
      <c r="BI60" s="26"/>
      <c r="BJ60" s="38">
        <f>AY60-AZ60</f>
        <v>-0.26000000000000512</v>
      </c>
    </row>
    <row r="61" spans="2:62" x14ac:dyDescent="0.2">
      <c r="B61" s="24">
        <v>86</v>
      </c>
      <c r="C61" s="25" t="s">
        <v>164</v>
      </c>
      <c r="D61" s="26" t="s">
        <v>165</v>
      </c>
      <c r="E61" s="26" t="s">
        <v>166</v>
      </c>
      <c r="F61" s="27" t="s">
        <v>20</v>
      </c>
      <c r="G61" s="26">
        <v>485140</v>
      </c>
      <c r="H61" s="26">
        <v>2151092</v>
      </c>
      <c r="I61" s="50">
        <v>2237</v>
      </c>
      <c r="J61" s="26"/>
      <c r="K61" s="26">
        <v>32.19</v>
      </c>
      <c r="L61" s="26"/>
      <c r="M61" s="26">
        <v>32.56</v>
      </c>
      <c r="N61" s="26">
        <v>33.67</v>
      </c>
      <c r="O61" s="26"/>
      <c r="P61" s="26">
        <v>34.94</v>
      </c>
      <c r="Q61" s="26">
        <v>34.81</v>
      </c>
      <c r="R61" s="26">
        <v>35.08</v>
      </c>
      <c r="S61" s="26"/>
      <c r="T61" s="26">
        <v>34.520000000000003</v>
      </c>
      <c r="U61" s="26">
        <v>34.76</v>
      </c>
      <c r="V61" s="26"/>
      <c r="W61" s="26">
        <v>36.200000000000003</v>
      </c>
      <c r="X61" s="26">
        <v>37.119999999999997</v>
      </c>
      <c r="Y61" s="26">
        <v>36.72</v>
      </c>
      <c r="Z61" s="26">
        <v>39.19</v>
      </c>
      <c r="AA61" s="26">
        <v>40.36</v>
      </c>
      <c r="AB61" s="26">
        <v>39.81</v>
      </c>
      <c r="AC61" s="26">
        <v>42.04</v>
      </c>
      <c r="AD61" s="26"/>
      <c r="AE61" s="26">
        <v>43</v>
      </c>
      <c r="AF61" s="26">
        <v>40.36</v>
      </c>
      <c r="AG61" s="26">
        <v>41.54</v>
      </c>
      <c r="AH61" s="26">
        <v>42.6</v>
      </c>
      <c r="AI61" s="26">
        <v>41.78</v>
      </c>
      <c r="AJ61" s="26">
        <v>41.09</v>
      </c>
      <c r="AK61" s="26">
        <v>40.75</v>
      </c>
      <c r="AL61" s="26">
        <v>40.03</v>
      </c>
      <c r="AM61" s="26">
        <v>39.15</v>
      </c>
      <c r="AN61" s="26">
        <v>38.549999999999997</v>
      </c>
      <c r="AO61" s="26">
        <v>40.119999999999997</v>
      </c>
      <c r="AP61" s="26">
        <v>40.76</v>
      </c>
      <c r="AQ61" s="26">
        <v>43.46</v>
      </c>
      <c r="AR61" s="26">
        <v>43.91</v>
      </c>
      <c r="AS61" s="26">
        <v>43.78</v>
      </c>
      <c r="AT61" s="26">
        <v>43.8</v>
      </c>
      <c r="AU61" s="26">
        <v>45.29</v>
      </c>
      <c r="AV61" s="26">
        <v>43.94</v>
      </c>
      <c r="AW61" s="26">
        <v>44.4</v>
      </c>
      <c r="AX61" s="26">
        <v>43.26</v>
      </c>
      <c r="AY61" s="26">
        <v>42.8</v>
      </c>
      <c r="AZ61" s="21">
        <v>40.72</v>
      </c>
      <c r="BA61" s="21">
        <v>40.89</v>
      </c>
      <c r="BB61" s="21">
        <f>I61-BA61</f>
        <v>2196.11</v>
      </c>
      <c r="BC61" s="21"/>
      <c r="BD61" s="35"/>
      <c r="BE61" s="21">
        <f>M61-AZ61</f>
        <v>-8.1599999999999966</v>
      </c>
      <c r="BF61" s="26">
        <f>N61-AZ61</f>
        <v>-7.0499999999999972</v>
      </c>
      <c r="BG61" s="26"/>
      <c r="BH61" s="26">
        <f>AP61-AZ61</f>
        <v>3.9999999999999147E-2</v>
      </c>
      <c r="BI61" s="26">
        <f>AU61-AZ61</f>
        <v>4.57</v>
      </c>
      <c r="BJ61" s="38">
        <f>AY61-AZ61</f>
        <v>2.0799999999999983</v>
      </c>
    </row>
    <row r="62" spans="2:62" x14ac:dyDescent="0.2">
      <c r="B62" s="24">
        <v>88</v>
      </c>
      <c r="C62" s="25" t="s">
        <v>167</v>
      </c>
      <c r="D62" s="40"/>
      <c r="E62" s="41"/>
      <c r="F62" s="27" t="s">
        <v>20</v>
      </c>
      <c r="G62" s="39">
        <v>489109</v>
      </c>
      <c r="H62" s="39">
        <v>2153353</v>
      </c>
      <c r="I62" s="50">
        <v>2235</v>
      </c>
      <c r="J62" s="39"/>
      <c r="K62" s="39"/>
      <c r="L62" s="30"/>
      <c r="M62" s="30"/>
      <c r="N62" s="30"/>
      <c r="O62" s="30"/>
      <c r="P62" s="30"/>
      <c r="Q62" s="30"/>
      <c r="R62" s="30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6"/>
      <c r="AG62" s="56"/>
      <c r="AH62" s="56"/>
      <c r="AI62" s="56"/>
      <c r="AJ62" s="56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>
        <v>40.619999999999997</v>
      </c>
      <c r="AV62" s="32"/>
      <c r="AW62" s="58">
        <v>45.13</v>
      </c>
      <c r="AX62" s="32">
        <v>48.83</v>
      </c>
      <c r="AY62" s="32">
        <v>40.97</v>
      </c>
      <c r="AZ62" s="33">
        <v>41.33</v>
      </c>
      <c r="BA62" s="33">
        <v>41.73</v>
      </c>
      <c r="BB62" s="21">
        <f>I62-BA62</f>
        <v>2193.27</v>
      </c>
      <c r="BC62" s="21"/>
      <c r="BD62" s="35"/>
      <c r="BE62" s="21"/>
      <c r="BF62" s="26"/>
      <c r="BG62" s="26"/>
      <c r="BH62" s="26"/>
      <c r="BI62" s="35">
        <f>AU62-AZ62</f>
        <v>-0.71000000000000085</v>
      </c>
      <c r="BJ62" s="38"/>
    </row>
    <row r="63" spans="2:62" x14ac:dyDescent="0.2">
      <c r="B63" s="24">
        <v>89</v>
      </c>
      <c r="C63" s="25" t="s">
        <v>168</v>
      </c>
      <c r="D63" s="26" t="s">
        <v>169</v>
      </c>
      <c r="E63" s="26" t="s">
        <v>170</v>
      </c>
      <c r="F63" s="27" t="s">
        <v>20</v>
      </c>
      <c r="G63" s="65">
        <v>487202</v>
      </c>
      <c r="H63" s="65">
        <v>2158358</v>
      </c>
      <c r="I63" s="50">
        <v>2248</v>
      </c>
      <c r="J63" s="26"/>
      <c r="K63" s="26"/>
      <c r="L63" s="26">
        <v>44</v>
      </c>
      <c r="M63" s="26"/>
      <c r="N63" s="26">
        <v>48.76</v>
      </c>
      <c r="O63" s="26">
        <v>49.74</v>
      </c>
      <c r="P63" s="26">
        <v>50.32</v>
      </c>
      <c r="Q63" s="26">
        <v>50.6</v>
      </c>
      <c r="R63" s="26">
        <v>51.58</v>
      </c>
      <c r="S63" s="26"/>
      <c r="T63" s="26">
        <v>52.99</v>
      </c>
      <c r="U63" s="26">
        <v>53.45</v>
      </c>
      <c r="V63" s="26"/>
      <c r="W63" s="26">
        <v>51.37</v>
      </c>
      <c r="X63" s="26">
        <v>49.65</v>
      </c>
      <c r="Y63" s="26">
        <v>49.85</v>
      </c>
      <c r="Z63" s="26">
        <v>48.92</v>
      </c>
      <c r="AA63" s="26">
        <v>48.88</v>
      </c>
      <c r="AB63" s="26">
        <v>48.99</v>
      </c>
      <c r="AC63" s="26">
        <v>48.24</v>
      </c>
      <c r="AD63" s="26">
        <v>49.08</v>
      </c>
      <c r="AE63" s="26">
        <v>49.3</v>
      </c>
      <c r="AF63" s="26">
        <v>50.04</v>
      </c>
      <c r="AG63" s="26">
        <v>48.76</v>
      </c>
      <c r="AH63" s="26">
        <v>48.02</v>
      </c>
      <c r="AI63" s="26">
        <v>46.79</v>
      </c>
      <c r="AJ63" s="26">
        <v>46.67</v>
      </c>
      <c r="AK63" s="26">
        <v>46.72</v>
      </c>
      <c r="AL63" s="26">
        <v>45.24</v>
      </c>
      <c r="AM63" s="26">
        <v>44.7</v>
      </c>
      <c r="AN63" s="26">
        <v>44.19</v>
      </c>
      <c r="AO63" s="26">
        <v>45.64</v>
      </c>
      <c r="AP63" s="26">
        <v>46</v>
      </c>
      <c r="AQ63" s="26">
        <v>45.7</v>
      </c>
      <c r="AR63" s="26">
        <v>45.48</v>
      </c>
      <c r="AS63" s="26">
        <v>46.09</v>
      </c>
      <c r="AT63" s="26">
        <v>45.01</v>
      </c>
      <c r="AU63" s="26">
        <v>44.69</v>
      </c>
      <c r="AV63" s="26">
        <v>44.73</v>
      </c>
      <c r="AW63" s="26">
        <v>44.94</v>
      </c>
      <c r="AX63" s="26">
        <v>44.088999999999999</v>
      </c>
      <c r="AY63" s="26">
        <v>45.77</v>
      </c>
      <c r="AZ63" s="21">
        <v>46.93</v>
      </c>
      <c r="BA63" s="33">
        <v>41.99</v>
      </c>
      <c r="BB63" s="21">
        <f>I63-BA63</f>
        <v>2206.0100000000002</v>
      </c>
      <c r="BC63" s="21"/>
      <c r="BD63" s="35">
        <f>L63-AZ63</f>
        <v>-2.9299999999999997</v>
      </c>
      <c r="BE63" s="21"/>
      <c r="BF63" s="26">
        <f>N63-AZ63</f>
        <v>1.8299999999999983</v>
      </c>
      <c r="BG63" s="26"/>
      <c r="BH63" s="26">
        <f>AP63-AZ63</f>
        <v>-0.92999999999999972</v>
      </c>
      <c r="BI63" s="26">
        <f>AU63-AZ63</f>
        <v>-2.240000000000002</v>
      </c>
      <c r="BJ63" s="38">
        <f>AY63-AZ63</f>
        <v>-1.1599999999999966</v>
      </c>
    </row>
    <row r="64" spans="2:62" x14ac:dyDescent="0.2">
      <c r="B64" s="24">
        <v>90</v>
      </c>
      <c r="C64" s="25" t="s">
        <v>171</v>
      </c>
      <c r="D64" s="26" t="s">
        <v>172</v>
      </c>
      <c r="E64" s="26" t="s">
        <v>173</v>
      </c>
      <c r="F64" s="27" t="s">
        <v>20</v>
      </c>
      <c r="G64" s="39">
        <v>492163</v>
      </c>
      <c r="H64" s="39">
        <v>2159518</v>
      </c>
      <c r="I64" s="50">
        <v>2239</v>
      </c>
      <c r="J64" s="26"/>
      <c r="K64" s="26"/>
      <c r="L64" s="26"/>
      <c r="M64" s="26">
        <v>19.329999999999998</v>
      </c>
      <c r="N64" s="26">
        <v>20.76</v>
      </c>
      <c r="O64" s="26"/>
      <c r="P64" s="26">
        <v>21.06</v>
      </c>
      <c r="Q64" s="26"/>
      <c r="R64" s="26"/>
      <c r="S64" s="26"/>
      <c r="T64" s="26">
        <v>24.89</v>
      </c>
      <c r="U64" s="26">
        <v>28</v>
      </c>
      <c r="V64" s="26"/>
      <c r="W64" s="26">
        <v>29.62</v>
      </c>
      <c r="X64" s="26">
        <v>29.97</v>
      </c>
      <c r="Y64" s="26">
        <v>31.02</v>
      </c>
      <c r="Z64" s="26">
        <v>32.380000000000003</v>
      </c>
      <c r="AA64" s="26">
        <v>34.409999999999997</v>
      </c>
      <c r="AB64" s="26">
        <v>35.47</v>
      </c>
      <c r="AC64" s="26">
        <v>37.68</v>
      </c>
      <c r="AD64" s="26">
        <v>38.46</v>
      </c>
      <c r="AE64" s="26">
        <v>40.5</v>
      </c>
      <c r="AF64" s="26">
        <v>42.17</v>
      </c>
      <c r="AG64" s="26">
        <v>43.27</v>
      </c>
      <c r="AH64" s="26">
        <v>41.92</v>
      </c>
      <c r="AI64" s="26">
        <v>43.66</v>
      </c>
      <c r="AJ64" s="26">
        <v>46.03</v>
      </c>
      <c r="AK64" s="26">
        <v>46.88</v>
      </c>
      <c r="AL64" s="26">
        <v>48.34</v>
      </c>
      <c r="AM64" s="26">
        <v>49.66</v>
      </c>
      <c r="AN64" s="26">
        <v>51.28</v>
      </c>
      <c r="AO64" s="26">
        <v>49.78</v>
      </c>
      <c r="AP64" s="26">
        <v>51.51</v>
      </c>
      <c r="AQ64" s="26">
        <v>52.92</v>
      </c>
      <c r="AR64" s="26">
        <v>53.48</v>
      </c>
      <c r="AS64" s="26">
        <v>55.1</v>
      </c>
      <c r="AT64" s="26">
        <v>55.7</v>
      </c>
      <c r="AU64" s="26">
        <v>55.16</v>
      </c>
      <c r="AV64" s="26">
        <v>56.2</v>
      </c>
      <c r="AW64" s="26">
        <v>58.27</v>
      </c>
      <c r="AX64" s="26">
        <v>58.27</v>
      </c>
      <c r="AY64" s="26">
        <v>61.52</v>
      </c>
      <c r="AZ64" s="66">
        <v>62</v>
      </c>
      <c r="BA64" s="33">
        <v>61.22</v>
      </c>
      <c r="BB64" s="21">
        <f>I64-BA64</f>
        <v>2177.7800000000002</v>
      </c>
      <c r="BC64" s="21"/>
      <c r="BD64" s="35"/>
      <c r="BE64" s="21">
        <f>M64-AZ64</f>
        <v>-42.67</v>
      </c>
      <c r="BF64" s="21">
        <f>N64-AZ64</f>
        <v>-41.239999999999995</v>
      </c>
      <c r="BG64" s="21"/>
      <c r="BH64" s="21">
        <f>AP64-AZ64</f>
        <v>-10.490000000000002</v>
      </c>
      <c r="BI64" s="26">
        <f>AU64-AZ64</f>
        <v>-6.8400000000000034</v>
      </c>
      <c r="BJ64" s="38"/>
    </row>
    <row r="65" spans="2:63" x14ac:dyDescent="0.2">
      <c r="B65" s="24">
        <v>93</v>
      </c>
      <c r="C65" s="25" t="s">
        <v>174</v>
      </c>
      <c r="D65" s="26" t="s">
        <v>175</v>
      </c>
      <c r="E65" s="26" t="s">
        <v>57</v>
      </c>
      <c r="F65" s="27" t="s">
        <v>20</v>
      </c>
      <c r="G65" s="39">
        <v>493235</v>
      </c>
      <c r="H65" s="39">
        <v>2157321</v>
      </c>
      <c r="I65" s="29">
        <v>2238</v>
      </c>
      <c r="J65" s="26"/>
      <c r="K65" s="26"/>
      <c r="L65" s="26"/>
      <c r="M65" s="26"/>
      <c r="N65" s="26">
        <v>12.08</v>
      </c>
      <c r="O65" s="26">
        <v>13.36</v>
      </c>
      <c r="P65" s="26">
        <v>13.61</v>
      </c>
      <c r="Q65" s="26">
        <v>14.5</v>
      </c>
      <c r="R65" s="26">
        <v>17.29</v>
      </c>
      <c r="S65" s="26"/>
      <c r="T65" s="26">
        <v>18.52</v>
      </c>
      <c r="U65" s="26">
        <v>20.25</v>
      </c>
      <c r="V65" s="26">
        <v>46.53</v>
      </c>
      <c r="W65" s="26">
        <v>22.01</v>
      </c>
      <c r="X65" s="26">
        <v>22.65</v>
      </c>
      <c r="Y65" s="26">
        <v>23.22</v>
      </c>
      <c r="Z65" s="26">
        <v>26.16</v>
      </c>
      <c r="AA65" s="26">
        <v>26.53</v>
      </c>
      <c r="AB65" s="26">
        <v>26.36</v>
      </c>
      <c r="AC65" s="26">
        <v>29.57</v>
      </c>
      <c r="AD65" s="26">
        <v>30.8</v>
      </c>
      <c r="AE65" s="26">
        <v>24.45</v>
      </c>
      <c r="AF65" s="26">
        <v>33.56</v>
      </c>
      <c r="AG65" s="26">
        <v>34.65</v>
      </c>
      <c r="AH65" s="26">
        <v>36.01</v>
      </c>
      <c r="AI65" s="26">
        <v>37.130000000000003</v>
      </c>
      <c r="AJ65" s="26">
        <v>37.6</v>
      </c>
      <c r="AK65" s="26">
        <v>33.520000000000003</v>
      </c>
      <c r="AL65" s="26">
        <v>34.15</v>
      </c>
      <c r="AM65" s="26">
        <v>36.1</v>
      </c>
      <c r="AN65" s="26">
        <v>37.11</v>
      </c>
      <c r="AO65" s="26">
        <v>38.82</v>
      </c>
      <c r="AP65" s="26">
        <v>40.119999999999997</v>
      </c>
      <c r="AQ65" s="26">
        <v>27.59</v>
      </c>
      <c r="AR65" s="26"/>
      <c r="AS65" s="26"/>
      <c r="AT65" s="26"/>
      <c r="AU65" s="26">
        <v>51.9</v>
      </c>
      <c r="AV65" s="26">
        <v>51.82</v>
      </c>
      <c r="AW65" s="64">
        <v>53.4</v>
      </c>
      <c r="AX65" s="32">
        <v>55.29</v>
      </c>
      <c r="AY65" s="64">
        <v>57</v>
      </c>
      <c r="AZ65" s="45"/>
      <c r="BA65" s="45"/>
      <c r="BB65" s="21"/>
      <c r="BC65" s="21"/>
      <c r="BD65" s="35"/>
      <c r="BE65" s="21"/>
      <c r="BF65" s="26"/>
      <c r="BG65" s="26"/>
      <c r="BH65" s="26"/>
      <c r="BI65" s="26"/>
      <c r="BJ65" s="38"/>
    </row>
    <row r="66" spans="2:63" x14ac:dyDescent="0.2">
      <c r="B66" s="24">
        <v>94</v>
      </c>
      <c r="C66" s="25" t="s">
        <v>176</v>
      </c>
      <c r="D66" s="26" t="s">
        <v>177</v>
      </c>
      <c r="E66" s="26"/>
      <c r="F66" s="28" t="s">
        <v>20</v>
      </c>
      <c r="G66" s="39">
        <v>475524</v>
      </c>
      <c r="H66" s="39">
        <v>2160683</v>
      </c>
      <c r="I66" s="50">
        <v>2265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>
        <v>48.01</v>
      </c>
      <c r="AH66" s="26">
        <v>45.13</v>
      </c>
      <c r="AI66" s="26">
        <v>46.84</v>
      </c>
      <c r="AJ66" s="26">
        <v>41.77</v>
      </c>
      <c r="AK66" s="26">
        <v>41.46</v>
      </c>
      <c r="AL66" s="26"/>
      <c r="AM66" s="26">
        <v>37.28</v>
      </c>
      <c r="AN66" s="26"/>
      <c r="AO66" s="26">
        <v>39.46</v>
      </c>
      <c r="AP66" s="26">
        <v>40.86</v>
      </c>
      <c r="AQ66" s="26">
        <v>40.98</v>
      </c>
      <c r="AR66" s="26">
        <v>20.55</v>
      </c>
      <c r="AS66" s="26">
        <v>42.89</v>
      </c>
      <c r="AT66" s="26">
        <v>29.01</v>
      </c>
      <c r="AU66" s="26">
        <v>29.9</v>
      </c>
      <c r="AV66" s="26"/>
      <c r="AW66" s="26">
        <v>36.700000000000003</v>
      </c>
      <c r="AX66" s="26">
        <v>37.46</v>
      </c>
      <c r="AY66" s="26"/>
      <c r="AZ66" s="21"/>
      <c r="BA66" s="21"/>
      <c r="BB66" s="21"/>
      <c r="BC66" s="21"/>
      <c r="BD66" s="35"/>
      <c r="BE66" s="21"/>
      <c r="BF66" s="26"/>
      <c r="BG66" s="26"/>
      <c r="BH66" s="26"/>
      <c r="BI66" s="26"/>
      <c r="BJ66" s="38"/>
    </row>
    <row r="67" spans="2:63" x14ac:dyDescent="0.2">
      <c r="B67" s="24">
        <v>95</v>
      </c>
      <c r="C67" s="25" t="s">
        <v>178</v>
      </c>
      <c r="D67" s="26" t="s">
        <v>179</v>
      </c>
      <c r="E67" s="26"/>
      <c r="F67" s="28" t="s">
        <v>20</v>
      </c>
      <c r="G67" s="39">
        <v>472003</v>
      </c>
      <c r="H67" s="39">
        <v>2159110</v>
      </c>
      <c r="I67" s="50">
        <v>2370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>
        <v>93.25</v>
      </c>
      <c r="AI67" s="26">
        <v>92.58</v>
      </c>
      <c r="AJ67" s="26">
        <v>94.06</v>
      </c>
      <c r="AK67" s="26">
        <v>89.51</v>
      </c>
      <c r="AL67" s="26">
        <v>90.07</v>
      </c>
      <c r="AM67" s="26">
        <v>91.25</v>
      </c>
      <c r="AN67" s="26">
        <v>92.86</v>
      </c>
      <c r="AO67" s="26">
        <v>94.45</v>
      </c>
      <c r="AP67" s="26">
        <v>95.71</v>
      </c>
      <c r="AQ67" s="26">
        <v>103.54</v>
      </c>
      <c r="AR67" s="26">
        <v>103.48</v>
      </c>
      <c r="AS67" s="26">
        <v>105.9</v>
      </c>
      <c r="AT67" s="26">
        <v>103.82</v>
      </c>
      <c r="AU67" s="26">
        <v>111.62</v>
      </c>
      <c r="AV67" s="26">
        <v>51.23</v>
      </c>
      <c r="AW67" s="26">
        <v>109.32</v>
      </c>
      <c r="AX67" s="26">
        <v>106.27</v>
      </c>
      <c r="AY67" s="43">
        <v>107.1</v>
      </c>
      <c r="AZ67" s="66">
        <f>AY67</f>
        <v>107.1</v>
      </c>
      <c r="BA67" s="66">
        <v>107.5</v>
      </c>
      <c r="BB67" s="21">
        <f>I67-BA67</f>
        <v>2262.5</v>
      </c>
      <c r="BC67" s="21"/>
      <c r="BD67" s="35"/>
      <c r="BE67" s="21"/>
      <c r="BF67" s="21"/>
      <c r="BG67" s="21"/>
      <c r="BH67" s="26">
        <f>AP67-AZ67</f>
        <v>-11.39</v>
      </c>
      <c r="BI67" s="21"/>
      <c r="BJ67" s="38"/>
    </row>
    <row r="68" spans="2:63" x14ac:dyDescent="0.2">
      <c r="B68" s="24">
        <v>96</v>
      </c>
      <c r="C68" s="25" t="s">
        <v>180</v>
      </c>
      <c r="D68" s="26" t="s">
        <v>181</v>
      </c>
      <c r="E68" s="26" t="s">
        <v>19</v>
      </c>
      <c r="F68" s="28" t="s">
        <v>20</v>
      </c>
      <c r="G68" s="28">
        <v>487464</v>
      </c>
      <c r="H68" s="28">
        <v>2128877</v>
      </c>
      <c r="I68" s="29">
        <v>2255</v>
      </c>
      <c r="J68" s="26"/>
      <c r="K68" s="26"/>
      <c r="L68" s="26">
        <v>16.55</v>
      </c>
      <c r="M68" s="26">
        <v>15.42</v>
      </c>
      <c r="N68" s="26">
        <v>15.06</v>
      </c>
      <c r="O68" s="26">
        <v>16.45</v>
      </c>
      <c r="P68" s="26">
        <v>17.309999999999999</v>
      </c>
      <c r="Q68" s="26">
        <v>18.010000000000002</v>
      </c>
      <c r="R68" s="26">
        <v>20.100000000000001</v>
      </c>
      <c r="S68" s="26"/>
      <c r="T68" s="26">
        <v>20.53</v>
      </c>
      <c r="U68" s="26">
        <v>20.78</v>
      </c>
      <c r="V68" s="26">
        <v>37.14</v>
      </c>
      <c r="W68" s="26">
        <v>19.29</v>
      </c>
      <c r="X68" s="26">
        <v>20.190000000000001</v>
      </c>
      <c r="Y68" s="26">
        <v>22.13</v>
      </c>
      <c r="Z68" s="26"/>
      <c r="AA68" s="26">
        <v>18.489999999999998</v>
      </c>
      <c r="AB68" s="26">
        <v>23.44</v>
      </c>
      <c r="AC68" s="26">
        <v>24.65</v>
      </c>
      <c r="AD68" s="26">
        <v>20.48</v>
      </c>
      <c r="AE68" s="26">
        <v>17.920000000000002</v>
      </c>
      <c r="AF68" s="26">
        <v>17.41</v>
      </c>
      <c r="AG68" s="26">
        <v>18.07</v>
      </c>
      <c r="AH68" s="26">
        <v>18.23</v>
      </c>
      <c r="AI68" s="26">
        <v>22.23</v>
      </c>
      <c r="AJ68" s="26">
        <v>22.34</v>
      </c>
      <c r="AK68" s="26">
        <v>24.93</v>
      </c>
      <c r="AL68" s="26"/>
      <c r="AM68" s="26">
        <v>17.239999999999998</v>
      </c>
      <c r="AN68" s="26">
        <v>17.899999999999999</v>
      </c>
      <c r="AO68" s="26"/>
      <c r="AP68" s="26">
        <v>12.31</v>
      </c>
      <c r="AQ68" s="26">
        <v>17.899999999999999</v>
      </c>
      <c r="AR68" s="30">
        <v>27.61</v>
      </c>
      <c r="AS68" s="30">
        <v>37.1</v>
      </c>
      <c r="AT68" s="30">
        <v>17.600000000000001</v>
      </c>
      <c r="AU68" s="30">
        <v>35.86</v>
      </c>
      <c r="AV68" s="26">
        <v>36.86</v>
      </c>
      <c r="AW68" s="32">
        <v>37.49</v>
      </c>
      <c r="AX68" s="32">
        <v>18.68</v>
      </c>
      <c r="AY68" s="32">
        <v>17.899999999999999</v>
      </c>
      <c r="AZ68" s="33">
        <v>18.829999999999998</v>
      </c>
      <c r="BA68" s="33">
        <v>18.899999999999999</v>
      </c>
      <c r="BB68" s="21">
        <f>I68-BA68</f>
        <v>2236.1</v>
      </c>
      <c r="BC68" s="21"/>
      <c r="BD68" s="35">
        <f>L68-AZ68</f>
        <v>-2.2799999999999976</v>
      </c>
      <c r="BE68" s="21">
        <f>M68-AZ68</f>
        <v>-3.4099999999999984</v>
      </c>
      <c r="BF68" s="26">
        <f>N68-AZ68</f>
        <v>-3.7699999999999978</v>
      </c>
      <c r="BG68" s="26"/>
      <c r="BH68" s="26">
        <f>AP68-AZ68</f>
        <v>-6.5199999999999978</v>
      </c>
      <c r="BI68" s="26"/>
      <c r="BJ68" s="38">
        <f>AY68-AZ68</f>
        <v>-0.92999999999999972</v>
      </c>
    </row>
    <row r="69" spans="2:63" x14ac:dyDescent="0.2">
      <c r="B69" s="24">
        <v>100</v>
      </c>
      <c r="C69" s="25" t="s">
        <v>182</v>
      </c>
      <c r="D69" s="26" t="s">
        <v>183</v>
      </c>
      <c r="E69" s="26" t="s">
        <v>67</v>
      </c>
      <c r="F69" s="28" t="s">
        <v>20</v>
      </c>
      <c r="G69" s="26">
        <v>476142</v>
      </c>
      <c r="H69" s="26">
        <v>2134696</v>
      </c>
      <c r="I69" s="29">
        <v>2421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>
        <v>86.59</v>
      </c>
      <c r="X69" s="26">
        <v>88.45</v>
      </c>
      <c r="Y69" s="26">
        <v>89.82</v>
      </c>
      <c r="Z69" s="26"/>
      <c r="AA69" s="26"/>
      <c r="AB69" s="26"/>
      <c r="AC69" s="26">
        <v>94.7</v>
      </c>
      <c r="AD69" s="26"/>
      <c r="AE69" s="26"/>
      <c r="AF69" s="26">
        <v>100.13</v>
      </c>
      <c r="AG69" s="26">
        <v>101.96</v>
      </c>
      <c r="AH69" s="26">
        <v>99.5</v>
      </c>
      <c r="AI69" s="26">
        <v>103.77</v>
      </c>
      <c r="AJ69" s="26">
        <v>94.49</v>
      </c>
      <c r="AK69" s="26"/>
      <c r="AL69" s="26">
        <v>91.11</v>
      </c>
      <c r="AM69" s="26">
        <v>96</v>
      </c>
      <c r="AN69" s="26"/>
      <c r="AO69" s="26">
        <v>97.49</v>
      </c>
      <c r="AP69" s="26">
        <v>96.83</v>
      </c>
      <c r="AQ69" s="26"/>
      <c r="AR69" s="26"/>
      <c r="AS69" s="26">
        <v>100.29</v>
      </c>
      <c r="AT69" s="26">
        <v>115.12</v>
      </c>
      <c r="AU69" s="26">
        <v>115.46</v>
      </c>
      <c r="AV69" s="26">
        <v>115.46</v>
      </c>
      <c r="AW69" s="26">
        <v>79.69</v>
      </c>
      <c r="AX69" s="26">
        <v>80.17</v>
      </c>
      <c r="AY69" s="26">
        <v>80.97</v>
      </c>
      <c r="AZ69" s="21">
        <v>102.46</v>
      </c>
      <c r="BA69" s="21">
        <v>103.86</v>
      </c>
      <c r="BB69" s="21">
        <f>I69-BA69</f>
        <v>2317.14</v>
      </c>
      <c r="BC69" s="21"/>
      <c r="BD69" s="35"/>
      <c r="BE69" s="21"/>
      <c r="BF69" s="26"/>
      <c r="BG69" s="26"/>
      <c r="BH69" s="26">
        <f>AP69-AZ69</f>
        <v>-5.6299999999999955</v>
      </c>
      <c r="BI69" s="26"/>
      <c r="BJ69" s="38"/>
    </row>
    <row r="70" spans="2:63" x14ac:dyDescent="0.2">
      <c r="B70" s="24">
        <v>102</v>
      </c>
      <c r="C70" s="25" t="s">
        <v>184</v>
      </c>
      <c r="D70" s="26" t="s">
        <v>185</v>
      </c>
      <c r="E70" s="26" t="s">
        <v>19</v>
      </c>
      <c r="F70" s="28" t="s">
        <v>20</v>
      </c>
      <c r="G70" s="26">
        <v>479674</v>
      </c>
      <c r="H70" s="26">
        <v>2133278</v>
      </c>
      <c r="I70" s="29">
        <v>2325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>
        <v>94.46</v>
      </c>
      <c r="Y70" s="26">
        <v>95.55</v>
      </c>
      <c r="Z70" s="26">
        <v>98.58</v>
      </c>
      <c r="AA70" s="26">
        <v>99.13</v>
      </c>
      <c r="AB70" s="26">
        <v>100.66</v>
      </c>
      <c r="AC70" s="26">
        <v>101.88</v>
      </c>
      <c r="AD70" s="26">
        <v>103.46</v>
      </c>
      <c r="AE70" s="26">
        <v>104.73</v>
      </c>
      <c r="AF70" s="26">
        <v>105.38</v>
      </c>
      <c r="AG70" s="26">
        <v>107.1</v>
      </c>
      <c r="AH70" s="26">
        <v>107.83</v>
      </c>
      <c r="AI70" s="26">
        <v>104.62</v>
      </c>
      <c r="AJ70" s="26">
        <v>103.28</v>
      </c>
      <c r="AK70" s="26">
        <v>99.12</v>
      </c>
      <c r="AL70" s="26"/>
      <c r="AM70" s="26">
        <v>90.81</v>
      </c>
      <c r="AN70" s="26">
        <v>90.02</v>
      </c>
      <c r="AO70" s="26"/>
      <c r="AP70" s="26">
        <v>91.64</v>
      </c>
      <c r="AQ70" s="26">
        <v>125</v>
      </c>
      <c r="AR70" s="26">
        <v>88.39</v>
      </c>
      <c r="AS70" s="26">
        <v>83.57</v>
      </c>
      <c r="AT70" s="26">
        <v>85.96</v>
      </c>
      <c r="AU70" s="26">
        <v>86.33</v>
      </c>
      <c r="AV70" s="26">
        <v>84.77</v>
      </c>
      <c r="AW70" s="26">
        <v>84.82</v>
      </c>
      <c r="AX70" s="26">
        <v>85.1</v>
      </c>
      <c r="AY70" s="26">
        <v>91.01</v>
      </c>
      <c r="AZ70" s="21">
        <v>88.02</v>
      </c>
      <c r="BA70" s="21">
        <v>89</v>
      </c>
      <c r="BB70" s="21">
        <f>I70-BA70</f>
        <v>2236</v>
      </c>
      <c r="BC70" s="21"/>
      <c r="BD70" s="35"/>
      <c r="BE70" s="21"/>
      <c r="BF70" s="26"/>
      <c r="BG70" s="26"/>
      <c r="BH70" s="26">
        <f>AP70-AZ70</f>
        <v>3.6200000000000045</v>
      </c>
      <c r="BI70" s="26">
        <f>AU70-AZ70</f>
        <v>-1.6899999999999977</v>
      </c>
      <c r="BJ70" s="38">
        <f>AY70-AZ70</f>
        <v>2.9900000000000091</v>
      </c>
    </row>
    <row r="71" spans="2:63" x14ac:dyDescent="0.2">
      <c r="B71" s="24">
        <v>103</v>
      </c>
      <c r="C71" s="25" t="s">
        <v>186</v>
      </c>
      <c r="D71" s="26" t="s">
        <v>187</v>
      </c>
      <c r="E71" s="26" t="s">
        <v>19</v>
      </c>
      <c r="F71" s="28" t="s">
        <v>20</v>
      </c>
      <c r="G71" s="26">
        <v>477805</v>
      </c>
      <c r="H71" s="26">
        <v>2133256</v>
      </c>
      <c r="I71" s="29">
        <v>2381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>
        <v>76.510000000000005</v>
      </c>
      <c r="Y71" s="26">
        <v>75.849999999999994</v>
      </c>
      <c r="Z71" s="26">
        <v>78.55</v>
      </c>
      <c r="AA71" s="26"/>
      <c r="AB71" s="26">
        <v>78.78</v>
      </c>
      <c r="AC71" s="26">
        <v>78.349999999999994</v>
      </c>
      <c r="AD71" s="26">
        <v>80.56</v>
      </c>
      <c r="AE71" s="26">
        <v>81.5</v>
      </c>
      <c r="AF71" s="26">
        <v>82.07</v>
      </c>
      <c r="AG71" s="26">
        <v>80.959999999999994</v>
      </c>
      <c r="AH71" s="26">
        <v>84</v>
      </c>
      <c r="AI71" s="26">
        <v>86.74</v>
      </c>
      <c r="AJ71" s="26"/>
      <c r="AK71" s="26">
        <v>89.03</v>
      </c>
      <c r="AL71" s="26"/>
      <c r="AM71" s="26"/>
      <c r="AN71" s="26">
        <v>63.33</v>
      </c>
      <c r="AO71" s="26"/>
      <c r="AP71" s="26">
        <v>58.53</v>
      </c>
      <c r="AQ71" s="26"/>
      <c r="AR71" s="26"/>
      <c r="AS71" s="26">
        <v>56.96</v>
      </c>
      <c r="AT71" s="26">
        <v>57.06</v>
      </c>
      <c r="AU71" s="26">
        <v>57.39</v>
      </c>
      <c r="AV71" s="26">
        <v>57.56</v>
      </c>
      <c r="AW71" s="26">
        <v>57.66</v>
      </c>
      <c r="AX71" s="26">
        <v>58.27</v>
      </c>
      <c r="AY71" s="26">
        <v>58.77</v>
      </c>
      <c r="AZ71" s="21">
        <v>97.63</v>
      </c>
      <c r="BA71" s="21">
        <v>93.08</v>
      </c>
      <c r="BB71" s="21">
        <f>I71-BA71</f>
        <v>2287.92</v>
      </c>
      <c r="BC71" s="21"/>
      <c r="BD71" s="35"/>
      <c r="BE71" s="21"/>
      <c r="BF71" s="26"/>
      <c r="BG71" s="26"/>
      <c r="BH71" s="26"/>
      <c r="BI71" s="26"/>
      <c r="BJ71" s="38"/>
      <c r="BK71" s="2">
        <v>1</v>
      </c>
    </row>
    <row r="72" spans="2:63" x14ac:dyDescent="0.2">
      <c r="B72" s="24">
        <v>104</v>
      </c>
      <c r="C72" s="25" t="s">
        <v>188</v>
      </c>
      <c r="D72" s="26" t="s">
        <v>189</v>
      </c>
      <c r="E72" s="26" t="s">
        <v>190</v>
      </c>
      <c r="F72" s="28" t="s">
        <v>20</v>
      </c>
      <c r="G72" s="26">
        <v>483306</v>
      </c>
      <c r="H72" s="26">
        <v>2130008</v>
      </c>
      <c r="I72" s="29">
        <v>2325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>
        <v>104.85</v>
      </c>
      <c r="AG72" s="26">
        <v>96.24</v>
      </c>
      <c r="AH72" s="26">
        <v>105.85</v>
      </c>
      <c r="AI72" s="26">
        <v>91.27</v>
      </c>
      <c r="AJ72" s="26">
        <v>91.78</v>
      </c>
      <c r="AK72" s="26"/>
      <c r="AL72" s="26">
        <v>95.93</v>
      </c>
      <c r="AM72" s="26">
        <v>94.23</v>
      </c>
      <c r="AN72" s="26">
        <v>98.43</v>
      </c>
      <c r="AO72" s="26"/>
      <c r="AP72" s="26"/>
      <c r="AQ72" s="26">
        <v>83.05</v>
      </c>
      <c r="AR72" s="26"/>
      <c r="AS72" s="26">
        <v>106.32</v>
      </c>
      <c r="AT72" s="26">
        <v>102.05</v>
      </c>
      <c r="AU72" s="26">
        <v>109.16</v>
      </c>
      <c r="AV72" s="26"/>
      <c r="AW72" s="26">
        <v>106.5</v>
      </c>
      <c r="AX72" s="26">
        <v>105.17</v>
      </c>
      <c r="AY72" s="26">
        <v>105.77</v>
      </c>
      <c r="AZ72" s="21"/>
      <c r="BA72" s="45"/>
      <c r="BB72" s="21"/>
      <c r="BC72" s="21"/>
      <c r="BD72" s="35"/>
      <c r="BE72" s="21"/>
      <c r="BF72" s="26"/>
      <c r="BG72" s="26"/>
      <c r="BH72" s="26"/>
      <c r="BI72" s="26"/>
      <c r="BJ72" s="38"/>
    </row>
    <row r="73" spans="2:63" x14ac:dyDescent="0.2">
      <c r="B73" s="24">
        <v>105</v>
      </c>
      <c r="C73" s="25" t="s">
        <v>191</v>
      </c>
      <c r="D73" s="26" t="s">
        <v>192</v>
      </c>
      <c r="E73" s="26" t="s">
        <v>190</v>
      </c>
      <c r="F73" s="28" t="s">
        <v>20</v>
      </c>
      <c r="G73" s="26">
        <v>491742</v>
      </c>
      <c r="H73" s="26">
        <v>2127888</v>
      </c>
      <c r="I73" s="29">
        <v>2246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>
        <v>32.44</v>
      </c>
      <c r="AG73" s="26">
        <v>33.51</v>
      </c>
      <c r="AH73" s="26">
        <v>34.17</v>
      </c>
      <c r="AI73" s="26">
        <v>34.82</v>
      </c>
      <c r="AJ73" s="26">
        <v>35.43</v>
      </c>
      <c r="AK73" s="26">
        <v>36.11</v>
      </c>
      <c r="AL73" s="26"/>
      <c r="AM73" s="26">
        <v>37.28</v>
      </c>
      <c r="AN73" s="26">
        <v>36</v>
      </c>
      <c r="AO73" s="26"/>
      <c r="AP73" s="26">
        <v>36</v>
      </c>
      <c r="AQ73" s="26"/>
      <c r="AR73" s="26"/>
      <c r="AS73" s="26">
        <v>39.26</v>
      </c>
      <c r="AT73" s="26">
        <v>39.26</v>
      </c>
      <c r="AU73" s="26">
        <v>37.229999999999997</v>
      </c>
      <c r="AV73" s="26">
        <v>36.86</v>
      </c>
      <c r="AW73" s="26"/>
      <c r="AX73" s="26"/>
      <c r="AY73" s="26"/>
      <c r="AZ73" s="21"/>
      <c r="BA73" s="21"/>
      <c r="BB73" s="21"/>
      <c r="BC73" s="21"/>
      <c r="BD73" s="35"/>
      <c r="BE73" s="21"/>
      <c r="BF73" s="26"/>
      <c r="BG73" s="26"/>
      <c r="BH73" s="26"/>
      <c r="BI73" s="26"/>
      <c r="BJ73" s="38"/>
    </row>
    <row r="74" spans="2:63" x14ac:dyDescent="0.2">
      <c r="B74" s="24">
        <v>106</v>
      </c>
      <c r="C74" s="25" t="s">
        <v>193</v>
      </c>
      <c r="D74" s="26" t="s">
        <v>194</v>
      </c>
      <c r="E74" s="26" t="s">
        <v>19</v>
      </c>
      <c r="F74" s="28" t="s">
        <v>20</v>
      </c>
      <c r="G74" s="28">
        <v>496097</v>
      </c>
      <c r="H74" s="28">
        <v>2128987</v>
      </c>
      <c r="I74" s="29">
        <v>2253</v>
      </c>
      <c r="J74" s="26"/>
      <c r="K74" s="26"/>
      <c r="L74" s="26">
        <v>16.12</v>
      </c>
      <c r="M74" s="26"/>
      <c r="N74" s="26">
        <v>16.97</v>
      </c>
      <c r="O74" s="26">
        <v>17.54</v>
      </c>
      <c r="P74" s="26">
        <v>18.3</v>
      </c>
      <c r="Q74" s="26">
        <v>18.36</v>
      </c>
      <c r="R74" s="26">
        <v>18.850000000000001</v>
      </c>
      <c r="S74" s="26"/>
      <c r="T74" s="26">
        <v>21.81</v>
      </c>
      <c r="U74" s="26">
        <v>22.65</v>
      </c>
      <c r="V74" s="26">
        <v>23.91</v>
      </c>
      <c r="W74" s="26">
        <v>23.74</v>
      </c>
      <c r="X74" s="26">
        <v>23.92</v>
      </c>
      <c r="Y74" s="26">
        <v>25.82</v>
      </c>
      <c r="Z74" s="26">
        <v>26.21</v>
      </c>
      <c r="AA74" s="26">
        <v>26.63</v>
      </c>
      <c r="AB74" s="26">
        <v>28.96</v>
      </c>
      <c r="AC74" s="26">
        <v>30.65</v>
      </c>
      <c r="AD74" s="26">
        <v>32.15</v>
      </c>
      <c r="AE74" s="26">
        <v>34.08</v>
      </c>
      <c r="AF74" s="26">
        <v>35.200000000000003</v>
      </c>
      <c r="AG74" s="26">
        <v>36.25</v>
      </c>
      <c r="AH74" s="26">
        <v>37.200000000000003</v>
      </c>
      <c r="AI74" s="26">
        <v>37.68</v>
      </c>
      <c r="AJ74" s="26"/>
      <c r="AK74" s="26">
        <v>35.11</v>
      </c>
      <c r="AL74" s="26">
        <v>40.49</v>
      </c>
      <c r="AM74" s="26">
        <v>40.26</v>
      </c>
      <c r="AN74" s="26">
        <v>37.5</v>
      </c>
      <c r="AO74" s="26"/>
      <c r="AP74" s="26">
        <v>25.5</v>
      </c>
      <c r="AQ74" s="26">
        <v>40.299999999999997</v>
      </c>
      <c r="AR74" s="30">
        <v>44.35</v>
      </c>
      <c r="AS74" s="30">
        <v>42.27</v>
      </c>
      <c r="AT74" s="30">
        <v>42.27</v>
      </c>
      <c r="AU74" s="30">
        <v>43.32</v>
      </c>
      <c r="AV74" s="26">
        <v>31.25</v>
      </c>
      <c r="AW74" s="32">
        <v>37.46</v>
      </c>
      <c r="AX74" s="32">
        <v>44.27</v>
      </c>
      <c r="AY74" s="32">
        <v>44.57</v>
      </c>
      <c r="AZ74" s="33">
        <v>45.73</v>
      </c>
      <c r="BA74" s="33">
        <v>44.99</v>
      </c>
      <c r="BB74" s="21">
        <f>I74-BA74</f>
        <v>2208.0100000000002</v>
      </c>
      <c r="BC74" s="21"/>
      <c r="BD74" s="35">
        <f>L74-AZ74</f>
        <v>-29.609999999999996</v>
      </c>
      <c r="BE74" s="21"/>
      <c r="BF74" s="26">
        <f>N74-AZ74</f>
        <v>-28.759999999999998</v>
      </c>
      <c r="BG74" s="26"/>
      <c r="BH74" s="26"/>
      <c r="BI74" s="26">
        <f>AU74-AZ74</f>
        <v>-2.4099999999999966</v>
      </c>
      <c r="BJ74" s="38">
        <f>AY74-AZ74</f>
        <v>-1.1599999999999966</v>
      </c>
    </row>
    <row r="75" spans="2:63" x14ac:dyDescent="0.2">
      <c r="B75" s="24">
        <v>107</v>
      </c>
      <c r="C75" s="25" t="s">
        <v>195</v>
      </c>
      <c r="D75" s="26" t="s">
        <v>196</v>
      </c>
      <c r="E75" s="26" t="s">
        <v>19</v>
      </c>
      <c r="F75" s="28" t="s">
        <v>20</v>
      </c>
      <c r="G75" s="28">
        <v>493529</v>
      </c>
      <c r="H75" s="28">
        <v>2128749</v>
      </c>
      <c r="I75" s="29">
        <v>2240</v>
      </c>
      <c r="J75" s="26"/>
      <c r="K75" s="26"/>
      <c r="L75" s="26">
        <v>12.27</v>
      </c>
      <c r="M75" s="26">
        <v>12.15</v>
      </c>
      <c r="N75" s="26">
        <v>12.19</v>
      </c>
      <c r="O75" s="26">
        <v>12.88</v>
      </c>
      <c r="P75" s="26">
        <v>13.61</v>
      </c>
      <c r="Q75" s="26">
        <v>14.05</v>
      </c>
      <c r="R75" s="26">
        <v>14.8</v>
      </c>
      <c r="S75" s="26"/>
      <c r="T75" s="26">
        <v>17.170000000000002</v>
      </c>
      <c r="U75" s="26">
        <v>17.940000000000001</v>
      </c>
      <c r="V75" s="26">
        <v>20.059999999999999</v>
      </c>
      <c r="W75" s="26">
        <v>19.47</v>
      </c>
      <c r="X75" s="26">
        <v>20.27</v>
      </c>
      <c r="Y75" s="26">
        <v>21.36</v>
      </c>
      <c r="Z75" s="26">
        <v>21.46</v>
      </c>
      <c r="AA75" s="26">
        <v>22.45</v>
      </c>
      <c r="AB75" s="26">
        <v>24.48</v>
      </c>
      <c r="AC75" s="26">
        <v>26.25</v>
      </c>
      <c r="AD75" s="26">
        <v>27.72</v>
      </c>
      <c r="AE75" s="26">
        <v>29.52</v>
      </c>
      <c r="AF75" s="26">
        <v>29.75</v>
      </c>
      <c r="AG75" s="26">
        <v>32.020000000000003</v>
      </c>
      <c r="AH75" s="26">
        <v>32.61</v>
      </c>
      <c r="AI75" s="26">
        <v>33.19</v>
      </c>
      <c r="AJ75" s="26">
        <v>34.020000000000003</v>
      </c>
      <c r="AK75" s="26">
        <v>34.53</v>
      </c>
      <c r="AL75" s="26">
        <v>37.049999999999997</v>
      </c>
      <c r="AM75" s="26">
        <v>35.69</v>
      </c>
      <c r="AN75" s="26">
        <v>31.5</v>
      </c>
      <c r="AO75" s="26"/>
      <c r="AP75" s="26">
        <v>31.5</v>
      </c>
      <c r="AQ75" s="26">
        <v>31.5</v>
      </c>
      <c r="AR75" s="30">
        <v>39.78</v>
      </c>
      <c r="AS75" s="30">
        <v>36.119999999999997</v>
      </c>
      <c r="AT75" s="30">
        <v>36.9</v>
      </c>
      <c r="AU75" s="30">
        <v>37.5</v>
      </c>
      <c r="AV75" s="26">
        <v>37.9</v>
      </c>
      <c r="AW75" s="26">
        <v>38.46</v>
      </c>
      <c r="AX75" s="26">
        <v>39.229999999999997</v>
      </c>
      <c r="AY75" s="26">
        <v>39.9</v>
      </c>
      <c r="AZ75" s="21">
        <v>40.770000000000003</v>
      </c>
      <c r="BA75" s="21">
        <v>40.9</v>
      </c>
      <c r="BB75" s="21">
        <f>I75-BA75</f>
        <v>2199.1</v>
      </c>
      <c r="BC75" s="21"/>
      <c r="BD75" s="35">
        <f>L75-AZ75</f>
        <v>-28.500000000000004</v>
      </c>
      <c r="BE75" s="21">
        <f>M75-AZ75</f>
        <v>-28.620000000000005</v>
      </c>
      <c r="BF75" s="26">
        <f>N75-AZ75</f>
        <v>-28.580000000000005</v>
      </c>
      <c r="BG75" s="26"/>
      <c r="BH75" s="26">
        <f>AP75-AZ75</f>
        <v>-9.2700000000000031</v>
      </c>
      <c r="BI75" s="26">
        <f>AU75-AZ75</f>
        <v>-3.2700000000000031</v>
      </c>
      <c r="BJ75" s="38">
        <f>AY75-AZ75</f>
        <v>-0.87000000000000455</v>
      </c>
    </row>
    <row r="76" spans="2:63" x14ac:dyDescent="0.2">
      <c r="B76" s="24">
        <v>109</v>
      </c>
      <c r="C76" s="25" t="s">
        <v>197</v>
      </c>
      <c r="D76" s="26" t="s">
        <v>198</v>
      </c>
      <c r="E76" s="26" t="s">
        <v>19</v>
      </c>
      <c r="F76" s="28" t="s">
        <v>20</v>
      </c>
      <c r="G76" s="28">
        <v>498108</v>
      </c>
      <c r="H76" s="28">
        <v>2129028</v>
      </c>
      <c r="I76" s="29">
        <v>2255</v>
      </c>
      <c r="J76" s="26">
        <v>9.9</v>
      </c>
      <c r="K76" s="26"/>
      <c r="L76" s="26">
        <v>15.19</v>
      </c>
      <c r="M76" s="26">
        <v>18.34</v>
      </c>
      <c r="N76" s="26">
        <v>15</v>
      </c>
      <c r="O76" s="26"/>
      <c r="P76" s="26">
        <v>16.100000000000001</v>
      </c>
      <c r="Q76" s="26">
        <v>16.899999999999999</v>
      </c>
      <c r="R76" s="26">
        <v>17.71</v>
      </c>
      <c r="S76" s="26"/>
      <c r="T76" s="26">
        <v>19.71</v>
      </c>
      <c r="U76" s="26">
        <v>20.8</v>
      </c>
      <c r="V76" s="26">
        <v>21.93</v>
      </c>
      <c r="W76" s="26">
        <v>21.57</v>
      </c>
      <c r="X76" s="26">
        <v>23.07</v>
      </c>
      <c r="Y76" s="26">
        <v>24.2</v>
      </c>
      <c r="Z76" s="26">
        <v>24.38</v>
      </c>
      <c r="AA76" s="26">
        <v>25.16</v>
      </c>
      <c r="AB76" s="26">
        <v>27.31</v>
      </c>
      <c r="AC76" s="26">
        <v>29.02</v>
      </c>
      <c r="AD76" s="26">
        <v>30.48</v>
      </c>
      <c r="AE76" s="26">
        <v>32.46</v>
      </c>
      <c r="AF76" s="26">
        <v>33.479999999999997</v>
      </c>
      <c r="AG76" s="26">
        <v>34.56</v>
      </c>
      <c r="AH76" s="26">
        <v>35.479999999999997</v>
      </c>
      <c r="AI76" s="26">
        <v>35.9</v>
      </c>
      <c r="AJ76" s="26">
        <v>35.92</v>
      </c>
      <c r="AK76" s="26"/>
      <c r="AL76" s="26">
        <v>38.64</v>
      </c>
      <c r="AM76" s="26">
        <v>38.5</v>
      </c>
      <c r="AN76" s="26">
        <v>39.9</v>
      </c>
      <c r="AO76" s="26"/>
      <c r="AP76" s="26">
        <v>47.6</v>
      </c>
      <c r="AQ76" s="26">
        <v>36.229999999999997</v>
      </c>
      <c r="AR76" s="30">
        <v>42.64</v>
      </c>
      <c r="AS76" s="30">
        <v>42.86</v>
      </c>
      <c r="AT76" s="30">
        <v>45.64</v>
      </c>
      <c r="AU76" s="30">
        <v>39.33</v>
      </c>
      <c r="AV76" s="26">
        <v>45.46</v>
      </c>
      <c r="AW76" s="26">
        <v>44.33</v>
      </c>
      <c r="AX76" s="26">
        <v>48.6</v>
      </c>
      <c r="AY76" s="26">
        <v>48.79</v>
      </c>
      <c r="AZ76" s="21">
        <v>49.13</v>
      </c>
      <c r="BA76" s="45">
        <v>41.83</v>
      </c>
      <c r="BB76" s="21">
        <f>I76-BA76</f>
        <v>2213.17</v>
      </c>
      <c r="BC76" s="21"/>
      <c r="BD76" s="35">
        <f>L76-AZ76</f>
        <v>-33.940000000000005</v>
      </c>
      <c r="BE76" s="21">
        <f>M76-AZ76</f>
        <v>-30.790000000000003</v>
      </c>
      <c r="BF76" s="26">
        <f>N76-AZ76</f>
        <v>-34.130000000000003</v>
      </c>
      <c r="BG76" s="26"/>
      <c r="BH76" s="26">
        <f>AP76-AZ76</f>
        <v>-1.5300000000000011</v>
      </c>
      <c r="BI76" s="26"/>
      <c r="BJ76" s="38">
        <f>AY76-AZ76</f>
        <v>-0.34000000000000341</v>
      </c>
    </row>
    <row r="77" spans="2:63" x14ac:dyDescent="0.2">
      <c r="B77" s="24">
        <v>110</v>
      </c>
      <c r="C77" s="25" t="s">
        <v>199</v>
      </c>
      <c r="D77" s="26" t="s">
        <v>200</v>
      </c>
      <c r="E77" s="26" t="s">
        <v>201</v>
      </c>
      <c r="F77" s="28" t="s">
        <v>23</v>
      </c>
      <c r="G77" s="28">
        <v>517602</v>
      </c>
      <c r="H77" s="28">
        <v>2130347</v>
      </c>
      <c r="I77" s="67">
        <v>2260</v>
      </c>
      <c r="J77" s="26"/>
      <c r="K77" s="26"/>
      <c r="L77" s="26"/>
      <c r="M77" s="26">
        <v>24.45</v>
      </c>
      <c r="N77" s="26">
        <v>23.91</v>
      </c>
      <c r="O77" s="26">
        <v>25.11</v>
      </c>
      <c r="P77" s="26">
        <v>25.9</v>
      </c>
      <c r="Q77" s="26">
        <v>26.37</v>
      </c>
      <c r="R77" s="26">
        <v>27.62</v>
      </c>
      <c r="S77" s="26"/>
      <c r="T77" s="26">
        <v>31.02</v>
      </c>
      <c r="U77" s="26">
        <v>30.8</v>
      </c>
      <c r="V77" s="26"/>
      <c r="W77" s="26">
        <v>32.950000000000003</v>
      </c>
      <c r="X77" s="26">
        <v>33.340000000000003</v>
      </c>
      <c r="Y77" s="26">
        <v>34.659999999999997</v>
      </c>
      <c r="Z77" s="26">
        <v>36.15</v>
      </c>
      <c r="AA77" s="26">
        <v>36.19</v>
      </c>
      <c r="AB77" s="26">
        <v>38.68</v>
      </c>
      <c r="AC77" s="26">
        <v>38.47</v>
      </c>
      <c r="AD77" s="26">
        <v>39.700000000000003</v>
      </c>
      <c r="AE77" s="26"/>
      <c r="AF77" s="26">
        <v>42.72</v>
      </c>
      <c r="AG77" s="26">
        <v>44.08</v>
      </c>
      <c r="AH77" s="26"/>
      <c r="AI77" s="26">
        <v>46.31</v>
      </c>
      <c r="AJ77" s="26">
        <v>47.98</v>
      </c>
      <c r="AK77" s="26">
        <v>48.05</v>
      </c>
      <c r="AL77" s="26">
        <v>50.49</v>
      </c>
      <c r="AM77" s="26">
        <v>51.19</v>
      </c>
      <c r="AN77" s="26">
        <v>52.77</v>
      </c>
      <c r="AO77" s="26">
        <v>53.64</v>
      </c>
      <c r="AP77" s="26">
        <v>54.12</v>
      </c>
      <c r="AQ77" s="26">
        <v>69.099999999999994</v>
      </c>
      <c r="AR77" s="30">
        <v>70.47</v>
      </c>
      <c r="AS77" s="30">
        <v>71.760000000000005</v>
      </c>
      <c r="AT77" s="30">
        <v>72.45</v>
      </c>
      <c r="AU77" s="30">
        <v>63.13</v>
      </c>
      <c r="AV77" s="32"/>
      <c r="AW77" s="64">
        <v>70.56</v>
      </c>
      <c r="AX77" s="32">
        <v>76.23</v>
      </c>
      <c r="AY77" s="32"/>
      <c r="AZ77" s="21">
        <v>65.67</v>
      </c>
      <c r="BA77" s="21"/>
      <c r="BB77" s="21"/>
      <c r="BC77" s="21"/>
      <c r="BD77" s="35"/>
      <c r="BE77" s="21"/>
      <c r="BF77" s="21">
        <f>N77-AZ77</f>
        <v>-41.760000000000005</v>
      </c>
      <c r="BG77" s="21"/>
      <c r="BH77" s="21">
        <f>AP77-AZ77</f>
        <v>-11.550000000000004</v>
      </c>
      <c r="BI77" s="26">
        <f>AU77-AZ77</f>
        <v>-2.5399999999999991</v>
      </c>
      <c r="BJ77" s="38"/>
    </row>
    <row r="78" spans="2:63" x14ac:dyDescent="0.2">
      <c r="B78" s="24">
        <v>111</v>
      </c>
      <c r="C78" s="25" t="s">
        <v>202</v>
      </c>
      <c r="D78" s="40"/>
      <c r="E78" s="41"/>
      <c r="F78" s="28" t="s">
        <v>23</v>
      </c>
      <c r="G78" s="28">
        <v>517545</v>
      </c>
      <c r="H78" s="28">
        <v>2130887</v>
      </c>
      <c r="I78" s="29">
        <v>2273</v>
      </c>
      <c r="J78" s="28"/>
      <c r="K78" s="28"/>
      <c r="L78" s="30"/>
      <c r="M78" s="30"/>
      <c r="N78" s="56"/>
      <c r="O78" s="56"/>
      <c r="P78" s="56"/>
      <c r="Q78" s="56"/>
      <c r="R78" s="56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>
        <v>69.099999999999994</v>
      </c>
      <c r="AR78" s="32">
        <v>70.47</v>
      </c>
      <c r="AS78" s="32">
        <v>71.760000000000005</v>
      </c>
      <c r="AT78" s="32">
        <v>72.45</v>
      </c>
      <c r="AU78" s="32">
        <v>63.13</v>
      </c>
      <c r="AV78" s="32">
        <v>73.099999999999994</v>
      </c>
      <c r="AW78" s="32">
        <v>61.83</v>
      </c>
      <c r="AX78" s="32">
        <v>73.209999999999994</v>
      </c>
      <c r="AY78" s="32">
        <v>64.39</v>
      </c>
      <c r="AZ78" s="33"/>
      <c r="BA78" s="33">
        <v>66.150000000000006</v>
      </c>
      <c r="BB78" s="21">
        <f>I78-AZ78</f>
        <v>2273</v>
      </c>
      <c r="BC78" s="21"/>
      <c r="BD78" s="35"/>
      <c r="BE78" s="21"/>
      <c r="BF78" s="26"/>
      <c r="BG78" s="26"/>
      <c r="BH78" s="26"/>
      <c r="BI78" s="26"/>
      <c r="BJ78" s="38"/>
    </row>
    <row r="79" spans="2:63" x14ac:dyDescent="0.2">
      <c r="B79" s="24">
        <v>114</v>
      </c>
      <c r="C79" s="25" t="s">
        <v>203</v>
      </c>
      <c r="D79" s="26" t="s">
        <v>204</v>
      </c>
      <c r="E79" s="26" t="s">
        <v>19</v>
      </c>
      <c r="F79" s="28" t="s">
        <v>20</v>
      </c>
      <c r="G79" s="26">
        <v>486426</v>
      </c>
      <c r="H79" s="26">
        <v>2133160</v>
      </c>
      <c r="I79" s="29">
        <v>2238</v>
      </c>
      <c r="J79" s="26">
        <v>6.67</v>
      </c>
      <c r="K79" s="26"/>
      <c r="L79" s="26"/>
      <c r="M79" s="26">
        <v>10.75</v>
      </c>
      <c r="N79" s="26">
        <v>10.38</v>
      </c>
      <c r="O79" s="26">
        <v>10.98</v>
      </c>
      <c r="P79" s="26">
        <v>17.059999999999999</v>
      </c>
      <c r="Q79" s="26">
        <v>20.67</v>
      </c>
      <c r="R79" s="26">
        <v>22.92</v>
      </c>
      <c r="S79" s="26"/>
      <c r="T79" s="26">
        <v>28.64</v>
      </c>
      <c r="U79" s="26">
        <v>29.26</v>
      </c>
      <c r="V79" s="26"/>
      <c r="W79" s="26">
        <v>33.83</v>
      </c>
      <c r="X79" s="26">
        <v>35.42</v>
      </c>
      <c r="Y79" s="26">
        <v>34.69</v>
      </c>
      <c r="Z79" s="26">
        <v>35.549999999999997</v>
      </c>
      <c r="AA79" s="26">
        <v>38.39</v>
      </c>
      <c r="AB79" s="26"/>
      <c r="AC79" s="26"/>
      <c r="AD79" s="26">
        <v>49.35</v>
      </c>
      <c r="AE79" s="26">
        <v>50.37</v>
      </c>
      <c r="AF79" s="26"/>
      <c r="AG79" s="26">
        <v>50.02</v>
      </c>
      <c r="AH79" s="26">
        <v>52.79</v>
      </c>
      <c r="AI79" s="26">
        <v>53.85</v>
      </c>
      <c r="AJ79" s="26"/>
      <c r="AK79" s="26">
        <v>57.28</v>
      </c>
      <c r="AL79" s="26"/>
      <c r="AM79" s="26">
        <v>54.01</v>
      </c>
      <c r="AN79" s="26">
        <v>53.4</v>
      </c>
      <c r="AO79" s="26"/>
      <c r="AP79" s="26">
        <v>58.76</v>
      </c>
      <c r="AQ79" s="26"/>
      <c r="AR79" s="31"/>
      <c r="AS79" s="30">
        <v>74.12</v>
      </c>
      <c r="AT79" s="31"/>
      <c r="AU79" s="30">
        <v>75.739999999999995</v>
      </c>
      <c r="AV79" s="26"/>
      <c r="AW79" s="26"/>
      <c r="AX79" s="26">
        <v>76.930000000000007</v>
      </c>
      <c r="AY79" s="26"/>
      <c r="AZ79" s="21">
        <v>80.66</v>
      </c>
      <c r="BA79" s="21">
        <v>81.91</v>
      </c>
      <c r="BB79" s="21">
        <f>I79-BA79</f>
        <v>2156.09</v>
      </c>
      <c r="BC79" s="21"/>
      <c r="BD79" s="35"/>
      <c r="BE79" s="21">
        <f>M79-AZ79</f>
        <v>-69.91</v>
      </c>
      <c r="BF79" s="21">
        <f>N79-AZ79</f>
        <v>-70.28</v>
      </c>
      <c r="BG79" s="21"/>
      <c r="BH79" s="35">
        <f>AP79-AZ79</f>
        <v>-21.9</v>
      </c>
      <c r="BI79" s="35"/>
      <c r="BJ79" s="36"/>
    </row>
    <row r="80" spans="2:63" x14ac:dyDescent="0.2">
      <c r="B80" s="24">
        <v>117</v>
      </c>
      <c r="C80" s="25" t="s">
        <v>205</v>
      </c>
      <c r="D80" s="26" t="s">
        <v>206</v>
      </c>
      <c r="E80" s="26" t="s">
        <v>19</v>
      </c>
      <c r="F80" s="28" t="s">
        <v>20</v>
      </c>
      <c r="G80" s="28">
        <v>490268</v>
      </c>
      <c r="H80" s="28">
        <v>2136564</v>
      </c>
      <c r="I80" s="29">
        <v>2249</v>
      </c>
      <c r="J80" s="26"/>
      <c r="K80" s="26">
        <v>15</v>
      </c>
      <c r="L80" s="26"/>
      <c r="M80" s="26">
        <v>24.22</v>
      </c>
      <c r="N80" s="26"/>
      <c r="O80" s="26">
        <v>24.4</v>
      </c>
      <c r="P80" s="26">
        <v>24.76</v>
      </c>
      <c r="Q80" s="26">
        <v>26.58</v>
      </c>
      <c r="R80" s="26">
        <v>29.06</v>
      </c>
      <c r="S80" s="26"/>
      <c r="T80" s="26">
        <v>35.61</v>
      </c>
      <c r="U80" s="26">
        <v>37.61</v>
      </c>
      <c r="V80" s="26">
        <v>40.58</v>
      </c>
      <c r="W80" s="26">
        <v>40.42</v>
      </c>
      <c r="X80" s="26">
        <v>43.53</v>
      </c>
      <c r="Y80" s="26">
        <v>45.63</v>
      </c>
      <c r="Z80" s="26">
        <v>48.02</v>
      </c>
      <c r="AA80" s="26">
        <v>48.25</v>
      </c>
      <c r="AB80" s="26">
        <v>50.81</v>
      </c>
      <c r="AC80" s="26">
        <v>52.56</v>
      </c>
      <c r="AD80" s="26">
        <v>54.89</v>
      </c>
      <c r="AE80" s="26">
        <v>57.07</v>
      </c>
      <c r="AF80" s="26">
        <v>58.44</v>
      </c>
      <c r="AG80" s="26">
        <v>59.63</v>
      </c>
      <c r="AH80" s="26">
        <v>61.08</v>
      </c>
      <c r="AI80" s="26">
        <v>62.75</v>
      </c>
      <c r="AJ80" s="26">
        <v>63.81</v>
      </c>
      <c r="AK80" s="26">
        <v>64.430000000000007</v>
      </c>
      <c r="AL80" s="26"/>
      <c r="AM80" s="26">
        <v>65.239999999999995</v>
      </c>
      <c r="AN80" s="26">
        <v>66.08</v>
      </c>
      <c r="AO80" s="26"/>
      <c r="AP80" s="26">
        <v>67.44</v>
      </c>
      <c r="AQ80" s="26"/>
      <c r="AR80" s="31"/>
      <c r="AS80" s="30">
        <v>74.989999999999995</v>
      </c>
      <c r="AT80" s="30">
        <v>73.23</v>
      </c>
      <c r="AU80" s="30">
        <v>73.37</v>
      </c>
      <c r="AV80" s="26">
        <v>71.739999999999995</v>
      </c>
      <c r="AW80" s="26">
        <v>74.260000000000005</v>
      </c>
      <c r="AX80" s="26">
        <v>74.75</v>
      </c>
      <c r="AY80" s="26">
        <v>74.44</v>
      </c>
      <c r="AZ80" s="21">
        <v>76.38</v>
      </c>
      <c r="BA80" s="21">
        <v>77.52</v>
      </c>
      <c r="BB80" s="21">
        <f>I80-BA80</f>
        <v>2171.48</v>
      </c>
      <c r="BC80" s="21"/>
      <c r="BD80" s="35"/>
      <c r="BE80" s="21">
        <f>M80-AZ80</f>
        <v>-52.16</v>
      </c>
      <c r="BF80" s="26"/>
      <c r="BG80" s="21">
        <f>O80-AZ80</f>
        <v>-51.98</v>
      </c>
      <c r="BH80" s="26">
        <f>AP80-AZ80</f>
        <v>-8.9399999999999977</v>
      </c>
      <c r="BI80" s="26">
        <f>AU80-AZ80</f>
        <v>-3.0099999999999909</v>
      </c>
      <c r="BJ80" s="38">
        <f>AY80-AZ80</f>
        <v>-1.9399999999999977</v>
      </c>
    </row>
    <row r="81" spans="2:63" x14ac:dyDescent="0.2">
      <c r="B81" s="24">
        <v>119</v>
      </c>
      <c r="C81" s="25" t="s">
        <v>207</v>
      </c>
      <c r="D81" s="26" t="s">
        <v>208</v>
      </c>
      <c r="E81" s="26" t="s">
        <v>209</v>
      </c>
      <c r="F81" s="28" t="s">
        <v>20</v>
      </c>
      <c r="G81" s="28">
        <v>477278</v>
      </c>
      <c r="H81" s="28">
        <v>2139574</v>
      </c>
      <c r="I81" s="29">
        <v>2409.502</v>
      </c>
      <c r="J81" s="26">
        <v>178.66</v>
      </c>
      <c r="K81" s="26"/>
      <c r="L81" s="26">
        <v>172.66</v>
      </c>
      <c r="M81" s="26">
        <v>172.05</v>
      </c>
      <c r="N81" s="26">
        <v>172</v>
      </c>
      <c r="O81" s="26">
        <v>172.02</v>
      </c>
      <c r="P81" s="26">
        <v>169.84</v>
      </c>
      <c r="Q81" s="26">
        <v>169.26</v>
      </c>
      <c r="R81" s="26">
        <v>168.37</v>
      </c>
      <c r="S81" s="26"/>
      <c r="T81" s="26">
        <v>169.31</v>
      </c>
      <c r="U81" s="26">
        <v>170.01</v>
      </c>
      <c r="V81" s="26"/>
      <c r="W81" s="26">
        <v>171.62</v>
      </c>
      <c r="X81" s="26">
        <v>172.84</v>
      </c>
      <c r="Y81" s="26">
        <v>173.56</v>
      </c>
      <c r="Z81" s="26">
        <v>175.2</v>
      </c>
      <c r="AA81" s="26">
        <v>176.25</v>
      </c>
      <c r="AB81" s="26">
        <v>177.48</v>
      </c>
      <c r="AC81" s="26">
        <v>178.24</v>
      </c>
      <c r="AD81" s="26">
        <v>178.8</v>
      </c>
      <c r="AE81" s="26">
        <v>179.95</v>
      </c>
      <c r="AF81" s="68">
        <v>180.54</v>
      </c>
      <c r="AG81" s="26">
        <v>180.93</v>
      </c>
      <c r="AH81" s="26">
        <v>181.83</v>
      </c>
      <c r="AI81" s="26">
        <v>182.37</v>
      </c>
      <c r="AJ81" s="26">
        <v>182.8</v>
      </c>
      <c r="AK81" s="26"/>
      <c r="AL81" s="26">
        <v>182.95</v>
      </c>
      <c r="AM81" s="26">
        <v>183.3</v>
      </c>
      <c r="AN81" s="26">
        <v>184</v>
      </c>
      <c r="AO81" s="26">
        <v>185.97</v>
      </c>
      <c r="AP81" s="26">
        <v>187.43</v>
      </c>
      <c r="AQ81" s="26">
        <v>182.97</v>
      </c>
      <c r="AR81" s="26">
        <v>183.36</v>
      </c>
      <c r="AS81" s="26">
        <v>182.36</v>
      </c>
      <c r="AT81" s="26">
        <v>183.02</v>
      </c>
      <c r="AU81" s="26">
        <v>187.86</v>
      </c>
      <c r="AV81" s="26">
        <v>189.99</v>
      </c>
      <c r="AW81" s="26">
        <v>185.5</v>
      </c>
      <c r="AX81" s="26">
        <v>187.76</v>
      </c>
      <c r="AY81" s="26">
        <v>192.77</v>
      </c>
      <c r="AZ81" s="21">
        <v>185.5</v>
      </c>
      <c r="BA81" s="21">
        <v>186.24</v>
      </c>
      <c r="BB81" s="21">
        <f>I81-BA81</f>
        <v>2223.2619999999997</v>
      </c>
      <c r="BC81" s="21"/>
      <c r="BD81" s="35">
        <f>L81-AZ81</f>
        <v>-12.840000000000003</v>
      </c>
      <c r="BE81" s="21">
        <f>M81-AZ81</f>
        <v>-13.449999999999989</v>
      </c>
      <c r="BF81" s="26">
        <f>N81-AZ81</f>
        <v>-13.5</v>
      </c>
      <c r="BG81" s="26"/>
      <c r="BH81" s="26">
        <f>AP81-AZ81</f>
        <v>1.9300000000000068</v>
      </c>
      <c r="BI81" s="26">
        <f>AU81-AZ81</f>
        <v>2.3600000000000136</v>
      </c>
      <c r="BJ81" s="38">
        <f>AY81-AZ81</f>
        <v>7.2700000000000102</v>
      </c>
    </row>
    <row r="82" spans="2:63" x14ac:dyDescent="0.2">
      <c r="B82" s="24">
        <v>120</v>
      </c>
      <c r="C82" s="25" t="s">
        <v>210</v>
      </c>
      <c r="D82" s="40" t="s">
        <v>211</v>
      </c>
      <c r="E82" s="41" t="s">
        <v>57</v>
      </c>
      <c r="F82" s="28" t="s">
        <v>39</v>
      </c>
      <c r="G82" s="28"/>
      <c r="H82" s="28"/>
      <c r="I82" s="29">
        <v>2238</v>
      </c>
      <c r="J82" s="28"/>
      <c r="K82" s="28"/>
      <c r="L82" s="30"/>
      <c r="M82" s="30"/>
      <c r="N82" s="30"/>
      <c r="O82" s="30"/>
      <c r="P82" s="30"/>
      <c r="Q82" s="30"/>
      <c r="R82" s="30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32">
        <v>33.56</v>
      </c>
      <c r="AG82" s="32">
        <v>34.65</v>
      </c>
      <c r="AH82" s="32">
        <v>36.01</v>
      </c>
      <c r="AI82" s="32">
        <v>37.130000000000003</v>
      </c>
      <c r="AJ82" s="32">
        <v>37.6</v>
      </c>
      <c r="AK82" s="32">
        <v>33.520000000000003</v>
      </c>
      <c r="AL82" s="32">
        <v>34.15</v>
      </c>
      <c r="AM82" s="32">
        <v>36.1</v>
      </c>
      <c r="AN82" s="32">
        <v>37.11</v>
      </c>
      <c r="AO82" s="32">
        <v>38.82</v>
      </c>
      <c r="AP82" s="32">
        <v>40.119999999999997</v>
      </c>
      <c r="AQ82" s="32"/>
      <c r="AR82" s="32"/>
      <c r="AS82" s="32"/>
      <c r="AT82" s="32"/>
      <c r="AU82" s="32">
        <v>51.9</v>
      </c>
      <c r="AV82" s="32">
        <v>51.82</v>
      </c>
      <c r="AW82" s="32"/>
      <c r="AX82" s="32"/>
      <c r="AY82" s="32"/>
      <c r="AZ82" s="33"/>
      <c r="BA82" s="33"/>
      <c r="BB82" s="21"/>
      <c r="BC82" s="21"/>
      <c r="BD82" s="35"/>
      <c r="BE82" s="21"/>
      <c r="BF82" s="26"/>
      <c r="BG82" s="26"/>
      <c r="BH82" s="26"/>
      <c r="BI82" s="26"/>
      <c r="BJ82" s="38"/>
    </row>
    <row r="83" spans="2:63" x14ac:dyDescent="0.2">
      <c r="B83" s="24">
        <v>122</v>
      </c>
      <c r="C83" s="25" t="s">
        <v>212</v>
      </c>
      <c r="D83" s="40"/>
      <c r="E83" s="41"/>
      <c r="F83" s="27" t="s">
        <v>39</v>
      </c>
      <c r="G83" s="65">
        <v>559519</v>
      </c>
      <c r="H83" s="65">
        <v>2194938</v>
      </c>
      <c r="I83" s="29"/>
      <c r="J83" s="28"/>
      <c r="K83" s="28"/>
      <c r="L83" s="30"/>
      <c r="M83" s="30"/>
      <c r="N83" s="30"/>
      <c r="O83" s="30"/>
      <c r="P83" s="30"/>
      <c r="Q83" s="30"/>
      <c r="R83" s="30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>
        <v>32.19</v>
      </c>
      <c r="AS83" s="32"/>
      <c r="AT83" s="32">
        <v>44.48</v>
      </c>
      <c r="AU83" s="32">
        <v>39.83</v>
      </c>
      <c r="AV83" s="32"/>
      <c r="AW83" s="32"/>
      <c r="AX83" s="32"/>
      <c r="AY83" s="32"/>
      <c r="AZ83" s="33"/>
      <c r="BA83" s="33"/>
      <c r="BB83" s="21"/>
      <c r="BC83" s="21"/>
      <c r="BD83" s="35"/>
      <c r="BE83" s="21"/>
      <c r="BF83" s="26"/>
      <c r="BG83" s="26"/>
      <c r="BH83" s="26"/>
      <c r="BI83" s="26"/>
      <c r="BJ83" s="38"/>
    </row>
    <row r="84" spans="2:63" x14ac:dyDescent="0.2">
      <c r="B84" s="24">
        <v>123</v>
      </c>
      <c r="C84" s="25" t="s">
        <v>213</v>
      </c>
      <c r="D84" s="26" t="s">
        <v>214</v>
      </c>
      <c r="E84" s="26" t="s">
        <v>215</v>
      </c>
      <c r="F84" s="28" t="s">
        <v>39</v>
      </c>
      <c r="G84" s="28">
        <v>510265</v>
      </c>
      <c r="H84" s="28">
        <v>2175795</v>
      </c>
      <c r="I84" s="29">
        <v>2265</v>
      </c>
      <c r="J84" s="28"/>
      <c r="K84" s="26"/>
      <c r="L84" s="26"/>
      <c r="M84" s="26"/>
      <c r="N84" s="26">
        <v>24</v>
      </c>
      <c r="O84" s="46">
        <v>24.79</v>
      </c>
      <c r="P84" s="46">
        <v>24.87</v>
      </c>
      <c r="Q84" s="46">
        <v>24.92</v>
      </c>
      <c r="R84" s="46">
        <v>25.32</v>
      </c>
      <c r="S84" s="46">
        <v>25.55</v>
      </c>
      <c r="T84" s="46">
        <v>25.99</v>
      </c>
      <c r="U84" s="46"/>
      <c r="V84" s="46">
        <v>26.66</v>
      </c>
      <c r="W84" s="46">
        <v>26.8</v>
      </c>
      <c r="X84" s="46">
        <v>26.6</v>
      </c>
      <c r="Y84" s="46">
        <v>27.56</v>
      </c>
      <c r="Z84" s="46">
        <v>28.18</v>
      </c>
      <c r="AA84" s="46">
        <v>28.01</v>
      </c>
      <c r="AB84" s="46">
        <v>28.62</v>
      </c>
      <c r="AC84" s="46">
        <v>28.24</v>
      </c>
      <c r="AD84" s="46">
        <v>29.13</v>
      </c>
      <c r="AE84" s="46"/>
      <c r="AF84" s="46">
        <v>29.66</v>
      </c>
      <c r="AG84" s="32">
        <v>31.25</v>
      </c>
      <c r="AH84" s="32">
        <v>30.46</v>
      </c>
      <c r="AI84" s="32">
        <v>31.88</v>
      </c>
      <c r="AJ84" s="32">
        <v>28.28</v>
      </c>
      <c r="AK84" s="32">
        <v>31.68</v>
      </c>
      <c r="AL84" s="32">
        <v>28.77</v>
      </c>
      <c r="AM84" s="32">
        <v>30.49</v>
      </c>
      <c r="AN84" s="32">
        <v>31.87</v>
      </c>
      <c r="AO84" s="32">
        <v>32.4</v>
      </c>
      <c r="AP84" s="32">
        <v>32.96</v>
      </c>
      <c r="AQ84" s="32">
        <v>32.549999999999997</v>
      </c>
      <c r="AR84" s="32">
        <v>33.64</v>
      </c>
      <c r="AS84" s="32">
        <v>47.84</v>
      </c>
      <c r="AT84" s="32">
        <v>48.74</v>
      </c>
      <c r="AU84" s="32">
        <v>53.05</v>
      </c>
      <c r="AV84" s="32">
        <v>31.59</v>
      </c>
      <c r="AW84" s="32">
        <v>31.1</v>
      </c>
      <c r="AX84" s="32">
        <v>52.25</v>
      </c>
      <c r="AY84" s="32">
        <v>52.84</v>
      </c>
      <c r="AZ84" s="33">
        <v>52.12</v>
      </c>
      <c r="BA84" s="33">
        <v>53.47</v>
      </c>
      <c r="BB84" s="21">
        <f>I84-BA84</f>
        <v>2211.5300000000002</v>
      </c>
      <c r="BC84" s="21"/>
      <c r="BD84" s="35">
        <f>24-BA84</f>
        <v>-29.47</v>
      </c>
      <c r="BE84" s="21"/>
      <c r="BF84" s="21">
        <f>N84-BA84</f>
        <v>-29.47</v>
      </c>
      <c r="BG84" s="21"/>
      <c r="BH84" s="35">
        <f>+AQ84-BA84</f>
        <v>-20.92</v>
      </c>
      <c r="BI84" s="69">
        <f>+AV84-BA84</f>
        <v>-21.88</v>
      </c>
      <c r="BJ84" s="36">
        <f>+AZ84-BA84</f>
        <v>-1.3500000000000014</v>
      </c>
      <c r="BK84" s="2" t="s">
        <v>216</v>
      </c>
    </row>
    <row r="85" spans="2:63" x14ac:dyDescent="0.2">
      <c r="B85" s="24">
        <v>124</v>
      </c>
      <c r="C85" s="25" t="s">
        <v>217</v>
      </c>
      <c r="D85" s="26" t="s">
        <v>218</v>
      </c>
      <c r="E85" s="26" t="s">
        <v>219</v>
      </c>
      <c r="F85" s="28" t="s">
        <v>39</v>
      </c>
      <c r="G85" s="39">
        <v>514375</v>
      </c>
      <c r="H85" s="39">
        <v>2175770</v>
      </c>
      <c r="I85" s="50">
        <v>2274</v>
      </c>
      <c r="J85" s="39"/>
      <c r="K85" s="26"/>
      <c r="L85" s="26"/>
      <c r="M85" s="26"/>
      <c r="N85" s="26">
        <v>3</v>
      </c>
      <c r="O85" s="46">
        <v>3.03</v>
      </c>
      <c r="P85" s="46">
        <v>2.99</v>
      </c>
      <c r="Q85" s="46">
        <v>2.89</v>
      </c>
      <c r="R85" s="46">
        <v>3.08</v>
      </c>
      <c r="S85" s="46">
        <v>3.12</v>
      </c>
      <c r="T85" s="46">
        <v>3.09</v>
      </c>
      <c r="U85" s="46">
        <v>6.37</v>
      </c>
      <c r="V85" s="46">
        <v>3.54</v>
      </c>
      <c r="W85" s="46">
        <v>3.72</v>
      </c>
      <c r="X85" s="46">
        <v>3.72</v>
      </c>
      <c r="Y85" s="46">
        <v>3.86</v>
      </c>
      <c r="Z85" s="46">
        <v>3.75</v>
      </c>
      <c r="AA85" s="46">
        <v>4.04</v>
      </c>
      <c r="AB85" s="46">
        <v>3.99</v>
      </c>
      <c r="AC85" s="46">
        <v>3.95</v>
      </c>
      <c r="AD85" s="46">
        <v>4.0999999999999996</v>
      </c>
      <c r="AE85" s="46"/>
      <c r="AF85" s="46">
        <v>4.7</v>
      </c>
      <c r="AG85" s="32">
        <v>4.92</v>
      </c>
      <c r="AH85" s="32">
        <v>4.6100000000000003</v>
      </c>
      <c r="AI85" s="32">
        <v>4.63</v>
      </c>
      <c r="AJ85" s="32">
        <v>5.28</v>
      </c>
      <c r="AK85" s="32">
        <v>5.64</v>
      </c>
      <c r="AL85" s="32">
        <v>6.1</v>
      </c>
      <c r="AM85" s="32">
        <v>5.79</v>
      </c>
      <c r="AN85" s="32">
        <v>6.48</v>
      </c>
      <c r="AO85" s="32">
        <v>6.62</v>
      </c>
      <c r="AP85" s="32">
        <v>6.94</v>
      </c>
      <c r="AQ85" s="32"/>
      <c r="AR85" s="32"/>
      <c r="AS85" s="32"/>
      <c r="AT85" s="32"/>
      <c r="AU85" s="32"/>
      <c r="AV85" s="32"/>
      <c r="AW85" s="32"/>
      <c r="AX85" s="32"/>
      <c r="AY85" s="32"/>
      <c r="AZ85" s="33"/>
      <c r="BA85" s="33"/>
      <c r="BB85" s="21"/>
      <c r="BC85" s="21"/>
      <c r="BD85" s="35"/>
      <c r="BE85" s="21"/>
      <c r="BF85" s="21"/>
      <c r="BG85" s="21"/>
      <c r="BH85" s="26"/>
      <c r="BI85" s="26"/>
      <c r="BJ85" s="38"/>
    </row>
    <row r="86" spans="2:63" x14ac:dyDescent="0.2">
      <c r="B86" s="24">
        <v>125</v>
      </c>
      <c r="C86" s="25" t="s">
        <v>220</v>
      </c>
      <c r="D86" s="26" t="s">
        <v>221</v>
      </c>
      <c r="E86" s="26" t="s">
        <v>222</v>
      </c>
      <c r="F86" s="28" t="s">
        <v>39</v>
      </c>
      <c r="G86" s="28">
        <v>518993</v>
      </c>
      <c r="H86" s="28">
        <v>2174151</v>
      </c>
      <c r="I86" s="29">
        <v>2298</v>
      </c>
      <c r="J86" s="28"/>
      <c r="K86" s="26"/>
      <c r="L86" s="26"/>
      <c r="M86" s="26"/>
      <c r="N86" s="26">
        <v>36</v>
      </c>
      <c r="O86" s="46">
        <v>36.29</v>
      </c>
      <c r="P86" s="46">
        <v>39.229999999999997</v>
      </c>
      <c r="Q86" s="46">
        <v>36.164999999999999</v>
      </c>
      <c r="R86" s="46">
        <v>36.840000000000003</v>
      </c>
      <c r="S86" s="46">
        <v>36.74</v>
      </c>
      <c r="T86" s="46">
        <v>37.17</v>
      </c>
      <c r="U86" s="46"/>
      <c r="V86" s="46">
        <v>39.54</v>
      </c>
      <c r="W86" s="46">
        <v>39.51</v>
      </c>
      <c r="X86" s="46">
        <v>43.51</v>
      </c>
      <c r="Y86" s="46">
        <v>41.42</v>
      </c>
      <c r="Z86" s="46">
        <v>40.880000000000003</v>
      </c>
      <c r="AA86" s="46">
        <v>38.590000000000003</v>
      </c>
      <c r="AB86" s="46">
        <v>42.69</v>
      </c>
      <c r="AC86" s="46">
        <v>43.5</v>
      </c>
      <c r="AD86" s="46">
        <v>42.24</v>
      </c>
      <c r="AE86" s="46"/>
      <c r="AF86" s="46">
        <v>39.979999999999997</v>
      </c>
      <c r="AG86" s="32">
        <v>40.409999999999997</v>
      </c>
      <c r="AH86" s="32">
        <v>40.9</v>
      </c>
      <c r="AI86" s="32">
        <v>42.56</v>
      </c>
      <c r="AJ86" s="32">
        <v>40.97</v>
      </c>
      <c r="AK86" s="32">
        <v>42.94</v>
      </c>
      <c r="AL86" s="32">
        <v>42.7</v>
      </c>
      <c r="AM86" s="32">
        <v>42.23</v>
      </c>
      <c r="AN86" s="32">
        <v>41.93</v>
      </c>
      <c r="AO86" s="32">
        <v>42.36</v>
      </c>
      <c r="AP86" s="32">
        <v>43.1</v>
      </c>
      <c r="AQ86" s="32">
        <v>45.38</v>
      </c>
      <c r="AR86" s="32">
        <v>45.4</v>
      </c>
      <c r="AS86" s="32">
        <v>44.75</v>
      </c>
      <c r="AT86" s="32">
        <v>47.96</v>
      </c>
      <c r="AU86" s="32">
        <v>51.46</v>
      </c>
      <c r="AV86" s="32">
        <v>47.48</v>
      </c>
      <c r="AW86" s="32">
        <v>46.3</v>
      </c>
      <c r="AX86" s="32">
        <v>46.78</v>
      </c>
      <c r="AY86" s="32">
        <v>48.6</v>
      </c>
      <c r="AZ86" s="33">
        <v>50.7</v>
      </c>
      <c r="BA86" s="45">
        <v>35.72</v>
      </c>
      <c r="BB86" s="21">
        <f>I86-BA86</f>
        <v>2262.2800000000002</v>
      </c>
      <c r="BC86" s="21"/>
      <c r="BD86" s="35"/>
      <c r="BE86" s="21"/>
      <c r="BF86" s="47">
        <f>N86-BA86</f>
        <v>0.28000000000000114</v>
      </c>
      <c r="BG86" s="21"/>
      <c r="BH86" s="48">
        <f>AQ86-BA86</f>
        <v>9.6600000000000037</v>
      </c>
      <c r="BI86" s="35">
        <f>AU86-AZ86</f>
        <v>0.75999999999999801</v>
      </c>
      <c r="BJ86" s="49">
        <f>AZ86-BA86</f>
        <v>14.980000000000004</v>
      </c>
      <c r="BK86" s="2" t="s">
        <v>223</v>
      </c>
    </row>
    <row r="87" spans="2:63" x14ac:dyDescent="0.2">
      <c r="B87" s="24">
        <v>126</v>
      </c>
      <c r="C87" s="25" t="s">
        <v>224</v>
      </c>
      <c r="D87" s="26" t="s">
        <v>225</v>
      </c>
      <c r="E87" s="26" t="s">
        <v>226</v>
      </c>
      <c r="F87" s="28" t="s">
        <v>39</v>
      </c>
      <c r="G87" s="28">
        <v>517210</v>
      </c>
      <c r="H87" s="28">
        <v>2178738</v>
      </c>
      <c r="I87" s="29">
        <v>2310</v>
      </c>
      <c r="J87" s="28"/>
      <c r="K87" s="26"/>
      <c r="L87" s="26"/>
      <c r="M87" s="26"/>
      <c r="N87" s="26">
        <v>35</v>
      </c>
      <c r="O87" s="46">
        <v>35.799999999999997</v>
      </c>
      <c r="P87" s="46"/>
      <c r="Q87" s="46"/>
      <c r="R87" s="46">
        <v>36.14</v>
      </c>
      <c r="S87" s="46">
        <v>36.130000000000003</v>
      </c>
      <c r="T87" s="46">
        <v>36.29</v>
      </c>
      <c r="U87" s="46">
        <v>36.67</v>
      </c>
      <c r="V87" s="46">
        <v>36.450000000000003</v>
      </c>
      <c r="W87" s="46">
        <v>36.549999999999997</v>
      </c>
      <c r="X87" s="46">
        <v>36.58</v>
      </c>
      <c r="Y87" s="46">
        <v>36.85</v>
      </c>
      <c r="Z87" s="46">
        <v>37.01</v>
      </c>
      <c r="AA87" s="46">
        <v>36.93</v>
      </c>
      <c r="AB87" s="46">
        <v>37.340000000000003</v>
      </c>
      <c r="AC87" s="46">
        <v>37.119999999999997</v>
      </c>
      <c r="AD87" s="46">
        <v>37.35</v>
      </c>
      <c r="AE87" s="46"/>
      <c r="AF87" s="46">
        <v>37.86</v>
      </c>
      <c r="AG87" s="32">
        <v>38.04</v>
      </c>
      <c r="AH87" s="32">
        <v>38.18</v>
      </c>
      <c r="AI87" s="32">
        <v>37.869999999999997</v>
      </c>
      <c r="AJ87" s="32">
        <v>38.49</v>
      </c>
      <c r="AK87" s="32">
        <v>38.68</v>
      </c>
      <c r="AL87" s="32">
        <v>39.04</v>
      </c>
      <c r="AM87" s="32">
        <v>39.25</v>
      </c>
      <c r="AN87" s="32">
        <v>39.72</v>
      </c>
      <c r="AO87" s="32">
        <v>39.9</v>
      </c>
      <c r="AP87" s="32">
        <v>40.26</v>
      </c>
      <c r="AQ87" s="32">
        <v>41.48</v>
      </c>
      <c r="AR87" s="32"/>
      <c r="AS87" s="32"/>
      <c r="AT87" s="32"/>
      <c r="AU87" s="32">
        <v>41.53</v>
      </c>
      <c r="AV87" s="32">
        <v>41.59</v>
      </c>
      <c r="AW87" s="32">
        <v>41.89</v>
      </c>
      <c r="AX87" s="32">
        <v>42.23</v>
      </c>
      <c r="AY87" s="32">
        <v>42.5</v>
      </c>
      <c r="AZ87" s="33">
        <v>42.55</v>
      </c>
      <c r="BA87" s="33">
        <v>42.9</v>
      </c>
      <c r="BB87" s="21">
        <f>I87-BA87</f>
        <v>2267.1</v>
      </c>
      <c r="BC87" s="21"/>
      <c r="BD87" s="35"/>
      <c r="BE87" s="21"/>
      <c r="BF87" s="21">
        <f>N87-BA87</f>
        <v>-7.8999999999999986</v>
      </c>
      <c r="BG87" s="21"/>
      <c r="BH87" s="35">
        <f>AQ87-BA87</f>
        <v>-1.4200000000000017</v>
      </c>
      <c r="BI87" s="35">
        <f>AV87-BA87</f>
        <v>-1.3099999999999952</v>
      </c>
      <c r="BJ87" s="36">
        <f>AZ87-BA87</f>
        <v>-0.35000000000000142</v>
      </c>
    </row>
    <row r="88" spans="2:63" x14ac:dyDescent="0.2">
      <c r="B88" s="24">
        <v>127</v>
      </c>
      <c r="C88" s="25" t="s">
        <v>227</v>
      </c>
      <c r="D88" s="26" t="s">
        <v>228</v>
      </c>
      <c r="E88" s="26" t="s">
        <v>229</v>
      </c>
      <c r="F88" s="28" t="s">
        <v>39</v>
      </c>
      <c r="G88" s="28">
        <v>520294</v>
      </c>
      <c r="H88" s="28">
        <v>2179456</v>
      </c>
      <c r="I88" s="29">
        <v>2311</v>
      </c>
      <c r="J88" s="28"/>
      <c r="K88" s="26"/>
      <c r="L88" s="26"/>
      <c r="M88" s="26"/>
      <c r="N88" s="26">
        <v>40</v>
      </c>
      <c r="O88" s="46">
        <v>40.700000000000003</v>
      </c>
      <c r="P88" s="46">
        <v>40.729999999999997</v>
      </c>
      <c r="Q88" s="46">
        <v>40.83</v>
      </c>
      <c r="R88" s="46">
        <v>40.97</v>
      </c>
      <c r="S88" s="46">
        <v>40.94</v>
      </c>
      <c r="T88" s="46">
        <v>41.13</v>
      </c>
      <c r="U88" s="46"/>
      <c r="V88" s="46">
        <v>41.26</v>
      </c>
      <c r="W88" s="46">
        <v>41.37</v>
      </c>
      <c r="X88" s="46">
        <v>41.45</v>
      </c>
      <c r="Y88" s="46">
        <v>41.71</v>
      </c>
      <c r="Z88" s="46">
        <v>41.65</v>
      </c>
      <c r="AA88" s="46">
        <v>41.84</v>
      </c>
      <c r="AB88" s="46">
        <v>42.3</v>
      </c>
      <c r="AC88" s="46">
        <v>42.1</v>
      </c>
      <c r="AD88" s="46">
        <v>42.29</v>
      </c>
      <c r="AE88" s="46"/>
      <c r="AF88" s="46">
        <v>42.89</v>
      </c>
      <c r="AG88" s="32">
        <v>43.03</v>
      </c>
      <c r="AH88" s="32">
        <v>42.99</v>
      </c>
      <c r="AI88" s="32">
        <v>43.56</v>
      </c>
      <c r="AJ88" s="32">
        <v>43.54</v>
      </c>
      <c r="AK88" s="32">
        <v>43.95</v>
      </c>
      <c r="AL88" s="32">
        <v>44.4</v>
      </c>
      <c r="AM88" s="32">
        <v>44.48</v>
      </c>
      <c r="AN88" s="32">
        <v>44.76</v>
      </c>
      <c r="AO88" s="32">
        <v>45.03</v>
      </c>
      <c r="AP88" s="56"/>
      <c r="AQ88" s="56"/>
      <c r="AR88" s="32">
        <v>45.83</v>
      </c>
      <c r="AS88" s="32">
        <v>46.24</v>
      </c>
      <c r="AT88" s="32">
        <v>46.58</v>
      </c>
      <c r="AU88" s="32">
        <v>46.64</v>
      </c>
      <c r="AV88" s="32">
        <v>48.76</v>
      </c>
      <c r="AW88" s="32">
        <v>47.06</v>
      </c>
      <c r="AX88" s="32">
        <v>47.36</v>
      </c>
      <c r="AY88" s="32">
        <v>47.47</v>
      </c>
      <c r="AZ88" s="33">
        <v>47.67</v>
      </c>
      <c r="BA88" s="34">
        <v>75.63</v>
      </c>
      <c r="BB88" s="21">
        <f>I88-BA88</f>
        <v>2235.37</v>
      </c>
      <c r="BC88" s="21"/>
      <c r="BD88" s="35"/>
      <c r="BE88" s="21"/>
      <c r="BF88" s="21">
        <f>N88-BA88</f>
        <v>-35.629999999999995</v>
      </c>
      <c r="BG88" s="21"/>
      <c r="BH88" s="35"/>
      <c r="BI88" s="35">
        <f>+AV88-BA88</f>
        <v>-26.869999999999997</v>
      </c>
      <c r="BJ88" s="36">
        <f>+AZ88-BA88</f>
        <v>-27.959999999999994</v>
      </c>
    </row>
    <row r="89" spans="2:63" x14ac:dyDescent="0.2">
      <c r="B89" s="24">
        <v>129</v>
      </c>
      <c r="C89" s="25" t="s">
        <v>230</v>
      </c>
      <c r="D89" s="40"/>
      <c r="E89" s="41"/>
      <c r="F89" s="28" t="s">
        <v>39</v>
      </c>
      <c r="G89" s="28"/>
      <c r="H89" s="28"/>
      <c r="I89" s="29"/>
      <c r="J89" s="28"/>
      <c r="K89" s="28"/>
      <c r="L89" s="30"/>
      <c r="M89" s="30"/>
      <c r="N89" s="30"/>
      <c r="O89" s="30"/>
      <c r="P89" s="30"/>
      <c r="Q89" s="30"/>
      <c r="R89" s="30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>
        <v>58.7</v>
      </c>
      <c r="AD89" s="21"/>
      <c r="AE89" s="21"/>
      <c r="AF89" s="32">
        <v>59.89</v>
      </c>
      <c r="AG89" s="32">
        <v>60.14</v>
      </c>
      <c r="AH89" s="32">
        <v>59.98</v>
      </c>
      <c r="AI89" s="32">
        <v>59.95</v>
      </c>
      <c r="AJ89" s="32">
        <v>60.28</v>
      </c>
      <c r="AK89" s="32">
        <v>59.75</v>
      </c>
      <c r="AL89" s="32">
        <v>60.35</v>
      </c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3"/>
      <c r="BA89" s="33"/>
      <c r="BB89" s="21"/>
      <c r="BC89" s="21"/>
      <c r="BD89" s="35"/>
      <c r="BE89" s="21"/>
      <c r="BF89" s="26"/>
      <c r="BG89" s="26"/>
      <c r="BH89" s="26"/>
      <c r="BI89" s="26"/>
      <c r="BJ89" s="38"/>
    </row>
    <row r="90" spans="2:63" x14ac:dyDescent="0.2">
      <c r="B90" s="24">
        <v>131</v>
      </c>
      <c r="C90" s="25" t="s">
        <v>231</v>
      </c>
      <c r="D90" s="26" t="s">
        <v>232</v>
      </c>
      <c r="E90" s="26" t="s">
        <v>233</v>
      </c>
      <c r="F90" s="28" t="s">
        <v>39</v>
      </c>
      <c r="G90" s="28">
        <v>524406</v>
      </c>
      <c r="H90" s="28">
        <v>2179973</v>
      </c>
      <c r="I90" s="29">
        <v>2340</v>
      </c>
      <c r="J90" s="28"/>
      <c r="K90" s="26"/>
      <c r="L90" s="26"/>
      <c r="M90" s="26"/>
      <c r="N90" s="26">
        <v>66</v>
      </c>
      <c r="O90" s="46">
        <v>66.67</v>
      </c>
      <c r="P90" s="46">
        <v>66.83</v>
      </c>
      <c r="Q90" s="46">
        <v>66.819999999999993</v>
      </c>
      <c r="R90" s="46">
        <v>66.846999999999994</v>
      </c>
      <c r="S90" s="46">
        <v>66.77</v>
      </c>
      <c r="T90" s="46">
        <v>66.98</v>
      </c>
      <c r="U90" s="46"/>
      <c r="V90" s="46">
        <v>67.099999999999994</v>
      </c>
      <c r="W90" s="46">
        <v>67.150000000000006</v>
      </c>
      <c r="X90" s="46">
        <v>67.14</v>
      </c>
      <c r="Y90" s="46">
        <v>67.36</v>
      </c>
      <c r="Z90" s="46">
        <v>67.400000000000006</v>
      </c>
      <c r="AA90" s="46">
        <v>67.510000000000005</v>
      </c>
      <c r="AB90" s="46">
        <v>68.09</v>
      </c>
      <c r="AC90" s="46">
        <v>67.95</v>
      </c>
      <c r="AD90" s="46">
        <v>68.239999999999995</v>
      </c>
      <c r="AE90" s="46"/>
      <c r="AF90" s="46">
        <v>69.53</v>
      </c>
      <c r="AG90" s="32"/>
      <c r="AH90" s="32">
        <v>69.510000000000005</v>
      </c>
      <c r="AI90" s="32">
        <v>70.44</v>
      </c>
      <c r="AJ90" s="32">
        <v>70</v>
      </c>
      <c r="AK90" s="32">
        <v>70.010000000000005</v>
      </c>
      <c r="AL90" s="32">
        <v>70.66</v>
      </c>
      <c r="AM90" s="32">
        <v>70.599999999999994</v>
      </c>
      <c r="AN90" s="32">
        <v>71.12</v>
      </c>
      <c r="AO90" s="32">
        <v>71.42</v>
      </c>
      <c r="AP90" s="32">
        <v>72.069999999999993</v>
      </c>
      <c r="AQ90" s="32">
        <v>71.83</v>
      </c>
      <c r="AR90" s="32">
        <v>73.56</v>
      </c>
      <c r="AS90" s="32"/>
      <c r="AT90" s="32">
        <v>72.349999999999994</v>
      </c>
      <c r="AU90" s="32">
        <v>72.760000000000005</v>
      </c>
      <c r="AV90" s="32">
        <v>74.89</v>
      </c>
      <c r="AW90" s="32">
        <v>73.47</v>
      </c>
      <c r="AX90" s="32">
        <v>73.87</v>
      </c>
      <c r="AY90" s="32">
        <v>74.03</v>
      </c>
      <c r="AZ90" s="33">
        <v>74.239999999999995</v>
      </c>
      <c r="BA90" s="33">
        <v>74.47</v>
      </c>
      <c r="BB90" s="21">
        <f>I90-BA90</f>
        <v>2265.5300000000002</v>
      </c>
      <c r="BC90" s="21"/>
      <c r="BD90" s="35"/>
      <c r="BE90" s="21"/>
      <c r="BF90" s="21">
        <f>N90-BA90</f>
        <v>-8.4699999999999989</v>
      </c>
      <c r="BG90" s="21"/>
      <c r="BH90" s="35">
        <f>AQ90-BA90</f>
        <v>-2.6400000000000006</v>
      </c>
      <c r="BI90" s="48">
        <f>+AV90-BA90</f>
        <v>0.42000000000000171</v>
      </c>
      <c r="BJ90" s="36">
        <f>+AZ90-BA90</f>
        <v>-0.23000000000000398</v>
      </c>
    </row>
    <row r="91" spans="2:63" x14ac:dyDescent="0.2">
      <c r="B91" s="24">
        <v>132</v>
      </c>
      <c r="C91" s="25"/>
      <c r="D91" s="40"/>
      <c r="E91" s="41"/>
      <c r="F91" s="27" t="s">
        <v>58</v>
      </c>
      <c r="G91" s="28"/>
      <c r="H91" s="28"/>
      <c r="I91" s="29"/>
      <c r="J91" s="28"/>
      <c r="K91" s="21"/>
      <c r="L91" s="30"/>
      <c r="M91" s="30"/>
      <c r="N91" s="30"/>
      <c r="O91" s="30"/>
      <c r="P91" s="30"/>
      <c r="Q91" s="30"/>
      <c r="R91" s="30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32">
        <v>126.88</v>
      </c>
      <c r="AG91" s="32">
        <v>122.62</v>
      </c>
      <c r="AH91" s="32">
        <v>124.98</v>
      </c>
      <c r="AI91" s="32">
        <v>124.81</v>
      </c>
      <c r="AJ91" s="32">
        <v>125.51</v>
      </c>
      <c r="AK91" s="32">
        <v>126.33</v>
      </c>
      <c r="AL91" s="32">
        <v>128.05000000000001</v>
      </c>
      <c r="AM91" s="32">
        <v>129.75</v>
      </c>
      <c r="AN91" s="32">
        <v>130.87</v>
      </c>
      <c r="AO91" s="32">
        <v>132.08000000000001</v>
      </c>
      <c r="AP91" s="32">
        <v>132.15</v>
      </c>
      <c r="AQ91" s="32">
        <v>127.62</v>
      </c>
      <c r="AR91" s="32">
        <v>140.18</v>
      </c>
      <c r="AS91" s="32">
        <v>140.88</v>
      </c>
      <c r="AT91" s="32">
        <v>140.96</v>
      </c>
      <c r="AU91" s="32"/>
      <c r="AV91" s="32"/>
      <c r="AW91" s="32"/>
      <c r="AX91" s="32"/>
      <c r="AY91" s="32"/>
      <c r="AZ91" s="33"/>
      <c r="BA91" s="33"/>
      <c r="BB91" s="21"/>
      <c r="BC91" s="21"/>
      <c r="BD91" s="35"/>
      <c r="BE91" s="21"/>
      <c r="BF91" s="26"/>
      <c r="BG91" s="26"/>
      <c r="BH91" s="26"/>
      <c r="BI91" s="26"/>
      <c r="BJ91" s="38"/>
    </row>
    <row r="92" spans="2:63" x14ac:dyDescent="0.2">
      <c r="B92" s="24">
        <v>133</v>
      </c>
      <c r="C92" s="25" t="s">
        <v>234</v>
      </c>
      <c r="D92" s="40"/>
      <c r="E92" s="41"/>
      <c r="F92" s="27" t="s">
        <v>58</v>
      </c>
      <c r="G92" s="26">
        <v>528876</v>
      </c>
      <c r="H92" s="26">
        <v>2186912</v>
      </c>
      <c r="I92" s="29">
        <v>2420</v>
      </c>
      <c r="J92" s="28"/>
      <c r="K92" s="21"/>
      <c r="L92" s="30"/>
      <c r="M92" s="30"/>
      <c r="N92" s="30"/>
      <c r="O92" s="30"/>
      <c r="P92" s="30"/>
      <c r="Q92" s="30"/>
      <c r="R92" s="30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32">
        <v>128.03</v>
      </c>
      <c r="AV92" s="32">
        <v>129.72</v>
      </c>
      <c r="AW92" s="32"/>
      <c r="AX92" s="32"/>
      <c r="AY92" s="32"/>
      <c r="AZ92" s="33"/>
      <c r="BA92" s="33"/>
      <c r="BB92" s="21"/>
      <c r="BC92" s="21"/>
      <c r="BD92" s="35"/>
      <c r="BE92" s="21"/>
      <c r="BF92" s="26"/>
      <c r="BG92" s="26"/>
      <c r="BH92" s="26"/>
      <c r="BI92" s="26"/>
      <c r="BJ92" s="38"/>
      <c r="BK92" s="2" t="s">
        <v>235</v>
      </c>
    </row>
    <row r="93" spans="2:63" x14ac:dyDescent="0.2">
      <c r="B93" s="24">
        <v>134</v>
      </c>
      <c r="C93" s="25" t="s">
        <v>236</v>
      </c>
      <c r="D93" s="26" t="s">
        <v>237</v>
      </c>
      <c r="E93" s="26" t="s">
        <v>226</v>
      </c>
      <c r="F93" s="28" t="s">
        <v>39</v>
      </c>
      <c r="G93" s="39">
        <v>539130</v>
      </c>
      <c r="H93" s="39">
        <v>2182669</v>
      </c>
      <c r="I93" s="50">
        <v>2457</v>
      </c>
      <c r="J93" s="39"/>
      <c r="K93" s="26"/>
      <c r="L93" s="26"/>
      <c r="M93" s="26"/>
      <c r="N93" s="26"/>
      <c r="O93" s="46">
        <v>127.58</v>
      </c>
      <c r="P93" s="46">
        <v>127.574</v>
      </c>
      <c r="Q93" s="46">
        <v>127.45</v>
      </c>
      <c r="R93" s="46">
        <v>127.56699999999999</v>
      </c>
      <c r="S93" s="46">
        <v>127.53</v>
      </c>
      <c r="T93" s="46">
        <v>127.65</v>
      </c>
      <c r="U93" s="46">
        <v>130.91999999999999</v>
      </c>
      <c r="V93" s="46">
        <v>127.61</v>
      </c>
      <c r="W93" s="46">
        <v>127.53</v>
      </c>
      <c r="X93" s="46">
        <v>130.19999999999999</v>
      </c>
      <c r="Y93" s="46">
        <v>127.78</v>
      </c>
      <c r="Z93" s="46">
        <v>127.58</v>
      </c>
      <c r="AA93" s="46">
        <v>127.58</v>
      </c>
      <c r="AB93" s="46">
        <v>128.03</v>
      </c>
      <c r="AC93" s="46">
        <v>127.9</v>
      </c>
      <c r="AD93" s="46">
        <v>131.26</v>
      </c>
      <c r="AE93" s="46"/>
      <c r="AF93" s="46">
        <v>127.89</v>
      </c>
      <c r="AG93" s="32">
        <v>126.04</v>
      </c>
      <c r="AH93" s="32">
        <v>128.22999999999999</v>
      </c>
      <c r="AI93" s="32">
        <v>128.36000000000001</v>
      </c>
      <c r="AJ93" s="32">
        <v>128.59</v>
      </c>
      <c r="AK93" s="32">
        <v>129.72</v>
      </c>
      <c r="AL93" s="32">
        <v>129.03</v>
      </c>
      <c r="AM93" s="32">
        <v>130.97</v>
      </c>
      <c r="AN93" s="32">
        <v>131.35</v>
      </c>
      <c r="AO93" s="32">
        <v>131.83000000000001</v>
      </c>
      <c r="AP93" s="32">
        <v>131.82</v>
      </c>
      <c r="AQ93" s="32">
        <v>129.4</v>
      </c>
      <c r="AR93" s="32">
        <v>128.82</v>
      </c>
      <c r="AS93" s="32">
        <v>130.66</v>
      </c>
      <c r="AT93" s="32">
        <v>131.61000000000001</v>
      </c>
      <c r="AU93" s="32">
        <v>125.97</v>
      </c>
      <c r="AV93" s="64">
        <v>127</v>
      </c>
      <c r="AW93" s="32">
        <v>128.97</v>
      </c>
      <c r="AX93" s="32">
        <v>129.59</v>
      </c>
      <c r="AY93" s="32">
        <v>129</v>
      </c>
      <c r="AZ93" s="33">
        <v>128.88999999999999</v>
      </c>
      <c r="BA93" s="33">
        <v>127.9</v>
      </c>
      <c r="BB93" s="21">
        <f>I93-BA93</f>
        <v>2329.1</v>
      </c>
      <c r="BC93" s="21"/>
      <c r="BD93" s="35"/>
      <c r="BE93" s="21"/>
      <c r="BF93" s="26"/>
      <c r="BG93" s="21">
        <f>O93-BA93</f>
        <v>-0.32000000000000739</v>
      </c>
      <c r="BH93" s="48">
        <f>AQ93-BA93</f>
        <v>1.5</v>
      </c>
      <c r="BI93" s="35">
        <f>AV93-BA93</f>
        <v>-0.90000000000000568</v>
      </c>
      <c r="BJ93" s="36">
        <f>AZ93-BA93</f>
        <v>0.98999999999998067</v>
      </c>
    </row>
    <row r="94" spans="2:63" x14ac:dyDescent="0.2">
      <c r="B94" s="24">
        <v>135</v>
      </c>
      <c r="C94" s="25" t="s">
        <v>238</v>
      </c>
      <c r="D94" s="26" t="s">
        <v>239</v>
      </c>
      <c r="E94" s="26" t="s">
        <v>240</v>
      </c>
      <c r="F94" s="28" t="s">
        <v>39</v>
      </c>
      <c r="G94" s="26">
        <v>528876</v>
      </c>
      <c r="H94" s="26">
        <v>2186912</v>
      </c>
      <c r="I94" s="29">
        <v>2406</v>
      </c>
      <c r="J94" s="28"/>
      <c r="K94" s="26"/>
      <c r="L94" s="26"/>
      <c r="M94" s="26"/>
      <c r="N94" s="26"/>
      <c r="O94" s="46"/>
      <c r="P94" s="46"/>
      <c r="Q94" s="46"/>
      <c r="R94" s="46"/>
      <c r="S94" s="46">
        <v>123.01</v>
      </c>
      <c r="T94" s="46">
        <v>123.08</v>
      </c>
      <c r="U94" s="46">
        <v>138.30000000000001</v>
      </c>
      <c r="V94" s="46">
        <v>123.45</v>
      </c>
      <c r="W94" s="46">
        <v>123.34</v>
      </c>
      <c r="X94" s="46">
        <v>123.45</v>
      </c>
      <c r="Y94" s="46">
        <v>123.5</v>
      </c>
      <c r="Z94" s="46">
        <v>123.7</v>
      </c>
      <c r="AA94" s="46">
        <v>123.8</v>
      </c>
      <c r="AB94" s="46">
        <v>124.19</v>
      </c>
      <c r="AC94" s="46">
        <v>124.28</v>
      </c>
      <c r="AD94" s="46">
        <v>124.38</v>
      </c>
      <c r="AE94" s="46"/>
      <c r="AF94" s="46">
        <v>126.88</v>
      </c>
      <c r="AG94" s="32">
        <v>122.62</v>
      </c>
      <c r="AH94" s="32">
        <v>124.98</v>
      </c>
      <c r="AI94" s="32">
        <v>124.81</v>
      </c>
      <c r="AJ94" s="32">
        <v>125.51</v>
      </c>
      <c r="AK94" s="32">
        <v>126.33</v>
      </c>
      <c r="AL94" s="32">
        <v>128.05000000000001</v>
      </c>
      <c r="AM94" s="32">
        <v>129.75</v>
      </c>
      <c r="AN94" s="32">
        <v>130.87</v>
      </c>
      <c r="AO94" s="32">
        <v>132.08000000000001</v>
      </c>
      <c r="AP94" s="32">
        <v>132.15</v>
      </c>
      <c r="AQ94" s="32">
        <v>127.62</v>
      </c>
      <c r="AR94" s="32">
        <v>140.18</v>
      </c>
      <c r="AS94" s="32">
        <v>140.88</v>
      </c>
      <c r="AT94" s="32">
        <v>140.96</v>
      </c>
      <c r="AU94" s="32"/>
      <c r="AV94" s="32"/>
      <c r="AW94" s="32"/>
      <c r="AX94" s="32"/>
      <c r="AY94" s="32"/>
      <c r="AZ94" s="45"/>
      <c r="BA94" s="45"/>
      <c r="BB94" s="21">
        <f>I94-AZ94</f>
        <v>2406</v>
      </c>
      <c r="BC94" s="21"/>
      <c r="BD94" s="35"/>
      <c r="BE94" s="21"/>
      <c r="BF94" s="26"/>
      <c r="BG94" s="26"/>
      <c r="BH94" s="35"/>
      <c r="BI94" s="35"/>
      <c r="BJ94" s="36"/>
    </row>
    <row r="95" spans="2:63" x14ac:dyDescent="0.2">
      <c r="B95" s="24">
        <v>136</v>
      </c>
      <c r="C95" s="25" t="s">
        <v>241</v>
      </c>
      <c r="D95" s="26" t="s">
        <v>242</v>
      </c>
      <c r="E95" s="26" t="s">
        <v>226</v>
      </c>
      <c r="F95" s="28" t="s">
        <v>39</v>
      </c>
      <c r="G95" s="39">
        <v>541913</v>
      </c>
      <c r="H95" s="39">
        <v>2190703</v>
      </c>
      <c r="I95" s="50">
        <v>2460</v>
      </c>
      <c r="J95" s="39"/>
      <c r="K95" s="26"/>
      <c r="L95" s="26"/>
      <c r="M95" s="26"/>
      <c r="N95" s="26">
        <v>132</v>
      </c>
      <c r="O95" s="46">
        <v>132.88</v>
      </c>
      <c r="P95" s="46">
        <v>132.74</v>
      </c>
      <c r="Q95" s="46">
        <v>132.62</v>
      </c>
      <c r="R95" s="46">
        <v>132.99</v>
      </c>
      <c r="S95" s="46">
        <v>132.80000000000001</v>
      </c>
      <c r="T95" s="46">
        <v>132.96</v>
      </c>
      <c r="U95" s="46"/>
      <c r="V95" s="46">
        <v>133.08000000000001</v>
      </c>
      <c r="W95" s="46">
        <v>132.97999999999999</v>
      </c>
      <c r="X95" s="46">
        <v>133.4</v>
      </c>
      <c r="Y95" s="46">
        <v>133.08000000000001</v>
      </c>
      <c r="Z95" s="46">
        <v>132.96</v>
      </c>
      <c r="AA95" s="46">
        <v>132.9</v>
      </c>
      <c r="AB95" s="46">
        <v>133.41999999999999</v>
      </c>
      <c r="AC95" s="46">
        <v>133.30000000000001</v>
      </c>
      <c r="AD95" s="46">
        <v>133.47999999999999</v>
      </c>
      <c r="AE95" s="46"/>
      <c r="AF95" s="46">
        <v>133.5</v>
      </c>
      <c r="AG95" s="32">
        <v>131.63</v>
      </c>
      <c r="AH95" s="32">
        <v>133.80000000000001</v>
      </c>
      <c r="AI95" s="32">
        <v>133.74</v>
      </c>
      <c r="AJ95" s="32">
        <v>133.88999999999999</v>
      </c>
      <c r="AK95" s="32">
        <v>135.07</v>
      </c>
      <c r="AL95" s="32">
        <v>132.80000000000001</v>
      </c>
      <c r="AM95" s="32">
        <v>133</v>
      </c>
      <c r="AN95" s="32">
        <v>133.52000000000001</v>
      </c>
      <c r="AO95" s="32">
        <v>133.9</v>
      </c>
      <c r="AP95" s="32">
        <v>134.56</v>
      </c>
      <c r="AQ95" s="32">
        <v>134.72</v>
      </c>
      <c r="AR95" s="32">
        <v>132.62</v>
      </c>
      <c r="AS95" s="32">
        <v>133.16</v>
      </c>
      <c r="AT95" s="32"/>
      <c r="AU95" s="32">
        <v>132.63</v>
      </c>
      <c r="AV95" s="32"/>
      <c r="AW95" s="32"/>
      <c r="AX95" s="32"/>
      <c r="AY95" s="32"/>
      <c r="AZ95" s="33"/>
      <c r="BA95" s="33"/>
      <c r="BB95" s="21"/>
      <c r="BC95" s="21"/>
      <c r="BD95" s="35"/>
      <c r="BE95" s="21"/>
      <c r="BF95" s="21"/>
      <c r="BG95" s="21"/>
      <c r="BH95" s="26"/>
      <c r="BI95" s="26"/>
      <c r="BJ95" s="38"/>
      <c r="BK95" s="2" t="s">
        <v>243</v>
      </c>
    </row>
    <row r="96" spans="2:63" x14ac:dyDescent="0.2">
      <c r="B96" s="24">
        <v>137</v>
      </c>
      <c r="C96" s="25" t="s">
        <v>244</v>
      </c>
      <c r="D96" s="40"/>
      <c r="E96" s="41"/>
      <c r="F96" s="28" t="s">
        <v>39</v>
      </c>
      <c r="G96" s="39"/>
      <c r="H96" s="39"/>
      <c r="I96" s="50"/>
      <c r="J96" s="39"/>
      <c r="K96" s="39"/>
      <c r="L96" s="30"/>
      <c r="M96" s="30"/>
      <c r="N96" s="30"/>
      <c r="O96" s="30"/>
      <c r="P96" s="30"/>
      <c r="Q96" s="30"/>
      <c r="R96" s="30"/>
      <c r="S96" s="51">
        <v>86.19</v>
      </c>
      <c r="T96" s="51"/>
      <c r="U96" s="51"/>
      <c r="V96" s="51"/>
      <c r="W96" s="51"/>
      <c r="X96" s="51"/>
      <c r="Y96" s="51"/>
      <c r="Z96" s="51"/>
      <c r="AA96" s="51"/>
      <c r="AB96" s="51"/>
      <c r="AC96" s="51">
        <v>87.11</v>
      </c>
      <c r="AD96" s="51"/>
      <c r="AE96" s="51"/>
      <c r="AF96" s="32">
        <v>88.36</v>
      </c>
      <c r="AG96" s="32">
        <v>88.7</v>
      </c>
      <c r="AH96" s="32">
        <v>88.94</v>
      </c>
      <c r="AI96" s="32">
        <v>91.43</v>
      </c>
      <c r="AJ96" s="32">
        <v>90.51</v>
      </c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3"/>
      <c r="BA96" s="33"/>
      <c r="BB96" s="21"/>
      <c r="BC96" s="21"/>
      <c r="BD96" s="35"/>
      <c r="BE96" s="21"/>
      <c r="BF96" s="26"/>
      <c r="BG96" s="26"/>
      <c r="BH96" s="26"/>
      <c r="BI96" s="26"/>
      <c r="BJ96" s="38"/>
    </row>
    <row r="97" spans="2:63" x14ac:dyDescent="0.2">
      <c r="B97" s="24">
        <v>138</v>
      </c>
      <c r="C97" s="25" t="s">
        <v>245</v>
      </c>
      <c r="D97" s="26" t="s">
        <v>246</v>
      </c>
      <c r="E97" s="26" t="s">
        <v>247</v>
      </c>
      <c r="F97" s="28" t="s">
        <v>39</v>
      </c>
      <c r="G97" s="28">
        <v>547539</v>
      </c>
      <c r="H97" s="28">
        <v>2173202</v>
      </c>
      <c r="I97" s="29">
        <v>2491</v>
      </c>
      <c r="J97" s="28"/>
      <c r="K97" s="26"/>
      <c r="L97" s="26"/>
      <c r="M97" s="26"/>
      <c r="N97" s="26">
        <v>63</v>
      </c>
      <c r="O97" s="46">
        <v>63.61</v>
      </c>
      <c r="P97" s="46"/>
      <c r="Q97" s="46">
        <v>64.27</v>
      </c>
      <c r="R97" s="46">
        <v>62.805999999999997</v>
      </c>
      <c r="S97" s="46">
        <v>62.6</v>
      </c>
      <c r="T97" s="46">
        <v>62.89</v>
      </c>
      <c r="U97" s="46">
        <v>64.63</v>
      </c>
      <c r="V97" s="46">
        <v>62.55</v>
      </c>
      <c r="W97" s="46">
        <v>62.55</v>
      </c>
      <c r="X97" s="46">
        <v>62.6</v>
      </c>
      <c r="Y97" s="46">
        <v>62.99</v>
      </c>
      <c r="Z97" s="46">
        <v>62.59</v>
      </c>
      <c r="AA97" s="46">
        <v>62.09</v>
      </c>
      <c r="AB97" s="46">
        <v>62.62</v>
      </c>
      <c r="AC97" s="46">
        <v>62.85</v>
      </c>
      <c r="AD97" s="46">
        <v>63.1</v>
      </c>
      <c r="AE97" s="46"/>
      <c r="AF97" s="46">
        <v>62.65</v>
      </c>
      <c r="AG97" s="32">
        <v>62.88</v>
      </c>
      <c r="AH97" s="32">
        <v>63.48</v>
      </c>
      <c r="AI97" s="32">
        <v>63.33</v>
      </c>
      <c r="AJ97" s="32">
        <v>63.17</v>
      </c>
      <c r="AK97" s="32">
        <v>63.03</v>
      </c>
      <c r="AL97" s="32"/>
      <c r="AM97" s="32">
        <v>63.38</v>
      </c>
      <c r="AN97" s="32">
        <v>63.3</v>
      </c>
      <c r="AO97" s="32">
        <v>63.35</v>
      </c>
      <c r="AP97" s="32">
        <v>62.93</v>
      </c>
      <c r="AQ97" s="32">
        <v>64.010000000000005</v>
      </c>
      <c r="AR97" s="32">
        <v>63.82</v>
      </c>
      <c r="AS97" s="32">
        <v>63.95</v>
      </c>
      <c r="AT97" s="32">
        <v>63.95</v>
      </c>
      <c r="AU97" s="32">
        <v>64.16</v>
      </c>
      <c r="AV97" s="32">
        <v>64.63</v>
      </c>
      <c r="AW97" s="32">
        <v>64.03</v>
      </c>
      <c r="AX97" s="64">
        <v>64.2</v>
      </c>
      <c r="AY97" s="32">
        <v>64.31</v>
      </c>
      <c r="AZ97" s="33">
        <v>64.37</v>
      </c>
      <c r="BA97" s="33">
        <v>64.97</v>
      </c>
      <c r="BB97" s="21">
        <f>I97-BA97</f>
        <v>2426.0300000000002</v>
      </c>
      <c r="BC97" s="21"/>
      <c r="BD97" s="35"/>
      <c r="BE97" s="21"/>
      <c r="BF97" s="21">
        <f>N97-AZ97</f>
        <v>-1.3700000000000045</v>
      </c>
      <c r="BG97" s="21"/>
      <c r="BH97" s="35">
        <f>AP97-AZ97</f>
        <v>-1.4400000000000048</v>
      </c>
      <c r="BI97" s="35">
        <f>AU97-AZ97</f>
        <v>-0.21000000000000796</v>
      </c>
      <c r="BJ97" s="36">
        <f>AY97-AZ97</f>
        <v>-6.0000000000002274E-2</v>
      </c>
      <c r="BK97" s="2" t="s">
        <v>248</v>
      </c>
    </row>
    <row r="98" spans="2:63" x14ac:dyDescent="0.2">
      <c r="B98" s="24">
        <v>139</v>
      </c>
      <c r="C98" s="25" t="s">
        <v>249</v>
      </c>
      <c r="D98" s="26" t="s">
        <v>250</v>
      </c>
      <c r="E98" s="26" t="s">
        <v>251</v>
      </c>
      <c r="F98" s="28" t="s">
        <v>39</v>
      </c>
      <c r="G98" s="28">
        <v>555796</v>
      </c>
      <c r="H98" s="28">
        <v>2178513</v>
      </c>
      <c r="I98" s="29">
        <v>2459</v>
      </c>
      <c r="J98" s="28"/>
      <c r="K98" s="26"/>
      <c r="L98" s="26"/>
      <c r="M98" s="26"/>
      <c r="N98" s="26">
        <v>26</v>
      </c>
      <c r="O98" s="46">
        <v>26.25</v>
      </c>
      <c r="P98" s="46">
        <v>26.27</v>
      </c>
      <c r="Q98" s="46">
        <v>26.28</v>
      </c>
      <c r="R98" s="46">
        <v>26.443000000000001</v>
      </c>
      <c r="S98" s="46">
        <v>26.23</v>
      </c>
      <c r="T98" s="46">
        <v>25.9</v>
      </c>
      <c r="U98" s="46"/>
      <c r="V98" s="46">
        <v>26.47</v>
      </c>
      <c r="W98" s="46">
        <v>25.76</v>
      </c>
      <c r="X98" s="46">
        <v>26.22</v>
      </c>
      <c r="Y98" s="46">
        <v>26.32</v>
      </c>
      <c r="Z98" s="46">
        <v>25.85</v>
      </c>
      <c r="AA98" s="46">
        <v>26.3</v>
      </c>
      <c r="AB98" s="46">
        <v>26.74</v>
      </c>
      <c r="AC98" s="46">
        <v>26.82</v>
      </c>
      <c r="AD98" s="46">
        <v>26.93</v>
      </c>
      <c r="AE98" s="46"/>
      <c r="AF98" s="46">
        <v>26.75</v>
      </c>
      <c r="AG98" s="32">
        <v>27.99</v>
      </c>
      <c r="AH98" s="32">
        <v>26.58</v>
      </c>
      <c r="AI98" s="32">
        <v>26.55</v>
      </c>
      <c r="AJ98" s="32">
        <v>26.88</v>
      </c>
      <c r="AK98" s="32">
        <v>25.48</v>
      </c>
      <c r="AL98" s="32">
        <v>27.76</v>
      </c>
      <c r="AM98" s="32">
        <v>26.67</v>
      </c>
      <c r="AN98" s="32">
        <v>27.37</v>
      </c>
      <c r="AO98" s="32">
        <v>27.3</v>
      </c>
      <c r="AP98" s="32">
        <v>28.01</v>
      </c>
      <c r="AQ98" s="32">
        <v>28.22</v>
      </c>
      <c r="AR98" s="32">
        <v>26.17</v>
      </c>
      <c r="AS98" s="32">
        <v>27.06</v>
      </c>
      <c r="AT98" s="32">
        <v>28.6</v>
      </c>
      <c r="AU98" s="32">
        <v>28.57</v>
      </c>
      <c r="AV98" s="32">
        <v>29.13</v>
      </c>
      <c r="AW98" s="32">
        <v>26.92</v>
      </c>
      <c r="AX98" s="32">
        <v>27.25</v>
      </c>
      <c r="AY98" s="32">
        <v>26.98</v>
      </c>
      <c r="AZ98" s="33">
        <v>27.7</v>
      </c>
      <c r="BA98" s="33">
        <v>27.97</v>
      </c>
      <c r="BB98" s="21">
        <f>I98-BA98</f>
        <v>2431.0300000000002</v>
      </c>
      <c r="BC98" s="21"/>
      <c r="BD98" s="35"/>
      <c r="BE98" s="21"/>
      <c r="BF98" s="21">
        <f>N98-BA98</f>
        <v>-1.9699999999999989</v>
      </c>
      <c r="BG98" s="21"/>
      <c r="BH98" s="35">
        <f>+AQ98-BA98</f>
        <v>0.25</v>
      </c>
      <c r="BI98" s="48">
        <f>+AV98-BA98</f>
        <v>1.1600000000000001</v>
      </c>
      <c r="BJ98" s="36">
        <f>+AZ98-BA98</f>
        <v>-0.26999999999999957</v>
      </c>
      <c r="BK98" s="2" t="s">
        <v>252</v>
      </c>
    </row>
    <row r="99" spans="2:63" x14ac:dyDescent="0.2">
      <c r="B99" s="24">
        <v>140</v>
      </c>
      <c r="C99" s="25" t="s">
        <v>253</v>
      </c>
      <c r="D99" s="26" t="s">
        <v>254</v>
      </c>
      <c r="E99" s="26" t="s">
        <v>255</v>
      </c>
      <c r="F99" s="28" t="s">
        <v>256</v>
      </c>
      <c r="G99" s="28">
        <v>568179</v>
      </c>
      <c r="H99" s="28">
        <v>2164605</v>
      </c>
      <c r="I99" s="29">
        <v>2514</v>
      </c>
      <c r="J99" s="28"/>
      <c r="K99" s="26"/>
      <c r="L99" s="26"/>
      <c r="M99" s="26"/>
      <c r="N99" s="26">
        <v>60</v>
      </c>
      <c r="O99" s="46">
        <v>60.65</v>
      </c>
      <c r="P99" s="46">
        <v>59.82</v>
      </c>
      <c r="Q99" s="46">
        <v>59.83</v>
      </c>
      <c r="R99" s="46">
        <v>60.034999999999997</v>
      </c>
      <c r="S99" s="46">
        <v>59.66</v>
      </c>
      <c r="T99" s="46">
        <v>59.81</v>
      </c>
      <c r="U99" s="46"/>
      <c r="V99" s="46">
        <v>59.5</v>
      </c>
      <c r="W99" s="46">
        <v>59.36</v>
      </c>
      <c r="X99" s="46">
        <v>59.41</v>
      </c>
      <c r="Y99" s="46">
        <v>59.28</v>
      </c>
      <c r="Z99" s="46">
        <v>59.25</v>
      </c>
      <c r="AA99" s="46">
        <v>59.21</v>
      </c>
      <c r="AB99" s="46">
        <v>58.31</v>
      </c>
      <c r="AC99" s="46">
        <v>59.08</v>
      </c>
      <c r="AD99" s="46">
        <v>59.05</v>
      </c>
      <c r="AE99" s="46"/>
      <c r="AF99" s="46">
        <v>58.97</v>
      </c>
      <c r="AG99" s="46">
        <v>59.5</v>
      </c>
      <c r="AH99" s="46">
        <v>58.79</v>
      </c>
      <c r="AI99" s="46">
        <v>58.95</v>
      </c>
      <c r="AJ99" s="46">
        <v>59.16</v>
      </c>
      <c r="AK99" s="46">
        <v>58.39</v>
      </c>
      <c r="AL99" s="46">
        <v>59.83</v>
      </c>
      <c r="AM99" s="46">
        <v>59.2</v>
      </c>
      <c r="AN99" s="46">
        <v>59.96</v>
      </c>
      <c r="AO99" s="46">
        <v>60.25</v>
      </c>
      <c r="AP99" s="46">
        <v>59.16</v>
      </c>
      <c r="AQ99" s="46">
        <v>58.8</v>
      </c>
      <c r="AR99" s="46">
        <v>58.96</v>
      </c>
      <c r="AS99" s="42">
        <v>58.79</v>
      </c>
      <c r="AT99" s="32">
        <v>58.54</v>
      </c>
      <c r="AU99" s="32">
        <v>58.62</v>
      </c>
      <c r="AV99" s="32">
        <v>58.98</v>
      </c>
      <c r="AW99" s="32">
        <v>59.13</v>
      </c>
      <c r="AX99" s="32">
        <v>59.16</v>
      </c>
      <c r="AY99" s="32">
        <v>59.33</v>
      </c>
      <c r="AZ99" s="33">
        <v>59.76</v>
      </c>
      <c r="BA99" s="33">
        <v>60.63</v>
      </c>
      <c r="BB99" s="21">
        <f>I99-BA99</f>
        <v>2453.37</v>
      </c>
      <c r="BC99" s="21"/>
      <c r="BD99" s="35"/>
      <c r="BE99" s="21"/>
      <c r="BF99" s="21">
        <f>N99-BA99</f>
        <v>-0.63000000000000256</v>
      </c>
      <c r="BG99" s="21"/>
      <c r="BH99" s="35">
        <f>+AQ99-BA99</f>
        <v>-1.8300000000000054</v>
      </c>
      <c r="BI99" s="35">
        <f>+AV99-BA99</f>
        <v>-1.6500000000000057</v>
      </c>
      <c r="BJ99" s="36">
        <f>+AZ99-BA99</f>
        <v>-0.87000000000000455</v>
      </c>
      <c r="BK99" s="2" t="s">
        <v>54</v>
      </c>
    </row>
    <row r="100" spans="2:63" x14ac:dyDescent="0.2">
      <c r="B100" s="24">
        <v>141</v>
      </c>
      <c r="C100" s="25" t="s">
        <v>257</v>
      </c>
      <c r="D100" s="26" t="s">
        <v>258</v>
      </c>
      <c r="E100" s="26" t="s">
        <v>259</v>
      </c>
      <c r="F100" s="28" t="s">
        <v>256</v>
      </c>
      <c r="G100" s="28">
        <v>565020</v>
      </c>
      <c r="H100" s="28">
        <v>2163504</v>
      </c>
      <c r="I100" s="29">
        <v>2519</v>
      </c>
      <c r="J100" s="28"/>
      <c r="K100" s="26"/>
      <c r="L100" s="26"/>
      <c r="M100" s="26"/>
      <c r="N100" s="26"/>
      <c r="O100" s="46"/>
      <c r="P100" s="46"/>
      <c r="Q100" s="46"/>
      <c r="R100" s="46"/>
      <c r="S100" s="46">
        <v>75.78</v>
      </c>
      <c r="T100" s="46">
        <v>75.849999999999994</v>
      </c>
      <c r="U100" s="46"/>
      <c r="V100" s="46">
        <v>76.02</v>
      </c>
      <c r="W100" s="46">
        <v>75.69</v>
      </c>
      <c r="X100" s="46">
        <v>75.83</v>
      </c>
      <c r="Y100" s="46">
        <v>76</v>
      </c>
      <c r="Z100" s="46">
        <v>75.75</v>
      </c>
      <c r="AA100" s="46">
        <v>75.75</v>
      </c>
      <c r="AB100" s="46">
        <v>75.459999999999994</v>
      </c>
      <c r="AC100" s="46">
        <v>75.900000000000006</v>
      </c>
      <c r="AD100" s="46">
        <v>75.91</v>
      </c>
      <c r="AE100" s="46"/>
      <c r="AF100" s="46">
        <v>75.599999999999994</v>
      </c>
      <c r="AG100" s="46">
        <v>75.040000000000006</v>
      </c>
      <c r="AH100" s="46">
        <v>75.55</v>
      </c>
      <c r="AI100" s="46">
        <v>75.8</v>
      </c>
      <c r="AJ100" s="46">
        <v>75.83</v>
      </c>
      <c r="AK100" s="46">
        <v>75.2</v>
      </c>
      <c r="AL100" s="46">
        <v>76.16</v>
      </c>
      <c r="AM100" s="46">
        <v>76.14</v>
      </c>
      <c r="AN100" s="46">
        <v>76.290000000000006</v>
      </c>
      <c r="AO100" s="46">
        <v>76.739999999999995</v>
      </c>
      <c r="AP100" s="46">
        <v>77.06</v>
      </c>
      <c r="AQ100" s="46">
        <v>76.900000000000006</v>
      </c>
      <c r="AR100" s="46">
        <v>76.8</v>
      </c>
      <c r="AS100" s="42">
        <v>76.3</v>
      </c>
      <c r="AT100" s="32">
        <v>76.48</v>
      </c>
      <c r="AU100" s="32">
        <v>77.099999999999994</v>
      </c>
      <c r="AV100" s="32">
        <v>76.39</v>
      </c>
      <c r="AW100" s="32">
        <v>77.180000000000007</v>
      </c>
      <c r="AX100" s="32">
        <v>77.22</v>
      </c>
      <c r="AY100" s="32">
        <v>77.17</v>
      </c>
      <c r="AZ100" s="33">
        <v>77.56</v>
      </c>
      <c r="BA100" s="33">
        <v>78.16</v>
      </c>
      <c r="BB100" s="21">
        <f>I100-BA100</f>
        <v>2440.84</v>
      </c>
      <c r="BC100" s="21"/>
      <c r="BD100" s="35"/>
      <c r="BE100" s="21"/>
      <c r="BF100" s="26"/>
      <c r="BG100" s="26"/>
      <c r="BH100" s="35">
        <f>+AQ100-BA100</f>
        <v>-1.2599999999999909</v>
      </c>
      <c r="BI100" s="35">
        <f>+AV100-BA100</f>
        <v>-1.769999999999996</v>
      </c>
      <c r="BJ100" s="36">
        <f>+AZ100-BA100</f>
        <v>-0.59999999999999432</v>
      </c>
      <c r="BK100" s="2" t="s">
        <v>260</v>
      </c>
    </row>
    <row r="101" spans="2:63" x14ac:dyDescent="0.2">
      <c r="B101" s="24">
        <v>142</v>
      </c>
      <c r="C101" s="25" t="s">
        <v>261</v>
      </c>
      <c r="D101" s="26" t="s">
        <v>262</v>
      </c>
      <c r="E101" s="26" t="s">
        <v>263</v>
      </c>
      <c r="F101" s="28" t="s">
        <v>39</v>
      </c>
      <c r="G101" s="65">
        <v>559849</v>
      </c>
      <c r="H101" s="65">
        <v>2165743</v>
      </c>
      <c r="I101" s="29"/>
      <c r="J101" s="28"/>
      <c r="K101" s="26"/>
      <c r="L101" s="26"/>
      <c r="M101" s="26"/>
      <c r="N101" s="26">
        <v>86</v>
      </c>
      <c r="O101" s="46">
        <v>86.89</v>
      </c>
      <c r="P101" s="46">
        <v>87.03</v>
      </c>
      <c r="Q101" s="46"/>
      <c r="R101" s="46">
        <v>86.75</v>
      </c>
      <c r="S101" s="46">
        <v>86.89</v>
      </c>
      <c r="T101" s="46">
        <v>86.66</v>
      </c>
      <c r="U101" s="46"/>
      <c r="V101" s="46">
        <v>86.91</v>
      </c>
      <c r="W101" s="46">
        <v>86.71</v>
      </c>
      <c r="X101" s="46">
        <v>86.89</v>
      </c>
      <c r="Y101" s="46">
        <v>87.64</v>
      </c>
      <c r="Z101" s="46">
        <v>85.04</v>
      </c>
      <c r="AA101" s="46">
        <v>86.62</v>
      </c>
      <c r="AB101" s="46">
        <v>86.45</v>
      </c>
      <c r="AC101" s="46">
        <v>86.9</v>
      </c>
      <c r="AD101" s="46">
        <v>86.98</v>
      </c>
      <c r="AE101" s="46"/>
      <c r="AF101" s="46">
        <v>87.06</v>
      </c>
      <c r="AG101" s="32">
        <v>89.42</v>
      </c>
      <c r="AH101" s="56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3"/>
      <c r="BA101" s="33"/>
      <c r="BB101" s="21"/>
      <c r="BC101" s="21"/>
      <c r="BD101" s="35"/>
      <c r="BE101" s="21"/>
      <c r="BF101" s="26"/>
      <c r="BG101" s="26"/>
      <c r="BH101" s="26"/>
      <c r="BI101" s="26"/>
      <c r="BJ101" s="38"/>
    </row>
    <row r="102" spans="2:63" x14ac:dyDescent="0.2">
      <c r="B102" s="24">
        <v>143</v>
      </c>
      <c r="C102" s="25" t="s">
        <v>264</v>
      </c>
      <c r="D102" s="40"/>
      <c r="E102" s="41"/>
      <c r="F102" s="28" t="s">
        <v>256</v>
      </c>
      <c r="G102" s="28">
        <v>559849</v>
      </c>
      <c r="H102" s="28">
        <v>2165743</v>
      </c>
      <c r="I102" s="29">
        <v>2528</v>
      </c>
      <c r="J102" s="28"/>
      <c r="K102" s="28"/>
      <c r="L102" s="30"/>
      <c r="M102" s="30"/>
      <c r="N102" s="30"/>
      <c r="O102" s="30"/>
      <c r="P102" s="30"/>
      <c r="Q102" s="30"/>
      <c r="R102" s="30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56"/>
      <c r="AG102" s="56"/>
      <c r="AH102" s="32">
        <v>96.43</v>
      </c>
      <c r="AI102" s="32">
        <v>96.78</v>
      </c>
      <c r="AJ102" s="32">
        <v>97.2</v>
      </c>
      <c r="AK102" s="32">
        <v>96.94</v>
      </c>
      <c r="AL102" s="32">
        <v>97.33</v>
      </c>
      <c r="AM102" s="32">
        <v>97.35</v>
      </c>
      <c r="AN102" s="32">
        <v>97.77</v>
      </c>
      <c r="AO102" s="32">
        <v>98.42</v>
      </c>
      <c r="AP102" s="32">
        <v>99.36</v>
      </c>
      <c r="AQ102" s="32">
        <v>88.25</v>
      </c>
      <c r="AR102" s="32">
        <v>88.19</v>
      </c>
      <c r="AS102" s="32"/>
      <c r="AT102" s="32">
        <v>83.4</v>
      </c>
      <c r="AU102" s="32">
        <v>87.94</v>
      </c>
      <c r="AV102" s="32">
        <v>87.99</v>
      </c>
      <c r="AW102" s="32">
        <v>88.58</v>
      </c>
      <c r="AX102" s="32">
        <v>88.7</v>
      </c>
      <c r="AY102" s="32">
        <v>88.83</v>
      </c>
      <c r="AZ102" s="33">
        <v>88.88</v>
      </c>
      <c r="BA102" s="33">
        <v>88.68</v>
      </c>
      <c r="BB102" s="21">
        <f>I102-BA102</f>
        <v>2439.3200000000002</v>
      </c>
      <c r="BC102" s="21"/>
      <c r="BD102" s="35"/>
      <c r="BE102" s="21"/>
      <c r="BF102" s="26"/>
      <c r="BG102" s="26"/>
      <c r="BH102" s="35">
        <f>+AQ102-BA102</f>
        <v>-0.43000000000000682</v>
      </c>
      <c r="BI102" s="35">
        <f>+AV102-BA102</f>
        <v>-0.69000000000001194</v>
      </c>
      <c r="BJ102" s="49">
        <f>+AZ102-BA102</f>
        <v>0.19999999999998863</v>
      </c>
    </row>
    <row r="103" spans="2:63" x14ac:dyDescent="0.2">
      <c r="B103" s="24">
        <v>144</v>
      </c>
      <c r="C103" s="25" t="s">
        <v>265</v>
      </c>
      <c r="D103" s="26" t="s">
        <v>266</v>
      </c>
      <c r="E103" s="26" t="s">
        <v>267</v>
      </c>
      <c r="F103" s="28" t="s">
        <v>256</v>
      </c>
      <c r="G103" s="28">
        <v>557143</v>
      </c>
      <c r="H103" s="28">
        <v>2166752</v>
      </c>
      <c r="I103" s="29">
        <v>2524</v>
      </c>
      <c r="J103" s="28"/>
      <c r="K103" s="26"/>
      <c r="L103" s="26"/>
      <c r="M103" s="26"/>
      <c r="N103" s="26">
        <v>80</v>
      </c>
      <c r="O103" s="46">
        <v>80.540000000000006</v>
      </c>
      <c r="P103" s="46">
        <v>80.78</v>
      </c>
      <c r="Q103" s="46">
        <v>82.13</v>
      </c>
      <c r="R103" s="46">
        <v>81.77</v>
      </c>
      <c r="S103" s="46">
        <v>80.91</v>
      </c>
      <c r="T103" s="46">
        <v>81</v>
      </c>
      <c r="U103" s="46"/>
      <c r="V103" s="46">
        <v>80.349999999999994</v>
      </c>
      <c r="W103" s="46">
        <v>80.2</v>
      </c>
      <c r="X103" s="46">
        <v>81.36</v>
      </c>
      <c r="Y103" s="46">
        <v>80.540000000000006</v>
      </c>
      <c r="Z103" s="46">
        <v>80.44</v>
      </c>
      <c r="AA103" s="46">
        <v>80.02</v>
      </c>
      <c r="AB103" s="46">
        <v>80.03</v>
      </c>
      <c r="AC103" s="46">
        <v>79.98</v>
      </c>
      <c r="AD103" s="46">
        <v>79.91</v>
      </c>
      <c r="AE103" s="46"/>
      <c r="AF103" s="46">
        <v>80.319999999999993</v>
      </c>
      <c r="AG103" s="46">
        <v>80.02</v>
      </c>
      <c r="AH103" s="46">
        <v>80.3</v>
      </c>
      <c r="AI103" s="46">
        <v>80.5</v>
      </c>
      <c r="AJ103" s="46">
        <v>81.25</v>
      </c>
      <c r="AK103" s="46">
        <v>80.84</v>
      </c>
      <c r="AL103" s="46">
        <v>80.55</v>
      </c>
      <c r="AM103" s="46">
        <v>81.2</v>
      </c>
      <c r="AN103" s="46">
        <v>81.91</v>
      </c>
      <c r="AO103" s="46">
        <v>82.52</v>
      </c>
      <c r="AP103" s="46">
        <v>82.19</v>
      </c>
      <c r="AQ103" s="46"/>
      <c r="AR103" s="46">
        <v>86</v>
      </c>
      <c r="AS103" s="42">
        <v>86.3</v>
      </c>
      <c r="AT103" s="32">
        <v>86.56</v>
      </c>
      <c r="AU103" s="32">
        <v>86.67</v>
      </c>
      <c r="AV103" s="32">
        <v>81.739999999999995</v>
      </c>
      <c r="AW103" s="32">
        <v>81.400000000000006</v>
      </c>
      <c r="AX103" s="32">
        <v>81.77</v>
      </c>
      <c r="AY103" s="32">
        <v>81.790000000000006</v>
      </c>
      <c r="AZ103" s="33">
        <v>81.97</v>
      </c>
      <c r="BA103" s="33">
        <v>82.87</v>
      </c>
      <c r="BB103" s="21">
        <f>I103-BA103</f>
        <v>2441.13</v>
      </c>
      <c r="BC103" s="21"/>
      <c r="BD103" s="35"/>
      <c r="BE103" s="21"/>
      <c r="BF103" s="21">
        <f>N103-BA103</f>
        <v>-2.8700000000000045</v>
      </c>
      <c r="BG103" s="21"/>
      <c r="BH103" s="35"/>
      <c r="BI103" s="35">
        <f>+AV103-BA103</f>
        <v>-1.1300000000000097</v>
      </c>
      <c r="BJ103" s="36">
        <f>+AZ103-BA103</f>
        <v>-0.90000000000000568</v>
      </c>
      <c r="BK103" s="2" t="s">
        <v>268</v>
      </c>
    </row>
    <row r="104" spans="2:63" x14ac:dyDescent="0.2">
      <c r="B104" s="24">
        <v>145</v>
      </c>
      <c r="C104" s="25" t="s">
        <v>269</v>
      </c>
      <c r="D104" s="26" t="s">
        <v>270</v>
      </c>
      <c r="E104" s="26" t="s">
        <v>271</v>
      </c>
      <c r="F104" s="28" t="s">
        <v>39</v>
      </c>
      <c r="G104" s="28">
        <v>545394</v>
      </c>
      <c r="H104" s="28">
        <v>2164265</v>
      </c>
      <c r="I104" s="29">
        <v>2613</v>
      </c>
      <c r="J104" s="28"/>
      <c r="K104" s="26"/>
      <c r="L104" s="26"/>
      <c r="M104" s="26"/>
      <c r="N104" s="26"/>
      <c r="O104" s="46"/>
      <c r="P104" s="46"/>
      <c r="Q104" s="46"/>
      <c r="R104" s="46">
        <v>148.79</v>
      </c>
      <c r="S104" s="46">
        <v>149</v>
      </c>
      <c r="T104" s="46">
        <v>149.41</v>
      </c>
      <c r="U104" s="46">
        <v>149.62</v>
      </c>
      <c r="V104" s="46">
        <v>149.87</v>
      </c>
      <c r="W104" s="46">
        <v>148.9</v>
      </c>
      <c r="X104" s="46">
        <v>150.26</v>
      </c>
      <c r="Y104" s="46">
        <v>150.44999999999999</v>
      </c>
      <c r="Z104" s="46">
        <v>150.26</v>
      </c>
      <c r="AA104" s="46">
        <v>150.25</v>
      </c>
      <c r="AB104" s="46">
        <v>150.79</v>
      </c>
      <c r="AC104" s="46">
        <v>150.9</v>
      </c>
      <c r="AD104" s="46">
        <v>151.37</v>
      </c>
      <c r="AE104" s="46"/>
      <c r="AF104" s="46">
        <v>152.44999999999999</v>
      </c>
      <c r="AG104" s="32">
        <v>149.78</v>
      </c>
      <c r="AH104" s="32">
        <v>152.33000000000001</v>
      </c>
      <c r="AI104" s="32">
        <v>152.62</v>
      </c>
      <c r="AJ104" s="32">
        <v>152.74</v>
      </c>
      <c r="AK104" s="32">
        <v>153.63</v>
      </c>
      <c r="AL104" s="32">
        <v>154.13999999999999</v>
      </c>
      <c r="AM104" s="32">
        <v>154.30000000000001</v>
      </c>
      <c r="AN104" s="32">
        <v>154.72999999999999</v>
      </c>
      <c r="AO104" s="32">
        <v>154.96</v>
      </c>
      <c r="AP104" s="32">
        <v>155.68</v>
      </c>
      <c r="AQ104" s="32">
        <v>156.32</v>
      </c>
      <c r="AR104" s="32">
        <v>156.21</v>
      </c>
      <c r="AS104" s="32">
        <v>156.87</v>
      </c>
      <c r="AT104" s="32">
        <v>156.58000000000001</v>
      </c>
      <c r="AU104" s="32">
        <v>156.13999999999999</v>
      </c>
      <c r="AV104" s="32">
        <v>156.37</v>
      </c>
      <c r="AW104" s="32"/>
      <c r="AX104" s="32"/>
      <c r="AY104" s="32"/>
      <c r="AZ104" s="33"/>
      <c r="BA104" s="33"/>
      <c r="BB104" s="21"/>
      <c r="BC104" s="21"/>
      <c r="BD104" s="35"/>
      <c r="BE104" s="21"/>
      <c r="BF104" s="26"/>
      <c r="BG104" s="26"/>
      <c r="BH104" s="26"/>
      <c r="BI104" s="26"/>
      <c r="BJ104" s="38"/>
      <c r="BK104" s="2" t="s">
        <v>272</v>
      </c>
    </row>
    <row r="105" spans="2:63" x14ac:dyDescent="0.2">
      <c r="B105" s="24">
        <v>146</v>
      </c>
      <c r="C105" s="25" t="s">
        <v>273</v>
      </c>
      <c r="D105" s="26" t="s">
        <v>274</v>
      </c>
      <c r="E105" s="26" t="s">
        <v>275</v>
      </c>
      <c r="F105" s="28" t="s">
        <v>39</v>
      </c>
      <c r="G105" s="28">
        <v>556848</v>
      </c>
      <c r="H105" s="28">
        <v>2180153</v>
      </c>
      <c r="I105" s="29">
        <v>2461</v>
      </c>
      <c r="J105" s="28"/>
      <c r="K105" s="26"/>
      <c r="L105" s="26"/>
      <c r="M105" s="26"/>
      <c r="N105" s="26"/>
      <c r="O105" s="46"/>
      <c r="P105" s="46"/>
      <c r="Q105" s="46"/>
      <c r="R105" s="46">
        <v>28.38</v>
      </c>
      <c r="S105" s="46">
        <v>28.57</v>
      </c>
      <c r="T105" s="46">
        <v>28.33</v>
      </c>
      <c r="U105" s="46"/>
      <c r="V105" s="46">
        <v>28.58</v>
      </c>
      <c r="W105" s="46">
        <v>28.41</v>
      </c>
      <c r="X105" s="46">
        <v>28.63</v>
      </c>
      <c r="Y105" s="46">
        <v>28.8</v>
      </c>
      <c r="Z105" s="46">
        <v>28.63</v>
      </c>
      <c r="AA105" s="46">
        <v>28.92</v>
      </c>
      <c r="AB105" s="46">
        <v>29.08</v>
      </c>
      <c r="AC105" s="46">
        <v>29.24</v>
      </c>
      <c r="AD105" s="46">
        <v>29.09</v>
      </c>
      <c r="AE105" s="46"/>
      <c r="AF105" s="46">
        <v>29.25</v>
      </c>
      <c r="AG105" s="32">
        <v>29.27</v>
      </c>
      <c r="AH105" s="32">
        <v>29.24</v>
      </c>
      <c r="AI105" s="32">
        <v>29</v>
      </c>
      <c r="AJ105" s="32">
        <v>29.18</v>
      </c>
      <c r="AK105" s="32">
        <v>29.37</v>
      </c>
      <c r="AL105" s="32">
        <v>29.6</v>
      </c>
      <c r="AM105" s="32">
        <v>29.33</v>
      </c>
      <c r="AN105" s="32">
        <v>29.83</v>
      </c>
      <c r="AO105" s="32">
        <v>30.25</v>
      </c>
      <c r="AP105" s="32">
        <v>30.41</v>
      </c>
      <c r="AQ105" s="32">
        <v>30.08</v>
      </c>
      <c r="AR105" s="32">
        <v>39.659999999999997</v>
      </c>
      <c r="AS105" s="32">
        <v>29</v>
      </c>
      <c r="AT105" s="32">
        <v>29.3</v>
      </c>
      <c r="AU105" s="32">
        <v>29.32</v>
      </c>
      <c r="AV105" s="32">
        <v>43.28</v>
      </c>
      <c r="AW105" s="32">
        <v>29.64</v>
      </c>
      <c r="AX105" s="32">
        <v>29.97</v>
      </c>
      <c r="AY105" s="32">
        <v>29.97</v>
      </c>
      <c r="AZ105" s="33">
        <v>30.8</v>
      </c>
      <c r="BA105" s="33">
        <v>31.37</v>
      </c>
      <c r="BB105" s="21">
        <f>I105-BA105</f>
        <v>2429.63</v>
      </c>
      <c r="BC105" s="21"/>
      <c r="BD105" s="35"/>
      <c r="BE105" s="21"/>
      <c r="BF105" s="26"/>
      <c r="BG105" s="26"/>
      <c r="BH105" s="35">
        <f>+AQ105-BA105</f>
        <v>-1.2900000000000027</v>
      </c>
      <c r="BI105" s="48"/>
      <c r="BJ105" s="36">
        <f>+AZ105-BA105</f>
        <v>-0.57000000000000028</v>
      </c>
      <c r="BK105" s="2" t="s">
        <v>276</v>
      </c>
    </row>
    <row r="106" spans="2:63" x14ac:dyDescent="0.2">
      <c r="B106" s="24">
        <v>147</v>
      </c>
      <c r="C106" s="25" t="s">
        <v>277</v>
      </c>
      <c r="D106" s="26" t="s">
        <v>278</v>
      </c>
      <c r="E106" s="26" t="s">
        <v>279</v>
      </c>
      <c r="F106" s="28" t="s">
        <v>280</v>
      </c>
      <c r="G106" s="28">
        <v>563104</v>
      </c>
      <c r="H106" s="28">
        <v>2193467</v>
      </c>
      <c r="I106" s="29">
        <v>2559</v>
      </c>
      <c r="J106" s="28"/>
      <c r="K106" s="26"/>
      <c r="L106" s="26"/>
      <c r="M106" s="26"/>
      <c r="N106" s="26">
        <v>5</v>
      </c>
      <c r="O106" s="46">
        <v>5.49</v>
      </c>
      <c r="P106" s="46">
        <v>5.09</v>
      </c>
      <c r="Q106" s="46">
        <v>5.44</v>
      </c>
      <c r="R106" s="46">
        <v>3.915</v>
      </c>
      <c r="S106" s="46">
        <v>6.13</v>
      </c>
      <c r="T106" s="46">
        <v>4.9800000000000004</v>
      </c>
      <c r="U106" s="46"/>
      <c r="V106" s="46">
        <v>5.58</v>
      </c>
      <c r="W106" s="46">
        <v>4.57</v>
      </c>
      <c r="X106" s="46">
        <v>6.14</v>
      </c>
      <c r="Y106" s="46">
        <v>5.71</v>
      </c>
      <c r="Z106" s="46">
        <v>5.75</v>
      </c>
      <c r="AA106" s="46">
        <v>5.03</v>
      </c>
      <c r="AB106" s="46">
        <v>5.0199999999999996</v>
      </c>
      <c r="AC106" s="46">
        <v>4.5</v>
      </c>
      <c r="AD106" s="46">
        <v>5.47</v>
      </c>
      <c r="AE106" s="46"/>
      <c r="AF106" s="46">
        <v>6.11</v>
      </c>
      <c r="AG106" s="46">
        <v>5.32</v>
      </c>
      <c r="AH106" s="46"/>
      <c r="AI106" s="46">
        <v>4.3600000000000003</v>
      </c>
      <c r="AJ106" s="46"/>
      <c r="AK106" s="46">
        <v>4.7</v>
      </c>
      <c r="AL106" s="46">
        <v>5.0999999999999996</v>
      </c>
      <c r="AM106" s="46">
        <v>6.11</v>
      </c>
      <c r="AN106" s="46">
        <v>6.89</v>
      </c>
      <c r="AO106" s="46">
        <v>6.73</v>
      </c>
      <c r="AP106" s="46">
        <v>6.92</v>
      </c>
      <c r="AQ106" s="46">
        <v>4.3</v>
      </c>
      <c r="AR106" s="46"/>
      <c r="AS106" s="21"/>
      <c r="AT106" s="26"/>
      <c r="AU106" s="32">
        <v>6.02</v>
      </c>
      <c r="AV106" s="32">
        <v>7.27</v>
      </c>
      <c r="AW106" s="32">
        <v>7.54</v>
      </c>
      <c r="AX106" s="64">
        <v>7.82</v>
      </c>
      <c r="AY106" s="64">
        <v>7.9</v>
      </c>
      <c r="AZ106" s="45"/>
      <c r="BA106" s="45"/>
      <c r="BB106" s="21"/>
      <c r="BC106" s="21"/>
      <c r="BD106" s="35"/>
      <c r="BE106" s="21"/>
      <c r="BF106" s="26"/>
      <c r="BG106" s="26"/>
      <c r="BH106" s="26"/>
      <c r="BI106" s="26"/>
      <c r="BJ106" s="38"/>
      <c r="BK106" s="2" t="s">
        <v>45</v>
      </c>
    </row>
    <row r="107" spans="2:63" x14ac:dyDescent="0.2">
      <c r="B107" s="24">
        <v>148</v>
      </c>
      <c r="C107" s="25" t="s">
        <v>281</v>
      </c>
      <c r="D107" s="26" t="s">
        <v>282</v>
      </c>
      <c r="E107" s="26" t="s">
        <v>125</v>
      </c>
      <c r="F107" s="28" t="s">
        <v>280</v>
      </c>
      <c r="G107" s="28">
        <v>567856</v>
      </c>
      <c r="H107" s="28">
        <v>2200942</v>
      </c>
      <c r="I107" s="29">
        <v>2535</v>
      </c>
      <c r="J107" s="28"/>
      <c r="K107" s="26"/>
      <c r="L107" s="26"/>
      <c r="M107" s="26"/>
      <c r="N107" s="26">
        <v>9</v>
      </c>
      <c r="O107" s="46">
        <v>9.91</v>
      </c>
      <c r="P107" s="46">
        <v>9.01</v>
      </c>
      <c r="Q107" s="46">
        <v>9.1199999999999992</v>
      </c>
      <c r="R107" s="46">
        <v>9.02</v>
      </c>
      <c r="S107" s="46">
        <v>8.8000000000000007</v>
      </c>
      <c r="T107" s="46">
        <v>9.08</v>
      </c>
      <c r="U107" s="46"/>
      <c r="V107" s="46">
        <v>9.39</v>
      </c>
      <c r="W107" s="46">
        <v>9.82</v>
      </c>
      <c r="X107" s="46">
        <v>9.67</v>
      </c>
      <c r="Y107" s="46">
        <v>11.4</v>
      </c>
      <c r="Z107" s="46">
        <v>8.99</v>
      </c>
      <c r="AA107" s="46">
        <v>8.99</v>
      </c>
      <c r="AB107" s="46">
        <v>9.49</v>
      </c>
      <c r="AC107" s="46">
        <v>9.4499999999999993</v>
      </c>
      <c r="AD107" s="46">
        <v>10.08</v>
      </c>
      <c r="AE107" s="46"/>
      <c r="AF107" s="46">
        <v>9</v>
      </c>
      <c r="AG107" s="46">
        <v>9.4</v>
      </c>
      <c r="AH107" s="46">
        <v>8.9700000000000006</v>
      </c>
      <c r="AI107" s="46">
        <v>9.17</v>
      </c>
      <c r="AJ107" s="46">
        <v>9.7899999999999991</v>
      </c>
      <c r="AK107" s="46">
        <v>9.07</v>
      </c>
      <c r="AL107" s="46">
        <v>8.4</v>
      </c>
      <c r="AM107" s="46">
        <v>10.130000000000001</v>
      </c>
      <c r="AN107" s="46">
        <v>10.86</v>
      </c>
      <c r="AO107" s="46">
        <v>10.49</v>
      </c>
      <c r="AP107" s="46">
        <v>10.9</v>
      </c>
      <c r="AQ107" s="46">
        <v>8.98</v>
      </c>
      <c r="AR107" s="46">
        <v>8.73</v>
      </c>
      <c r="AS107" s="42">
        <v>9.4</v>
      </c>
      <c r="AT107" s="32">
        <v>8.93</v>
      </c>
      <c r="AU107" s="32">
        <v>9.32</v>
      </c>
      <c r="AV107" s="32">
        <v>9.33</v>
      </c>
      <c r="AW107" s="32">
        <v>9.4600000000000009</v>
      </c>
      <c r="AX107" s="64">
        <v>9.4</v>
      </c>
      <c r="AY107" s="32">
        <v>9.36</v>
      </c>
      <c r="AZ107" s="33">
        <v>9.15</v>
      </c>
      <c r="BA107" s="33">
        <v>9.1999999999999993</v>
      </c>
      <c r="BB107" s="21">
        <f t="shared" ref="BB107:BB117" si="2">I107-BA107</f>
        <v>2525.8000000000002</v>
      </c>
      <c r="BC107" s="21"/>
      <c r="BD107" s="35"/>
      <c r="BE107" s="21"/>
      <c r="BF107" s="21">
        <f>N107-BA107</f>
        <v>-0.19999999999999929</v>
      </c>
      <c r="BG107" s="21"/>
      <c r="BH107" s="35">
        <f t="shared" ref="BH107:BH116" si="3">+AQ107-BA107</f>
        <v>-0.21999999999999886</v>
      </c>
      <c r="BI107" s="48">
        <f t="shared" ref="BI107:BI115" si="4">+AV107-BA107</f>
        <v>0.13000000000000078</v>
      </c>
      <c r="BJ107" s="36">
        <f t="shared" ref="BJ107:BJ113" si="5">+AZ107-BA107</f>
        <v>-4.9999999999998934E-2</v>
      </c>
      <c r="BK107" s="2" t="s">
        <v>283</v>
      </c>
    </row>
    <row r="108" spans="2:63" x14ac:dyDescent="0.2">
      <c r="B108" s="24">
        <v>149</v>
      </c>
      <c r="C108" s="25" t="s">
        <v>284</v>
      </c>
      <c r="D108" s="26" t="s">
        <v>285</v>
      </c>
      <c r="E108" s="26" t="s">
        <v>286</v>
      </c>
      <c r="F108" s="28" t="s">
        <v>280</v>
      </c>
      <c r="G108" s="28">
        <v>567942</v>
      </c>
      <c r="H108" s="28">
        <v>2197679</v>
      </c>
      <c r="I108" s="29">
        <v>2528</v>
      </c>
      <c r="J108" s="28"/>
      <c r="K108" s="26"/>
      <c r="L108" s="26"/>
      <c r="M108" s="26"/>
      <c r="N108" s="26">
        <v>6</v>
      </c>
      <c r="O108" s="46">
        <v>6.58</v>
      </c>
      <c r="P108" s="46">
        <v>4.3899999999999997</v>
      </c>
      <c r="Q108" s="46">
        <v>3.61</v>
      </c>
      <c r="R108" s="46">
        <v>2.7549999999999999</v>
      </c>
      <c r="S108" s="46"/>
      <c r="T108" s="46">
        <v>3.16</v>
      </c>
      <c r="U108" s="46"/>
      <c r="V108" s="46">
        <v>4.07</v>
      </c>
      <c r="W108" s="46">
        <v>3.53</v>
      </c>
      <c r="X108" s="46">
        <v>3.5</v>
      </c>
      <c r="Y108" s="46">
        <v>4.4800000000000004</v>
      </c>
      <c r="Z108" s="46">
        <v>4.76</v>
      </c>
      <c r="AA108" s="46">
        <v>4.16</v>
      </c>
      <c r="AB108" s="46">
        <v>3.8</v>
      </c>
      <c r="AC108" s="46">
        <v>3.62</v>
      </c>
      <c r="AD108" s="46">
        <v>4.3</v>
      </c>
      <c r="AE108" s="46"/>
      <c r="AF108" s="46">
        <v>5.13</v>
      </c>
      <c r="AG108" s="46">
        <v>3.97</v>
      </c>
      <c r="AH108" s="46">
        <v>3.08</v>
      </c>
      <c r="AI108" s="46">
        <v>3.3</v>
      </c>
      <c r="AJ108" s="46">
        <v>3.42</v>
      </c>
      <c r="AK108" s="46">
        <v>3.6</v>
      </c>
      <c r="AL108" s="46">
        <v>5</v>
      </c>
      <c r="AM108" s="46">
        <v>4.4000000000000004</v>
      </c>
      <c r="AN108" s="46">
        <v>5.12</v>
      </c>
      <c r="AO108" s="46">
        <v>4.5599999999999996</v>
      </c>
      <c r="AP108" s="46">
        <v>4.63</v>
      </c>
      <c r="AQ108" s="46">
        <v>2.97</v>
      </c>
      <c r="AR108" s="46">
        <v>3.55</v>
      </c>
      <c r="AS108" s="42">
        <v>4.13</v>
      </c>
      <c r="AT108" s="32">
        <v>3.91</v>
      </c>
      <c r="AU108" s="32">
        <v>3.01</v>
      </c>
      <c r="AV108" s="32">
        <v>3.42</v>
      </c>
      <c r="AW108" s="32">
        <v>3.65</v>
      </c>
      <c r="AX108" s="32">
        <v>2.7</v>
      </c>
      <c r="AY108" s="32">
        <v>3.25</v>
      </c>
      <c r="AZ108" s="33">
        <v>3.17</v>
      </c>
      <c r="BA108" s="33">
        <v>2.9</v>
      </c>
      <c r="BB108" s="21">
        <f t="shared" si="2"/>
        <v>2525.1</v>
      </c>
      <c r="BC108" s="21"/>
      <c r="BD108" s="35"/>
      <c r="BE108" s="21"/>
      <c r="BF108" s="47">
        <f>N108-BA108</f>
        <v>3.1</v>
      </c>
      <c r="BG108" s="21"/>
      <c r="BH108" s="48">
        <f t="shared" si="3"/>
        <v>7.0000000000000284E-2</v>
      </c>
      <c r="BI108" s="48">
        <f t="shared" si="4"/>
        <v>0.52</v>
      </c>
      <c r="BJ108" s="49">
        <f t="shared" si="5"/>
        <v>0.27</v>
      </c>
      <c r="BK108" s="2" t="s">
        <v>287</v>
      </c>
    </row>
    <row r="109" spans="2:63" x14ac:dyDescent="0.2">
      <c r="B109" s="24">
        <v>150</v>
      </c>
      <c r="C109" s="25" t="s">
        <v>288</v>
      </c>
      <c r="D109" s="26" t="s">
        <v>289</v>
      </c>
      <c r="E109" s="26" t="s">
        <v>85</v>
      </c>
      <c r="F109" s="28" t="s">
        <v>256</v>
      </c>
      <c r="G109" s="28">
        <v>551023</v>
      </c>
      <c r="H109" s="28">
        <v>2168112</v>
      </c>
      <c r="I109" s="29">
        <v>2497</v>
      </c>
      <c r="J109" s="28"/>
      <c r="K109" s="26"/>
      <c r="L109" s="26"/>
      <c r="M109" s="26"/>
      <c r="N109" s="26">
        <v>55</v>
      </c>
      <c r="O109" s="46">
        <v>55.93</v>
      </c>
      <c r="P109" s="46">
        <v>56.89</v>
      </c>
      <c r="Q109" s="46">
        <v>56.85</v>
      </c>
      <c r="R109" s="46">
        <v>56.45</v>
      </c>
      <c r="S109" s="46">
        <v>56.28</v>
      </c>
      <c r="T109" s="46">
        <v>56.28</v>
      </c>
      <c r="U109" s="46">
        <v>56.77</v>
      </c>
      <c r="V109" s="46">
        <v>56.37</v>
      </c>
      <c r="W109" s="46">
        <v>56.26</v>
      </c>
      <c r="X109" s="46">
        <v>56.32</v>
      </c>
      <c r="Y109" s="46">
        <v>56.26</v>
      </c>
      <c r="Z109" s="46">
        <v>56.07</v>
      </c>
      <c r="AA109" s="46">
        <v>56.12</v>
      </c>
      <c r="AB109" s="46">
        <v>56.79</v>
      </c>
      <c r="AC109" s="46">
        <v>56.31</v>
      </c>
      <c r="AD109" s="46">
        <v>56.31</v>
      </c>
      <c r="AE109" s="46"/>
      <c r="AF109" s="46">
        <v>56.49</v>
      </c>
      <c r="AG109" s="46"/>
      <c r="AH109" s="46">
        <v>56.56</v>
      </c>
      <c r="AI109" s="46">
        <v>56.68</v>
      </c>
      <c r="AJ109" s="46">
        <v>56.09</v>
      </c>
      <c r="AK109" s="46">
        <v>55.51</v>
      </c>
      <c r="AL109" s="46">
        <v>57.3</v>
      </c>
      <c r="AM109" s="46">
        <v>57.15</v>
      </c>
      <c r="AN109" s="46">
        <v>57.42</v>
      </c>
      <c r="AO109" s="46">
        <v>57.52</v>
      </c>
      <c r="AP109" s="46">
        <v>57.38</v>
      </c>
      <c r="AQ109" s="46">
        <v>57.41</v>
      </c>
      <c r="AR109" s="46">
        <v>57.12</v>
      </c>
      <c r="AS109" s="42">
        <v>56.66</v>
      </c>
      <c r="AT109" s="32">
        <v>52.24</v>
      </c>
      <c r="AU109" s="32">
        <v>57.44</v>
      </c>
      <c r="AV109" s="32">
        <v>57.99</v>
      </c>
      <c r="AW109" s="32">
        <v>57.54</v>
      </c>
      <c r="AX109" s="32">
        <v>57.51</v>
      </c>
      <c r="AY109" s="32">
        <v>58.55</v>
      </c>
      <c r="AZ109" s="45">
        <v>59</v>
      </c>
      <c r="BA109" s="33">
        <v>56.27</v>
      </c>
      <c r="BB109" s="21">
        <f t="shared" si="2"/>
        <v>2440.73</v>
      </c>
      <c r="BC109" s="21"/>
      <c r="BD109" s="35"/>
      <c r="BE109" s="21"/>
      <c r="BF109" s="21">
        <f>N109-BA109</f>
        <v>-1.2700000000000031</v>
      </c>
      <c r="BG109" s="21"/>
      <c r="BH109" s="48">
        <f t="shared" si="3"/>
        <v>1.1399999999999935</v>
      </c>
      <c r="BI109" s="48">
        <f t="shared" si="4"/>
        <v>1.7199999999999989</v>
      </c>
      <c r="BJ109" s="49">
        <f t="shared" si="5"/>
        <v>2.7299999999999969</v>
      </c>
    </row>
    <row r="110" spans="2:63" x14ac:dyDescent="0.2">
      <c r="B110" s="24">
        <v>151</v>
      </c>
      <c r="C110" s="25" t="s">
        <v>290</v>
      </c>
      <c r="D110" s="26" t="s">
        <v>291</v>
      </c>
      <c r="E110" s="26" t="s">
        <v>292</v>
      </c>
      <c r="F110" s="28" t="s">
        <v>39</v>
      </c>
      <c r="G110" s="28">
        <v>561743</v>
      </c>
      <c r="H110" s="28">
        <v>2170982</v>
      </c>
      <c r="I110" s="29">
        <v>2529</v>
      </c>
      <c r="J110" s="28"/>
      <c r="K110" s="26"/>
      <c r="L110" s="26"/>
      <c r="M110" s="26"/>
      <c r="N110" s="26">
        <v>84</v>
      </c>
      <c r="O110" s="46">
        <v>84.35</v>
      </c>
      <c r="P110" s="46">
        <v>84.54</v>
      </c>
      <c r="Q110" s="46">
        <v>84.54</v>
      </c>
      <c r="R110" s="46"/>
      <c r="S110" s="46">
        <v>84.39</v>
      </c>
      <c r="T110" s="46">
        <v>84.46</v>
      </c>
      <c r="U110" s="46"/>
      <c r="V110" s="46">
        <v>84.4</v>
      </c>
      <c r="W110" s="46">
        <v>84.11</v>
      </c>
      <c r="X110" s="46">
        <v>84.35</v>
      </c>
      <c r="Y110" s="46">
        <v>84.1</v>
      </c>
      <c r="Z110" s="46">
        <v>84.08</v>
      </c>
      <c r="AA110" s="46">
        <v>84.1</v>
      </c>
      <c r="AB110" s="46">
        <v>84.2</v>
      </c>
      <c r="AC110" s="46">
        <v>84.21</v>
      </c>
      <c r="AD110" s="46">
        <v>84.25</v>
      </c>
      <c r="AE110" s="46"/>
      <c r="AF110" s="46">
        <v>84.28</v>
      </c>
      <c r="AG110" s="46">
        <v>84.27</v>
      </c>
      <c r="AH110" s="46">
        <v>84.59</v>
      </c>
      <c r="AI110" s="46">
        <v>84.4</v>
      </c>
      <c r="AJ110" s="46">
        <v>84.57</v>
      </c>
      <c r="AK110" s="46">
        <v>84.48</v>
      </c>
      <c r="AL110" s="46">
        <v>85.29</v>
      </c>
      <c r="AM110" s="46">
        <v>84.76</v>
      </c>
      <c r="AN110" s="46">
        <v>84.92</v>
      </c>
      <c r="AO110" s="46">
        <v>84.97</v>
      </c>
      <c r="AP110" s="46">
        <v>84.85</v>
      </c>
      <c r="AQ110" s="46">
        <v>84.88</v>
      </c>
      <c r="AR110" s="46">
        <v>84.7</v>
      </c>
      <c r="AS110" s="42">
        <v>84.6</v>
      </c>
      <c r="AT110" s="32">
        <v>85.24</v>
      </c>
      <c r="AU110" s="32">
        <v>85.44</v>
      </c>
      <c r="AV110" s="32">
        <v>85.54</v>
      </c>
      <c r="AW110" s="32">
        <v>85.97</v>
      </c>
      <c r="AX110" s="32">
        <v>86.36</v>
      </c>
      <c r="AY110" s="32">
        <v>86.97</v>
      </c>
      <c r="AZ110" s="33">
        <v>88.16</v>
      </c>
      <c r="BA110" s="33">
        <v>85.43</v>
      </c>
      <c r="BB110" s="21">
        <f t="shared" si="2"/>
        <v>2443.5700000000002</v>
      </c>
      <c r="BC110" s="21"/>
      <c r="BD110" s="35"/>
      <c r="BE110" s="21"/>
      <c r="BF110" s="21">
        <f>N110-BA110</f>
        <v>-1.4300000000000068</v>
      </c>
      <c r="BG110" s="21"/>
      <c r="BH110" s="35">
        <f t="shared" si="3"/>
        <v>-0.55000000000001137</v>
      </c>
      <c r="BI110" s="48">
        <f t="shared" si="4"/>
        <v>0.10999999999999943</v>
      </c>
      <c r="BJ110" s="49">
        <f t="shared" si="5"/>
        <v>2.7299999999999898</v>
      </c>
      <c r="BK110" s="2" t="s">
        <v>293</v>
      </c>
    </row>
    <row r="111" spans="2:63" x14ac:dyDescent="0.2">
      <c r="B111" s="24">
        <v>152</v>
      </c>
      <c r="C111" s="25" t="s">
        <v>294</v>
      </c>
      <c r="D111" s="26" t="s">
        <v>295</v>
      </c>
      <c r="E111" s="26" t="s">
        <v>296</v>
      </c>
      <c r="F111" s="28" t="s">
        <v>39</v>
      </c>
      <c r="G111" s="28">
        <v>559429</v>
      </c>
      <c r="H111" s="28">
        <v>2177526</v>
      </c>
      <c r="I111" s="29">
        <v>2514</v>
      </c>
      <c r="J111" s="28"/>
      <c r="K111" s="26"/>
      <c r="L111" s="26"/>
      <c r="M111" s="26"/>
      <c r="N111" s="26">
        <v>70</v>
      </c>
      <c r="O111" s="46">
        <v>70.17</v>
      </c>
      <c r="P111" s="46">
        <v>68.88</v>
      </c>
      <c r="Q111" s="46">
        <v>69.150000000000006</v>
      </c>
      <c r="R111" s="46">
        <v>69.08</v>
      </c>
      <c r="S111" s="46">
        <v>68.87</v>
      </c>
      <c r="T111" s="46">
        <v>68.75</v>
      </c>
      <c r="U111" s="46"/>
      <c r="V111" s="46">
        <v>68.760000000000005</v>
      </c>
      <c r="W111" s="46">
        <v>68.680000000000007</v>
      </c>
      <c r="X111" s="46">
        <v>69.260000000000005</v>
      </c>
      <c r="Y111" s="46">
        <v>68.38</v>
      </c>
      <c r="Z111" s="46">
        <v>68.819999999999993</v>
      </c>
      <c r="AA111" s="46">
        <v>69.2</v>
      </c>
      <c r="AB111" s="46">
        <v>68.8</v>
      </c>
      <c r="AC111" s="46">
        <v>68.88</v>
      </c>
      <c r="AD111" s="46">
        <v>68.83</v>
      </c>
      <c r="AE111" s="46"/>
      <c r="AF111" s="46">
        <v>68.8</v>
      </c>
      <c r="AG111" s="32">
        <v>68.8</v>
      </c>
      <c r="AH111" s="32">
        <v>68.599999999999994</v>
      </c>
      <c r="AI111" s="32">
        <v>68.92</v>
      </c>
      <c r="AJ111" s="32">
        <v>69.05</v>
      </c>
      <c r="AK111" s="32">
        <v>69.069999999999993</v>
      </c>
      <c r="AL111" s="32">
        <v>69.77</v>
      </c>
      <c r="AM111" s="32">
        <v>69.319999999999993</v>
      </c>
      <c r="AN111" s="32">
        <v>69.819999999999993</v>
      </c>
      <c r="AO111" s="32">
        <v>69.7</v>
      </c>
      <c r="AP111" s="32">
        <v>70.52</v>
      </c>
      <c r="AQ111" s="32">
        <v>69.819999999999993</v>
      </c>
      <c r="AR111" s="32">
        <v>69.569999999999993</v>
      </c>
      <c r="AS111" s="32">
        <v>69.489999999999995</v>
      </c>
      <c r="AT111" s="32">
        <v>70.180000000000007</v>
      </c>
      <c r="AU111" s="32">
        <v>69.930000000000007</v>
      </c>
      <c r="AV111" s="32">
        <v>70.040000000000006</v>
      </c>
      <c r="AW111" s="32">
        <v>70.150000000000006</v>
      </c>
      <c r="AX111" s="32">
        <v>70.069999999999993</v>
      </c>
      <c r="AY111" s="32">
        <v>70.459999999999994</v>
      </c>
      <c r="AZ111" s="33">
        <v>70.97</v>
      </c>
      <c r="BA111" s="33">
        <v>70.53</v>
      </c>
      <c r="BB111" s="21">
        <f t="shared" si="2"/>
        <v>2443.4699999999998</v>
      </c>
      <c r="BC111" s="21"/>
      <c r="BD111" s="35"/>
      <c r="BE111" s="21"/>
      <c r="BF111" s="21">
        <f>N111-BA111</f>
        <v>-0.53000000000000114</v>
      </c>
      <c r="BG111" s="21"/>
      <c r="BH111" s="35">
        <f t="shared" si="3"/>
        <v>-0.71000000000000796</v>
      </c>
      <c r="BI111" s="35">
        <f t="shared" si="4"/>
        <v>-0.48999999999999488</v>
      </c>
      <c r="BJ111" s="49">
        <f t="shared" si="5"/>
        <v>0.43999999999999773</v>
      </c>
    </row>
    <row r="112" spans="2:63" x14ac:dyDescent="0.2">
      <c r="B112" s="24">
        <v>153</v>
      </c>
      <c r="C112" s="25" t="s">
        <v>297</v>
      </c>
      <c r="D112" s="26" t="s">
        <v>298</v>
      </c>
      <c r="E112" s="26" t="s">
        <v>299</v>
      </c>
      <c r="F112" s="28" t="s">
        <v>39</v>
      </c>
      <c r="G112" s="28">
        <v>540263</v>
      </c>
      <c r="H112" s="28">
        <v>2197835</v>
      </c>
      <c r="I112" s="29">
        <v>2559</v>
      </c>
      <c r="J112" s="28"/>
      <c r="K112" s="26"/>
      <c r="L112" s="26"/>
      <c r="M112" s="26"/>
      <c r="N112" s="26"/>
      <c r="O112" s="46">
        <v>74.45</v>
      </c>
      <c r="P112" s="46">
        <v>74.569999999999993</v>
      </c>
      <c r="Q112" s="46">
        <v>74.572000000000003</v>
      </c>
      <c r="R112" s="46">
        <v>74.84</v>
      </c>
      <c r="S112" s="46">
        <v>74.900000000000006</v>
      </c>
      <c r="T112" s="46">
        <v>74.849999999999994</v>
      </c>
      <c r="U112" s="46"/>
      <c r="V112" s="46">
        <v>74.760000000000005</v>
      </c>
      <c r="W112" s="46">
        <v>74.86</v>
      </c>
      <c r="X112" s="46">
        <v>75.44</v>
      </c>
      <c r="Y112" s="46"/>
      <c r="Z112" s="46">
        <v>74.900000000000006</v>
      </c>
      <c r="AA112" s="46">
        <v>75.73</v>
      </c>
      <c r="AB112" s="46">
        <v>74.760000000000005</v>
      </c>
      <c r="AC112" s="46">
        <v>75.58</v>
      </c>
      <c r="AD112" s="46">
        <v>76.040000000000006</v>
      </c>
      <c r="AE112" s="46"/>
      <c r="AF112" s="46">
        <v>76.11</v>
      </c>
      <c r="AG112" s="32">
        <v>76.08</v>
      </c>
      <c r="AH112" s="32">
        <v>75.95</v>
      </c>
      <c r="AI112" s="32">
        <v>76.03</v>
      </c>
      <c r="AJ112" s="32">
        <v>76.19</v>
      </c>
      <c r="AK112" s="32">
        <v>78.5</v>
      </c>
      <c r="AL112" s="32">
        <v>77</v>
      </c>
      <c r="AM112" s="32">
        <v>76.349999999999994</v>
      </c>
      <c r="AN112" s="32">
        <v>76.38</v>
      </c>
      <c r="AO112" s="32">
        <v>76.52</v>
      </c>
      <c r="AP112" s="32">
        <v>72.12</v>
      </c>
      <c r="AQ112" s="32">
        <v>80.3</v>
      </c>
      <c r="AR112" s="32">
        <v>80.14</v>
      </c>
      <c r="AS112" s="32">
        <v>78.86</v>
      </c>
      <c r="AT112" s="32">
        <v>79.540000000000006</v>
      </c>
      <c r="AU112" s="32">
        <v>78.25</v>
      </c>
      <c r="AV112" s="32">
        <v>80.849999999999994</v>
      </c>
      <c r="AW112" s="32">
        <v>81.87</v>
      </c>
      <c r="AX112" s="32">
        <v>78.349999999999994</v>
      </c>
      <c r="AY112" s="32">
        <v>78.97</v>
      </c>
      <c r="AZ112" s="33">
        <v>79.23</v>
      </c>
      <c r="BA112" s="33">
        <v>76.63</v>
      </c>
      <c r="BB112" s="21">
        <f t="shared" si="2"/>
        <v>2482.37</v>
      </c>
      <c r="BC112" s="21"/>
      <c r="BD112" s="35"/>
      <c r="BE112" s="21"/>
      <c r="BF112" s="26"/>
      <c r="BG112" s="21">
        <f>O112-BA112</f>
        <v>-2.1799999999999926</v>
      </c>
      <c r="BH112" s="48">
        <f t="shared" si="3"/>
        <v>3.6700000000000017</v>
      </c>
      <c r="BI112" s="48">
        <f t="shared" si="4"/>
        <v>4.2199999999999989</v>
      </c>
      <c r="BJ112" s="49">
        <f t="shared" si="5"/>
        <v>2.6000000000000085</v>
      </c>
    </row>
    <row r="113" spans="2:63" x14ac:dyDescent="0.2">
      <c r="B113" s="24">
        <v>155</v>
      </c>
      <c r="C113" s="25" t="s">
        <v>300</v>
      </c>
      <c r="D113" s="26" t="s">
        <v>301</v>
      </c>
      <c r="E113" s="26" t="s">
        <v>302</v>
      </c>
      <c r="F113" s="28" t="s">
        <v>256</v>
      </c>
      <c r="G113" s="28">
        <v>565239</v>
      </c>
      <c r="H113" s="28">
        <v>2175337</v>
      </c>
      <c r="I113" s="29">
        <v>2520</v>
      </c>
      <c r="J113" s="28"/>
      <c r="K113" s="26"/>
      <c r="L113" s="26"/>
      <c r="M113" s="26"/>
      <c r="N113" s="26">
        <v>76</v>
      </c>
      <c r="O113" s="46">
        <v>76.33</v>
      </c>
      <c r="P113" s="46">
        <v>76.25</v>
      </c>
      <c r="Q113" s="46">
        <v>76.27</v>
      </c>
      <c r="R113" s="46">
        <v>76.435000000000002</v>
      </c>
      <c r="S113" s="46">
        <v>76.14</v>
      </c>
      <c r="T113" s="46">
        <v>76.28</v>
      </c>
      <c r="U113" s="46"/>
      <c r="V113" s="46">
        <v>76.16</v>
      </c>
      <c r="W113" s="46">
        <v>76</v>
      </c>
      <c r="X113" s="46">
        <v>76.180000000000007</v>
      </c>
      <c r="Y113" s="46">
        <v>76.099999999999994</v>
      </c>
      <c r="Z113" s="46">
        <v>75.86</v>
      </c>
      <c r="AA113" s="46">
        <v>75.78</v>
      </c>
      <c r="AB113" s="46">
        <v>75.819999999999993</v>
      </c>
      <c r="AC113" s="46">
        <v>76.12</v>
      </c>
      <c r="AD113" s="46">
        <v>76.099999999999994</v>
      </c>
      <c r="AE113" s="46"/>
      <c r="AF113" s="46">
        <v>76.08</v>
      </c>
      <c r="AG113" s="46">
        <v>76.16</v>
      </c>
      <c r="AH113" s="46">
        <v>75.95</v>
      </c>
      <c r="AI113" s="46">
        <v>76.19</v>
      </c>
      <c r="AJ113" s="46">
        <v>76.430000000000007</v>
      </c>
      <c r="AK113" s="46">
        <v>76.430000000000007</v>
      </c>
      <c r="AL113" s="46">
        <v>76.52</v>
      </c>
      <c r="AM113" s="46">
        <v>76.400000000000006</v>
      </c>
      <c r="AN113" s="46">
        <v>76.8</v>
      </c>
      <c r="AO113" s="46">
        <v>76.819999999999993</v>
      </c>
      <c r="AP113" s="46">
        <v>77.08</v>
      </c>
      <c r="AQ113" s="46">
        <v>76.02</v>
      </c>
      <c r="AR113" s="46">
        <v>76.77</v>
      </c>
      <c r="AS113" s="42">
        <v>77.22</v>
      </c>
      <c r="AT113" s="32">
        <v>72.05</v>
      </c>
      <c r="AU113" s="32">
        <v>77</v>
      </c>
      <c r="AV113" s="32">
        <v>77.03</v>
      </c>
      <c r="AW113" s="32">
        <v>77.45</v>
      </c>
      <c r="AX113" s="32">
        <v>77.14</v>
      </c>
      <c r="AY113" s="32">
        <v>77.59</v>
      </c>
      <c r="AZ113" s="33">
        <v>77.239999999999995</v>
      </c>
      <c r="BA113" s="33">
        <v>76.260000000000005</v>
      </c>
      <c r="BB113" s="21">
        <f t="shared" si="2"/>
        <v>2443.7399999999998</v>
      </c>
      <c r="BC113" s="21"/>
      <c r="BD113" s="35"/>
      <c r="BE113" s="21"/>
      <c r="BF113" s="21">
        <f>N113-BA113</f>
        <v>-0.26000000000000512</v>
      </c>
      <c r="BG113" s="21"/>
      <c r="BH113" s="35">
        <f t="shared" si="3"/>
        <v>-0.24000000000000909</v>
      </c>
      <c r="BI113" s="48">
        <f t="shared" si="4"/>
        <v>0.76999999999999602</v>
      </c>
      <c r="BJ113" s="49">
        <f t="shared" si="5"/>
        <v>0.97999999999998977</v>
      </c>
    </row>
    <row r="114" spans="2:63" x14ac:dyDescent="0.2">
      <c r="B114" s="24">
        <v>156</v>
      </c>
      <c r="C114" s="25" t="s">
        <v>303</v>
      </c>
      <c r="D114" s="26" t="s">
        <v>304</v>
      </c>
      <c r="E114" s="26" t="s">
        <v>305</v>
      </c>
      <c r="F114" s="28" t="s">
        <v>256</v>
      </c>
      <c r="G114" s="28">
        <v>573664</v>
      </c>
      <c r="H114" s="28">
        <v>2167697</v>
      </c>
      <c r="I114" s="29">
        <v>2547</v>
      </c>
      <c r="J114" s="28"/>
      <c r="K114" s="26"/>
      <c r="L114" s="26"/>
      <c r="M114" s="26"/>
      <c r="N114" s="26">
        <v>91</v>
      </c>
      <c r="O114" s="46">
        <v>91.72</v>
      </c>
      <c r="P114" s="46">
        <v>91.9</v>
      </c>
      <c r="Q114" s="46">
        <v>91.94</v>
      </c>
      <c r="R114" s="46">
        <v>91.94</v>
      </c>
      <c r="S114" s="46">
        <v>91.6</v>
      </c>
      <c r="T114" s="46">
        <v>91.32</v>
      </c>
      <c r="U114" s="46"/>
      <c r="V114" s="46">
        <v>91.16</v>
      </c>
      <c r="W114" s="46">
        <v>90.97</v>
      </c>
      <c r="X114" s="46">
        <v>91.24</v>
      </c>
      <c r="Y114" s="46">
        <v>91.1</v>
      </c>
      <c r="Z114" s="46">
        <v>90.43</v>
      </c>
      <c r="AA114" s="46">
        <v>90.82</v>
      </c>
      <c r="AB114" s="46">
        <v>90.36</v>
      </c>
      <c r="AC114" s="46">
        <v>90.73</v>
      </c>
      <c r="AD114" s="46">
        <v>90.95</v>
      </c>
      <c r="AE114" s="46"/>
      <c r="AF114" s="46">
        <v>90.74</v>
      </c>
      <c r="AG114" s="46">
        <v>90.65</v>
      </c>
      <c r="AH114" s="46">
        <v>90.42</v>
      </c>
      <c r="AI114" s="46">
        <v>90.6</v>
      </c>
      <c r="AJ114" s="46">
        <v>90.32</v>
      </c>
      <c r="AK114" s="46">
        <v>90.38</v>
      </c>
      <c r="AL114" s="46">
        <v>90.73</v>
      </c>
      <c r="AM114" s="46">
        <v>90.95</v>
      </c>
      <c r="AN114" s="46">
        <v>91.2</v>
      </c>
      <c r="AO114" s="46">
        <v>91.6</v>
      </c>
      <c r="AP114" s="46">
        <v>91.23</v>
      </c>
      <c r="AQ114" s="46">
        <v>91.18</v>
      </c>
      <c r="AR114" s="46">
        <v>91.07</v>
      </c>
      <c r="AS114" s="42">
        <v>91.45</v>
      </c>
      <c r="AT114" s="32">
        <v>91.34</v>
      </c>
      <c r="AU114" s="32">
        <v>91</v>
      </c>
      <c r="AV114" s="32">
        <v>91.28</v>
      </c>
      <c r="AW114" s="32">
        <v>91.4</v>
      </c>
      <c r="AX114" s="32">
        <v>92.42</v>
      </c>
      <c r="AY114" s="32">
        <v>92.9</v>
      </c>
      <c r="AZ114" s="33"/>
      <c r="BA114" s="33">
        <v>92.97</v>
      </c>
      <c r="BB114" s="21">
        <f t="shared" si="2"/>
        <v>2454.0300000000002</v>
      </c>
      <c r="BC114" s="21"/>
      <c r="BD114" s="35"/>
      <c r="BE114" s="21"/>
      <c r="BF114" s="26">
        <f>N114-BA114</f>
        <v>-1.9699999999999989</v>
      </c>
      <c r="BG114" s="26"/>
      <c r="BH114" s="21">
        <f t="shared" si="3"/>
        <v>-1.789999999999992</v>
      </c>
      <c r="BI114" s="21">
        <f t="shared" si="4"/>
        <v>-1.6899999999999977</v>
      </c>
      <c r="BJ114" s="38"/>
      <c r="BK114" s="2" t="s">
        <v>306</v>
      </c>
    </row>
    <row r="115" spans="2:63" x14ac:dyDescent="0.2">
      <c r="B115" s="24">
        <v>157</v>
      </c>
      <c r="C115" s="25" t="s">
        <v>307</v>
      </c>
      <c r="D115" s="26" t="s">
        <v>308</v>
      </c>
      <c r="E115" s="26" t="s">
        <v>309</v>
      </c>
      <c r="F115" s="28" t="s">
        <v>256</v>
      </c>
      <c r="G115" s="28">
        <v>572268</v>
      </c>
      <c r="H115" s="28">
        <v>2172557</v>
      </c>
      <c r="I115" s="29">
        <v>2518</v>
      </c>
      <c r="J115" s="28"/>
      <c r="K115" s="26"/>
      <c r="L115" s="26"/>
      <c r="M115" s="26"/>
      <c r="N115" s="26">
        <v>63</v>
      </c>
      <c r="O115" s="46">
        <v>63.39</v>
      </c>
      <c r="P115" s="46">
        <v>62.59</v>
      </c>
      <c r="Q115" s="46">
        <v>62.24</v>
      </c>
      <c r="R115" s="46">
        <v>67.489999999999995</v>
      </c>
      <c r="S115" s="46"/>
      <c r="T115" s="46">
        <v>62.17</v>
      </c>
      <c r="U115" s="46"/>
      <c r="V115" s="46">
        <v>62.12</v>
      </c>
      <c r="W115" s="46">
        <v>61.9</v>
      </c>
      <c r="X115" s="46">
        <v>62.11</v>
      </c>
      <c r="Y115" s="46"/>
      <c r="Z115" s="46"/>
      <c r="AA115" s="46"/>
      <c r="AB115" s="46">
        <v>61.37</v>
      </c>
      <c r="AC115" s="46">
        <v>61.9</v>
      </c>
      <c r="AD115" s="46">
        <v>61.99</v>
      </c>
      <c r="AE115" s="46"/>
      <c r="AF115" s="46">
        <v>61.85</v>
      </c>
      <c r="AG115" s="46">
        <v>61.91</v>
      </c>
      <c r="AH115" s="46">
        <v>61.54</v>
      </c>
      <c r="AI115" s="46">
        <v>61.6</v>
      </c>
      <c r="AJ115" s="46">
        <v>61.64</v>
      </c>
      <c r="AK115" s="46">
        <v>61.67</v>
      </c>
      <c r="AL115" s="46">
        <v>62.27</v>
      </c>
      <c r="AM115" s="46">
        <v>61.8</v>
      </c>
      <c r="AN115" s="46">
        <v>62.1</v>
      </c>
      <c r="AO115" s="46">
        <v>62.53</v>
      </c>
      <c r="AP115" s="46">
        <v>63.02</v>
      </c>
      <c r="AQ115" s="46">
        <v>62.34</v>
      </c>
      <c r="AR115" s="46">
        <v>62.23</v>
      </c>
      <c r="AS115" s="42">
        <v>62.45</v>
      </c>
      <c r="AT115" s="32">
        <v>62.43</v>
      </c>
      <c r="AU115" s="32">
        <v>62.28</v>
      </c>
      <c r="AV115" s="32">
        <v>62.28</v>
      </c>
      <c r="AW115" s="32">
        <v>62.45</v>
      </c>
      <c r="AX115" s="32">
        <v>62</v>
      </c>
      <c r="AY115" s="32">
        <v>62.58</v>
      </c>
      <c r="AZ115" s="33">
        <v>62.97</v>
      </c>
      <c r="BA115" s="33">
        <v>63.63</v>
      </c>
      <c r="BB115" s="21">
        <f t="shared" si="2"/>
        <v>2454.37</v>
      </c>
      <c r="BC115" s="21"/>
      <c r="BD115" s="35"/>
      <c r="BE115" s="21"/>
      <c r="BF115" s="21">
        <f>N115-BA115</f>
        <v>-0.63000000000000256</v>
      </c>
      <c r="BG115" s="21"/>
      <c r="BH115" s="35">
        <f t="shared" si="3"/>
        <v>-1.2899999999999991</v>
      </c>
      <c r="BI115" s="35">
        <f t="shared" si="4"/>
        <v>-1.3500000000000014</v>
      </c>
      <c r="BJ115" s="36">
        <f>+AZ115-BA115</f>
        <v>-0.66000000000000369</v>
      </c>
      <c r="BK115" s="2" t="s">
        <v>54</v>
      </c>
    </row>
    <row r="116" spans="2:63" x14ac:dyDescent="0.2">
      <c r="B116" s="24">
        <v>158</v>
      </c>
      <c r="C116" s="25" t="s">
        <v>310</v>
      </c>
      <c r="D116" s="26" t="s">
        <v>311</v>
      </c>
      <c r="E116" s="26" t="s">
        <v>312</v>
      </c>
      <c r="F116" s="28" t="s">
        <v>58</v>
      </c>
      <c r="G116" s="39">
        <v>528551</v>
      </c>
      <c r="H116" s="39">
        <v>2197126</v>
      </c>
      <c r="I116" s="50">
        <v>2366</v>
      </c>
      <c r="J116" s="26"/>
      <c r="K116" s="26">
        <v>87</v>
      </c>
      <c r="L116" s="26"/>
      <c r="M116" s="26">
        <v>87.41</v>
      </c>
      <c r="N116" s="26">
        <v>87</v>
      </c>
      <c r="O116" s="26">
        <v>87.88</v>
      </c>
      <c r="P116" s="26">
        <v>88.33</v>
      </c>
      <c r="Q116" s="26">
        <v>88.34</v>
      </c>
      <c r="R116" s="26">
        <v>87.98</v>
      </c>
      <c r="S116" s="26"/>
      <c r="T116" s="26">
        <v>88.7</v>
      </c>
      <c r="U116" s="26">
        <v>89.11</v>
      </c>
      <c r="V116" s="26">
        <v>88.92</v>
      </c>
      <c r="W116" s="26">
        <v>89.19</v>
      </c>
      <c r="X116" s="26">
        <v>89.22</v>
      </c>
      <c r="Y116" s="26">
        <v>89.78</v>
      </c>
      <c r="Z116" s="26">
        <v>91.77</v>
      </c>
      <c r="AA116" s="26">
        <v>90.09</v>
      </c>
      <c r="AB116" s="26">
        <v>90.08</v>
      </c>
      <c r="AC116" s="26">
        <v>90.38</v>
      </c>
      <c r="AD116" s="26">
        <v>90.92</v>
      </c>
      <c r="AE116" s="26"/>
      <c r="AF116" s="26">
        <v>91.59</v>
      </c>
      <c r="AG116" s="26">
        <v>92.07</v>
      </c>
      <c r="AH116" s="26">
        <v>92.25</v>
      </c>
      <c r="AI116" s="26"/>
      <c r="AJ116" s="26">
        <v>92.96</v>
      </c>
      <c r="AK116" s="26">
        <v>93.35</v>
      </c>
      <c r="AL116" s="26">
        <v>94.11</v>
      </c>
      <c r="AM116" s="26">
        <v>94.87</v>
      </c>
      <c r="AN116" s="26">
        <v>94.65</v>
      </c>
      <c r="AO116" s="26">
        <v>95.01</v>
      </c>
      <c r="AP116" s="26">
        <v>95.13</v>
      </c>
      <c r="AQ116" s="26">
        <v>95.49</v>
      </c>
      <c r="AR116" s="26">
        <v>96.71</v>
      </c>
      <c r="AS116" s="26"/>
      <c r="AT116" s="32">
        <v>96.44</v>
      </c>
      <c r="AU116" s="32">
        <v>100.24</v>
      </c>
      <c r="AV116" s="26"/>
      <c r="AW116" s="32">
        <v>99.63</v>
      </c>
      <c r="AX116" s="32">
        <v>99.87</v>
      </c>
      <c r="AY116" s="32">
        <v>100.24</v>
      </c>
      <c r="AZ116" s="33">
        <v>97.96</v>
      </c>
      <c r="BA116" s="33">
        <v>98.75</v>
      </c>
      <c r="BB116" s="21">
        <f t="shared" si="2"/>
        <v>2267.25</v>
      </c>
      <c r="BC116" s="21"/>
      <c r="BD116" s="35"/>
      <c r="BE116" s="21">
        <f>M116-BA116</f>
        <v>-11.340000000000003</v>
      </c>
      <c r="BF116" s="35">
        <f>N116-BA116</f>
        <v>-11.75</v>
      </c>
      <c r="BG116" s="35">
        <f>+O116-BA116</f>
        <v>-10.870000000000005</v>
      </c>
      <c r="BH116" s="35">
        <f t="shared" si="3"/>
        <v>-3.2600000000000051</v>
      </c>
      <c r="BI116" s="35"/>
      <c r="BJ116" s="36">
        <f>+AZ116-BA116</f>
        <v>-0.79000000000000625</v>
      </c>
    </row>
    <row r="117" spans="2:63" x14ac:dyDescent="0.2">
      <c r="B117" s="24">
        <v>159</v>
      </c>
      <c r="C117" s="25" t="s">
        <v>313</v>
      </c>
      <c r="D117" s="26" t="s">
        <v>314</v>
      </c>
      <c r="E117" s="26" t="s">
        <v>315</v>
      </c>
      <c r="F117" s="28" t="s">
        <v>58</v>
      </c>
      <c r="G117" s="28">
        <v>510568</v>
      </c>
      <c r="H117" s="28">
        <v>2205140</v>
      </c>
      <c r="I117" s="29">
        <v>2330</v>
      </c>
      <c r="J117" s="26"/>
      <c r="K117" s="26">
        <v>76.14</v>
      </c>
      <c r="L117" s="26"/>
      <c r="M117" s="26"/>
      <c r="N117" s="26"/>
      <c r="O117" s="26">
        <v>76.33</v>
      </c>
      <c r="P117" s="26">
        <v>76.61</v>
      </c>
      <c r="Q117" s="26">
        <v>76.78</v>
      </c>
      <c r="R117" s="26">
        <v>77.319999999999993</v>
      </c>
      <c r="S117" s="26"/>
      <c r="T117" s="26">
        <v>78</v>
      </c>
      <c r="U117" s="26">
        <v>78.5</v>
      </c>
      <c r="V117" s="26">
        <v>80.489999999999995</v>
      </c>
      <c r="W117" s="26">
        <v>82.06</v>
      </c>
      <c r="X117" s="26">
        <v>83.28</v>
      </c>
      <c r="Y117" s="26">
        <v>85.87</v>
      </c>
      <c r="Z117" s="26">
        <v>84.94</v>
      </c>
      <c r="AA117" s="26">
        <v>85.57</v>
      </c>
      <c r="AB117" s="26">
        <v>87.6</v>
      </c>
      <c r="AC117" s="26">
        <v>88.73</v>
      </c>
      <c r="AD117" s="26">
        <v>89.66</v>
      </c>
      <c r="AE117" s="26"/>
      <c r="AF117" s="26">
        <v>90.67</v>
      </c>
      <c r="AG117" s="26">
        <v>91.32</v>
      </c>
      <c r="AH117" s="26">
        <v>93.87</v>
      </c>
      <c r="AI117" s="26">
        <v>92.43</v>
      </c>
      <c r="AJ117" s="26">
        <v>93.12</v>
      </c>
      <c r="AK117" s="26">
        <v>86.48</v>
      </c>
      <c r="AL117" s="26">
        <v>86.48</v>
      </c>
      <c r="AM117" s="26">
        <v>88.1</v>
      </c>
      <c r="AN117" s="26">
        <v>88.75</v>
      </c>
      <c r="AO117" s="26">
        <v>89.75</v>
      </c>
      <c r="AP117" s="26">
        <v>95.86</v>
      </c>
      <c r="AQ117" s="26">
        <v>110.56</v>
      </c>
      <c r="AR117" s="26">
        <v>110.93</v>
      </c>
      <c r="AS117" s="26"/>
      <c r="AT117" s="42">
        <v>90.83</v>
      </c>
      <c r="AU117" s="42">
        <v>91.46</v>
      </c>
      <c r="AV117" s="30">
        <v>125.6</v>
      </c>
      <c r="AW117" s="30">
        <v>116.88</v>
      </c>
      <c r="AX117" s="30">
        <v>117.31</v>
      </c>
      <c r="AY117" s="30">
        <v>117.2</v>
      </c>
      <c r="AZ117" s="21">
        <v>118.91</v>
      </c>
      <c r="BA117" s="21">
        <v>120.15</v>
      </c>
      <c r="BB117" s="21">
        <f t="shared" si="2"/>
        <v>2209.85</v>
      </c>
      <c r="BC117" s="21">
        <f>K117-BA117</f>
        <v>-44.010000000000005</v>
      </c>
      <c r="BD117" s="35"/>
      <c r="BE117" s="21"/>
      <c r="BF117" s="26"/>
      <c r="BG117" s="21">
        <f>O117-BA117</f>
        <v>-43.820000000000007</v>
      </c>
      <c r="BH117" s="35">
        <f>AQ117-BA117</f>
        <v>-9.5900000000000034</v>
      </c>
      <c r="BI117" s="69"/>
      <c r="BJ117" s="36">
        <f>AZ117-BA117</f>
        <v>-1.2400000000000091</v>
      </c>
    </row>
    <row r="118" spans="2:63" x14ac:dyDescent="0.2">
      <c r="B118" s="24">
        <v>161</v>
      </c>
      <c r="C118" s="25" t="s">
        <v>316</v>
      </c>
      <c r="D118" s="26" t="s">
        <v>317</v>
      </c>
      <c r="E118" s="26" t="s">
        <v>318</v>
      </c>
      <c r="F118" s="28" t="s">
        <v>58</v>
      </c>
      <c r="G118" s="65">
        <v>532696</v>
      </c>
      <c r="H118" s="65">
        <v>2217892</v>
      </c>
      <c r="I118" s="29"/>
      <c r="J118" s="26"/>
      <c r="K118" s="26">
        <v>64</v>
      </c>
      <c r="L118" s="26"/>
      <c r="M118" s="26"/>
      <c r="N118" s="26"/>
      <c r="O118" s="26">
        <v>63.94</v>
      </c>
      <c r="P118" s="26">
        <v>63.25</v>
      </c>
      <c r="Q118" s="26">
        <v>63.19</v>
      </c>
      <c r="R118" s="26">
        <v>63.01</v>
      </c>
      <c r="S118" s="26"/>
      <c r="T118" s="26">
        <v>63.06</v>
      </c>
      <c r="U118" s="26">
        <v>62.97</v>
      </c>
      <c r="V118" s="26">
        <v>63</v>
      </c>
      <c r="W118" s="26">
        <v>63.17</v>
      </c>
      <c r="X118" s="26">
        <v>63.34</v>
      </c>
      <c r="Y118" s="26">
        <v>63.42</v>
      </c>
      <c r="Z118" s="26">
        <v>63.76</v>
      </c>
      <c r="AA118" s="26">
        <v>63.35</v>
      </c>
      <c r="AB118" s="26">
        <v>63.38</v>
      </c>
      <c r="AC118" s="26">
        <v>63.27</v>
      </c>
      <c r="AD118" s="26">
        <v>63.43</v>
      </c>
      <c r="AE118" s="26"/>
      <c r="AF118" s="26">
        <v>63.64</v>
      </c>
      <c r="AG118" s="26">
        <v>63.82</v>
      </c>
      <c r="AH118" s="26">
        <v>63.68</v>
      </c>
      <c r="AI118" s="26">
        <v>66.209999999999994</v>
      </c>
      <c r="AJ118" s="26"/>
      <c r="AK118" s="26">
        <v>66.95</v>
      </c>
      <c r="AL118" s="26"/>
      <c r="AM118" s="26"/>
      <c r="AN118" s="26">
        <v>67.7</v>
      </c>
      <c r="AO118" s="26">
        <v>67.849999999999994</v>
      </c>
      <c r="AP118" s="26"/>
      <c r="AQ118" s="26">
        <v>67.989999999999995</v>
      </c>
      <c r="AR118" s="26">
        <v>69.290000000000006</v>
      </c>
      <c r="AS118" s="26"/>
      <c r="AT118" s="42">
        <v>68.47</v>
      </c>
      <c r="AU118" s="42">
        <v>70.349999999999994</v>
      </c>
      <c r="AV118" s="26"/>
      <c r="AW118" s="30"/>
      <c r="AX118" s="30"/>
      <c r="AY118" s="30"/>
      <c r="AZ118" s="21"/>
      <c r="BA118" s="21"/>
      <c r="BB118" s="21"/>
      <c r="BC118" s="21"/>
      <c r="BD118" s="35"/>
      <c r="BE118" s="21"/>
      <c r="BF118" s="26"/>
      <c r="BG118" s="26"/>
      <c r="BH118" s="26"/>
      <c r="BI118" s="26"/>
      <c r="BJ118" s="38"/>
    </row>
    <row r="119" spans="2:63" x14ac:dyDescent="0.2">
      <c r="B119" s="24">
        <v>162</v>
      </c>
      <c r="C119" s="25" t="s">
        <v>319</v>
      </c>
      <c r="D119" s="26" t="s">
        <v>320</v>
      </c>
      <c r="E119" s="26" t="s">
        <v>321</v>
      </c>
      <c r="F119" s="28" t="s">
        <v>58</v>
      </c>
      <c r="G119" s="39">
        <v>532696</v>
      </c>
      <c r="H119" s="39">
        <v>2217892</v>
      </c>
      <c r="I119" s="50">
        <v>2378</v>
      </c>
      <c r="J119" s="26"/>
      <c r="K119" s="26">
        <v>42.5</v>
      </c>
      <c r="L119" s="26"/>
      <c r="M119" s="26"/>
      <c r="N119" s="26"/>
      <c r="O119" s="26">
        <v>42.57</v>
      </c>
      <c r="P119" s="26">
        <v>42.44</v>
      </c>
      <c r="Q119" s="26">
        <v>42.6</v>
      </c>
      <c r="R119" s="26"/>
      <c r="S119" s="26"/>
      <c r="T119" s="26">
        <v>42.26</v>
      </c>
      <c r="U119" s="26">
        <v>42.28</v>
      </c>
      <c r="V119" s="26">
        <v>42.4</v>
      </c>
      <c r="W119" s="26">
        <v>42.58</v>
      </c>
      <c r="X119" s="26">
        <v>42.81</v>
      </c>
      <c r="Y119" s="26">
        <v>42.95</v>
      </c>
      <c r="Z119" s="26">
        <v>43.35</v>
      </c>
      <c r="AA119" s="26">
        <v>42.9</v>
      </c>
      <c r="AB119" s="26">
        <v>43.19</v>
      </c>
      <c r="AC119" s="26">
        <v>43.47</v>
      </c>
      <c r="AD119" s="26">
        <v>43.62</v>
      </c>
      <c r="AE119" s="26"/>
      <c r="AF119" s="26">
        <v>43.99</v>
      </c>
      <c r="AG119" s="26">
        <v>43.73</v>
      </c>
      <c r="AH119" s="26">
        <v>43.06</v>
      </c>
      <c r="AI119" s="26">
        <v>43.5</v>
      </c>
      <c r="AJ119" s="26">
        <v>43.92</v>
      </c>
      <c r="AK119" s="26">
        <v>44.14</v>
      </c>
      <c r="AL119" s="26">
        <v>45.32</v>
      </c>
      <c r="AM119" s="26">
        <v>46.43</v>
      </c>
      <c r="AN119" s="26">
        <v>47.33</v>
      </c>
      <c r="AO119" s="26">
        <v>67.849999999999994</v>
      </c>
      <c r="AP119" s="26">
        <v>68.14</v>
      </c>
      <c r="AQ119" s="26">
        <v>67.989999999999995</v>
      </c>
      <c r="AR119" s="26">
        <v>69.260000000000005</v>
      </c>
      <c r="AS119" s="26"/>
      <c r="AT119" s="42">
        <v>68.47</v>
      </c>
      <c r="AU119" s="26">
        <v>70.349999999999994</v>
      </c>
      <c r="AV119" s="26"/>
      <c r="AW119" s="30">
        <v>64.8</v>
      </c>
      <c r="AX119" s="30">
        <v>68.55</v>
      </c>
      <c r="AY119" s="30"/>
      <c r="AZ119" s="21">
        <v>68.540000000000006</v>
      </c>
      <c r="BA119" s="21">
        <v>68.739999999999995</v>
      </c>
      <c r="BB119" s="21">
        <f>I119-BA119</f>
        <v>2309.2600000000002</v>
      </c>
      <c r="BC119" s="21">
        <f>+K119-BA119</f>
        <v>-26.239999999999995</v>
      </c>
      <c r="BD119" s="35"/>
      <c r="BE119" s="21"/>
      <c r="BF119" s="26"/>
      <c r="BG119" s="21">
        <f>+O119-BA119</f>
        <v>-26.169999999999995</v>
      </c>
      <c r="BH119" s="35">
        <f>+AQ119-BA119</f>
        <v>-0.75</v>
      </c>
      <c r="BI119" s="35"/>
      <c r="BJ119" s="70">
        <f>+AZ119-BA119</f>
        <v>-0.19999999999998863</v>
      </c>
    </row>
    <row r="120" spans="2:63" x14ac:dyDescent="0.2">
      <c r="B120" s="24">
        <v>164</v>
      </c>
      <c r="C120" s="25" t="s">
        <v>322</v>
      </c>
      <c r="D120" s="26" t="s">
        <v>323</v>
      </c>
      <c r="E120" s="26" t="s">
        <v>324</v>
      </c>
      <c r="F120" s="28" t="s">
        <v>58</v>
      </c>
      <c r="G120" s="39">
        <v>529308</v>
      </c>
      <c r="H120" s="39">
        <v>2215597</v>
      </c>
      <c r="I120" s="50">
        <v>2353</v>
      </c>
      <c r="J120" s="26"/>
      <c r="K120" s="26">
        <v>60</v>
      </c>
      <c r="L120" s="26"/>
      <c r="M120" s="26"/>
      <c r="N120" s="26"/>
      <c r="O120" s="26">
        <v>61.3</v>
      </c>
      <c r="P120" s="26">
        <v>61.33</v>
      </c>
      <c r="Q120" s="26">
        <v>61.95</v>
      </c>
      <c r="R120" s="26">
        <v>61.15</v>
      </c>
      <c r="S120" s="26"/>
      <c r="T120" s="26">
        <v>62.06</v>
      </c>
      <c r="U120" s="26">
        <v>62.21</v>
      </c>
      <c r="V120" s="26">
        <v>62.55</v>
      </c>
      <c r="W120" s="26">
        <v>62.91</v>
      </c>
      <c r="X120" s="26">
        <v>63.65</v>
      </c>
      <c r="Y120" s="26">
        <v>66.75</v>
      </c>
      <c r="Z120" s="26">
        <v>65.900000000000006</v>
      </c>
      <c r="AA120" s="26">
        <v>66.67</v>
      </c>
      <c r="AB120" s="26">
        <v>67.739999999999995</v>
      </c>
      <c r="AC120" s="26">
        <v>68.400000000000006</v>
      </c>
      <c r="AD120" s="26">
        <v>69.349999999999994</v>
      </c>
      <c r="AE120" s="26"/>
      <c r="AF120" s="26">
        <v>67.52</v>
      </c>
      <c r="AG120" s="26">
        <v>73.180000000000007</v>
      </c>
      <c r="AH120" s="26">
        <v>74.36</v>
      </c>
      <c r="AI120" s="26">
        <v>75.56</v>
      </c>
      <c r="AJ120" s="26">
        <v>75.63</v>
      </c>
      <c r="AK120" s="26">
        <v>87.32</v>
      </c>
      <c r="AL120" s="26">
        <v>87.32</v>
      </c>
      <c r="AM120" s="26">
        <v>86.93</v>
      </c>
      <c r="AN120" s="26">
        <v>87.16</v>
      </c>
      <c r="AO120" s="26">
        <v>87.61</v>
      </c>
      <c r="AP120" s="26"/>
      <c r="AQ120" s="26">
        <v>83.6</v>
      </c>
      <c r="AR120" s="26">
        <v>85.45</v>
      </c>
      <c r="AS120" s="26"/>
      <c r="AT120" s="42">
        <v>87.42</v>
      </c>
      <c r="AU120" s="42">
        <v>89.1</v>
      </c>
      <c r="AV120" s="30">
        <v>87.14</v>
      </c>
      <c r="AW120" s="30">
        <v>54.43</v>
      </c>
      <c r="AX120" s="30">
        <v>61.76</v>
      </c>
      <c r="AY120" s="30">
        <v>65.63</v>
      </c>
      <c r="AZ120" s="21">
        <v>66.849999999999994</v>
      </c>
      <c r="BA120" s="21">
        <v>66.62</v>
      </c>
      <c r="BB120" s="21">
        <f>I120-BA120</f>
        <v>2286.38</v>
      </c>
      <c r="BC120" s="21"/>
      <c r="BD120" s="35"/>
      <c r="BE120" s="21"/>
      <c r="BF120" s="26"/>
      <c r="BG120" s="21"/>
      <c r="BH120" s="26"/>
      <c r="BI120" s="26"/>
      <c r="BJ120" s="49">
        <f>+AZ120-BA120</f>
        <v>0.22999999999998977</v>
      </c>
    </row>
    <row r="121" spans="2:63" x14ac:dyDescent="0.2">
      <c r="B121" s="24">
        <v>165</v>
      </c>
      <c r="C121" s="25" t="s">
        <v>325</v>
      </c>
      <c r="D121" s="26" t="s">
        <v>326</v>
      </c>
      <c r="E121" s="26" t="s">
        <v>324</v>
      </c>
      <c r="F121" s="28" t="s">
        <v>58</v>
      </c>
      <c r="G121" s="28">
        <v>516222</v>
      </c>
      <c r="H121" s="28">
        <v>2202599</v>
      </c>
      <c r="I121" s="29">
        <v>2315</v>
      </c>
      <c r="J121" s="26"/>
      <c r="K121" s="26">
        <v>83.63</v>
      </c>
      <c r="L121" s="26"/>
      <c r="M121" s="26">
        <v>84.19</v>
      </c>
      <c r="N121" s="26"/>
      <c r="O121" s="26">
        <v>85.1</v>
      </c>
      <c r="P121" s="26">
        <v>84.69</v>
      </c>
      <c r="Q121" s="26">
        <v>85</v>
      </c>
      <c r="R121" s="26">
        <v>84.98</v>
      </c>
      <c r="S121" s="26"/>
      <c r="T121" s="26">
        <v>86.12</v>
      </c>
      <c r="U121" s="26">
        <v>87.38</v>
      </c>
      <c r="V121" s="26"/>
      <c r="W121" s="26">
        <v>90.72</v>
      </c>
      <c r="X121" s="26">
        <v>92.01</v>
      </c>
      <c r="Y121" s="26">
        <v>95.92</v>
      </c>
      <c r="Z121" s="26">
        <v>96.6</v>
      </c>
      <c r="AA121" s="26">
        <v>96.42</v>
      </c>
      <c r="AB121" s="26">
        <v>97.51</v>
      </c>
      <c r="AC121" s="26">
        <v>99.62</v>
      </c>
      <c r="AD121" s="26">
        <v>100.75</v>
      </c>
      <c r="AE121" s="26"/>
      <c r="AF121" s="26">
        <v>67.52</v>
      </c>
      <c r="AG121" s="26">
        <v>73.180000000000007</v>
      </c>
      <c r="AH121" s="26">
        <v>74.36</v>
      </c>
      <c r="AI121" s="26">
        <v>75.63</v>
      </c>
      <c r="AJ121" s="26">
        <v>75.63</v>
      </c>
      <c r="AK121" s="26">
        <v>97.32</v>
      </c>
      <c r="AL121" s="26">
        <v>87.32</v>
      </c>
      <c r="AM121" s="26">
        <v>86.93</v>
      </c>
      <c r="AN121" s="26">
        <v>87.16</v>
      </c>
      <c r="AO121" s="26">
        <v>87.6</v>
      </c>
      <c r="AP121" s="26">
        <v>88.43</v>
      </c>
      <c r="AQ121" s="26">
        <v>83.6</v>
      </c>
      <c r="AR121" s="26">
        <v>85.45</v>
      </c>
      <c r="AS121" s="26"/>
      <c r="AT121" s="42">
        <v>87.42</v>
      </c>
      <c r="AU121" s="42">
        <v>89.1</v>
      </c>
      <c r="AV121" s="30">
        <v>87.14</v>
      </c>
      <c r="AW121" s="30">
        <v>88.94</v>
      </c>
      <c r="AX121" s="30">
        <v>89.22</v>
      </c>
      <c r="AY121" s="71">
        <v>90</v>
      </c>
      <c r="AZ121" s="66"/>
      <c r="BA121" s="66"/>
      <c r="BB121" s="21"/>
      <c r="BC121" s="21"/>
      <c r="BD121" s="35"/>
      <c r="BE121" s="21"/>
      <c r="BF121" s="26"/>
      <c r="BG121" s="26"/>
      <c r="BH121" s="35"/>
      <c r="BI121" s="35"/>
      <c r="BJ121" s="36"/>
      <c r="BK121" s="2" t="s">
        <v>327</v>
      </c>
    </row>
    <row r="122" spans="2:63" x14ac:dyDescent="0.2">
      <c r="B122" s="24">
        <v>166</v>
      </c>
      <c r="C122" s="25" t="s">
        <v>328</v>
      </c>
      <c r="D122" s="40" t="s">
        <v>329</v>
      </c>
      <c r="E122" s="41" t="s">
        <v>330</v>
      </c>
      <c r="F122" s="28" t="s">
        <v>58</v>
      </c>
      <c r="G122" s="28">
        <v>519368</v>
      </c>
      <c r="H122" s="28">
        <v>2197323</v>
      </c>
      <c r="I122" s="29">
        <v>2325</v>
      </c>
      <c r="J122" s="28"/>
      <c r="K122" s="21"/>
      <c r="L122" s="30"/>
      <c r="M122" s="30"/>
      <c r="N122" s="30"/>
      <c r="O122" s="30"/>
      <c r="P122" s="30"/>
      <c r="Q122" s="30"/>
      <c r="R122" s="30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1">
        <v>99.97</v>
      </c>
      <c r="AD122" s="21"/>
      <c r="AE122" s="21"/>
      <c r="AF122" s="42">
        <v>102.44</v>
      </c>
      <c r="AG122" s="42"/>
      <c r="AH122" s="42">
        <v>104.32</v>
      </c>
      <c r="AI122" s="42">
        <v>109.98</v>
      </c>
      <c r="AJ122" s="42">
        <v>110.89</v>
      </c>
      <c r="AK122" s="42">
        <v>110.02</v>
      </c>
      <c r="AL122" s="42">
        <v>111.58</v>
      </c>
      <c r="AM122" s="42"/>
      <c r="AN122" s="42">
        <v>114.03</v>
      </c>
      <c r="AO122" s="42">
        <v>115.28</v>
      </c>
      <c r="AP122" s="42">
        <v>115.62</v>
      </c>
      <c r="AQ122" s="42">
        <v>118.25</v>
      </c>
      <c r="AR122" s="42">
        <v>120.74</v>
      </c>
      <c r="AS122" s="42"/>
      <c r="AT122" s="42">
        <v>117.26</v>
      </c>
      <c r="AU122" s="42">
        <v>121</v>
      </c>
      <c r="AV122" s="30">
        <v>137.13999999999999</v>
      </c>
      <c r="AW122" s="30">
        <v>122.81</v>
      </c>
      <c r="AX122" s="71">
        <v>124</v>
      </c>
      <c r="AY122" s="71">
        <v>125</v>
      </c>
      <c r="AZ122" s="21">
        <v>124.92</v>
      </c>
      <c r="BA122" s="21"/>
      <c r="BB122" s="21"/>
      <c r="BC122" s="21"/>
      <c r="BD122" s="35"/>
      <c r="BE122" s="21"/>
      <c r="BF122" s="26"/>
      <c r="BG122" s="26"/>
      <c r="BH122" s="35"/>
      <c r="BI122" s="35"/>
      <c r="BJ122" s="36"/>
      <c r="BK122" s="2" t="s">
        <v>331</v>
      </c>
    </row>
    <row r="123" spans="2:63" x14ac:dyDescent="0.2">
      <c r="B123" s="24">
        <v>167</v>
      </c>
      <c r="C123" s="25" t="s">
        <v>332</v>
      </c>
      <c r="D123" s="26" t="s">
        <v>333</v>
      </c>
      <c r="E123" s="26" t="s">
        <v>334</v>
      </c>
      <c r="F123" s="28" t="s">
        <v>256</v>
      </c>
      <c r="G123" s="39">
        <v>570615</v>
      </c>
      <c r="H123" s="39">
        <v>2174723</v>
      </c>
      <c r="I123" s="50">
        <v>2553</v>
      </c>
      <c r="J123" s="39"/>
      <c r="K123" s="26"/>
      <c r="L123" s="26"/>
      <c r="M123" s="26"/>
      <c r="N123" s="26">
        <v>65</v>
      </c>
      <c r="O123" s="46">
        <v>65.11</v>
      </c>
      <c r="P123" s="46">
        <v>64.41</v>
      </c>
      <c r="Q123" s="46">
        <v>65.31</v>
      </c>
      <c r="R123" s="46">
        <v>64.849999999999994</v>
      </c>
      <c r="S123" s="46">
        <v>63.46</v>
      </c>
      <c r="T123" s="46">
        <v>63.26</v>
      </c>
      <c r="U123" s="46"/>
      <c r="V123" s="46">
        <v>64.02</v>
      </c>
      <c r="W123" s="46">
        <v>64.39</v>
      </c>
      <c r="X123" s="46">
        <v>64.28</v>
      </c>
      <c r="Y123" s="46">
        <v>68.37</v>
      </c>
      <c r="Z123" s="46">
        <v>65.98</v>
      </c>
      <c r="AA123" s="46">
        <v>65.25</v>
      </c>
      <c r="AB123" s="46">
        <v>65.75</v>
      </c>
      <c r="AC123" s="46">
        <v>65.83</v>
      </c>
      <c r="AD123" s="46">
        <v>61.9</v>
      </c>
      <c r="AE123" s="46"/>
      <c r="AF123" s="46">
        <v>64.77</v>
      </c>
      <c r="AG123" s="46">
        <v>65.03</v>
      </c>
      <c r="AH123" s="46">
        <v>67.040000000000006</v>
      </c>
      <c r="AI123" s="46">
        <v>63.76</v>
      </c>
      <c r="AJ123" s="46">
        <v>63.36</v>
      </c>
      <c r="AK123" s="46">
        <v>63.45</v>
      </c>
      <c r="AL123" s="46">
        <v>64.05</v>
      </c>
      <c r="AM123" s="46">
        <v>64.12</v>
      </c>
      <c r="AN123" s="46">
        <v>64.39</v>
      </c>
      <c r="AO123" s="46">
        <v>64.81</v>
      </c>
      <c r="AP123" s="46">
        <v>65.19</v>
      </c>
      <c r="AQ123" s="46">
        <v>64</v>
      </c>
      <c r="AR123" s="46"/>
      <c r="AS123" s="21"/>
      <c r="AT123" s="42">
        <v>64.25</v>
      </c>
      <c r="AU123" s="42"/>
      <c r="AV123" s="30"/>
      <c r="AW123" s="30">
        <v>64.400000000000006</v>
      </c>
      <c r="AX123" s="30">
        <v>63.63</v>
      </c>
      <c r="AY123" s="30">
        <v>66.77</v>
      </c>
      <c r="AZ123" s="21">
        <v>64.67</v>
      </c>
      <c r="BA123" s="21">
        <v>65.47</v>
      </c>
      <c r="BB123" s="21">
        <f>I123-BA123</f>
        <v>2487.5300000000002</v>
      </c>
      <c r="BC123" s="21"/>
      <c r="BD123" s="35"/>
      <c r="BE123" s="21"/>
      <c r="BF123" s="21">
        <f>N123-BA123</f>
        <v>-0.46999999999999886</v>
      </c>
      <c r="BG123" s="21"/>
      <c r="BH123" s="35">
        <f>+AQ123-BA123</f>
        <v>-1.4699999999999989</v>
      </c>
      <c r="BI123" s="35"/>
      <c r="BJ123" s="36">
        <f>+AZ123-BA123</f>
        <v>-0.79999999999999716</v>
      </c>
      <c r="BK123" s="2" t="s">
        <v>335</v>
      </c>
    </row>
    <row r="124" spans="2:63" x14ac:dyDescent="0.2">
      <c r="B124" s="24">
        <v>171</v>
      </c>
      <c r="C124" s="25" t="s">
        <v>336</v>
      </c>
      <c r="D124" s="26" t="s">
        <v>337</v>
      </c>
      <c r="E124" s="26" t="s">
        <v>338</v>
      </c>
      <c r="F124" s="28" t="s">
        <v>39</v>
      </c>
      <c r="G124" s="28">
        <v>511990</v>
      </c>
      <c r="H124" s="28">
        <v>2172690</v>
      </c>
      <c r="I124" s="29">
        <v>2257</v>
      </c>
      <c r="J124" s="28"/>
      <c r="K124" s="26"/>
      <c r="L124" s="26"/>
      <c r="M124" s="26"/>
      <c r="N124" s="26">
        <v>9</v>
      </c>
      <c r="O124" s="46">
        <v>9.16</v>
      </c>
      <c r="P124" s="46">
        <v>9.33</v>
      </c>
      <c r="Q124" s="46">
        <v>9.5</v>
      </c>
      <c r="R124" s="46">
        <v>9.4499999999999993</v>
      </c>
      <c r="S124" s="46">
        <v>9.82</v>
      </c>
      <c r="T124" s="46">
        <v>11.46</v>
      </c>
      <c r="U124" s="46"/>
      <c r="V124" s="46">
        <v>12.55</v>
      </c>
      <c r="W124" s="46">
        <v>12.47</v>
      </c>
      <c r="X124" s="46">
        <v>11.98</v>
      </c>
      <c r="Y124" s="46">
        <v>14.88</v>
      </c>
      <c r="Z124" s="46">
        <v>16.93</v>
      </c>
      <c r="AA124" s="46">
        <v>16.239999999999998</v>
      </c>
      <c r="AB124" s="46">
        <v>18.510000000000002</v>
      </c>
      <c r="AC124" s="46">
        <v>17.78</v>
      </c>
      <c r="AD124" s="46">
        <v>18.43</v>
      </c>
      <c r="AE124" s="46"/>
      <c r="AF124" s="46">
        <v>20.69</v>
      </c>
      <c r="AG124" s="32">
        <v>21.63</v>
      </c>
      <c r="AH124" s="32">
        <v>21.04</v>
      </c>
      <c r="AI124" s="32">
        <v>21.88</v>
      </c>
      <c r="AJ124" s="32">
        <v>22.68</v>
      </c>
      <c r="AK124" s="32">
        <v>23.22</v>
      </c>
      <c r="AL124" s="32">
        <v>24.92</v>
      </c>
      <c r="AM124" s="32">
        <v>24.38</v>
      </c>
      <c r="AN124" s="32">
        <v>24.95</v>
      </c>
      <c r="AO124" s="32">
        <v>25.43</v>
      </c>
      <c r="AP124" s="32">
        <v>26.96</v>
      </c>
      <c r="AQ124" s="32">
        <v>33.700000000000003</v>
      </c>
      <c r="AR124" s="32">
        <v>28.77</v>
      </c>
      <c r="AS124" s="32">
        <v>27.05</v>
      </c>
      <c r="AT124" s="32">
        <v>27.47</v>
      </c>
      <c r="AU124" s="32">
        <v>29.06</v>
      </c>
      <c r="AV124" s="32">
        <v>29.46</v>
      </c>
      <c r="AW124" s="32">
        <v>28.67</v>
      </c>
      <c r="AX124" s="32">
        <v>29.33</v>
      </c>
      <c r="AY124" s="32">
        <v>29.75</v>
      </c>
      <c r="AZ124" s="33">
        <v>29.93</v>
      </c>
      <c r="BA124" s="33">
        <v>29.76</v>
      </c>
      <c r="BB124" s="21">
        <f>I124-BA124</f>
        <v>2227.2399999999998</v>
      </c>
      <c r="BC124" s="21"/>
      <c r="BD124" s="35"/>
      <c r="BE124" s="21"/>
      <c r="BF124" s="21">
        <f>N124-BA124</f>
        <v>-20.76</v>
      </c>
      <c r="BG124" s="21"/>
      <c r="BH124" s="48">
        <f>+AQ124-BA124</f>
        <v>3.9400000000000013</v>
      </c>
      <c r="BI124" s="35">
        <f>+AV124-BA124</f>
        <v>-0.30000000000000071</v>
      </c>
      <c r="BJ124" s="49">
        <f>+AZ124-BA124</f>
        <v>0.16999999999999815</v>
      </c>
      <c r="BK124" s="2" t="s">
        <v>339</v>
      </c>
    </row>
    <row r="125" spans="2:63" x14ac:dyDescent="0.2">
      <c r="B125" s="24">
        <v>172</v>
      </c>
      <c r="C125" s="25" t="s">
        <v>340</v>
      </c>
      <c r="D125" s="26" t="s">
        <v>341</v>
      </c>
      <c r="E125" s="26" t="s">
        <v>342</v>
      </c>
      <c r="F125" s="28" t="s">
        <v>58</v>
      </c>
      <c r="G125" s="63">
        <v>477014</v>
      </c>
      <c r="H125" s="63">
        <v>2186867</v>
      </c>
      <c r="I125" s="29">
        <v>2303</v>
      </c>
      <c r="J125" s="28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>
        <v>111.57</v>
      </c>
      <c r="AH125" s="46">
        <v>112.04</v>
      </c>
      <c r="AI125" s="46">
        <v>112.21</v>
      </c>
      <c r="AJ125" s="46">
        <v>113.02</v>
      </c>
      <c r="AK125" s="46">
        <v>115.09</v>
      </c>
      <c r="AL125" s="46"/>
      <c r="AM125" s="46">
        <v>110.58</v>
      </c>
      <c r="AN125" s="46"/>
      <c r="AO125" s="46"/>
      <c r="AP125" s="46">
        <v>119.3</v>
      </c>
      <c r="AQ125" s="26">
        <v>120.3</v>
      </c>
      <c r="AR125" s="32"/>
      <c r="AS125" s="32">
        <v>126.12</v>
      </c>
      <c r="AT125" s="32">
        <v>127.26</v>
      </c>
      <c r="AU125" s="32">
        <v>128.69</v>
      </c>
      <c r="AV125" s="32"/>
      <c r="AW125" s="32">
        <v>127</v>
      </c>
      <c r="AX125" s="32">
        <v>128.06</v>
      </c>
      <c r="AY125" s="64">
        <v>128</v>
      </c>
      <c r="AZ125" s="33">
        <v>129.1</v>
      </c>
      <c r="BA125" s="66"/>
      <c r="BB125" s="21"/>
      <c r="BC125" s="21"/>
      <c r="BD125" s="35"/>
      <c r="BE125" s="21"/>
      <c r="BF125" s="21"/>
      <c r="BG125" s="21"/>
      <c r="BH125" s="35">
        <f>AP125-AZ125</f>
        <v>-9.7999999999999972</v>
      </c>
      <c r="BI125" s="35">
        <f>AU125-AZ125</f>
        <v>-0.40999999999999659</v>
      </c>
      <c r="BJ125" s="36">
        <f>AY125-AZ125</f>
        <v>-1.0999999999999943</v>
      </c>
    </row>
    <row r="126" spans="2:63" x14ac:dyDescent="0.2">
      <c r="B126" s="24">
        <v>174</v>
      </c>
      <c r="C126" s="25" t="s">
        <v>343</v>
      </c>
      <c r="D126" s="26" t="s">
        <v>344</v>
      </c>
      <c r="E126" s="26" t="s">
        <v>345</v>
      </c>
      <c r="F126" s="28" t="s">
        <v>58</v>
      </c>
      <c r="G126" s="28">
        <v>498591</v>
      </c>
      <c r="H126" s="28">
        <v>2196276</v>
      </c>
      <c r="I126" s="29">
        <v>2268</v>
      </c>
      <c r="J126" s="28"/>
      <c r="K126" s="46"/>
      <c r="L126" s="46"/>
      <c r="M126" s="46"/>
      <c r="N126" s="46"/>
      <c r="O126" s="46"/>
      <c r="P126" s="46"/>
      <c r="Q126" s="46"/>
      <c r="R126" s="46"/>
      <c r="S126" s="46"/>
      <c r="T126" s="46">
        <v>39.51</v>
      </c>
      <c r="U126" s="46">
        <v>39.6</v>
      </c>
      <c r="V126" s="46">
        <v>42.01</v>
      </c>
      <c r="W126" s="46">
        <v>43.56</v>
      </c>
      <c r="X126" s="46">
        <v>44.41</v>
      </c>
      <c r="Y126" s="46">
        <v>44.59</v>
      </c>
      <c r="Z126" s="46">
        <v>47.26</v>
      </c>
      <c r="AA126" s="46">
        <v>47.3</v>
      </c>
      <c r="AB126" s="46"/>
      <c r="AC126" s="46">
        <v>49.37</v>
      </c>
      <c r="AD126" s="46">
        <v>50.68</v>
      </c>
      <c r="AE126" s="46"/>
      <c r="AF126" s="46">
        <v>53.48</v>
      </c>
      <c r="AG126" s="53">
        <v>54.39</v>
      </c>
      <c r="AH126" s="53">
        <v>54.6</v>
      </c>
      <c r="AI126" s="53">
        <v>55.38</v>
      </c>
      <c r="AJ126" s="53">
        <v>55.57</v>
      </c>
      <c r="AK126" s="55">
        <v>57.16</v>
      </c>
      <c r="AL126" s="53">
        <v>58.36</v>
      </c>
      <c r="AM126" s="53">
        <v>59.5</v>
      </c>
      <c r="AN126" s="53">
        <v>60.58</v>
      </c>
      <c r="AO126" s="53">
        <v>61.66</v>
      </c>
      <c r="AP126" s="53">
        <v>62.68</v>
      </c>
      <c r="AQ126" s="53">
        <v>64.72</v>
      </c>
      <c r="AR126" s="53">
        <v>67.47</v>
      </c>
      <c r="AS126" s="53">
        <v>65.260000000000005</v>
      </c>
      <c r="AT126" s="53">
        <v>88.86</v>
      </c>
      <c r="AU126" s="53">
        <v>70.45</v>
      </c>
      <c r="AV126" s="30">
        <v>69.099999999999994</v>
      </c>
      <c r="AW126" s="30">
        <v>68.78</v>
      </c>
      <c r="AX126" s="30">
        <v>94.6</v>
      </c>
      <c r="AY126" s="30">
        <v>89.07</v>
      </c>
      <c r="AZ126" s="21">
        <v>79.92</v>
      </c>
      <c r="BA126" s="33">
        <v>83.5</v>
      </c>
      <c r="BB126" s="21">
        <f>I126-BA126</f>
        <v>2184.5</v>
      </c>
      <c r="BC126" s="21"/>
      <c r="BD126" s="35"/>
      <c r="BE126" s="21"/>
      <c r="BF126" s="26"/>
      <c r="BG126" s="26"/>
      <c r="BH126" s="35">
        <f>AP126-AZ126</f>
        <v>-17.240000000000002</v>
      </c>
      <c r="BI126" s="35">
        <f>AU126-AZ126</f>
        <v>-9.4699999999999989</v>
      </c>
      <c r="BJ126" s="36">
        <f>AY126-AZ126</f>
        <v>9.1499999999999915</v>
      </c>
    </row>
    <row r="127" spans="2:63" x14ac:dyDescent="0.2">
      <c r="B127" s="24">
        <v>176</v>
      </c>
      <c r="C127" s="25" t="s">
        <v>346</v>
      </c>
      <c r="D127" s="26" t="s">
        <v>347</v>
      </c>
      <c r="E127" s="26" t="s">
        <v>67</v>
      </c>
      <c r="F127" s="28" t="s">
        <v>58</v>
      </c>
      <c r="G127" s="63">
        <v>505009</v>
      </c>
      <c r="H127" s="63">
        <v>2192968</v>
      </c>
      <c r="I127" s="29">
        <v>2282</v>
      </c>
      <c r="J127" s="28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>
        <v>54.03</v>
      </c>
      <c r="V127" s="46">
        <v>61.33</v>
      </c>
      <c r="W127" s="46">
        <v>62.47</v>
      </c>
      <c r="X127" s="46">
        <v>64.790000000000006</v>
      </c>
      <c r="Y127" s="46">
        <v>62.93</v>
      </c>
      <c r="Z127" s="46">
        <v>59.6</v>
      </c>
      <c r="AA127" s="46">
        <v>70.5</v>
      </c>
      <c r="AB127" s="46">
        <v>72.42</v>
      </c>
      <c r="AC127" s="46">
        <v>73.84</v>
      </c>
      <c r="AD127" s="46">
        <v>75.14</v>
      </c>
      <c r="AE127" s="46"/>
      <c r="AF127" s="46">
        <v>77.94</v>
      </c>
      <c r="AG127" s="53">
        <v>80.98</v>
      </c>
      <c r="AH127" s="53">
        <v>81.459999999999994</v>
      </c>
      <c r="AI127" s="53">
        <v>82.25</v>
      </c>
      <c r="AJ127" s="53">
        <v>84.38</v>
      </c>
      <c r="AK127" s="55">
        <v>87.83</v>
      </c>
      <c r="AL127" s="53"/>
      <c r="AM127" s="53"/>
      <c r="AN127" s="53"/>
      <c r="AO127" s="53"/>
      <c r="AP127" s="53">
        <v>92.98</v>
      </c>
      <c r="AQ127" s="53">
        <v>94.16</v>
      </c>
      <c r="AR127" s="53"/>
      <c r="AS127" s="53">
        <v>93.5</v>
      </c>
      <c r="AT127" s="53">
        <v>94.36</v>
      </c>
      <c r="AU127" s="53">
        <v>94.16</v>
      </c>
      <c r="AV127" s="30">
        <v>97.26</v>
      </c>
      <c r="AW127" s="30">
        <v>96.21</v>
      </c>
      <c r="AX127" s="30">
        <v>86.3</v>
      </c>
      <c r="AY127" s="71">
        <v>87.5</v>
      </c>
      <c r="AZ127" s="66"/>
      <c r="BA127" s="66"/>
      <c r="BB127" s="21"/>
      <c r="BC127" s="21"/>
      <c r="BD127" s="35"/>
      <c r="BE127" s="21"/>
      <c r="BF127" s="26"/>
      <c r="BG127" s="26"/>
      <c r="BH127" s="26"/>
      <c r="BI127" s="26"/>
      <c r="BJ127" s="38"/>
    </row>
    <row r="128" spans="2:63" x14ac:dyDescent="0.2">
      <c r="B128" s="24">
        <v>177</v>
      </c>
      <c r="C128" s="25" t="s">
        <v>348</v>
      </c>
      <c r="D128" s="26" t="s">
        <v>349</v>
      </c>
      <c r="E128" s="26" t="s">
        <v>350</v>
      </c>
      <c r="F128" s="28" t="s">
        <v>58</v>
      </c>
      <c r="G128" s="28">
        <v>504044</v>
      </c>
      <c r="H128" s="28">
        <v>2194838</v>
      </c>
      <c r="I128" s="29">
        <v>2281</v>
      </c>
      <c r="J128" s="28"/>
      <c r="K128" s="46"/>
      <c r="L128" s="46"/>
      <c r="M128" s="46"/>
      <c r="N128" s="46"/>
      <c r="O128" s="46"/>
      <c r="P128" s="46"/>
      <c r="Q128" s="46"/>
      <c r="R128" s="46"/>
      <c r="S128" s="46"/>
      <c r="T128" s="46">
        <v>43.38</v>
      </c>
      <c r="U128" s="46">
        <v>45.71</v>
      </c>
      <c r="V128" s="46">
        <v>49.33</v>
      </c>
      <c r="W128" s="46">
        <v>50.51</v>
      </c>
      <c r="X128" s="46">
        <v>52.64</v>
      </c>
      <c r="Y128" s="46">
        <v>54.36</v>
      </c>
      <c r="Z128" s="46">
        <v>56.91</v>
      </c>
      <c r="AA128" s="46">
        <v>58.14</v>
      </c>
      <c r="AB128" s="46">
        <v>60</v>
      </c>
      <c r="AC128" s="46">
        <v>60</v>
      </c>
      <c r="AD128" s="46">
        <v>60.13</v>
      </c>
      <c r="AE128" s="46"/>
      <c r="AF128" s="46">
        <v>59.95</v>
      </c>
      <c r="AG128" s="55">
        <v>61.51</v>
      </c>
      <c r="AH128" s="53">
        <v>60.9</v>
      </c>
      <c r="AI128" s="53">
        <v>61.28</v>
      </c>
      <c r="AJ128" s="55">
        <v>70.64</v>
      </c>
      <c r="AK128" s="55">
        <v>70.94</v>
      </c>
      <c r="AL128" s="53">
        <v>66.5</v>
      </c>
      <c r="AM128" s="53">
        <v>67.14</v>
      </c>
      <c r="AN128" s="53">
        <v>67.459999999999994</v>
      </c>
      <c r="AO128" s="53">
        <v>63.22</v>
      </c>
      <c r="AP128" s="53">
        <v>68.459999999999994</v>
      </c>
      <c r="AQ128" s="53">
        <v>60.42</v>
      </c>
      <c r="AR128" s="53">
        <v>61.57</v>
      </c>
      <c r="AS128" s="53"/>
      <c r="AT128" s="53">
        <v>70</v>
      </c>
      <c r="AU128" s="53">
        <v>84.83</v>
      </c>
      <c r="AV128" s="53">
        <v>24.88</v>
      </c>
      <c r="AW128" s="53">
        <v>71.09</v>
      </c>
      <c r="AX128" s="53">
        <v>65.8</v>
      </c>
      <c r="AY128" s="53">
        <v>25.69</v>
      </c>
      <c r="AZ128" s="33">
        <v>59.46</v>
      </c>
      <c r="BA128" s="34">
        <v>59.87</v>
      </c>
      <c r="BB128" s="21">
        <f>I128-BA128</f>
        <v>2221.13</v>
      </c>
      <c r="BC128" s="21"/>
      <c r="BD128" s="35"/>
      <c r="BE128" s="21"/>
      <c r="BF128" s="26"/>
      <c r="BG128" s="26"/>
      <c r="BH128" s="26"/>
      <c r="BI128" s="26"/>
      <c r="BJ128" s="38"/>
    </row>
    <row r="129" spans="2:62" x14ac:dyDescent="0.2">
      <c r="B129" s="24">
        <v>178</v>
      </c>
      <c r="C129" s="25" t="s">
        <v>351</v>
      </c>
      <c r="D129" s="26" t="s">
        <v>352</v>
      </c>
      <c r="E129" s="26" t="s">
        <v>353</v>
      </c>
      <c r="F129" s="28" t="s">
        <v>58</v>
      </c>
      <c r="G129" s="28">
        <v>500329</v>
      </c>
      <c r="H129" s="28">
        <v>2191858</v>
      </c>
      <c r="I129" s="29">
        <v>2269</v>
      </c>
      <c r="J129" s="28"/>
      <c r="K129" s="46">
        <v>25</v>
      </c>
      <c r="L129" s="46"/>
      <c r="M129" s="46">
        <v>31.62</v>
      </c>
      <c r="N129" s="46">
        <v>32</v>
      </c>
      <c r="O129" s="46"/>
      <c r="P129" s="46">
        <v>33.47</v>
      </c>
      <c r="Q129" s="46">
        <v>34.409999999999997</v>
      </c>
      <c r="R129" s="46">
        <v>35.79</v>
      </c>
      <c r="S129" s="46"/>
      <c r="T129" s="46">
        <v>35.14</v>
      </c>
      <c r="U129" s="46">
        <v>37.72</v>
      </c>
      <c r="V129" s="46">
        <v>41.29</v>
      </c>
      <c r="W129" s="46">
        <v>42.51</v>
      </c>
      <c r="X129" s="46">
        <v>44.77</v>
      </c>
      <c r="Y129" s="46"/>
      <c r="Z129" s="46">
        <v>47.08</v>
      </c>
      <c r="AA129" s="46">
        <v>50.55</v>
      </c>
      <c r="AB129" s="46">
        <v>52.3</v>
      </c>
      <c r="AC129" s="46">
        <v>53.81</v>
      </c>
      <c r="AD129" s="46">
        <v>55.18</v>
      </c>
      <c r="AE129" s="46"/>
      <c r="AF129" s="46">
        <v>58.16</v>
      </c>
      <c r="AG129" s="46">
        <v>59.87</v>
      </c>
      <c r="AH129" s="53">
        <v>58.51</v>
      </c>
      <c r="AI129" s="55">
        <v>62.54</v>
      </c>
      <c r="AJ129" s="55">
        <v>67</v>
      </c>
      <c r="AK129" s="55">
        <v>65.14</v>
      </c>
      <c r="AL129" s="53">
        <v>66</v>
      </c>
      <c r="AM129" s="55">
        <v>66.38</v>
      </c>
      <c r="AN129" s="53">
        <v>66.900000000000006</v>
      </c>
      <c r="AO129" s="53">
        <v>67.56</v>
      </c>
      <c r="AP129" s="53">
        <v>68.19</v>
      </c>
      <c r="AQ129" s="53">
        <v>76.13</v>
      </c>
      <c r="AR129" s="53">
        <v>78.36</v>
      </c>
      <c r="AS129" s="53">
        <v>77.650000000000006</v>
      </c>
      <c r="AT129" s="53">
        <v>78.209999999999994</v>
      </c>
      <c r="AU129" s="53">
        <v>85.66</v>
      </c>
      <c r="AV129" s="53">
        <v>82.99</v>
      </c>
      <c r="AW129" s="53">
        <v>82.92</v>
      </c>
      <c r="AX129" s="53">
        <v>84.17</v>
      </c>
      <c r="AY129" s="53">
        <v>85.26</v>
      </c>
      <c r="AZ129" s="54">
        <v>87.82</v>
      </c>
      <c r="BA129" s="54">
        <v>89.83</v>
      </c>
      <c r="BB129" s="21">
        <f>I129-BA129</f>
        <v>2179.17</v>
      </c>
      <c r="BC129" s="21"/>
      <c r="BD129" s="35"/>
      <c r="BE129" s="21">
        <f>M129-AZ129</f>
        <v>-56.199999999999989</v>
      </c>
      <c r="BF129" s="21">
        <f>N129-AZ129</f>
        <v>-55.819999999999993</v>
      </c>
      <c r="BG129" s="26"/>
      <c r="BH129" s="35">
        <f>AP129-AZ129</f>
        <v>-19.629999999999995</v>
      </c>
      <c r="BI129" s="35">
        <f>AU129-AZ129</f>
        <v>-2.1599999999999966</v>
      </c>
      <c r="BJ129" s="36">
        <f>AY129-AZ129</f>
        <v>-2.5599999999999881</v>
      </c>
    </row>
    <row r="130" spans="2:62" x14ac:dyDescent="0.2">
      <c r="B130" s="24">
        <v>180</v>
      </c>
      <c r="C130" s="25" t="s">
        <v>354</v>
      </c>
      <c r="D130" s="26" t="s">
        <v>355</v>
      </c>
      <c r="E130" s="26" t="s">
        <v>356</v>
      </c>
      <c r="F130" s="28" t="s">
        <v>58</v>
      </c>
      <c r="G130" s="28">
        <v>501386</v>
      </c>
      <c r="H130" s="28">
        <v>2189776</v>
      </c>
      <c r="I130" s="29">
        <v>2265</v>
      </c>
      <c r="J130" s="28"/>
      <c r="K130" s="46">
        <v>29</v>
      </c>
      <c r="L130" s="46"/>
      <c r="M130" s="46">
        <v>33.630000000000003</v>
      </c>
      <c r="N130" s="46">
        <v>34</v>
      </c>
      <c r="O130" s="46"/>
      <c r="P130" s="46">
        <v>33.5</v>
      </c>
      <c r="Q130" s="46">
        <v>33.57</v>
      </c>
      <c r="R130" s="46">
        <v>34.32</v>
      </c>
      <c r="S130" s="46"/>
      <c r="T130" s="46">
        <v>37</v>
      </c>
      <c r="U130" s="46">
        <v>39.19</v>
      </c>
      <c r="V130" s="46">
        <v>42.9</v>
      </c>
      <c r="W130" s="46">
        <v>44.12</v>
      </c>
      <c r="X130" s="46">
        <v>46.6</v>
      </c>
      <c r="Y130" s="46">
        <v>47.29</v>
      </c>
      <c r="Z130" s="46">
        <v>50.47</v>
      </c>
      <c r="AA130" s="46">
        <v>51.46</v>
      </c>
      <c r="AB130" s="46">
        <v>53.42</v>
      </c>
      <c r="AC130" s="46">
        <v>54.8</v>
      </c>
      <c r="AD130" s="46">
        <v>56.11</v>
      </c>
      <c r="AE130" s="46"/>
      <c r="AF130" s="46">
        <v>57.94</v>
      </c>
      <c r="AG130" s="55">
        <v>61</v>
      </c>
      <c r="AH130" s="53">
        <v>62.52</v>
      </c>
      <c r="AI130" s="53">
        <v>63.11</v>
      </c>
      <c r="AJ130" s="53"/>
      <c r="AK130" s="53">
        <v>66.540000000000006</v>
      </c>
      <c r="AL130" s="55">
        <v>65.91</v>
      </c>
      <c r="AM130" s="53">
        <v>66.13</v>
      </c>
      <c r="AN130" s="55">
        <v>67.040000000000006</v>
      </c>
      <c r="AO130" s="55">
        <v>67.86</v>
      </c>
      <c r="AP130" s="55">
        <v>69.16</v>
      </c>
      <c r="AQ130" s="53">
        <v>75.53</v>
      </c>
      <c r="AR130" s="53">
        <v>76.459999999999994</v>
      </c>
      <c r="AS130" s="53">
        <v>78</v>
      </c>
      <c r="AT130" s="53">
        <v>78.67</v>
      </c>
      <c r="AU130" s="53">
        <v>79.2</v>
      </c>
      <c r="AV130" s="53">
        <v>80.83</v>
      </c>
      <c r="AW130" s="53">
        <v>82.48</v>
      </c>
      <c r="AX130" s="53">
        <v>83</v>
      </c>
      <c r="AY130" s="72">
        <v>84.3</v>
      </c>
      <c r="AZ130" s="54">
        <v>85.3</v>
      </c>
      <c r="BA130" s="54">
        <v>86.2</v>
      </c>
      <c r="BB130" s="21">
        <f>I130-BA130</f>
        <v>2178.8000000000002</v>
      </c>
      <c r="BC130" s="21"/>
      <c r="BD130" s="35"/>
      <c r="BE130" s="21">
        <f>M130-AZ130</f>
        <v>-51.669999999999995</v>
      </c>
      <c r="BF130" s="21">
        <f>N130-AZ130</f>
        <v>-51.3</v>
      </c>
      <c r="BG130" s="26"/>
      <c r="BH130" s="35">
        <f>AP130-AZ130</f>
        <v>-16.14</v>
      </c>
      <c r="BI130" s="35">
        <f>AU130-AZ130</f>
        <v>-6.0999999999999943</v>
      </c>
      <c r="BJ130" s="36">
        <f>AY130-AZ130</f>
        <v>-1</v>
      </c>
    </row>
    <row r="131" spans="2:62" x14ac:dyDescent="0.2">
      <c r="B131" s="24">
        <v>183</v>
      </c>
      <c r="C131" s="25" t="s">
        <v>357</v>
      </c>
      <c r="D131" s="40" t="s">
        <v>358</v>
      </c>
      <c r="E131" s="41" t="s">
        <v>359</v>
      </c>
      <c r="F131" s="28" t="s">
        <v>58</v>
      </c>
      <c r="G131" s="39">
        <v>503396</v>
      </c>
      <c r="H131" s="39">
        <v>2181825</v>
      </c>
      <c r="I131" s="50">
        <v>2248</v>
      </c>
      <c r="J131" s="39"/>
      <c r="K131" s="46">
        <v>11</v>
      </c>
      <c r="L131" s="46"/>
      <c r="M131" s="46">
        <v>14</v>
      </c>
      <c r="N131" s="46">
        <v>14</v>
      </c>
      <c r="O131" s="46">
        <v>14</v>
      </c>
      <c r="P131" s="46">
        <v>13.65</v>
      </c>
      <c r="Q131" s="46">
        <v>18.5</v>
      </c>
      <c r="R131" s="46">
        <v>14.37</v>
      </c>
      <c r="S131" s="46"/>
      <c r="T131" s="46"/>
      <c r="U131" s="46">
        <v>18.8</v>
      </c>
      <c r="V131" s="46">
        <v>22.56</v>
      </c>
      <c r="W131" s="46">
        <v>23.58</v>
      </c>
      <c r="X131" s="46">
        <v>25.68</v>
      </c>
      <c r="Y131" s="46">
        <v>27.3</v>
      </c>
      <c r="Z131" s="46">
        <v>30.07</v>
      </c>
      <c r="AA131" s="46">
        <v>30.97</v>
      </c>
      <c r="AB131" s="46">
        <v>33</v>
      </c>
      <c r="AC131" s="46">
        <v>34.11</v>
      </c>
      <c r="AD131" s="46">
        <v>35.69</v>
      </c>
      <c r="AE131" s="46"/>
      <c r="AF131" s="46">
        <v>39.1</v>
      </c>
      <c r="AG131" s="55">
        <v>40.630000000000003</v>
      </c>
      <c r="AH131" s="53">
        <v>41.89</v>
      </c>
      <c r="AI131" s="53">
        <v>44.27</v>
      </c>
      <c r="AJ131" s="53">
        <v>45.54</v>
      </c>
      <c r="AK131" s="53">
        <v>46.83</v>
      </c>
      <c r="AL131" s="55">
        <v>47.88</v>
      </c>
      <c r="AM131" s="53">
        <v>49.04</v>
      </c>
      <c r="AN131" s="55">
        <v>50.1</v>
      </c>
      <c r="AO131" s="55">
        <v>51.33</v>
      </c>
      <c r="AP131" s="55">
        <v>52.04</v>
      </c>
      <c r="AQ131" s="53">
        <v>56.12</v>
      </c>
      <c r="AR131" s="53">
        <v>57.43</v>
      </c>
      <c r="AS131" s="53">
        <v>59.85</v>
      </c>
      <c r="AT131" s="53">
        <v>60.24</v>
      </c>
      <c r="AU131" s="53"/>
      <c r="AV131" s="53"/>
      <c r="AW131" s="53"/>
      <c r="AX131" s="53"/>
      <c r="AY131" s="53"/>
      <c r="AZ131" s="54">
        <v>65.67</v>
      </c>
      <c r="BA131" s="54"/>
      <c r="BB131" s="21"/>
      <c r="BC131" s="21"/>
      <c r="BD131" s="35"/>
      <c r="BE131" s="21"/>
      <c r="BF131" s="21">
        <f>N131-AZ131</f>
        <v>-51.67</v>
      </c>
      <c r="BG131" s="26"/>
      <c r="BH131" s="26"/>
      <c r="BI131" s="26"/>
      <c r="BJ131" s="38"/>
    </row>
    <row r="132" spans="2:62" x14ac:dyDescent="0.2">
      <c r="B132" s="24">
        <v>184</v>
      </c>
      <c r="C132" s="25" t="s">
        <v>360</v>
      </c>
      <c r="D132" s="40"/>
      <c r="E132" s="41"/>
      <c r="F132" s="28" t="s">
        <v>58</v>
      </c>
      <c r="G132" s="39">
        <v>503396</v>
      </c>
      <c r="H132" s="39">
        <v>2181825</v>
      </c>
      <c r="I132" s="50">
        <v>2248</v>
      </c>
      <c r="J132" s="39"/>
      <c r="K132" s="51"/>
      <c r="L132" s="30"/>
      <c r="M132" s="30">
        <v>14</v>
      </c>
      <c r="N132" s="30"/>
      <c r="O132" s="30"/>
      <c r="P132" s="30"/>
      <c r="Q132" s="30"/>
      <c r="R132" s="30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3"/>
      <c r="AV132" s="53">
        <v>60.72</v>
      </c>
      <c r="AW132" s="53">
        <v>63.11</v>
      </c>
      <c r="AX132" s="53">
        <v>59.39</v>
      </c>
      <c r="AY132" s="53">
        <v>54.55</v>
      </c>
      <c r="AZ132" s="54">
        <v>65.67</v>
      </c>
      <c r="BA132" s="54">
        <v>67.06</v>
      </c>
      <c r="BB132" s="21">
        <f>I132-BA132</f>
        <v>2180.94</v>
      </c>
      <c r="BC132" s="21"/>
      <c r="BD132" s="35"/>
      <c r="BE132" s="21">
        <f>M132-AZ132</f>
        <v>-51.67</v>
      </c>
      <c r="BF132" s="26"/>
      <c r="BG132" s="26"/>
      <c r="BH132" s="35"/>
      <c r="BI132" s="35"/>
      <c r="BJ132" s="36"/>
    </row>
    <row r="133" spans="2:62" x14ac:dyDescent="0.2">
      <c r="B133" s="24">
        <v>186</v>
      </c>
      <c r="C133" s="25" t="s">
        <v>361</v>
      </c>
      <c r="D133" s="26" t="s">
        <v>362</v>
      </c>
      <c r="E133" s="26" t="s">
        <v>363</v>
      </c>
      <c r="F133" s="28" t="s">
        <v>58</v>
      </c>
      <c r="G133" s="28">
        <v>505265</v>
      </c>
      <c r="H133" s="28">
        <v>2180629</v>
      </c>
      <c r="I133" s="29">
        <v>2256</v>
      </c>
      <c r="J133" s="28"/>
      <c r="K133" s="46">
        <v>33.4</v>
      </c>
      <c r="L133" s="46">
        <v>34</v>
      </c>
      <c r="M133" s="46">
        <v>34.21</v>
      </c>
      <c r="N133" s="46">
        <v>35</v>
      </c>
      <c r="O133" s="46">
        <v>35.198</v>
      </c>
      <c r="P133" s="46">
        <v>35.08</v>
      </c>
      <c r="Q133" s="46">
        <v>35.409999999999997</v>
      </c>
      <c r="R133" s="46">
        <v>36.01</v>
      </c>
      <c r="S133" s="46"/>
      <c r="T133" s="46">
        <v>38.57</v>
      </c>
      <c r="U133" s="46">
        <v>41.2</v>
      </c>
      <c r="V133" s="46">
        <v>43.43</v>
      </c>
      <c r="W133" s="46">
        <v>44.7</v>
      </c>
      <c r="X133" s="46">
        <v>46.44</v>
      </c>
      <c r="Y133" s="46">
        <v>50.37</v>
      </c>
      <c r="Z133" s="46">
        <v>50.67</v>
      </c>
      <c r="AA133" s="46">
        <v>51.68</v>
      </c>
      <c r="AB133" s="46">
        <v>53.37</v>
      </c>
      <c r="AC133" s="46"/>
      <c r="AD133" s="46">
        <v>56</v>
      </c>
      <c r="AE133" s="46"/>
      <c r="AF133" s="46">
        <v>59.44</v>
      </c>
      <c r="AG133" s="53"/>
      <c r="AH133" s="53">
        <v>60.86</v>
      </c>
      <c r="AI133" s="53">
        <v>54.87</v>
      </c>
      <c r="AJ133" s="53">
        <v>56</v>
      </c>
      <c r="AK133" s="53">
        <v>56.9</v>
      </c>
      <c r="AL133" s="53">
        <v>58.43</v>
      </c>
      <c r="AM133" s="53">
        <v>59.06</v>
      </c>
      <c r="AN133" s="53">
        <v>60.53</v>
      </c>
      <c r="AO133" s="53">
        <v>62.04</v>
      </c>
      <c r="AP133" s="53">
        <v>63.12</v>
      </c>
      <c r="AQ133" s="53">
        <v>64.040000000000006</v>
      </c>
      <c r="AR133" s="53">
        <v>65.95</v>
      </c>
      <c r="AS133" s="53">
        <v>67.69</v>
      </c>
      <c r="AT133" s="53">
        <v>68.16</v>
      </c>
      <c r="AU133" s="53">
        <v>68.36</v>
      </c>
      <c r="AV133" s="53">
        <v>69.72</v>
      </c>
      <c r="AW133" s="53">
        <v>71.42</v>
      </c>
      <c r="AX133" s="53">
        <v>72.42</v>
      </c>
      <c r="AY133" s="53">
        <v>75.7</v>
      </c>
      <c r="AZ133" s="54">
        <v>74</v>
      </c>
      <c r="BA133" s="54">
        <v>75</v>
      </c>
      <c r="BB133" s="21">
        <f>I133-BA133</f>
        <v>2181</v>
      </c>
      <c r="BC133" s="21"/>
      <c r="BD133" s="35">
        <f>L133-AZ133</f>
        <v>-40</v>
      </c>
      <c r="BE133" s="21">
        <f>M133-AZ133</f>
        <v>-39.79</v>
      </c>
      <c r="BF133" s="21">
        <f>N133-AZ133</f>
        <v>-39</v>
      </c>
      <c r="BG133" s="21"/>
      <c r="BH133" s="35">
        <f>AP133-AZ133</f>
        <v>-10.880000000000003</v>
      </c>
      <c r="BI133" s="35">
        <f>AU133-AZ133</f>
        <v>-5.6400000000000006</v>
      </c>
      <c r="BJ133" s="36">
        <f>AY133-AZ133</f>
        <v>1.7000000000000028</v>
      </c>
    </row>
    <row r="134" spans="2:62" x14ac:dyDescent="0.2">
      <c r="B134" s="24">
        <v>187</v>
      </c>
      <c r="C134" s="25" t="s">
        <v>364</v>
      </c>
      <c r="D134" s="40"/>
      <c r="E134" s="41"/>
      <c r="F134" s="28" t="s">
        <v>20</v>
      </c>
      <c r="G134" s="65">
        <v>479560</v>
      </c>
      <c r="H134" s="65">
        <v>2135272</v>
      </c>
      <c r="I134" s="29"/>
      <c r="J134" s="28"/>
      <c r="K134" s="28"/>
      <c r="L134" s="30"/>
      <c r="M134" s="30"/>
      <c r="N134" s="30"/>
      <c r="O134" s="30"/>
      <c r="P134" s="30"/>
      <c r="Q134" s="30"/>
      <c r="R134" s="30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>
        <v>92.93</v>
      </c>
      <c r="AY134" s="53"/>
      <c r="AZ134" s="54"/>
      <c r="BA134" s="54">
        <v>96.86</v>
      </c>
      <c r="BB134" s="21"/>
      <c r="BC134" s="21"/>
      <c r="BD134" s="35"/>
      <c r="BE134" s="21"/>
      <c r="BF134" s="26"/>
      <c r="BG134" s="26"/>
      <c r="BH134" s="26"/>
      <c r="BI134" s="26"/>
      <c r="BJ134" s="38"/>
    </row>
    <row r="135" spans="2:62" x14ac:dyDescent="0.2">
      <c r="B135" s="24">
        <v>188</v>
      </c>
      <c r="C135" s="25" t="s">
        <v>365</v>
      </c>
      <c r="D135" s="26" t="s">
        <v>366</v>
      </c>
      <c r="E135" s="26" t="s">
        <v>367</v>
      </c>
      <c r="F135" s="28" t="s">
        <v>20</v>
      </c>
      <c r="G135" s="39">
        <v>479560</v>
      </c>
      <c r="H135" s="39">
        <v>2135272</v>
      </c>
      <c r="I135" s="50">
        <v>2319</v>
      </c>
      <c r="J135" s="26">
        <v>76</v>
      </c>
      <c r="K135" s="26"/>
      <c r="L135" s="26"/>
      <c r="M135" s="26">
        <v>74.27</v>
      </c>
      <c r="N135" s="26">
        <v>76.099999999999994</v>
      </c>
      <c r="O135" s="26">
        <v>76.430000000000007</v>
      </c>
      <c r="P135" s="26">
        <v>76</v>
      </c>
      <c r="Q135" s="26">
        <v>77.78</v>
      </c>
      <c r="R135" s="26">
        <v>82.84</v>
      </c>
      <c r="S135" s="26"/>
      <c r="T135" s="26"/>
      <c r="U135" s="26"/>
      <c r="V135" s="26"/>
      <c r="W135" s="26">
        <v>94.25</v>
      </c>
      <c r="X135" s="26">
        <v>94.37</v>
      </c>
      <c r="Y135" s="26">
        <v>95.56</v>
      </c>
      <c r="Z135" s="26">
        <v>98.65</v>
      </c>
      <c r="AA135" s="26">
        <v>98.83</v>
      </c>
      <c r="AB135" s="26">
        <v>101.94</v>
      </c>
      <c r="AC135" s="26">
        <v>102.18</v>
      </c>
      <c r="AD135" s="26">
        <v>104.26</v>
      </c>
      <c r="AE135" s="26">
        <v>106.7</v>
      </c>
      <c r="AF135" s="26">
        <v>108.75</v>
      </c>
      <c r="AG135" s="26">
        <v>107.42</v>
      </c>
      <c r="AH135" s="26">
        <v>109.1</v>
      </c>
      <c r="AI135" s="26">
        <v>107.81</v>
      </c>
      <c r="AJ135" s="26">
        <v>105.82</v>
      </c>
      <c r="AK135" s="26">
        <v>102.14</v>
      </c>
      <c r="AL135" s="26">
        <v>102.3</v>
      </c>
      <c r="AM135" s="26">
        <v>103.32</v>
      </c>
      <c r="AN135" s="26">
        <v>103.81</v>
      </c>
      <c r="AO135" s="26">
        <v>93</v>
      </c>
      <c r="AP135" s="26">
        <v>104.19</v>
      </c>
      <c r="AQ135" s="26">
        <v>82.41</v>
      </c>
      <c r="AR135" s="26">
        <v>94.1</v>
      </c>
      <c r="AS135" s="26">
        <v>94.54</v>
      </c>
      <c r="AT135" s="26">
        <v>94.7</v>
      </c>
      <c r="AU135" s="26">
        <v>98.54</v>
      </c>
      <c r="AV135" s="26"/>
      <c r="AW135" s="26">
        <v>100.05</v>
      </c>
      <c r="AX135" s="26"/>
      <c r="AY135" s="26">
        <v>95.03</v>
      </c>
      <c r="AZ135" s="21">
        <v>94.88</v>
      </c>
      <c r="BA135" s="21"/>
      <c r="BB135" s="21">
        <f>I135-AZ135</f>
        <v>2224.12</v>
      </c>
      <c r="BC135" s="21"/>
      <c r="BD135" s="26"/>
      <c r="BE135" s="21">
        <f>M135-AZ135</f>
        <v>-20.61</v>
      </c>
      <c r="BF135" s="26">
        <f>N135-AZ135</f>
        <v>-18.78</v>
      </c>
      <c r="BG135" s="26"/>
      <c r="BH135" s="26">
        <f>AP135-AZ135</f>
        <v>9.3100000000000023</v>
      </c>
      <c r="BI135" s="26">
        <f>AU135-AZ135</f>
        <v>3.6600000000000108</v>
      </c>
      <c r="BJ135" s="38">
        <f>AY135-AZ135</f>
        <v>0.15000000000000568</v>
      </c>
    </row>
    <row r="136" spans="2:62" x14ac:dyDescent="0.2">
      <c r="B136" s="24">
        <v>189</v>
      </c>
      <c r="C136" s="25" t="s">
        <v>368</v>
      </c>
      <c r="D136" s="26" t="s">
        <v>369</v>
      </c>
      <c r="E136" s="26" t="s">
        <v>19</v>
      </c>
      <c r="F136" s="28" t="s">
        <v>20</v>
      </c>
      <c r="G136" s="28">
        <v>485263.55763499998</v>
      </c>
      <c r="H136" s="28">
        <v>2141683.7834350001</v>
      </c>
      <c r="I136" s="29">
        <v>2235</v>
      </c>
      <c r="J136" s="26"/>
      <c r="K136" s="26">
        <v>17</v>
      </c>
      <c r="L136" s="26">
        <v>16.25</v>
      </c>
      <c r="M136" s="26"/>
      <c r="N136" s="26">
        <v>16.82</v>
      </c>
      <c r="O136" s="26">
        <v>17.079999999999998</v>
      </c>
      <c r="P136" s="26">
        <v>17.47</v>
      </c>
      <c r="Q136" s="26">
        <v>17.760000000000002</v>
      </c>
      <c r="R136" s="26">
        <v>19.03</v>
      </c>
      <c r="S136" s="26"/>
      <c r="T136" s="26">
        <v>23.74</v>
      </c>
      <c r="U136" s="26">
        <v>25.92</v>
      </c>
      <c r="V136" s="26"/>
      <c r="W136" s="26">
        <v>29.51</v>
      </c>
      <c r="X136" s="26">
        <v>31.3</v>
      </c>
      <c r="Y136" s="26">
        <v>32.25</v>
      </c>
      <c r="Z136" s="26">
        <v>34.58</v>
      </c>
      <c r="AA136" s="26">
        <v>36</v>
      </c>
      <c r="AB136" s="26">
        <v>38.11</v>
      </c>
      <c r="AC136" s="26">
        <v>38.76</v>
      </c>
      <c r="AD136" s="26">
        <v>40.11</v>
      </c>
      <c r="AE136" s="26">
        <v>42.4</v>
      </c>
      <c r="AF136" s="26">
        <v>44.35</v>
      </c>
      <c r="AG136" s="26">
        <v>45</v>
      </c>
      <c r="AH136" s="26">
        <v>47.39</v>
      </c>
      <c r="AI136" s="26">
        <v>48.62</v>
      </c>
      <c r="AJ136" s="26">
        <v>49.29</v>
      </c>
      <c r="AK136" s="26">
        <v>48.86</v>
      </c>
      <c r="AL136" s="26"/>
      <c r="AM136" s="26">
        <v>50.61</v>
      </c>
      <c r="AN136" s="26">
        <v>51.29</v>
      </c>
      <c r="AO136" s="26"/>
      <c r="AP136" s="26">
        <v>53.88</v>
      </c>
      <c r="AQ136" s="26">
        <v>54.39</v>
      </c>
      <c r="AR136" s="26"/>
      <c r="AS136" s="26">
        <v>56.1</v>
      </c>
      <c r="AT136" s="26">
        <v>58.77</v>
      </c>
      <c r="AU136" s="26">
        <v>58.85</v>
      </c>
      <c r="AV136" s="53"/>
      <c r="AW136" s="53"/>
      <c r="AX136" s="53"/>
      <c r="AY136" s="53"/>
      <c r="AZ136" s="54">
        <v>69.83</v>
      </c>
      <c r="BA136" s="54"/>
      <c r="BB136" s="21"/>
      <c r="BC136" s="21"/>
      <c r="BD136" s="35">
        <f>L136-AZ136</f>
        <v>-53.58</v>
      </c>
      <c r="BE136" s="21"/>
      <c r="BF136" s="26">
        <f>N136-AZ136</f>
        <v>-53.01</v>
      </c>
      <c r="BG136" s="26"/>
      <c r="BH136" s="26">
        <f>AP136-AZ136</f>
        <v>-15.949999999999996</v>
      </c>
      <c r="BI136" s="26">
        <f>AU136-AZ136</f>
        <v>-10.979999999999997</v>
      </c>
      <c r="BJ136" s="38"/>
    </row>
    <row r="137" spans="2:62" x14ac:dyDescent="0.2">
      <c r="B137" s="24">
        <v>190</v>
      </c>
      <c r="C137" s="25" t="s">
        <v>370</v>
      </c>
      <c r="D137" s="26" t="s">
        <v>371</v>
      </c>
      <c r="E137" s="26" t="s">
        <v>372</v>
      </c>
      <c r="F137" s="28" t="s">
        <v>20</v>
      </c>
      <c r="G137" s="28">
        <v>485120</v>
      </c>
      <c r="H137" s="28">
        <v>2140048</v>
      </c>
      <c r="I137" s="29">
        <v>2238</v>
      </c>
      <c r="J137" s="26"/>
      <c r="K137" s="26">
        <v>16.510000000000002</v>
      </c>
      <c r="L137" s="26"/>
      <c r="M137" s="26"/>
      <c r="N137" s="26">
        <v>17.05</v>
      </c>
      <c r="O137" s="26"/>
      <c r="P137" s="26">
        <v>17.489999999999998</v>
      </c>
      <c r="Q137" s="26">
        <v>18.760000000000002</v>
      </c>
      <c r="R137" s="26">
        <v>20.75</v>
      </c>
      <c r="S137" s="26"/>
      <c r="T137" s="26">
        <v>26.3</v>
      </c>
      <c r="U137" s="26">
        <v>28.25</v>
      </c>
      <c r="V137" s="26">
        <v>32.159999999999997</v>
      </c>
      <c r="W137" s="26">
        <v>32.74</v>
      </c>
      <c r="X137" s="26">
        <v>34.630000000000003</v>
      </c>
      <c r="Y137" s="26">
        <v>36.07</v>
      </c>
      <c r="Z137" s="26">
        <v>38.11</v>
      </c>
      <c r="AA137" s="26">
        <v>39.299999999999997</v>
      </c>
      <c r="AB137" s="26">
        <v>41.58</v>
      </c>
      <c r="AC137" s="26">
        <v>43.57</v>
      </c>
      <c r="AD137" s="26">
        <v>44.02</v>
      </c>
      <c r="AE137" s="26">
        <v>47.62</v>
      </c>
      <c r="AF137" s="26">
        <v>49.2</v>
      </c>
      <c r="AG137" s="26">
        <v>50.67</v>
      </c>
      <c r="AH137" s="26">
        <v>52.1</v>
      </c>
      <c r="AI137" s="26">
        <v>54.25</v>
      </c>
      <c r="AJ137" s="26">
        <v>54.07</v>
      </c>
      <c r="AK137" s="26">
        <v>54.69</v>
      </c>
      <c r="AL137" s="26">
        <v>55.03</v>
      </c>
      <c r="AM137" s="26">
        <v>54.92</v>
      </c>
      <c r="AN137" s="26">
        <v>55.13</v>
      </c>
      <c r="AO137" s="26">
        <v>56.59</v>
      </c>
      <c r="AP137" s="26">
        <v>57.48</v>
      </c>
      <c r="AQ137" s="26">
        <v>58.26</v>
      </c>
      <c r="AR137" s="26">
        <v>58.92</v>
      </c>
      <c r="AS137" s="26">
        <v>59.79</v>
      </c>
      <c r="AT137" s="26">
        <v>59.85</v>
      </c>
      <c r="AU137" s="26">
        <v>64.63</v>
      </c>
      <c r="AV137" s="26">
        <v>65.67</v>
      </c>
      <c r="AW137" s="42">
        <v>65.17</v>
      </c>
      <c r="AX137" s="42">
        <v>65.39</v>
      </c>
      <c r="AY137" s="42">
        <v>53</v>
      </c>
      <c r="AZ137" s="21"/>
      <c r="BA137" s="54"/>
      <c r="BB137" s="21"/>
      <c r="BC137" s="21"/>
      <c r="BD137" s="35"/>
      <c r="BE137" s="21"/>
      <c r="BF137" s="26"/>
      <c r="BG137" s="26"/>
      <c r="BH137" s="26"/>
      <c r="BI137" s="26"/>
      <c r="BJ137" s="38"/>
    </row>
    <row r="138" spans="2:62" x14ac:dyDescent="0.2">
      <c r="B138" s="24">
        <v>191</v>
      </c>
      <c r="C138" s="25" t="s">
        <v>373</v>
      </c>
      <c r="D138" s="26" t="s">
        <v>374</v>
      </c>
      <c r="E138" s="26"/>
      <c r="F138" s="28" t="s">
        <v>58</v>
      </c>
      <c r="G138" s="28">
        <v>490192</v>
      </c>
      <c r="H138" s="28">
        <v>2196116</v>
      </c>
      <c r="I138" s="29">
        <v>2282</v>
      </c>
      <c r="J138" s="28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>
        <v>68.34</v>
      </c>
      <c r="X138" s="46">
        <v>69.36</v>
      </c>
      <c r="Y138" s="46">
        <v>71.010000000000005</v>
      </c>
      <c r="Z138" s="46">
        <v>72.319999999999993</v>
      </c>
      <c r="AA138" s="46">
        <v>72.84</v>
      </c>
      <c r="AB138" s="46">
        <v>74.849999999999994</v>
      </c>
      <c r="AC138" s="46">
        <v>75.849999999999994</v>
      </c>
      <c r="AD138" s="46">
        <v>77.739999999999995</v>
      </c>
      <c r="AE138" s="46"/>
      <c r="AF138" s="46">
        <v>79.790000000000006</v>
      </c>
      <c r="AG138" s="53">
        <v>81.790000000000006</v>
      </c>
      <c r="AH138" s="53">
        <v>82.59</v>
      </c>
      <c r="AI138" s="53">
        <v>81.86</v>
      </c>
      <c r="AJ138" s="55"/>
      <c r="AK138" s="53">
        <v>84.88</v>
      </c>
      <c r="AL138" s="53">
        <v>86.1</v>
      </c>
      <c r="AM138" s="53">
        <v>86.54</v>
      </c>
      <c r="AN138" s="53">
        <v>87.63</v>
      </c>
      <c r="AO138" s="53">
        <v>88.66</v>
      </c>
      <c r="AP138" s="53">
        <v>89.12</v>
      </c>
      <c r="AQ138" s="53">
        <v>89.25</v>
      </c>
      <c r="AR138" s="53">
        <v>91.01</v>
      </c>
      <c r="AS138" s="53">
        <v>91.39</v>
      </c>
      <c r="AT138" s="53">
        <v>90.82</v>
      </c>
      <c r="AU138" s="53">
        <v>91.86</v>
      </c>
      <c r="AV138" s="53">
        <v>92.1</v>
      </c>
      <c r="AW138" s="53">
        <v>93.46</v>
      </c>
      <c r="AX138" s="53">
        <v>97.56</v>
      </c>
      <c r="AY138" s="72">
        <v>98.6</v>
      </c>
      <c r="AZ138" s="54">
        <v>94.83</v>
      </c>
      <c r="BA138" s="66"/>
      <c r="BB138" s="21"/>
      <c r="BC138" s="21"/>
      <c r="BD138" s="35"/>
      <c r="BE138" s="21"/>
      <c r="BF138" s="26"/>
      <c r="BG138" s="26"/>
      <c r="BH138" s="35">
        <f>AP138-AZ138</f>
        <v>-5.7099999999999937</v>
      </c>
      <c r="BI138" s="35">
        <f>AU138-AZ138</f>
        <v>-2.9699999999999989</v>
      </c>
      <c r="BJ138" s="36">
        <f>AY138-AZ138</f>
        <v>3.769999999999996</v>
      </c>
    </row>
    <row r="139" spans="2:62" x14ac:dyDescent="0.2">
      <c r="B139" s="24">
        <v>193</v>
      </c>
      <c r="C139" s="25" t="s">
        <v>375</v>
      </c>
      <c r="D139" s="26" t="s">
        <v>376</v>
      </c>
      <c r="E139" s="26" t="s">
        <v>19</v>
      </c>
      <c r="F139" s="28" t="s">
        <v>20</v>
      </c>
      <c r="G139" s="28">
        <v>489145</v>
      </c>
      <c r="H139" s="28">
        <v>2138768</v>
      </c>
      <c r="I139" s="29">
        <v>2252</v>
      </c>
      <c r="J139" s="26"/>
      <c r="K139" s="26">
        <v>24</v>
      </c>
      <c r="L139" s="26">
        <v>25.52</v>
      </c>
      <c r="M139" s="26">
        <v>26.11</v>
      </c>
      <c r="N139" s="26">
        <v>26.08</v>
      </c>
      <c r="O139" s="26">
        <v>26.78</v>
      </c>
      <c r="P139" s="26">
        <v>26.85</v>
      </c>
      <c r="Q139" s="26">
        <v>28.73</v>
      </c>
      <c r="R139" s="26">
        <v>31.16</v>
      </c>
      <c r="S139" s="26"/>
      <c r="T139" s="26">
        <v>37.590000000000003</v>
      </c>
      <c r="U139" s="26">
        <v>39.65</v>
      </c>
      <c r="V139" s="26">
        <v>43.34</v>
      </c>
      <c r="W139" s="26">
        <v>43.86</v>
      </c>
      <c r="X139" s="26">
        <v>46.5</v>
      </c>
      <c r="Y139" s="26">
        <v>47.69</v>
      </c>
      <c r="Z139" s="26">
        <v>49.87</v>
      </c>
      <c r="AA139" s="26">
        <v>50.3</v>
      </c>
      <c r="AB139" s="26">
        <v>52.76</v>
      </c>
      <c r="AC139" s="26">
        <v>54.11</v>
      </c>
      <c r="AD139" s="26">
        <v>56.33</v>
      </c>
      <c r="AE139" s="26">
        <v>59.05</v>
      </c>
      <c r="AF139" s="26">
        <v>60.4</v>
      </c>
      <c r="AG139" s="26">
        <v>61.8</v>
      </c>
      <c r="AH139" s="26">
        <v>63.05</v>
      </c>
      <c r="AI139" s="26">
        <v>64.52</v>
      </c>
      <c r="AJ139" s="26">
        <v>65.959999999999994</v>
      </c>
      <c r="AK139" s="26">
        <v>66.489999999999995</v>
      </c>
      <c r="AL139" s="26">
        <v>67.930000000000007</v>
      </c>
      <c r="AM139" s="26"/>
      <c r="AN139" s="53">
        <v>68</v>
      </c>
      <c r="AO139" s="26"/>
      <c r="AP139" s="26">
        <v>68</v>
      </c>
      <c r="AQ139" s="26"/>
      <c r="AR139" s="26">
        <v>71.23</v>
      </c>
      <c r="AS139" s="26">
        <v>73.23</v>
      </c>
      <c r="AT139" s="26">
        <v>72.540000000000006</v>
      </c>
      <c r="AU139" s="26">
        <v>73.400000000000006</v>
      </c>
      <c r="AV139" s="26">
        <v>73.75</v>
      </c>
      <c r="AW139" s="42">
        <v>74.709999999999994</v>
      </c>
      <c r="AX139" s="42">
        <v>50.07</v>
      </c>
      <c r="AY139" s="42">
        <v>61.24</v>
      </c>
      <c r="AZ139" s="33">
        <v>78.22</v>
      </c>
      <c r="BA139" s="33">
        <v>78.239999999999995</v>
      </c>
      <c r="BB139" s="21">
        <f>I139-BA139</f>
        <v>2173.7600000000002</v>
      </c>
      <c r="BC139" s="21"/>
      <c r="BD139" s="35">
        <f>L139-AZ139</f>
        <v>-52.7</v>
      </c>
      <c r="BE139" s="21">
        <f>M139-AZ139</f>
        <v>-52.11</v>
      </c>
      <c r="BF139" s="26">
        <f>N139-AZ139</f>
        <v>-52.14</v>
      </c>
      <c r="BG139" s="26"/>
      <c r="BH139" s="26">
        <f>AP139-AZ139</f>
        <v>-10.219999999999999</v>
      </c>
      <c r="BI139" s="26">
        <f>AU139-AZ139</f>
        <v>-4.8199999999999932</v>
      </c>
      <c r="BJ139" s="38">
        <f>AY139-AZ139</f>
        <v>-16.979999999999997</v>
      </c>
    </row>
    <row r="140" spans="2:62" x14ac:dyDescent="0.2">
      <c r="B140" s="24">
        <v>195</v>
      </c>
      <c r="C140" s="25" t="s">
        <v>377</v>
      </c>
      <c r="D140" s="26" t="s">
        <v>378</v>
      </c>
      <c r="E140" s="26"/>
      <c r="F140" s="28" t="s">
        <v>58</v>
      </c>
      <c r="G140" s="28">
        <v>488273</v>
      </c>
      <c r="H140" s="28">
        <v>2194199</v>
      </c>
      <c r="I140" s="29">
        <v>2277</v>
      </c>
      <c r="J140" s="28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>
        <v>68.55</v>
      </c>
      <c r="X140" s="46">
        <v>69.56</v>
      </c>
      <c r="Y140" s="46">
        <v>72.8</v>
      </c>
      <c r="Z140" s="46">
        <v>72.930000000000007</v>
      </c>
      <c r="AA140" s="46">
        <v>74.069999999999993</v>
      </c>
      <c r="AB140" s="46">
        <v>75.95</v>
      </c>
      <c r="AC140" s="46">
        <v>77.06</v>
      </c>
      <c r="AD140" s="46">
        <v>78.94</v>
      </c>
      <c r="AE140" s="46"/>
      <c r="AF140" s="46">
        <v>81.63</v>
      </c>
      <c r="AG140" s="55">
        <v>82.95</v>
      </c>
      <c r="AH140" s="53">
        <v>83.76</v>
      </c>
      <c r="AI140" s="53">
        <v>84.1</v>
      </c>
      <c r="AJ140" s="53">
        <v>85.5</v>
      </c>
      <c r="AK140" s="53">
        <v>86.3</v>
      </c>
      <c r="AL140" s="53">
        <v>87.19</v>
      </c>
      <c r="AM140" s="53">
        <v>88.09</v>
      </c>
      <c r="AN140" s="53">
        <v>89.14</v>
      </c>
      <c r="AO140" s="53">
        <v>89.9</v>
      </c>
      <c r="AP140" s="53">
        <v>90.54</v>
      </c>
      <c r="AQ140" s="53">
        <v>92.01</v>
      </c>
      <c r="AR140" s="53">
        <v>92.86</v>
      </c>
      <c r="AS140" s="53">
        <v>94.3</v>
      </c>
      <c r="AT140" s="53">
        <v>94.06</v>
      </c>
      <c r="AU140" s="53">
        <v>95.34</v>
      </c>
      <c r="AV140" s="53">
        <v>93.34</v>
      </c>
      <c r="AW140" s="53">
        <v>93.86</v>
      </c>
      <c r="AX140" s="53">
        <v>94.58</v>
      </c>
      <c r="AY140" s="53">
        <v>96.97</v>
      </c>
      <c r="AZ140" s="54">
        <v>97.95</v>
      </c>
      <c r="BA140" s="33">
        <v>98.36</v>
      </c>
      <c r="BB140" s="21">
        <f>I140-BA140</f>
        <v>2178.64</v>
      </c>
      <c r="BC140" s="21"/>
      <c r="BD140" s="35"/>
      <c r="BE140" s="21"/>
      <c r="BF140" s="26"/>
      <c r="BG140" s="26"/>
      <c r="BH140" s="35">
        <f>AP140-AZ140</f>
        <v>-7.4099999999999966</v>
      </c>
      <c r="BI140" s="35">
        <f>AU140-AZ140</f>
        <v>-2.6099999999999994</v>
      </c>
      <c r="BJ140" s="36">
        <f>AY140-AZ140</f>
        <v>-0.98000000000000398</v>
      </c>
    </row>
    <row r="141" spans="2:62" x14ac:dyDescent="0.2">
      <c r="B141" s="24">
        <v>196</v>
      </c>
      <c r="C141" s="25" t="s">
        <v>379</v>
      </c>
      <c r="D141" s="26" t="s">
        <v>380</v>
      </c>
      <c r="E141" s="26" t="s">
        <v>381</v>
      </c>
      <c r="F141" s="28" t="s">
        <v>382</v>
      </c>
      <c r="G141" s="28">
        <v>511231</v>
      </c>
      <c r="H141" s="28">
        <v>2158714</v>
      </c>
      <c r="I141" s="29">
        <v>2244</v>
      </c>
      <c r="J141" s="28"/>
      <c r="K141" s="26"/>
      <c r="L141" s="26"/>
      <c r="M141" s="26"/>
      <c r="N141" s="26"/>
      <c r="O141" s="26"/>
      <c r="P141" s="26">
        <v>16.420000000000002</v>
      </c>
      <c r="Q141" s="26">
        <v>19.399999999999999</v>
      </c>
      <c r="R141" s="26">
        <v>19.57</v>
      </c>
      <c r="S141" s="26">
        <v>20.36</v>
      </c>
      <c r="T141" s="26">
        <v>21.07</v>
      </c>
      <c r="U141" s="26">
        <v>23.93</v>
      </c>
      <c r="V141" s="26">
        <v>24.57</v>
      </c>
      <c r="W141" s="26">
        <v>25</v>
      </c>
      <c r="X141" s="26">
        <v>25.83</v>
      </c>
      <c r="Y141" s="26">
        <v>29.05</v>
      </c>
      <c r="Z141" s="26">
        <v>30.16</v>
      </c>
      <c r="AA141" s="26">
        <v>31.9</v>
      </c>
      <c r="AB141" s="26">
        <v>32.33</v>
      </c>
      <c r="AC141" s="26">
        <v>33.799999999999997</v>
      </c>
      <c r="AD141" s="26">
        <v>35.1</v>
      </c>
      <c r="AE141" s="26"/>
      <c r="AF141" s="26">
        <v>37.159999999999997</v>
      </c>
      <c r="AG141" s="42">
        <v>38.380000000000003</v>
      </c>
      <c r="AH141" s="42">
        <v>40.19</v>
      </c>
      <c r="AI141" s="42">
        <v>40.1</v>
      </c>
      <c r="AJ141" s="42">
        <v>40.57</v>
      </c>
      <c r="AK141" s="42">
        <v>43.53</v>
      </c>
      <c r="AL141" s="42">
        <v>45.15</v>
      </c>
      <c r="AM141" s="42">
        <v>46.42</v>
      </c>
      <c r="AN141" s="42">
        <v>47.45</v>
      </c>
      <c r="AO141" s="42">
        <v>49.38</v>
      </c>
      <c r="AP141" s="42">
        <v>51.08</v>
      </c>
      <c r="AQ141" s="42">
        <v>52.46</v>
      </c>
      <c r="AR141" s="42">
        <v>55.14</v>
      </c>
      <c r="AS141" s="42">
        <v>55.03</v>
      </c>
      <c r="AT141" s="42">
        <v>55.55</v>
      </c>
      <c r="AU141" s="42">
        <v>56.72</v>
      </c>
      <c r="AV141" s="42"/>
      <c r="AW141" s="42">
        <v>59.02</v>
      </c>
      <c r="AX141" s="42">
        <v>59.98</v>
      </c>
      <c r="AY141" s="42">
        <v>61.5</v>
      </c>
      <c r="AZ141" s="33">
        <v>62.45</v>
      </c>
      <c r="BA141" s="33">
        <v>63.95</v>
      </c>
      <c r="BB141" s="21">
        <f>I141-BA141</f>
        <v>2180.0500000000002</v>
      </c>
      <c r="BC141" s="21"/>
      <c r="BD141" s="35"/>
      <c r="BE141" s="21"/>
      <c r="BF141" s="26"/>
      <c r="BG141" s="26"/>
      <c r="BH141" s="35">
        <f>AP141-AZ141</f>
        <v>-11.370000000000005</v>
      </c>
      <c r="BI141" s="35">
        <f>AU141-AZ141</f>
        <v>-5.730000000000004</v>
      </c>
      <c r="BJ141" s="36">
        <f>AY141-AZ141</f>
        <v>-0.95000000000000284</v>
      </c>
    </row>
    <row r="142" spans="2:62" x14ac:dyDescent="0.2">
      <c r="B142" s="24">
        <v>198</v>
      </c>
      <c r="C142" s="25" t="s">
        <v>383</v>
      </c>
      <c r="D142" s="26" t="s">
        <v>384</v>
      </c>
      <c r="E142" s="26" t="s">
        <v>19</v>
      </c>
      <c r="F142" s="28" t="s">
        <v>20</v>
      </c>
      <c r="G142" s="28">
        <v>492616</v>
      </c>
      <c r="H142" s="28">
        <v>2140504</v>
      </c>
      <c r="I142" s="29">
        <v>2240</v>
      </c>
      <c r="J142" s="26"/>
      <c r="K142" s="26">
        <v>15</v>
      </c>
      <c r="L142" s="26">
        <v>14.48</v>
      </c>
      <c r="M142" s="26">
        <v>15.02</v>
      </c>
      <c r="N142" s="26">
        <v>15.62</v>
      </c>
      <c r="O142" s="26"/>
      <c r="P142" s="26">
        <v>16.23</v>
      </c>
      <c r="Q142" s="26">
        <v>17.96</v>
      </c>
      <c r="R142" s="26">
        <v>18.8</v>
      </c>
      <c r="S142" s="26"/>
      <c r="T142" s="26">
        <v>20.8</v>
      </c>
      <c r="U142" s="26">
        <v>28.36</v>
      </c>
      <c r="V142" s="26"/>
      <c r="W142" s="26">
        <v>32.24</v>
      </c>
      <c r="X142" s="26">
        <v>34.700000000000003</v>
      </c>
      <c r="Y142" s="26">
        <v>35.9</v>
      </c>
      <c r="Z142" s="26">
        <v>38.04</v>
      </c>
      <c r="AA142" s="26">
        <v>38.4</v>
      </c>
      <c r="AB142" s="26">
        <v>40.869999999999997</v>
      </c>
      <c r="AC142" s="26">
        <v>41.87</v>
      </c>
      <c r="AD142" s="26">
        <v>44.04</v>
      </c>
      <c r="AE142" s="26">
        <v>45.43</v>
      </c>
      <c r="AF142" s="26">
        <v>48.06</v>
      </c>
      <c r="AG142" s="26">
        <v>49.71</v>
      </c>
      <c r="AH142" s="26">
        <v>50.95</v>
      </c>
      <c r="AI142" s="26">
        <v>52.63</v>
      </c>
      <c r="AJ142" s="26">
        <v>54.06</v>
      </c>
      <c r="AK142" s="26">
        <v>56.38</v>
      </c>
      <c r="AL142" s="26">
        <v>54.12</v>
      </c>
      <c r="AM142" s="26">
        <v>54.98</v>
      </c>
      <c r="AN142" s="26">
        <v>53</v>
      </c>
      <c r="AO142" s="26"/>
      <c r="AP142" s="26">
        <v>65</v>
      </c>
      <c r="AQ142" s="26"/>
      <c r="AR142" s="26">
        <v>57.3</v>
      </c>
      <c r="AS142" s="26">
        <v>29.3</v>
      </c>
      <c r="AT142" s="26">
        <v>60.2</v>
      </c>
      <c r="AU142" s="26">
        <v>61.26</v>
      </c>
      <c r="AV142" s="26">
        <v>61.95</v>
      </c>
      <c r="AW142" s="42">
        <v>63.81</v>
      </c>
      <c r="AX142" s="42">
        <v>64</v>
      </c>
      <c r="AY142" s="42">
        <v>64.36</v>
      </c>
      <c r="AZ142" s="33">
        <v>65.86</v>
      </c>
      <c r="BA142" s="33">
        <v>66.930000000000007</v>
      </c>
      <c r="BB142" s="21">
        <f>I142-BA142</f>
        <v>2173.0700000000002</v>
      </c>
      <c r="BC142" s="21"/>
      <c r="BD142" s="35">
        <f>L142-AZ142</f>
        <v>-51.379999999999995</v>
      </c>
      <c r="BE142" s="21">
        <f>M142-AZ142</f>
        <v>-50.84</v>
      </c>
      <c r="BF142" s="21">
        <f>N142-AZ142</f>
        <v>-50.24</v>
      </c>
      <c r="BG142" s="26"/>
      <c r="BH142" s="26" t="s">
        <v>385</v>
      </c>
      <c r="BI142" s="26">
        <f>AU142-AZ142</f>
        <v>-4.6000000000000014</v>
      </c>
      <c r="BJ142" s="70">
        <f>AY142-AZ142</f>
        <v>-1.5</v>
      </c>
    </row>
    <row r="143" spans="2:62" x14ac:dyDescent="0.2">
      <c r="B143" s="24">
        <v>200</v>
      </c>
      <c r="C143" s="25" t="s">
        <v>386</v>
      </c>
      <c r="D143" s="26" t="s">
        <v>387</v>
      </c>
      <c r="E143" s="26" t="s">
        <v>388</v>
      </c>
      <c r="F143" s="28" t="s">
        <v>389</v>
      </c>
      <c r="G143" s="39">
        <v>490400</v>
      </c>
      <c r="H143" s="39">
        <v>2158417</v>
      </c>
      <c r="I143" s="50">
        <v>2240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>
        <v>33</v>
      </c>
      <c r="AD143" s="26">
        <v>33.770000000000003</v>
      </c>
      <c r="AE143" s="26">
        <v>35.869999999999997</v>
      </c>
      <c r="AF143" s="26">
        <v>36.54</v>
      </c>
      <c r="AG143" s="26">
        <v>38.200000000000003</v>
      </c>
      <c r="AH143" s="26">
        <v>38.299999999999997</v>
      </c>
      <c r="AI143" s="26">
        <v>38.35</v>
      </c>
      <c r="AJ143" s="26">
        <v>39.700000000000003</v>
      </c>
      <c r="AK143" s="26">
        <v>40.35</v>
      </c>
      <c r="AL143" s="26">
        <v>41.68</v>
      </c>
      <c r="AM143" s="26">
        <v>43.19</v>
      </c>
      <c r="AN143" s="26">
        <v>44.54</v>
      </c>
      <c r="AO143" s="26">
        <v>44.91</v>
      </c>
      <c r="AP143" s="26">
        <v>45.08</v>
      </c>
      <c r="AQ143" s="26">
        <v>57.02</v>
      </c>
      <c r="AR143" s="30">
        <v>47.06</v>
      </c>
      <c r="AS143" s="30">
        <v>50.64</v>
      </c>
      <c r="AT143" s="30">
        <v>54.23</v>
      </c>
      <c r="AU143" s="31"/>
      <c r="AV143" s="42">
        <v>115.88</v>
      </c>
      <c r="AW143" s="42">
        <v>53.97</v>
      </c>
      <c r="AX143" s="42">
        <v>91.19</v>
      </c>
      <c r="AY143" s="42">
        <v>115.88</v>
      </c>
      <c r="AZ143" s="21"/>
      <c r="BA143" s="52">
        <v>85.05</v>
      </c>
      <c r="BB143" s="21"/>
      <c r="BC143" s="21"/>
      <c r="BD143" s="26"/>
      <c r="BE143" s="26"/>
      <c r="BF143" s="26"/>
      <c r="BG143" s="26"/>
      <c r="BH143" s="26"/>
      <c r="BI143" s="26"/>
      <c r="BJ143" s="38"/>
    </row>
    <row r="144" spans="2:62" x14ac:dyDescent="0.2">
      <c r="B144" s="24">
        <v>201</v>
      </c>
      <c r="C144" s="25" t="s">
        <v>390</v>
      </c>
      <c r="D144" s="26" t="s">
        <v>391</v>
      </c>
      <c r="E144" s="26" t="s">
        <v>112</v>
      </c>
      <c r="F144" s="28" t="s">
        <v>23</v>
      </c>
      <c r="G144" s="39">
        <v>519645</v>
      </c>
      <c r="H144" s="39">
        <v>2126049</v>
      </c>
      <c r="I144" s="50">
        <v>2336</v>
      </c>
      <c r="J144" s="26"/>
      <c r="K144" s="26"/>
      <c r="L144" s="26"/>
      <c r="M144" s="26">
        <v>46.66</v>
      </c>
      <c r="N144" s="26">
        <v>47.1</v>
      </c>
      <c r="O144" s="26">
        <v>47.1</v>
      </c>
      <c r="P144" s="26">
        <v>47.86</v>
      </c>
      <c r="Q144" s="26">
        <v>48.27</v>
      </c>
      <c r="R144" s="26">
        <v>48.77</v>
      </c>
      <c r="S144" s="26"/>
      <c r="T144" s="26">
        <v>50.75</v>
      </c>
      <c r="U144" s="26">
        <v>51.38</v>
      </c>
      <c r="V144" s="26"/>
      <c r="W144" s="26">
        <v>52.64</v>
      </c>
      <c r="X144" s="26">
        <v>53.06</v>
      </c>
      <c r="Y144" s="26">
        <v>54.16</v>
      </c>
      <c r="Z144" s="26">
        <v>54.9</v>
      </c>
      <c r="AA144" s="26">
        <v>55.28</v>
      </c>
      <c r="AB144" s="26">
        <v>56.59</v>
      </c>
      <c r="AC144" s="26">
        <v>56.96</v>
      </c>
      <c r="AD144" s="26">
        <v>58.21</v>
      </c>
      <c r="AE144" s="26"/>
      <c r="AF144" s="26">
        <v>60.57</v>
      </c>
      <c r="AG144" s="26">
        <v>62.02</v>
      </c>
      <c r="AH144" s="26">
        <v>62.84</v>
      </c>
      <c r="AI144" s="26">
        <v>65.28</v>
      </c>
      <c r="AJ144" s="26">
        <v>63.93</v>
      </c>
      <c r="AK144" s="26">
        <v>63.77</v>
      </c>
      <c r="AL144" s="26">
        <v>64.680000000000007</v>
      </c>
      <c r="AM144" s="26">
        <v>65.930000000000007</v>
      </c>
      <c r="AN144" s="26">
        <v>66.760000000000005</v>
      </c>
      <c r="AO144" s="26">
        <v>68.16</v>
      </c>
      <c r="AP144" s="26">
        <v>69.599999999999994</v>
      </c>
      <c r="AQ144" s="26">
        <v>71.040000000000006</v>
      </c>
      <c r="AR144" s="31"/>
      <c r="AS144" s="31"/>
      <c r="AT144" s="30">
        <v>74.45</v>
      </c>
      <c r="AU144" s="30">
        <v>74.150000000000006</v>
      </c>
      <c r="AV144" s="42"/>
      <c r="AW144" s="42">
        <v>78.88</v>
      </c>
      <c r="AX144" s="42"/>
      <c r="AY144" s="42"/>
      <c r="AZ144" s="54"/>
      <c r="BA144" s="54"/>
      <c r="BB144" s="21"/>
      <c r="BC144" s="21"/>
      <c r="BD144" s="35"/>
      <c r="BE144" s="21"/>
      <c r="BF144" s="26"/>
      <c r="BG144" s="26"/>
      <c r="BH144" s="26"/>
      <c r="BI144" s="26"/>
      <c r="BJ144" s="38"/>
    </row>
    <row r="145" spans="2:63" x14ac:dyDescent="0.2">
      <c r="B145" s="24">
        <v>202</v>
      </c>
      <c r="C145" s="25" t="s">
        <v>392</v>
      </c>
      <c r="D145" s="26" t="s">
        <v>393</v>
      </c>
      <c r="E145" s="26" t="s">
        <v>112</v>
      </c>
      <c r="F145" s="28" t="s">
        <v>23</v>
      </c>
      <c r="G145" s="65">
        <v>511350</v>
      </c>
      <c r="H145" s="65">
        <v>2130867</v>
      </c>
      <c r="I145" s="50">
        <v>2239.62</v>
      </c>
      <c r="J145" s="26">
        <v>4</v>
      </c>
      <c r="K145" s="26"/>
      <c r="L145" s="26"/>
      <c r="M145" s="26"/>
      <c r="N145" s="26">
        <v>8.52</v>
      </c>
      <c r="O145" s="26"/>
      <c r="P145" s="26"/>
      <c r="Q145" s="26">
        <v>10.6</v>
      </c>
      <c r="R145" s="26">
        <v>12</v>
      </c>
      <c r="S145" s="26"/>
      <c r="T145" s="26">
        <v>14.51</v>
      </c>
      <c r="U145" s="26">
        <v>15.32</v>
      </c>
      <c r="V145" s="26">
        <v>18.78</v>
      </c>
      <c r="W145" s="26">
        <v>16.78</v>
      </c>
      <c r="X145" s="26">
        <v>17.5</v>
      </c>
      <c r="Y145" s="26">
        <v>18.600000000000001</v>
      </c>
      <c r="Z145" s="26">
        <v>19.829999999999998</v>
      </c>
      <c r="AA145" s="26">
        <v>20.37</v>
      </c>
      <c r="AB145" s="26">
        <v>21.66</v>
      </c>
      <c r="AC145" s="26">
        <v>22.07</v>
      </c>
      <c r="AD145" s="26">
        <v>23.32</v>
      </c>
      <c r="AE145" s="26"/>
      <c r="AF145" s="26">
        <v>24.98</v>
      </c>
      <c r="AG145" s="26">
        <v>23.93</v>
      </c>
      <c r="AH145" s="26">
        <v>28.47</v>
      </c>
      <c r="AI145" s="26">
        <v>29.35</v>
      </c>
      <c r="AJ145" s="26">
        <v>29.33</v>
      </c>
      <c r="AK145" s="26"/>
      <c r="AL145" s="26">
        <v>31.1</v>
      </c>
      <c r="AM145" s="26">
        <v>32.840000000000003</v>
      </c>
      <c r="AN145" s="26">
        <v>33.46</v>
      </c>
      <c r="AO145" s="26">
        <v>35.04</v>
      </c>
      <c r="AP145" s="26">
        <v>35.56</v>
      </c>
      <c r="AQ145" s="26">
        <v>41.98</v>
      </c>
      <c r="AR145" s="31"/>
      <c r="AS145" s="31"/>
      <c r="AT145" s="31"/>
      <c r="AU145" s="31"/>
      <c r="AV145" s="42"/>
      <c r="AW145" s="42"/>
      <c r="AX145" s="42"/>
      <c r="AY145" s="42"/>
      <c r="AZ145" s="33"/>
      <c r="BA145" s="33"/>
      <c r="BB145" s="21"/>
      <c r="BC145" s="21"/>
      <c r="BD145" s="35"/>
      <c r="BE145" s="21"/>
      <c r="BF145" s="26"/>
      <c r="BG145" s="26"/>
      <c r="BH145" s="26"/>
      <c r="BI145" s="26"/>
      <c r="BJ145" s="38"/>
    </row>
    <row r="146" spans="2:63" x14ac:dyDescent="0.2">
      <c r="B146" s="24">
        <v>203</v>
      </c>
      <c r="C146" s="25" t="s">
        <v>394</v>
      </c>
      <c r="D146" s="40"/>
      <c r="E146" s="41"/>
      <c r="F146" s="28" t="s">
        <v>23</v>
      </c>
      <c r="G146" s="28">
        <v>511350</v>
      </c>
      <c r="H146" s="28">
        <v>2130867</v>
      </c>
      <c r="I146" s="29">
        <v>2252</v>
      </c>
      <c r="J146" s="26"/>
      <c r="K146" s="26"/>
      <c r="L146" s="26"/>
      <c r="M146" s="26"/>
      <c r="N146" s="26">
        <v>8.52</v>
      </c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>
        <v>41.98</v>
      </c>
      <c r="AR146" s="26">
        <v>43.36</v>
      </c>
      <c r="AS146" s="26">
        <v>45.73</v>
      </c>
      <c r="AT146" s="26">
        <v>46.39</v>
      </c>
      <c r="AU146" s="26">
        <v>46.26</v>
      </c>
      <c r="AV146" s="26">
        <v>64.23</v>
      </c>
      <c r="AW146" s="26">
        <v>46.93</v>
      </c>
      <c r="AX146" s="26">
        <v>47.73</v>
      </c>
      <c r="AY146" s="26">
        <v>40.43</v>
      </c>
      <c r="AZ146" s="54">
        <v>44.76</v>
      </c>
      <c r="BA146" s="33">
        <v>53.04</v>
      </c>
      <c r="BB146" s="21">
        <f>I146-BA146</f>
        <v>2198.96</v>
      </c>
      <c r="BC146" s="21"/>
      <c r="BD146" s="35"/>
      <c r="BE146" s="21"/>
      <c r="BF146" s="21">
        <f>N146-AZ146</f>
        <v>-36.239999999999995</v>
      </c>
      <c r="BG146" s="21"/>
      <c r="BH146" s="26"/>
      <c r="BI146" s="26"/>
      <c r="BJ146" s="38">
        <f>AY146-AZ146</f>
        <v>-4.3299999999999983</v>
      </c>
    </row>
    <row r="147" spans="2:63" x14ac:dyDescent="0.2">
      <c r="B147" s="24">
        <v>206</v>
      </c>
      <c r="C147" s="25" t="s">
        <v>395</v>
      </c>
      <c r="D147" s="26" t="s">
        <v>396</v>
      </c>
      <c r="E147" s="26" t="s">
        <v>397</v>
      </c>
      <c r="F147" s="28" t="s">
        <v>58</v>
      </c>
      <c r="G147" s="26">
        <v>525476</v>
      </c>
      <c r="H147" s="26">
        <v>2214278</v>
      </c>
      <c r="I147" s="29">
        <v>2333</v>
      </c>
      <c r="J147" s="26"/>
      <c r="K147" s="26">
        <v>60</v>
      </c>
      <c r="L147" s="26"/>
      <c r="M147" s="26">
        <v>61.31</v>
      </c>
      <c r="N147" s="26"/>
      <c r="O147" s="26">
        <v>61</v>
      </c>
      <c r="P147" s="26">
        <v>61.27</v>
      </c>
      <c r="Q147" s="26">
        <v>61.54</v>
      </c>
      <c r="R147" s="26"/>
      <c r="S147" s="26"/>
      <c r="T147" s="26">
        <v>62.08</v>
      </c>
      <c r="U147" s="26">
        <v>62.5</v>
      </c>
      <c r="V147" s="26">
        <v>61.68</v>
      </c>
      <c r="W147" s="26">
        <v>62.01</v>
      </c>
      <c r="X147" s="26">
        <v>61.93</v>
      </c>
      <c r="Y147" s="26">
        <v>62.18</v>
      </c>
      <c r="Z147" s="26">
        <v>60.6</v>
      </c>
      <c r="AA147" s="26">
        <v>59.66</v>
      </c>
      <c r="AB147" s="26">
        <v>59.33</v>
      </c>
      <c r="AC147" s="26">
        <v>61.12</v>
      </c>
      <c r="AD147" s="26">
        <v>62.3</v>
      </c>
      <c r="AE147" s="26"/>
      <c r="AF147" s="26">
        <v>61.88</v>
      </c>
      <c r="AG147" s="26">
        <v>62.79</v>
      </c>
      <c r="AH147" s="26">
        <v>58.19</v>
      </c>
      <c r="AI147" s="26">
        <v>62.45</v>
      </c>
      <c r="AJ147" s="26">
        <v>61.29</v>
      </c>
      <c r="AK147" s="26">
        <v>62.1</v>
      </c>
      <c r="AL147" s="26"/>
      <c r="AM147" s="26">
        <v>68.599999999999994</v>
      </c>
      <c r="AN147" s="26"/>
      <c r="AO147" s="26"/>
      <c r="AP147" s="26">
        <v>68</v>
      </c>
      <c r="AQ147" s="26">
        <v>69.599999999999994</v>
      </c>
      <c r="AR147" s="26"/>
      <c r="AS147" s="26"/>
      <c r="AT147" s="26"/>
      <c r="AU147" s="32">
        <v>72.83</v>
      </c>
      <c r="AV147" s="32"/>
      <c r="AW147" s="32">
        <v>71.23</v>
      </c>
      <c r="AX147" s="32">
        <v>72.459999999999994</v>
      </c>
      <c r="AY147" s="32">
        <v>73</v>
      </c>
      <c r="AZ147" s="33"/>
      <c r="BA147" s="33"/>
      <c r="BB147" s="21"/>
      <c r="BC147" s="21"/>
      <c r="BD147" s="35"/>
      <c r="BE147" s="21"/>
      <c r="BF147" s="26"/>
      <c r="BG147" s="26"/>
      <c r="BH147" s="26"/>
      <c r="BI147" s="26"/>
      <c r="BJ147" s="38"/>
      <c r="BK147" s="2" t="s">
        <v>398</v>
      </c>
    </row>
    <row r="148" spans="2:63" x14ac:dyDescent="0.2">
      <c r="B148" s="24">
        <v>207</v>
      </c>
      <c r="C148" s="25" t="s">
        <v>399</v>
      </c>
      <c r="D148" s="40"/>
      <c r="E148" s="41"/>
      <c r="F148" s="28" t="s">
        <v>58</v>
      </c>
      <c r="G148" s="26">
        <v>525204</v>
      </c>
      <c r="H148" s="26">
        <v>2213048</v>
      </c>
      <c r="I148" s="29">
        <v>2336</v>
      </c>
      <c r="J148" s="28"/>
      <c r="K148" s="21"/>
      <c r="L148" s="30"/>
      <c r="M148" s="30"/>
      <c r="N148" s="30"/>
      <c r="O148" s="30"/>
      <c r="P148" s="30"/>
      <c r="Q148" s="30"/>
      <c r="R148" s="30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1">
        <v>71.33</v>
      </c>
      <c r="AD148" s="21"/>
      <c r="AE148" s="21"/>
      <c r="AF148" s="32">
        <v>57.7</v>
      </c>
      <c r="AG148" s="32">
        <v>57.92</v>
      </c>
      <c r="AH148" s="32">
        <v>60.12</v>
      </c>
      <c r="AI148" s="32">
        <v>58.11</v>
      </c>
      <c r="AJ148" s="32">
        <v>58.2</v>
      </c>
      <c r="AK148" s="32">
        <v>57.98</v>
      </c>
      <c r="AL148" s="32"/>
      <c r="AM148" s="32">
        <v>70.7</v>
      </c>
      <c r="AN148" s="32"/>
      <c r="AO148" s="32"/>
      <c r="AP148" s="32">
        <v>71.69</v>
      </c>
      <c r="AQ148" s="32">
        <v>71.69</v>
      </c>
      <c r="AR148" s="32"/>
      <c r="AS148" s="32"/>
      <c r="AT148" s="32"/>
      <c r="AU148" s="32">
        <v>75.67</v>
      </c>
      <c r="AV148" s="32"/>
      <c r="AW148" s="32">
        <v>75.5</v>
      </c>
      <c r="AX148" s="32">
        <v>75.16</v>
      </c>
      <c r="AY148" s="32">
        <v>79.3</v>
      </c>
      <c r="AZ148" s="33"/>
      <c r="BA148" s="33"/>
      <c r="BB148" s="21"/>
      <c r="BC148" s="21"/>
      <c r="BD148" s="35"/>
      <c r="BE148" s="21"/>
      <c r="BF148" s="26"/>
      <c r="BG148" s="26"/>
      <c r="BH148" s="26"/>
      <c r="BI148" s="26"/>
      <c r="BJ148" s="38"/>
      <c r="BK148" s="2" t="s">
        <v>398</v>
      </c>
    </row>
    <row r="149" spans="2:63" x14ac:dyDescent="0.2">
      <c r="B149" s="24">
        <v>208</v>
      </c>
      <c r="C149" s="25" t="s">
        <v>400</v>
      </c>
      <c r="D149" s="26" t="s">
        <v>401</v>
      </c>
      <c r="E149" s="26" t="s">
        <v>112</v>
      </c>
      <c r="F149" s="28" t="s">
        <v>58</v>
      </c>
      <c r="G149" s="39">
        <v>526414</v>
      </c>
      <c r="H149" s="39">
        <v>2221743</v>
      </c>
      <c r="I149" s="50">
        <v>2371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>
        <v>59.73</v>
      </c>
      <c r="V149" s="26">
        <v>59.75</v>
      </c>
      <c r="W149" s="26">
        <v>59.73</v>
      </c>
      <c r="X149" s="26">
        <v>59.6</v>
      </c>
      <c r="Y149" s="26">
        <v>59.53</v>
      </c>
      <c r="Z149" s="26">
        <v>59.91</v>
      </c>
      <c r="AA149" s="26">
        <v>59.35</v>
      </c>
      <c r="AB149" s="26">
        <v>59.39</v>
      </c>
      <c r="AC149" s="26">
        <v>59.38</v>
      </c>
      <c r="AD149" s="26">
        <v>59.3</v>
      </c>
      <c r="AE149" s="26"/>
      <c r="AF149" s="26">
        <v>58.95</v>
      </c>
      <c r="AG149" s="26">
        <v>59.62</v>
      </c>
      <c r="AH149" s="26">
        <v>58.77</v>
      </c>
      <c r="AI149" s="26">
        <v>58.82</v>
      </c>
      <c r="AJ149" s="26">
        <v>59.32</v>
      </c>
      <c r="AK149" s="26">
        <v>57.84</v>
      </c>
      <c r="AL149" s="26">
        <v>59.12</v>
      </c>
      <c r="AM149" s="26">
        <v>60.37</v>
      </c>
      <c r="AN149" s="26">
        <v>61.41</v>
      </c>
      <c r="AO149" s="26">
        <v>62.33</v>
      </c>
      <c r="AP149" s="26">
        <v>61</v>
      </c>
      <c r="AQ149" s="26">
        <v>60.88</v>
      </c>
      <c r="AR149" s="26">
        <v>61.91</v>
      </c>
      <c r="AS149" s="26"/>
      <c r="AT149" s="32">
        <v>61.18</v>
      </c>
      <c r="AU149" s="26">
        <v>61</v>
      </c>
      <c r="AV149" s="73">
        <v>61.3</v>
      </c>
      <c r="AW149" s="32">
        <v>61.55</v>
      </c>
      <c r="AX149" s="32">
        <v>61.44</v>
      </c>
      <c r="AY149" s="32">
        <v>62.04</v>
      </c>
      <c r="AZ149" s="21">
        <v>69.58</v>
      </c>
      <c r="BA149" s="21">
        <v>70.66</v>
      </c>
      <c r="BB149" s="21">
        <f>I149-BA149</f>
        <v>2300.34</v>
      </c>
      <c r="BC149" s="21"/>
      <c r="BD149" s="35"/>
      <c r="BE149" s="21"/>
      <c r="BF149" s="26"/>
      <c r="BG149" s="26"/>
      <c r="BH149" s="35">
        <f>AQ149-BA149</f>
        <v>-9.779999999999994</v>
      </c>
      <c r="BI149" s="35">
        <f>AV149-BA149</f>
        <v>-9.36</v>
      </c>
      <c r="BJ149" s="36">
        <f>AZ149-BA149</f>
        <v>-1.0799999999999983</v>
      </c>
    </row>
    <row r="150" spans="2:63" x14ac:dyDescent="0.2">
      <c r="B150" s="24">
        <v>209</v>
      </c>
      <c r="C150" s="25" t="s">
        <v>402</v>
      </c>
      <c r="D150" s="26" t="s">
        <v>403</v>
      </c>
      <c r="E150" s="26"/>
      <c r="F150" s="28" t="s">
        <v>58</v>
      </c>
      <c r="G150" s="39">
        <v>499167</v>
      </c>
      <c r="H150" s="39">
        <v>2201279</v>
      </c>
      <c r="I150" s="50">
        <v>2298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>
        <v>55.78</v>
      </c>
      <c r="AA150" s="26">
        <v>55.78</v>
      </c>
      <c r="AB150" s="26">
        <v>56.48</v>
      </c>
      <c r="AC150" s="26">
        <v>57.37</v>
      </c>
      <c r="AD150" s="26">
        <v>57.68</v>
      </c>
      <c r="AE150" s="26"/>
      <c r="AF150" s="26">
        <v>57.41</v>
      </c>
      <c r="AG150" s="26">
        <v>57.83</v>
      </c>
      <c r="AH150" s="26">
        <v>60.24</v>
      </c>
      <c r="AI150" s="26">
        <v>61.39</v>
      </c>
      <c r="AJ150" s="26">
        <v>61.28</v>
      </c>
      <c r="AK150" s="26"/>
      <c r="AL150" s="26">
        <v>62.84</v>
      </c>
      <c r="AM150" s="26">
        <v>63.29</v>
      </c>
      <c r="AN150" s="26">
        <v>63.41</v>
      </c>
      <c r="AO150" s="26">
        <v>64.06</v>
      </c>
      <c r="AP150" s="26"/>
      <c r="AQ150" s="26">
        <v>63.6</v>
      </c>
      <c r="AR150" s="26">
        <v>65.81</v>
      </c>
      <c r="AS150" s="26"/>
      <c r="AT150" s="32">
        <v>68.36</v>
      </c>
      <c r="AU150" s="32">
        <v>69.69</v>
      </c>
      <c r="AV150" s="32">
        <v>65.42</v>
      </c>
      <c r="AW150" s="32">
        <v>66.760000000000005</v>
      </c>
      <c r="AX150" s="32">
        <v>67.260000000000005</v>
      </c>
      <c r="AY150" s="32">
        <v>66.37</v>
      </c>
      <c r="AZ150" s="33">
        <v>66.87</v>
      </c>
      <c r="BA150" s="33">
        <v>66.86</v>
      </c>
      <c r="BB150" s="21">
        <f>I150-BA150</f>
        <v>2231.14</v>
      </c>
      <c r="BC150" s="21"/>
      <c r="BD150" s="35"/>
      <c r="BE150" s="21"/>
      <c r="BF150" s="26"/>
      <c r="BG150" s="26"/>
      <c r="BH150" s="21">
        <f>+AQ150-BA150</f>
        <v>-3.259999999999998</v>
      </c>
      <c r="BI150" s="35">
        <f>+AV150-BA150</f>
        <v>-1.4399999999999977</v>
      </c>
      <c r="BJ150" s="49">
        <f>AZ150-BA150</f>
        <v>1.0000000000005116E-2</v>
      </c>
    </row>
    <row r="151" spans="2:63" x14ac:dyDescent="0.2">
      <c r="B151" s="24">
        <v>210</v>
      </c>
      <c r="C151" s="25" t="s">
        <v>404</v>
      </c>
      <c r="D151" s="40" t="s">
        <v>405</v>
      </c>
      <c r="E151" s="41"/>
      <c r="F151" s="28" t="s">
        <v>58</v>
      </c>
      <c r="G151" s="26">
        <v>518412</v>
      </c>
      <c r="H151" s="26">
        <v>2198305</v>
      </c>
      <c r="I151" s="29">
        <v>2327</v>
      </c>
      <c r="J151" s="28"/>
      <c r="K151" s="21"/>
      <c r="L151" s="30"/>
      <c r="M151" s="30"/>
      <c r="N151" s="30"/>
      <c r="O151" s="30"/>
      <c r="P151" s="30"/>
      <c r="Q151" s="30"/>
      <c r="R151" s="30"/>
      <c r="S151" s="28"/>
      <c r="T151" s="28"/>
      <c r="U151" s="28"/>
      <c r="V151" s="28"/>
      <c r="W151" s="28">
        <v>93.65</v>
      </c>
      <c r="X151" s="28">
        <v>95.19</v>
      </c>
      <c r="Y151" s="28">
        <v>99.08</v>
      </c>
      <c r="Z151" s="28">
        <v>99.91</v>
      </c>
      <c r="AA151" s="28">
        <v>99.9</v>
      </c>
      <c r="AB151" s="28">
        <v>101.26</v>
      </c>
      <c r="AC151" s="21">
        <v>102.57</v>
      </c>
      <c r="AD151" s="21">
        <v>103.89</v>
      </c>
      <c r="AE151" s="21"/>
      <c r="AF151" s="32">
        <v>106.93</v>
      </c>
      <c r="AG151" s="32">
        <v>105.87</v>
      </c>
      <c r="AH151" s="32">
        <v>114.13</v>
      </c>
      <c r="AI151" s="32">
        <v>107.09</v>
      </c>
      <c r="AJ151" s="32">
        <v>107.2</v>
      </c>
      <c r="AK151" s="32">
        <v>108.29</v>
      </c>
      <c r="AL151" s="32">
        <v>109.97</v>
      </c>
      <c r="AM151" s="32">
        <v>111.18</v>
      </c>
      <c r="AN151" s="32">
        <v>112.18</v>
      </c>
      <c r="AO151" s="32">
        <v>113.05</v>
      </c>
      <c r="AP151" s="32"/>
      <c r="AQ151" s="32">
        <v>113.32</v>
      </c>
      <c r="AR151" s="32">
        <v>127</v>
      </c>
      <c r="AS151" s="32"/>
      <c r="AT151" s="32">
        <v>112.98</v>
      </c>
      <c r="AU151" s="32">
        <v>113.96</v>
      </c>
      <c r="AV151" s="32"/>
      <c r="AW151" s="32"/>
      <c r="AX151" s="32"/>
      <c r="AY151" s="32"/>
      <c r="AZ151" s="33"/>
      <c r="BA151" s="33"/>
      <c r="BB151" s="21"/>
      <c r="BC151" s="21"/>
      <c r="BD151" s="35"/>
      <c r="BE151" s="21"/>
      <c r="BF151" s="26"/>
      <c r="BG151" s="26"/>
      <c r="BH151" s="26"/>
      <c r="BI151" s="26"/>
      <c r="BJ151" s="38"/>
    </row>
    <row r="152" spans="2:63" x14ac:dyDescent="0.2">
      <c r="B152" s="24">
        <v>211</v>
      </c>
      <c r="C152" s="25" t="s">
        <v>406</v>
      </c>
      <c r="D152" s="40"/>
      <c r="E152" s="41"/>
      <c r="F152" s="28" t="s">
        <v>58</v>
      </c>
      <c r="G152" s="65">
        <v>518412</v>
      </c>
      <c r="H152" s="65">
        <v>2198305</v>
      </c>
      <c r="I152" s="29">
        <v>2327</v>
      </c>
      <c r="J152" s="26"/>
      <c r="K152" s="21"/>
      <c r="L152" s="30"/>
      <c r="M152" s="30"/>
      <c r="N152" s="30"/>
      <c r="O152" s="30"/>
      <c r="P152" s="30"/>
      <c r="Q152" s="30"/>
      <c r="R152" s="30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51"/>
      <c r="AD152" s="51"/>
      <c r="AE152" s="51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32">
        <v>118.65</v>
      </c>
      <c r="AW152" s="32">
        <v>119.66</v>
      </c>
      <c r="AX152" s="32">
        <v>114.45</v>
      </c>
      <c r="AY152" s="64">
        <v>115.5</v>
      </c>
      <c r="AZ152" s="33">
        <v>121.72</v>
      </c>
      <c r="BA152" s="33"/>
      <c r="BB152" s="21">
        <f>I152-AZ152</f>
        <v>2205.2800000000002</v>
      </c>
      <c r="BC152" s="21"/>
      <c r="BD152" s="35"/>
      <c r="BE152" s="21"/>
      <c r="BF152" s="26"/>
      <c r="BG152" s="26"/>
      <c r="BH152" s="26"/>
      <c r="BI152" s="26"/>
      <c r="BJ152" s="36"/>
      <c r="BK152" s="2" t="s">
        <v>407</v>
      </c>
    </row>
    <row r="153" spans="2:63" x14ac:dyDescent="0.2">
      <c r="B153" s="24">
        <v>213</v>
      </c>
      <c r="C153" s="25" t="s">
        <v>408</v>
      </c>
      <c r="D153" s="26" t="s">
        <v>409</v>
      </c>
      <c r="E153" s="26" t="s">
        <v>410</v>
      </c>
      <c r="F153" s="28" t="s">
        <v>58</v>
      </c>
      <c r="G153" s="39">
        <v>529155</v>
      </c>
      <c r="H153" s="39">
        <v>2196354</v>
      </c>
      <c r="I153" s="50">
        <v>2390</v>
      </c>
      <c r="J153" s="4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>
        <v>85.87</v>
      </c>
      <c r="AA153" s="26">
        <v>84.87</v>
      </c>
      <c r="AB153" s="26"/>
      <c r="AC153" s="26">
        <v>85.77</v>
      </c>
      <c r="AD153" s="26">
        <v>86.36</v>
      </c>
      <c r="AE153" s="26"/>
      <c r="AF153" s="26">
        <v>87.04</v>
      </c>
      <c r="AG153" s="26"/>
      <c r="AH153" s="26">
        <v>87.47</v>
      </c>
      <c r="AI153" s="26">
        <v>88.67</v>
      </c>
      <c r="AJ153" s="26">
        <v>89.04</v>
      </c>
      <c r="AK153" s="26">
        <v>88.67</v>
      </c>
      <c r="AL153" s="26">
        <v>90.07</v>
      </c>
      <c r="AM153" s="26">
        <v>90.29</v>
      </c>
      <c r="AN153" s="26">
        <v>91.02</v>
      </c>
      <c r="AO153" s="26">
        <v>91.82</v>
      </c>
      <c r="AP153" s="26">
        <v>94.19</v>
      </c>
      <c r="AQ153" s="26">
        <v>90.25</v>
      </c>
      <c r="AR153" s="26">
        <v>92.5</v>
      </c>
      <c r="AS153" s="26"/>
      <c r="AT153" s="32">
        <v>92.17</v>
      </c>
      <c r="AU153" s="32"/>
      <c r="AV153" s="32"/>
      <c r="AW153" s="32">
        <v>92.64</v>
      </c>
      <c r="AX153" s="32">
        <v>93.16</v>
      </c>
      <c r="AY153" s="32">
        <v>92.71</v>
      </c>
      <c r="AZ153" s="33">
        <v>92.02</v>
      </c>
      <c r="BA153" s="33">
        <v>93.26</v>
      </c>
      <c r="BB153" s="21">
        <f>I153-BA153</f>
        <v>2296.7399999999998</v>
      </c>
      <c r="BC153" s="21"/>
      <c r="BD153" s="35"/>
      <c r="BE153" s="21"/>
      <c r="BF153" s="26"/>
      <c r="BG153" s="26"/>
      <c r="BH153" s="35">
        <f>AQ153-BA153</f>
        <v>-3.0100000000000051</v>
      </c>
      <c r="BI153" s="35"/>
      <c r="BJ153" s="36">
        <f>AZ153-BA153</f>
        <v>-1.2400000000000091</v>
      </c>
    </row>
    <row r="154" spans="2:63" x14ac:dyDescent="0.2">
      <c r="B154" s="24">
        <v>214</v>
      </c>
      <c r="C154" s="25" t="s">
        <v>411</v>
      </c>
      <c r="D154" s="40"/>
      <c r="E154" s="41"/>
      <c r="F154" s="28" t="s">
        <v>58</v>
      </c>
      <c r="G154" s="39"/>
      <c r="H154" s="39"/>
      <c r="I154" s="50">
        <v>2328</v>
      </c>
      <c r="J154" s="39"/>
      <c r="K154" s="51"/>
      <c r="L154" s="30"/>
      <c r="M154" s="30"/>
      <c r="N154" s="30"/>
      <c r="O154" s="30"/>
      <c r="P154" s="30"/>
      <c r="Q154" s="30"/>
      <c r="R154" s="30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51">
        <v>81.88</v>
      </c>
      <c r="AD154" s="51"/>
      <c r="AE154" s="51"/>
      <c r="AF154" s="32">
        <v>82.88</v>
      </c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3"/>
      <c r="BA154" s="33"/>
      <c r="BB154" s="21"/>
      <c r="BC154" s="21"/>
      <c r="BD154" s="35"/>
      <c r="BE154" s="21"/>
      <c r="BF154" s="26"/>
      <c r="BG154" s="26"/>
      <c r="BH154" s="26"/>
      <c r="BI154" s="26"/>
      <c r="BJ154" s="38"/>
    </row>
    <row r="155" spans="2:63" x14ac:dyDescent="0.2">
      <c r="B155" s="24">
        <v>215</v>
      </c>
      <c r="C155" s="25" t="s">
        <v>412</v>
      </c>
      <c r="D155" s="26" t="s">
        <v>413</v>
      </c>
      <c r="E155" s="26"/>
      <c r="F155" s="28" t="s">
        <v>58</v>
      </c>
      <c r="G155" s="39">
        <v>514365</v>
      </c>
      <c r="H155" s="39">
        <v>2197989</v>
      </c>
      <c r="I155" s="50">
        <v>2308</v>
      </c>
      <c r="J155" s="26"/>
      <c r="K155" s="26"/>
      <c r="L155" s="26"/>
      <c r="M155" s="26"/>
      <c r="N155" s="26"/>
      <c r="O155" s="26">
        <v>74</v>
      </c>
      <c r="P155" s="26">
        <v>74.510000000000005</v>
      </c>
      <c r="Q155" s="26">
        <v>75.84</v>
      </c>
      <c r="R155" s="26">
        <v>76.66</v>
      </c>
      <c r="S155" s="26"/>
      <c r="T155" s="26">
        <v>77.930000000000007</v>
      </c>
      <c r="U155" s="26">
        <v>79.209999999999994</v>
      </c>
      <c r="V155" s="26">
        <v>81.84</v>
      </c>
      <c r="W155" s="26">
        <v>82.77</v>
      </c>
      <c r="X155" s="26">
        <v>84.21</v>
      </c>
      <c r="Y155" s="26">
        <v>87.22</v>
      </c>
      <c r="Z155" s="26">
        <v>88.54</v>
      </c>
      <c r="AA155" s="26">
        <v>88.75</v>
      </c>
      <c r="AB155" s="26">
        <v>90.34</v>
      </c>
      <c r="AC155" s="26">
        <v>91.88</v>
      </c>
      <c r="AD155" s="26">
        <v>93.03</v>
      </c>
      <c r="AE155" s="26"/>
      <c r="AF155" s="26">
        <v>94.07</v>
      </c>
      <c r="AG155" s="26">
        <v>96.47</v>
      </c>
      <c r="AH155" s="26">
        <v>97.02</v>
      </c>
      <c r="AI155" s="26">
        <v>97.7</v>
      </c>
      <c r="AJ155" s="26">
        <v>98.73</v>
      </c>
      <c r="AK155" s="26"/>
      <c r="AL155" s="26">
        <v>99.28</v>
      </c>
      <c r="AM155" s="26">
        <v>100.38</v>
      </c>
      <c r="AN155" s="26">
        <v>101.33</v>
      </c>
      <c r="AO155" s="26">
        <v>102.29</v>
      </c>
      <c r="AP155" s="26"/>
      <c r="AQ155" s="32">
        <v>30.62</v>
      </c>
      <c r="AR155" s="32">
        <v>14.92</v>
      </c>
      <c r="AS155" s="26"/>
      <c r="AT155" s="32">
        <v>17.5</v>
      </c>
      <c r="AU155" s="26"/>
      <c r="AV155" s="26"/>
      <c r="AW155" s="32"/>
      <c r="AX155" s="32"/>
      <c r="AY155" s="32"/>
      <c r="AZ155" s="26"/>
      <c r="BA155" s="33"/>
      <c r="BB155" s="21"/>
      <c r="BC155" s="21"/>
      <c r="BD155" s="35"/>
      <c r="BE155" s="21"/>
      <c r="BF155" s="26"/>
      <c r="BG155" s="26"/>
      <c r="BH155" s="26"/>
      <c r="BI155" s="26"/>
      <c r="BJ155" s="38"/>
      <c r="BK155" s="2" t="s">
        <v>414</v>
      </c>
    </row>
    <row r="156" spans="2:63" x14ac:dyDescent="0.2">
      <c r="B156" s="24">
        <v>216</v>
      </c>
      <c r="C156" s="25" t="s">
        <v>415</v>
      </c>
      <c r="D156" s="26" t="s">
        <v>416</v>
      </c>
      <c r="E156" s="26" t="s">
        <v>417</v>
      </c>
      <c r="F156" s="28" t="s">
        <v>58</v>
      </c>
      <c r="G156" s="39">
        <v>532183</v>
      </c>
      <c r="H156" s="39">
        <v>2204777</v>
      </c>
      <c r="I156" s="50">
        <v>2378</v>
      </c>
      <c r="J156" s="26"/>
      <c r="K156" s="26"/>
      <c r="L156" s="26"/>
      <c r="M156" s="26"/>
      <c r="N156" s="26"/>
      <c r="O156" s="26">
        <v>90.88</v>
      </c>
      <c r="P156" s="26">
        <v>91.63</v>
      </c>
      <c r="Q156" s="26">
        <v>91.35</v>
      </c>
      <c r="R156" s="26">
        <v>91.31</v>
      </c>
      <c r="S156" s="26"/>
      <c r="T156" s="26">
        <v>92.01</v>
      </c>
      <c r="U156" s="26">
        <v>92.11</v>
      </c>
      <c r="V156" s="26">
        <v>92.65</v>
      </c>
      <c r="W156" s="26">
        <v>92.26</v>
      </c>
      <c r="X156" s="26">
        <v>92.53</v>
      </c>
      <c r="Y156" s="26">
        <v>92.48</v>
      </c>
      <c r="Z156" s="26">
        <v>93.49</v>
      </c>
      <c r="AA156" s="26">
        <v>92.75</v>
      </c>
      <c r="AB156" s="26">
        <v>92.6</v>
      </c>
      <c r="AC156" s="26">
        <v>93.39</v>
      </c>
      <c r="AD156" s="26">
        <v>93.25</v>
      </c>
      <c r="AE156" s="26"/>
      <c r="AF156" s="26">
        <v>94.64</v>
      </c>
      <c r="AG156" s="26">
        <v>94.12</v>
      </c>
      <c r="AH156" s="26">
        <v>94.76</v>
      </c>
      <c r="AI156" s="26">
        <v>94.58</v>
      </c>
      <c r="AJ156" s="26">
        <v>95.38</v>
      </c>
      <c r="AK156" s="26">
        <v>95.49</v>
      </c>
      <c r="AL156" s="26"/>
      <c r="AM156" s="26"/>
      <c r="AN156" s="26">
        <v>96.98</v>
      </c>
      <c r="AO156" s="26">
        <v>98.1</v>
      </c>
      <c r="AP156" s="26"/>
      <c r="AQ156" s="26"/>
      <c r="AR156" s="26"/>
      <c r="AS156" s="26"/>
      <c r="AT156" s="32"/>
      <c r="AU156" s="32"/>
      <c r="AV156" s="32"/>
      <c r="AW156" s="32"/>
      <c r="AX156" s="32"/>
      <c r="AY156" s="32"/>
      <c r="AZ156" s="33"/>
      <c r="BA156" s="33"/>
      <c r="BB156" s="21"/>
      <c r="BC156" s="21"/>
      <c r="BD156" s="35"/>
      <c r="BE156" s="21"/>
      <c r="BF156" s="26"/>
      <c r="BG156" s="26"/>
      <c r="BH156" s="26"/>
      <c r="BI156" s="26"/>
      <c r="BJ156" s="38"/>
    </row>
    <row r="157" spans="2:63" x14ac:dyDescent="0.2">
      <c r="B157" s="24">
        <v>217</v>
      </c>
      <c r="C157" s="25" t="s">
        <v>418</v>
      </c>
      <c r="D157" s="26"/>
      <c r="E157" s="26"/>
      <c r="F157" s="28" t="s">
        <v>58</v>
      </c>
      <c r="G157" s="39">
        <v>532178</v>
      </c>
      <c r="H157" s="39">
        <v>2204768</v>
      </c>
      <c r="I157" s="50">
        <v>2367</v>
      </c>
      <c r="J157" s="26"/>
      <c r="K157" s="26"/>
      <c r="L157" s="26"/>
      <c r="M157" s="26"/>
      <c r="N157" s="26">
        <v>90.88</v>
      </c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>
        <v>98.11</v>
      </c>
      <c r="AR157" s="26">
        <v>99.56</v>
      </c>
      <c r="AS157" s="26"/>
      <c r="AT157" s="32">
        <v>99.83</v>
      </c>
      <c r="AU157" s="32">
        <v>99.83</v>
      </c>
      <c r="AV157" s="32">
        <v>100.37</v>
      </c>
      <c r="AW157" s="32">
        <v>100.21</v>
      </c>
      <c r="AX157" s="32">
        <v>100.93</v>
      </c>
      <c r="AY157" s="64">
        <v>102</v>
      </c>
      <c r="AZ157" s="33">
        <v>101.42</v>
      </c>
      <c r="BA157" s="33">
        <v>102.36</v>
      </c>
      <c r="BB157" s="21">
        <f>I157-BA157</f>
        <v>2264.64</v>
      </c>
      <c r="BC157" s="21"/>
      <c r="BD157" s="35"/>
      <c r="BE157" s="21"/>
      <c r="BF157" s="35">
        <f>+N157-BA157</f>
        <v>-11.480000000000004</v>
      </c>
      <c r="BG157" s="35"/>
      <c r="BH157" s="35">
        <f>+AQ157-BA157</f>
        <v>-4.25</v>
      </c>
      <c r="BI157" s="35">
        <f>+AV157-BA157</f>
        <v>-1.9899999999999949</v>
      </c>
      <c r="BJ157" s="36">
        <f>+AZ157-BA157</f>
        <v>-0.93999999999999773</v>
      </c>
      <c r="BK157" s="2" t="s">
        <v>223</v>
      </c>
    </row>
    <row r="158" spans="2:63" x14ac:dyDescent="0.2">
      <c r="B158" s="24">
        <v>218</v>
      </c>
      <c r="C158" s="25" t="s">
        <v>419</v>
      </c>
      <c r="D158" s="26" t="s">
        <v>420</v>
      </c>
      <c r="E158" s="26" t="s">
        <v>421</v>
      </c>
      <c r="F158" s="28" t="s">
        <v>58</v>
      </c>
      <c r="G158" s="39">
        <v>531249</v>
      </c>
      <c r="H158" s="39">
        <v>2213851</v>
      </c>
      <c r="I158" s="50">
        <v>2363</v>
      </c>
      <c r="J158" s="26"/>
      <c r="K158" s="26"/>
      <c r="L158" s="26"/>
      <c r="M158" s="26"/>
      <c r="N158" s="26"/>
      <c r="O158" s="26">
        <v>45.72</v>
      </c>
      <c r="P158" s="26">
        <v>46.03</v>
      </c>
      <c r="Q158" s="26">
        <v>46.34</v>
      </c>
      <c r="R158" s="26"/>
      <c r="S158" s="26"/>
      <c r="T158" s="26">
        <v>66.98</v>
      </c>
      <c r="U158" s="26"/>
      <c r="V158" s="26">
        <v>68.900000000000006</v>
      </c>
      <c r="W158" s="26">
        <v>69.64</v>
      </c>
      <c r="X158" s="26">
        <v>69.59</v>
      </c>
      <c r="Y158" s="26">
        <v>69.790000000000006</v>
      </c>
      <c r="Z158" s="26">
        <v>71.08</v>
      </c>
      <c r="AA158" s="26">
        <v>70.13</v>
      </c>
      <c r="AB158" s="26">
        <v>70.03</v>
      </c>
      <c r="AC158" s="26">
        <v>70.84</v>
      </c>
      <c r="AD158" s="26">
        <v>69.510000000000005</v>
      </c>
      <c r="AE158" s="26"/>
      <c r="AF158" s="26">
        <v>70.900000000000006</v>
      </c>
      <c r="AG158" s="26">
        <v>71.23</v>
      </c>
      <c r="AH158" s="26">
        <v>71.819999999999993</v>
      </c>
      <c r="AI158" s="26">
        <v>63.49</v>
      </c>
      <c r="AJ158" s="26">
        <v>72.34</v>
      </c>
      <c r="AK158" s="26">
        <v>72.72</v>
      </c>
      <c r="AL158" s="26">
        <v>73.8</v>
      </c>
      <c r="AM158" s="26">
        <v>74.63</v>
      </c>
      <c r="AN158" s="26">
        <v>75.41</v>
      </c>
      <c r="AO158" s="26">
        <v>75.8</v>
      </c>
      <c r="AP158" s="26">
        <v>82.79</v>
      </c>
      <c r="AQ158" s="26">
        <v>69.64</v>
      </c>
      <c r="AR158" s="26">
        <v>71.319999999999993</v>
      </c>
      <c r="AS158" s="26"/>
      <c r="AT158" s="32">
        <v>71.28</v>
      </c>
      <c r="AU158" s="32">
        <v>71.67</v>
      </c>
      <c r="AV158" s="32">
        <v>72.97</v>
      </c>
      <c r="AW158" s="32">
        <v>75.5</v>
      </c>
      <c r="AX158" s="64">
        <v>76</v>
      </c>
      <c r="AY158" s="32">
        <v>68.349999999999994</v>
      </c>
      <c r="AZ158" s="33">
        <v>71.83</v>
      </c>
      <c r="BA158" s="33">
        <v>72.66</v>
      </c>
      <c r="BB158" s="21">
        <f>I158-BA158</f>
        <v>2290.34</v>
      </c>
      <c r="BC158" s="21"/>
      <c r="BD158" s="35"/>
      <c r="BE158" s="21"/>
      <c r="BF158" s="35"/>
      <c r="BG158" s="21">
        <f>O158-BA158</f>
        <v>-26.939999999999998</v>
      </c>
      <c r="BH158" s="35">
        <f>+AQ158-BA158</f>
        <v>-3.019999999999996</v>
      </c>
      <c r="BI158" s="48">
        <f>AV158-BA158</f>
        <v>0.31000000000000227</v>
      </c>
      <c r="BJ158" s="36">
        <f>AZ158-BA158</f>
        <v>-0.82999999999999829</v>
      </c>
      <c r="BK158" s="2" t="s">
        <v>223</v>
      </c>
    </row>
    <row r="159" spans="2:63" x14ac:dyDescent="0.2">
      <c r="B159" s="24">
        <v>219</v>
      </c>
      <c r="C159" s="25" t="s">
        <v>422</v>
      </c>
      <c r="D159" s="26" t="s">
        <v>423</v>
      </c>
      <c r="E159" s="26" t="s">
        <v>424</v>
      </c>
      <c r="F159" s="28" t="s">
        <v>58</v>
      </c>
      <c r="G159" s="39"/>
      <c r="H159" s="39"/>
      <c r="I159" s="50"/>
      <c r="J159" s="26"/>
      <c r="K159" s="26">
        <v>100</v>
      </c>
      <c r="L159" s="26"/>
      <c r="M159" s="26"/>
      <c r="N159" s="26"/>
      <c r="O159" s="26">
        <v>101.39</v>
      </c>
      <c r="P159" s="26">
        <v>101.965</v>
      </c>
      <c r="Q159" s="26">
        <v>102.51</v>
      </c>
      <c r="R159" s="26">
        <v>102.39</v>
      </c>
      <c r="S159" s="26"/>
      <c r="T159" s="26">
        <v>103.04</v>
      </c>
      <c r="U159" s="26">
        <v>103.69</v>
      </c>
      <c r="V159" s="26">
        <v>104.29</v>
      </c>
      <c r="W159" s="26">
        <v>105.45</v>
      </c>
      <c r="X159" s="26">
        <v>106.8</v>
      </c>
      <c r="Y159" s="26">
        <v>109.27</v>
      </c>
      <c r="Z159" s="26">
        <v>110.63</v>
      </c>
      <c r="AA159" s="26">
        <v>110.19</v>
      </c>
      <c r="AB159" s="26">
        <v>111.15</v>
      </c>
      <c r="AC159" s="26">
        <v>111.71</v>
      </c>
      <c r="AD159" s="26">
        <v>113.04</v>
      </c>
      <c r="AE159" s="26"/>
      <c r="AF159" s="26">
        <v>115.04</v>
      </c>
      <c r="AG159" s="26">
        <v>117.82</v>
      </c>
      <c r="AH159" s="26">
        <v>119.5</v>
      </c>
      <c r="AI159" s="26">
        <v>120.69</v>
      </c>
      <c r="AJ159" s="26">
        <v>121.8</v>
      </c>
      <c r="AK159" s="26"/>
      <c r="AL159" s="26">
        <v>122.28</v>
      </c>
      <c r="AM159" s="26">
        <v>124.7</v>
      </c>
      <c r="AN159" s="26">
        <v>125.08</v>
      </c>
      <c r="AO159" s="26"/>
      <c r="AP159" s="26"/>
      <c r="AQ159" s="26"/>
      <c r="AR159" s="26"/>
      <c r="AS159" s="26"/>
      <c r="AT159" s="26"/>
      <c r="AU159" s="42"/>
      <c r="AV159" s="26"/>
      <c r="AW159" s="32"/>
      <c r="AX159" s="32"/>
      <c r="AY159" s="32"/>
      <c r="AZ159" s="33"/>
      <c r="BA159" s="33"/>
      <c r="BB159" s="21"/>
      <c r="BC159" s="21"/>
      <c r="BD159" s="35"/>
      <c r="BE159" s="21"/>
      <c r="BF159" s="26"/>
      <c r="BG159" s="26"/>
      <c r="BH159" s="26"/>
      <c r="BI159" s="26"/>
      <c r="BJ159" s="38"/>
    </row>
    <row r="160" spans="2:63" x14ac:dyDescent="0.2">
      <c r="B160" s="24">
        <v>220</v>
      </c>
      <c r="C160" s="25" t="s">
        <v>425</v>
      </c>
      <c r="D160" s="26"/>
      <c r="E160" s="26"/>
      <c r="F160" s="28" t="s">
        <v>58</v>
      </c>
      <c r="G160" s="28">
        <v>501683</v>
      </c>
      <c r="H160" s="28">
        <v>2203245</v>
      </c>
      <c r="I160" s="29">
        <v>2368</v>
      </c>
      <c r="J160" s="26"/>
      <c r="K160" s="26"/>
      <c r="L160" s="26"/>
      <c r="M160" s="26"/>
      <c r="N160" s="26"/>
      <c r="O160" s="26">
        <v>101.39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>
        <v>131.58000000000001</v>
      </c>
      <c r="AR160" s="26"/>
      <c r="AS160" s="26"/>
      <c r="AT160" s="42">
        <v>61.62</v>
      </c>
      <c r="AU160" s="42">
        <v>62.28</v>
      </c>
      <c r="AV160" s="30">
        <v>139.53</v>
      </c>
      <c r="AW160" s="30">
        <v>138.71</v>
      </c>
      <c r="AX160" s="30">
        <v>138.16</v>
      </c>
      <c r="AY160" s="71">
        <v>130.13</v>
      </c>
      <c r="AZ160" s="21">
        <v>141.83000000000001</v>
      </c>
      <c r="BA160" s="21">
        <v>142.16</v>
      </c>
      <c r="BB160" s="21">
        <f>I160-BA160</f>
        <v>2225.84</v>
      </c>
      <c r="BC160" s="21"/>
      <c r="BD160" s="35"/>
      <c r="BE160" s="21"/>
      <c r="BF160" s="26"/>
      <c r="BG160" s="21">
        <f>O160-BA160</f>
        <v>-40.769999999999996</v>
      </c>
      <c r="BH160" s="35">
        <f>+AQ160-BA160</f>
        <v>-10.579999999999984</v>
      </c>
      <c r="BI160" s="21">
        <f>+AV160-BA160</f>
        <v>-2.6299999999999955</v>
      </c>
      <c r="BJ160" s="36">
        <f>+AZ160-BA160</f>
        <v>-0.32999999999998408</v>
      </c>
    </row>
    <row r="161" spans="2:63" x14ac:dyDescent="0.2">
      <c r="B161" s="24">
        <v>221</v>
      </c>
      <c r="C161" s="25" t="s">
        <v>426</v>
      </c>
      <c r="D161" s="26" t="s">
        <v>427</v>
      </c>
      <c r="E161" s="26" t="s">
        <v>428</v>
      </c>
      <c r="F161" s="28" t="s">
        <v>39</v>
      </c>
      <c r="G161" s="65">
        <v>530292</v>
      </c>
      <c r="H161" s="65">
        <v>2209631</v>
      </c>
      <c r="I161" s="29">
        <v>2354</v>
      </c>
      <c r="J161" s="26"/>
      <c r="K161" s="26"/>
      <c r="L161" s="26"/>
      <c r="M161" s="26"/>
      <c r="N161" s="26"/>
      <c r="O161" s="26">
        <v>76.430000000000007</v>
      </c>
      <c r="P161" s="26">
        <v>76.48</v>
      </c>
      <c r="Q161" s="26">
        <v>76.53</v>
      </c>
      <c r="R161" s="26"/>
      <c r="S161" s="26"/>
      <c r="T161" s="26">
        <v>77.58</v>
      </c>
      <c r="U161" s="26">
        <v>77.72</v>
      </c>
      <c r="V161" s="26">
        <v>77.819999999999993</v>
      </c>
      <c r="W161" s="26">
        <v>78.02</v>
      </c>
      <c r="X161" s="26">
        <v>77.849999999999994</v>
      </c>
      <c r="Y161" s="26">
        <v>77.97</v>
      </c>
      <c r="Z161" s="26">
        <v>79.02</v>
      </c>
      <c r="AA161" s="26">
        <v>78.09</v>
      </c>
      <c r="AB161" s="26">
        <v>78.11</v>
      </c>
      <c r="AC161" s="26">
        <v>78.31</v>
      </c>
      <c r="AD161" s="26">
        <v>78.61</v>
      </c>
      <c r="AE161" s="26"/>
      <c r="AF161" s="26">
        <v>79.44</v>
      </c>
      <c r="AG161" s="26">
        <v>80.25</v>
      </c>
      <c r="AH161" s="26">
        <v>79.77</v>
      </c>
      <c r="AI161" s="26">
        <v>80.09</v>
      </c>
      <c r="AJ161" s="26">
        <v>80.73</v>
      </c>
      <c r="AK161" s="26">
        <v>81.33</v>
      </c>
      <c r="AL161" s="26">
        <v>81.25</v>
      </c>
      <c r="AM161" s="26">
        <v>82.06</v>
      </c>
      <c r="AN161" s="26">
        <v>82.94</v>
      </c>
      <c r="AO161" s="26">
        <v>82.75</v>
      </c>
      <c r="AP161" s="26">
        <v>85.2</v>
      </c>
      <c r="AQ161" s="26">
        <v>84.86</v>
      </c>
      <c r="AR161" s="26">
        <v>83.23</v>
      </c>
      <c r="AS161" s="26"/>
      <c r="AT161" s="42">
        <v>85.79</v>
      </c>
      <c r="AU161" s="26"/>
      <c r="AV161" s="42"/>
      <c r="AW161" s="30"/>
      <c r="AX161" s="30"/>
      <c r="AY161" s="30">
        <v>86.85</v>
      </c>
      <c r="AZ161" s="21">
        <v>87.22</v>
      </c>
      <c r="BA161" s="21">
        <v>87.6</v>
      </c>
      <c r="BB161" s="21">
        <f>I161-BA161</f>
        <v>2266.4</v>
      </c>
      <c r="BC161" s="21"/>
      <c r="BD161" s="35"/>
      <c r="BE161" s="21"/>
      <c r="BF161" s="26"/>
      <c r="BG161" s="21">
        <f>O161-BA161</f>
        <v>-11.169999999999987</v>
      </c>
      <c r="BH161" s="35">
        <f>+AQ161-BA161</f>
        <v>-2.7399999999999949</v>
      </c>
      <c r="BI161" s="35"/>
      <c r="BJ161" s="36">
        <f>+AZ161-BA161</f>
        <v>-0.37999999999999545</v>
      </c>
    </row>
    <row r="162" spans="2:63" x14ac:dyDescent="0.2">
      <c r="B162" s="24">
        <v>222</v>
      </c>
      <c r="C162" s="25" t="s">
        <v>429</v>
      </c>
      <c r="D162" s="40"/>
      <c r="E162" s="41"/>
      <c r="F162" s="28" t="s">
        <v>39</v>
      </c>
      <c r="G162" s="39">
        <v>510716</v>
      </c>
      <c r="H162" s="39">
        <v>2194097</v>
      </c>
      <c r="I162" s="50">
        <v>2314</v>
      </c>
      <c r="J162" s="39"/>
      <c r="K162" s="39"/>
      <c r="L162" s="30"/>
      <c r="M162" s="30"/>
      <c r="N162" s="30"/>
      <c r="O162" s="30"/>
      <c r="P162" s="30"/>
      <c r="Q162" s="30"/>
      <c r="R162" s="30"/>
      <c r="S162" s="21">
        <v>76.61</v>
      </c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30"/>
      <c r="AW162" s="30"/>
      <c r="AX162" s="30"/>
      <c r="AY162" s="30"/>
      <c r="AZ162" s="21"/>
      <c r="BA162" s="21"/>
      <c r="BB162" s="21"/>
      <c r="BC162" s="21"/>
      <c r="BD162" s="35"/>
      <c r="BE162" s="21"/>
      <c r="BF162" s="26"/>
      <c r="BG162" s="26"/>
      <c r="BH162" s="26"/>
      <c r="BI162" s="26"/>
      <c r="BJ162" s="38"/>
    </row>
    <row r="163" spans="2:63" x14ac:dyDescent="0.2">
      <c r="B163" s="24">
        <v>223</v>
      </c>
      <c r="C163" s="25" t="s">
        <v>430</v>
      </c>
      <c r="D163" s="26" t="s">
        <v>431</v>
      </c>
      <c r="E163" s="26" t="s">
        <v>432</v>
      </c>
      <c r="F163" s="28" t="s">
        <v>39</v>
      </c>
      <c r="G163" s="39">
        <v>510716</v>
      </c>
      <c r="H163" s="39">
        <v>2194097</v>
      </c>
      <c r="I163" s="50">
        <v>2314</v>
      </c>
      <c r="J163" s="39"/>
      <c r="K163" s="26"/>
      <c r="L163" s="26"/>
      <c r="M163" s="26"/>
      <c r="N163" s="26">
        <v>74</v>
      </c>
      <c r="O163" s="46">
        <v>74.92</v>
      </c>
      <c r="P163" s="46"/>
      <c r="Q163" s="46">
        <v>75.89</v>
      </c>
      <c r="R163" s="46">
        <v>76.33</v>
      </c>
      <c r="S163" s="46">
        <v>76.61</v>
      </c>
      <c r="T163" s="46">
        <v>78.63</v>
      </c>
      <c r="U163" s="46">
        <v>81.91</v>
      </c>
      <c r="V163" s="46">
        <v>83.28</v>
      </c>
      <c r="W163" s="46">
        <v>84.91</v>
      </c>
      <c r="X163" s="46">
        <v>86.72</v>
      </c>
      <c r="Y163" s="46">
        <v>88.4</v>
      </c>
      <c r="Z163" s="46">
        <v>91.04</v>
      </c>
      <c r="AA163" s="46">
        <v>92.12</v>
      </c>
      <c r="AB163" s="46">
        <v>98.19</v>
      </c>
      <c r="AC163" s="46">
        <v>100.25</v>
      </c>
      <c r="AD163" s="46">
        <v>101.18</v>
      </c>
      <c r="AE163" s="46"/>
      <c r="AF163" s="46">
        <v>103.36</v>
      </c>
      <c r="AG163" s="42"/>
      <c r="AH163" s="42"/>
      <c r="AI163" s="42"/>
      <c r="AJ163" s="42">
        <v>109.61</v>
      </c>
      <c r="AK163" s="42"/>
      <c r="AL163" s="42">
        <v>111.05</v>
      </c>
      <c r="AM163" s="42">
        <v>110.89</v>
      </c>
      <c r="AN163" s="42">
        <v>111.96</v>
      </c>
      <c r="AO163" s="42">
        <v>112.86</v>
      </c>
      <c r="AP163" s="42">
        <v>113.82</v>
      </c>
      <c r="AQ163" s="42">
        <v>118.49</v>
      </c>
      <c r="AR163" s="42">
        <v>120.8</v>
      </c>
      <c r="AS163" s="42">
        <v>123.75</v>
      </c>
      <c r="AT163" s="42">
        <v>124.66</v>
      </c>
      <c r="AU163" s="42">
        <v>124.97</v>
      </c>
      <c r="AV163" s="30"/>
      <c r="AW163" s="30">
        <v>126.87</v>
      </c>
      <c r="AX163" s="30">
        <v>127.44</v>
      </c>
      <c r="AY163" s="30">
        <v>127.97</v>
      </c>
      <c r="AZ163" s="21">
        <v>128.63</v>
      </c>
      <c r="BA163" s="21"/>
      <c r="BB163" s="21">
        <f>I163-AZ163</f>
        <v>2185.37</v>
      </c>
      <c r="BC163" s="21"/>
      <c r="BD163" s="35"/>
      <c r="BE163" s="21"/>
      <c r="BF163" s="21"/>
      <c r="BG163" s="21"/>
      <c r="BH163" s="35"/>
      <c r="BI163" s="35"/>
      <c r="BJ163" s="36"/>
    </row>
    <row r="164" spans="2:63" x14ac:dyDescent="0.2">
      <c r="B164" s="24">
        <v>225</v>
      </c>
      <c r="C164" s="25" t="s">
        <v>433</v>
      </c>
      <c r="D164" s="26" t="s">
        <v>434</v>
      </c>
      <c r="E164" s="26" t="s">
        <v>226</v>
      </c>
      <c r="F164" s="28" t="s">
        <v>39</v>
      </c>
      <c r="G164" s="28">
        <v>532657</v>
      </c>
      <c r="H164" s="28">
        <v>2192503</v>
      </c>
      <c r="I164" s="29">
        <v>2375</v>
      </c>
      <c r="J164" s="28"/>
      <c r="K164" s="26"/>
      <c r="L164" s="26"/>
      <c r="M164" s="26"/>
      <c r="N164" s="26">
        <v>90</v>
      </c>
      <c r="O164" s="46">
        <v>90.2</v>
      </c>
      <c r="P164" s="46">
        <v>89.8</v>
      </c>
      <c r="Q164" s="46">
        <v>89.38</v>
      </c>
      <c r="R164" s="46">
        <v>89.08</v>
      </c>
      <c r="S164" s="46">
        <v>89.4</v>
      </c>
      <c r="T164" s="46">
        <v>89.64</v>
      </c>
      <c r="U164" s="46"/>
      <c r="V164" s="46">
        <v>91.55</v>
      </c>
      <c r="W164" s="46">
        <v>90.76</v>
      </c>
      <c r="X164" s="46">
        <v>88.76</v>
      </c>
      <c r="Y164" s="46">
        <v>89.25</v>
      </c>
      <c r="Z164" s="46">
        <v>89.92</v>
      </c>
      <c r="AA164" s="46">
        <v>89.62</v>
      </c>
      <c r="AB164" s="46">
        <v>90.9</v>
      </c>
      <c r="AC164" s="46">
        <v>91.59</v>
      </c>
      <c r="AD164" s="46">
        <v>93.03</v>
      </c>
      <c r="AE164" s="46"/>
      <c r="AF164" s="46">
        <v>95.3</v>
      </c>
      <c r="AG164" s="32">
        <v>95.9</v>
      </c>
      <c r="AH164" s="32">
        <v>96.4</v>
      </c>
      <c r="AI164" s="32">
        <v>95.56</v>
      </c>
      <c r="AJ164" s="32">
        <v>98</v>
      </c>
      <c r="AK164" s="32">
        <v>97.05</v>
      </c>
      <c r="AL164" s="32">
        <v>99.26</v>
      </c>
      <c r="AM164" s="32">
        <v>98.6</v>
      </c>
      <c r="AN164" s="32">
        <v>99.32</v>
      </c>
      <c r="AO164" s="32">
        <v>100.02</v>
      </c>
      <c r="AP164" s="32">
        <v>100.43</v>
      </c>
      <c r="AQ164" s="32">
        <v>99.44</v>
      </c>
      <c r="AR164" s="32">
        <v>99.12</v>
      </c>
      <c r="AS164" s="32">
        <v>100.97</v>
      </c>
      <c r="AT164" s="32"/>
      <c r="AU164" s="32">
        <v>99.8</v>
      </c>
      <c r="AV164" s="32">
        <v>103.43</v>
      </c>
      <c r="AW164" s="32">
        <v>104.58</v>
      </c>
      <c r="AX164" s="32">
        <v>98.28</v>
      </c>
      <c r="AY164" s="32">
        <v>98.97</v>
      </c>
      <c r="AZ164" s="33">
        <v>99.27</v>
      </c>
      <c r="BA164" s="33">
        <v>99.7</v>
      </c>
      <c r="BB164" s="21">
        <f>I164-BA164</f>
        <v>2275.3000000000002</v>
      </c>
      <c r="BC164" s="21"/>
      <c r="BD164" s="35"/>
      <c r="BE164" s="21"/>
      <c r="BF164" s="21">
        <f>N164-BA164</f>
        <v>-9.7000000000000028</v>
      </c>
      <c r="BG164" s="21"/>
      <c r="BH164" s="35">
        <f>+AQ164-BA164</f>
        <v>-0.26000000000000512</v>
      </c>
      <c r="BI164" s="48">
        <f>+AV164-BA164</f>
        <v>3.730000000000004</v>
      </c>
      <c r="BJ164" s="36">
        <f>+AZ164-BA164</f>
        <v>-0.43000000000000682</v>
      </c>
      <c r="BK164" s="2" t="s">
        <v>435</v>
      </c>
    </row>
    <row r="165" spans="2:63" x14ac:dyDescent="0.2">
      <c r="B165" s="24">
        <v>226</v>
      </c>
      <c r="C165" s="25" t="s">
        <v>436</v>
      </c>
      <c r="D165" s="26" t="s">
        <v>437</v>
      </c>
      <c r="E165" s="26" t="s">
        <v>438</v>
      </c>
      <c r="F165" s="28" t="s">
        <v>39</v>
      </c>
      <c r="G165" s="28">
        <v>547457</v>
      </c>
      <c r="H165" s="28">
        <v>2177833</v>
      </c>
      <c r="I165" s="29">
        <v>2462</v>
      </c>
      <c r="J165" s="28"/>
      <c r="K165" s="26"/>
      <c r="L165" s="26"/>
      <c r="M165" s="26"/>
      <c r="N165" s="26">
        <v>55</v>
      </c>
      <c r="O165" s="46">
        <v>55.45</v>
      </c>
      <c r="P165" s="46">
        <v>55.95</v>
      </c>
      <c r="Q165" s="46">
        <v>56.45</v>
      </c>
      <c r="R165" s="46">
        <v>55.38</v>
      </c>
      <c r="S165" s="46">
        <v>55.36</v>
      </c>
      <c r="T165" s="46">
        <v>55.22</v>
      </c>
      <c r="U165" s="46"/>
      <c r="V165" s="46">
        <v>55.1</v>
      </c>
      <c r="W165" s="46">
        <v>54.7</v>
      </c>
      <c r="X165" s="46">
        <v>55.53</v>
      </c>
      <c r="Y165" s="46">
        <v>55.51</v>
      </c>
      <c r="Z165" s="46">
        <v>54.87</v>
      </c>
      <c r="AA165" s="46">
        <v>55.2</v>
      </c>
      <c r="AB165" s="46">
        <v>56.27</v>
      </c>
      <c r="AC165" s="46">
        <v>56.27</v>
      </c>
      <c r="AD165" s="46">
        <v>56.03</v>
      </c>
      <c r="AE165" s="46"/>
      <c r="AF165" s="46">
        <v>57.82</v>
      </c>
      <c r="AG165" s="32"/>
      <c r="AH165" s="32">
        <v>56.56</v>
      </c>
      <c r="AI165" s="32"/>
      <c r="AJ165" s="32">
        <v>57.09</v>
      </c>
      <c r="AK165" s="32"/>
      <c r="AL165" s="32">
        <v>59.1</v>
      </c>
      <c r="AM165" s="32">
        <v>60.04</v>
      </c>
      <c r="AN165" s="32">
        <v>60.84</v>
      </c>
      <c r="AO165" s="32">
        <v>61.02</v>
      </c>
      <c r="AP165" s="32">
        <v>61.25</v>
      </c>
      <c r="AQ165" s="32">
        <v>57.3</v>
      </c>
      <c r="AR165" s="32">
        <v>56.53</v>
      </c>
      <c r="AS165" s="32">
        <v>57.24</v>
      </c>
      <c r="AT165" s="32">
        <v>56.44</v>
      </c>
      <c r="AU165" s="32">
        <v>57.9</v>
      </c>
      <c r="AV165" s="32">
        <v>58.33</v>
      </c>
      <c r="AW165" s="32">
        <v>58.81</v>
      </c>
      <c r="AX165" s="32">
        <v>61.1</v>
      </c>
      <c r="AY165" s="32">
        <v>57.5</v>
      </c>
      <c r="AZ165" s="33">
        <v>57.09</v>
      </c>
      <c r="BA165" s="33">
        <v>58.03</v>
      </c>
      <c r="BB165" s="21">
        <f>I165-BA165</f>
        <v>2403.9699999999998</v>
      </c>
      <c r="BC165" s="21"/>
      <c r="BD165" s="35"/>
      <c r="BE165" s="21"/>
      <c r="BF165" s="21">
        <f>N165-BA165</f>
        <v>-3.0300000000000011</v>
      </c>
      <c r="BG165" s="21"/>
      <c r="BH165" s="35">
        <f>+AQ165-BA165</f>
        <v>-0.73000000000000398</v>
      </c>
      <c r="BI165" s="48">
        <f>+AV165-BA165</f>
        <v>0.29999999999999716</v>
      </c>
      <c r="BJ165" s="36">
        <f>+AZ165-BA165</f>
        <v>-0.93999999999999773</v>
      </c>
      <c r="BK165" s="2" t="s">
        <v>248</v>
      </c>
    </row>
    <row r="166" spans="2:63" x14ac:dyDescent="0.2">
      <c r="B166" s="24">
        <v>227</v>
      </c>
      <c r="C166" s="25" t="s">
        <v>439</v>
      </c>
      <c r="D166" s="26" t="s">
        <v>440</v>
      </c>
      <c r="E166" s="26" t="s">
        <v>432</v>
      </c>
      <c r="F166" s="28" t="s">
        <v>39</v>
      </c>
      <c r="G166" s="28">
        <v>555658</v>
      </c>
      <c r="H166" s="28">
        <v>2171193</v>
      </c>
      <c r="I166" s="29">
        <v>2516</v>
      </c>
      <c r="J166" s="28"/>
      <c r="K166" s="26"/>
      <c r="L166" s="26"/>
      <c r="M166" s="26"/>
      <c r="N166" s="26">
        <v>74</v>
      </c>
      <c r="O166" s="46">
        <v>74.290000000000006</v>
      </c>
      <c r="P166" s="46">
        <v>74.8</v>
      </c>
      <c r="Q166" s="46">
        <v>74.06</v>
      </c>
      <c r="R166" s="46">
        <v>73.94</v>
      </c>
      <c r="S166" s="46">
        <v>73.63</v>
      </c>
      <c r="T166" s="46">
        <v>73.599999999999994</v>
      </c>
      <c r="U166" s="46"/>
      <c r="V166" s="46">
        <v>73.540000000000006</v>
      </c>
      <c r="W166" s="46">
        <v>73.400000000000006</v>
      </c>
      <c r="X166" s="46">
        <v>73.680000000000007</v>
      </c>
      <c r="Y166" s="46">
        <v>73.430000000000007</v>
      </c>
      <c r="Z166" s="46">
        <v>73.42</v>
      </c>
      <c r="AA166" s="46">
        <v>73.44</v>
      </c>
      <c r="AB166" s="46">
        <v>73.760000000000005</v>
      </c>
      <c r="AC166" s="46">
        <v>73.680000000000007</v>
      </c>
      <c r="AD166" s="46">
        <v>73.7</v>
      </c>
      <c r="AE166" s="46"/>
      <c r="AF166" s="46">
        <v>73.87</v>
      </c>
      <c r="AG166" s="32">
        <v>73.97</v>
      </c>
      <c r="AH166" s="32">
        <v>73.94</v>
      </c>
      <c r="AI166" s="32">
        <v>73.849999999999994</v>
      </c>
      <c r="AJ166" s="32">
        <v>74.150000000000006</v>
      </c>
      <c r="AK166" s="32">
        <v>73.97</v>
      </c>
      <c r="AL166" s="32">
        <v>73.5</v>
      </c>
      <c r="AM166" s="32">
        <v>74.239999999999995</v>
      </c>
      <c r="AN166" s="32">
        <v>74.61</v>
      </c>
      <c r="AO166" s="32">
        <v>74.44</v>
      </c>
      <c r="AP166" s="32">
        <v>74.42</v>
      </c>
      <c r="AQ166" s="32">
        <v>73.900000000000006</v>
      </c>
      <c r="AR166" s="32">
        <v>74.459999999999994</v>
      </c>
      <c r="AS166" s="32">
        <v>74.3</v>
      </c>
      <c r="AT166" s="32">
        <v>73.94</v>
      </c>
      <c r="AU166" s="32">
        <v>74.400000000000006</v>
      </c>
      <c r="AV166" s="32">
        <v>72.62</v>
      </c>
      <c r="AW166" s="32">
        <v>72.75</v>
      </c>
      <c r="AX166" s="32">
        <v>73.03</v>
      </c>
      <c r="AY166" s="32">
        <v>73.22</v>
      </c>
      <c r="AZ166" s="33">
        <v>72.739999999999995</v>
      </c>
      <c r="BA166" s="33">
        <v>73.13</v>
      </c>
      <c r="BB166" s="21">
        <f>I166-BA166</f>
        <v>2442.87</v>
      </c>
      <c r="BC166" s="21"/>
      <c r="BD166" s="35"/>
      <c r="BE166" s="21"/>
      <c r="BF166" s="47">
        <f>N166-BA166</f>
        <v>0.87000000000000455</v>
      </c>
      <c r="BG166" s="21"/>
      <c r="BH166" s="48">
        <f>+AQ166-BA166</f>
        <v>0.77000000000001023</v>
      </c>
      <c r="BI166" s="35">
        <f>+AV166-BA166</f>
        <v>-0.50999999999999091</v>
      </c>
      <c r="BJ166" s="36">
        <f>+AZ166-BA166</f>
        <v>-0.39000000000000057</v>
      </c>
      <c r="BK166" s="2" t="s">
        <v>248</v>
      </c>
    </row>
    <row r="167" spans="2:63" x14ac:dyDescent="0.2">
      <c r="B167" s="24">
        <v>228</v>
      </c>
      <c r="C167" s="25" t="s">
        <v>441</v>
      </c>
      <c r="D167" s="26" t="s">
        <v>442</v>
      </c>
      <c r="E167" s="26" t="s">
        <v>443</v>
      </c>
      <c r="F167" s="28" t="s">
        <v>280</v>
      </c>
      <c r="G167" s="28">
        <v>572275</v>
      </c>
      <c r="H167" s="28">
        <v>2200140</v>
      </c>
      <c r="I167" s="29">
        <v>2540</v>
      </c>
      <c r="J167" s="28"/>
      <c r="K167" s="26"/>
      <c r="L167" s="26"/>
      <c r="M167" s="26"/>
      <c r="N167" s="26">
        <v>19</v>
      </c>
      <c r="O167" s="46">
        <v>19</v>
      </c>
      <c r="P167" s="46">
        <v>18.600000000000001</v>
      </c>
      <c r="Q167" s="46"/>
      <c r="R167" s="46"/>
      <c r="S167" s="46"/>
      <c r="T167" s="46"/>
      <c r="U167" s="46"/>
      <c r="V167" s="46">
        <v>17.59</v>
      </c>
      <c r="W167" s="46">
        <v>17.78</v>
      </c>
      <c r="X167" s="46">
        <v>17.68</v>
      </c>
      <c r="Y167" s="46">
        <v>18.46</v>
      </c>
      <c r="Z167" s="46">
        <v>19.46</v>
      </c>
      <c r="AA167" s="46">
        <v>18.21</v>
      </c>
      <c r="AB167" s="46">
        <v>18.22</v>
      </c>
      <c r="AC167" s="46">
        <v>18.309999999999999</v>
      </c>
      <c r="AD167" s="46">
        <v>18.55</v>
      </c>
      <c r="AE167" s="46"/>
      <c r="AF167" s="46">
        <v>19.579999999999998</v>
      </c>
      <c r="AG167" s="46">
        <v>19.87</v>
      </c>
      <c r="AH167" s="46">
        <v>17.5</v>
      </c>
      <c r="AI167" s="46">
        <v>19.45</v>
      </c>
      <c r="AJ167" s="46">
        <v>19.02</v>
      </c>
      <c r="AK167" s="46">
        <v>19.48</v>
      </c>
      <c r="AL167" s="46">
        <v>21.43</v>
      </c>
      <c r="AM167" s="46">
        <v>22.06</v>
      </c>
      <c r="AN167" s="46">
        <v>22.49</v>
      </c>
      <c r="AO167" s="46">
        <v>23.22</v>
      </c>
      <c r="AP167" s="46">
        <v>23.86</v>
      </c>
      <c r="AQ167" s="46">
        <v>17.88</v>
      </c>
      <c r="AR167" s="46">
        <v>18.46</v>
      </c>
      <c r="AS167" s="42">
        <v>19.05</v>
      </c>
      <c r="AT167" s="32">
        <v>19.04</v>
      </c>
      <c r="AU167" s="32">
        <v>17.98</v>
      </c>
      <c r="AV167" s="32">
        <v>17.89</v>
      </c>
      <c r="AW167" s="32">
        <v>18.91</v>
      </c>
      <c r="AX167" s="32">
        <v>18.600000000000001</v>
      </c>
      <c r="AY167" s="32">
        <v>18.73</v>
      </c>
      <c r="AZ167" s="33">
        <v>18.899999999999999</v>
      </c>
      <c r="BA167" s="33">
        <v>17.47</v>
      </c>
      <c r="BB167" s="21">
        <f>I167-BA167</f>
        <v>2522.5300000000002</v>
      </c>
      <c r="BC167" s="21"/>
      <c r="BD167" s="35"/>
      <c r="BE167" s="21"/>
      <c r="BF167" s="21">
        <f>N167-BA167</f>
        <v>1.5300000000000011</v>
      </c>
      <c r="BG167" s="21"/>
      <c r="BH167" s="48">
        <f>+AQ167-BA167</f>
        <v>0.41000000000000014</v>
      </c>
      <c r="BI167" s="48">
        <f>+AV167-BA167</f>
        <v>0.42000000000000171</v>
      </c>
      <c r="BJ167" s="49">
        <f>+AZ167-BA167</f>
        <v>1.4299999999999997</v>
      </c>
    </row>
    <row r="168" spans="2:63" x14ac:dyDescent="0.2">
      <c r="B168" s="24">
        <v>229</v>
      </c>
      <c r="C168" s="25" t="s">
        <v>444</v>
      </c>
      <c r="D168" s="26" t="s">
        <v>445</v>
      </c>
      <c r="E168" s="26" t="s">
        <v>446</v>
      </c>
      <c r="F168" s="28" t="s">
        <v>39</v>
      </c>
      <c r="G168" s="28">
        <v>518887</v>
      </c>
      <c r="H168" s="28">
        <v>2175303</v>
      </c>
      <c r="I168" s="29">
        <v>2298</v>
      </c>
      <c r="J168" s="28"/>
      <c r="K168" s="26"/>
      <c r="L168" s="26"/>
      <c r="M168" s="26"/>
      <c r="N168" s="26"/>
      <c r="O168" s="46"/>
      <c r="P168" s="46"/>
      <c r="Q168" s="46"/>
      <c r="R168" s="46">
        <v>32.880000000000003</v>
      </c>
      <c r="S168" s="46">
        <v>32.86</v>
      </c>
      <c r="T168" s="46">
        <v>45.25</v>
      </c>
      <c r="U168" s="46"/>
      <c r="V168" s="46">
        <v>33.11</v>
      </c>
      <c r="W168" s="46">
        <v>33.39</v>
      </c>
      <c r="X168" s="46">
        <v>33.49</v>
      </c>
      <c r="Y168" s="46">
        <v>33.67</v>
      </c>
      <c r="Z168" s="46">
        <v>33.799999999999997</v>
      </c>
      <c r="AA168" s="46">
        <v>33.75</v>
      </c>
      <c r="AB168" s="46">
        <v>34.21</v>
      </c>
      <c r="AC168" s="46">
        <v>33.94</v>
      </c>
      <c r="AD168" s="46">
        <v>34.200000000000003</v>
      </c>
      <c r="AE168" s="46"/>
      <c r="AF168" s="46">
        <v>34.39</v>
      </c>
      <c r="AG168" s="32">
        <v>34.659999999999997</v>
      </c>
      <c r="AH168" s="32">
        <v>34.67</v>
      </c>
      <c r="AI168" s="32">
        <v>34.619999999999997</v>
      </c>
      <c r="AJ168" s="32">
        <v>34.700000000000003</v>
      </c>
      <c r="AK168" s="32">
        <v>35.46</v>
      </c>
      <c r="AL168" s="32">
        <v>35.9</v>
      </c>
      <c r="AM168" s="32">
        <v>35.85</v>
      </c>
      <c r="AN168" s="32">
        <v>36.4</v>
      </c>
      <c r="AO168" s="32">
        <v>36.630000000000003</v>
      </c>
      <c r="AP168" s="32">
        <v>36.92</v>
      </c>
      <c r="AQ168" s="32">
        <v>37.130000000000003</v>
      </c>
      <c r="AR168" s="32">
        <v>34.22</v>
      </c>
      <c r="AS168" s="32">
        <v>37.799999999999997</v>
      </c>
      <c r="AT168" s="32">
        <v>37.840000000000003</v>
      </c>
      <c r="AU168" s="32">
        <v>38.270000000000003</v>
      </c>
      <c r="AV168" s="32">
        <v>40.46</v>
      </c>
      <c r="AW168" s="32">
        <v>38.69</v>
      </c>
      <c r="AX168" s="32">
        <v>38.979999999999997</v>
      </c>
      <c r="AY168" s="32">
        <v>39.32</v>
      </c>
      <c r="AZ168" s="33">
        <v>39.47</v>
      </c>
      <c r="BA168" s="34">
        <v>43.05</v>
      </c>
      <c r="BB168" s="21">
        <f>I168-AZ168</f>
        <v>2258.5300000000002</v>
      </c>
      <c r="BC168" s="21"/>
      <c r="BD168" s="35"/>
      <c r="BE168" s="21"/>
      <c r="BF168" s="26"/>
      <c r="BG168" s="26"/>
      <c r="BH168" s="35"/>
      <c r="BI168" s="35"/>
      <c r="BJ168" s="36"/>
    </row>
    <row r="169" spans="2:63" x14ac:dyDescent="0.2">
      <c r="B169" s="24">
        <v>230</v>
      </c>
      <c r="C169" s="25" t="s">
        <v>447</v>
      </c>
      <c r="D169" s="26" t="s">
        <v>448</v>
      </c>
      <c r="E169" s="26" t="s">
        <v>449</v>
      </c>
      <c r="F169" s="28" t="s">
        <v>39</v>
      </c>
      <c r="G169" s="28">
        <v>524977</v>
      </c>
      <c r="H169" s="28">
        <v>2177318</v>
      </c>
      <c r="I169" s="29">
        <v>2360</v>
      </c>
      <c r="J169" s="28"/>
      <c r="K169" s="26"/>
      <c r="L169" s="26"/>
      <c r="M169" s="26"/>
      <c r="N169" s="26"/>
      <c r="O169" s="46"/>
      <c r="P169" s="46"/>
      <c r="Q169" s="46"/>
      <c r="R169" s="46">
        <v>92.47</v>
      </c>
      <c r="S169" s="46"/>
      <c r="T169" s="46">
        <v>93.02</v>
      </c>
      <c r="U169" s="46">
        <v>93.28</v>
      </c>
      <c r="V169" s="46">
        <v>93.17</v>
      </c>
      <c r="W169" s="46">
        <v>93.18</v>
      </c>
      <c r="X169" s="46">
        <v>93.33</v>
      </c>
      <c r="Y169" s="46">
        <v>93.33</v>
      </c>
      <c r="Z169" s="46">
        <v>93.53</v>
      </c>
      <c r="AA169" s="46">
        <v>93.6</v>
      </c>
      <c r="AB169" s="46">
        <v>94.07</v>
      </c>
      <c r="AC169" s="46">
        <v>93.87</v>
      </c>
      <c r="AD169" s="46">
        <v>93.98</v>
      </c>
      <c r="AE169" s="46"/>
      <c r="AF169" s="46">
        <v>94.47</v>
      </c>
      <c r="AG169" s="32">
        <v>94.55</v>
      </c>
      <c r="AH169" s="32">
        <v>94.67</v>
      </c>
      <c r="AI169" s="32">
        <v>95.5</v>
      </c>
      <c r="AJ169" s="32">
        <v>95.47</v>
      </c>
      <c r="AK169" s="32">
        <v>95.25</v>
      </c>
      <c r="AL169" s="32"/>
      <c r="AM169" s="32">
        <v>94.48</v>
      </c>
      <c r="AN169" s="32">
        <v>96.36</v>
      </c>
      <c r="AO169" s="32">
        <v>96.62</v>
      </c>
      <c r="AP169" s="32">
        <v>97.19</v>
      </c>
      <c r="AQ169" s="32">
        <v>97.35</v>
      </c>
      <c r="AR169" s="32">
        <v>98.68</v>
      </c>
      <c r="AS169" s="32"/>
      <c r="AT169" s="32">
        <v>97.95</v>
      </c>
      <c r="AU169" s="32">
        <v>97.85</v>
      </c>
      <c r="AV169" s="32">
        <v>100.05</v>
      </c>
      <c r="AW169" s="64">
        <v>98.5</v>
      </c>
      <c r="AX169" s="32">
        <v>99.15</v>
      </c>
      <c r="AY169" s="74">
        <v>100</v>
      </c>
      <c r="AZ169" s="33">
        <v>99.37</v>
      </c>
      <c r="BA169" s="33">
        <v>99.55</v>
      </c>
      <c r="BB169" s="21">
        <f>I169-BA169</f>
        <v>2260.4499999999998</v>
      </c>
      <c r="BC169" s="21"/>
      <c r="BD169" s="35"/>
      <c r="BE169" s="21"/>
      <c r="BF169" s="26"/>
      <c r="BG169" s="26"/>
      <c r="BH169" s="35">
        <f>+AQ169-BA169</f>
        <v>-2.2000000000000028</v>
      </c>
      <c r="BI169" s="48">
        <f>+AV169-BA169</f>
        <v>0.5</v>
      </c>
      <c r="BJ169" s="36">
        <f>+AZ169-BA169</f>
        <v>-0.17999999999999261</v>
      </c>
    </row>
    <row r="170" spans="2:63" x14ac:dyDescent="0.2">
      <c r="B170" s="24">
        <v>233</v>
      </c>
      <c r="C170" s="25" t="s">
        <v>450</v>
      </c>
      <c r="D170" s="26" t="s">
        <v>451</v>
      </c>
      <c r="E170" s="26" t="s">
        <v>452</v>
      </c>
      <c r="F170" s="28" t="s">
        <v>58</v>
      </c>
      <c r="G170" s="28">
        <v>480193</v>
      </c>
      <c r="H170" s="28">
        <v>2166729</v>
      </c>
      <c r="I170" s="29">
        <v>2270</v>
      </c>
      <c r="J170" s="28"/>
      <c r="K170" s="46"/>
      <c r="L170" s="46"/>
      <c r="M170" s="46"/>
      <c r="N170" s="46"/>
      <c r="O170" s="46"/>
      <c r="P170" s="46">
        <v>57.2</v>
      </c>
      <c r="Q170" s="46">
        <v>59.017000000000003</v>
      </c>
      <c r="R170" s="46">
        <v>53.747</v>
      </c>
      <c r="S170" s="46"/>
      <c r="T170" s="46">
        <v>49.15</v>
      </c>
      <c r="U170" s="46">
        <v>51.23</v>
      </c>
      <c r="V170" s="46">
        <v>55.82</v>
      </c>
      <c r="W170" s="46">
        <v>57.51</v>
      </c>
      <c r="X170" s="46">
        <v>59.6</v>
      </c>
      <c r="Y170" s="46">
        <v>61.35</v>
      </c>
      <c r="Z170" s="46">
        <v>63.04</v>
      </c>
      <c r="AA170" s="46">
        <v>63.45</v>
      </c>
      <c r="AB170" s="46">
        <v>64.739999999999995</v>
      </c>
      <c r="AC170" s="46">
        <v>63.86</v>
      </c>
      <c r="AD170" s="46">
        <v>65.209999999999994</v>
      </c>
      <c r="AE170" s="46">
        <v>66.319999999999993</v>
      </c>
      <c r="AF170" s="46">
        <v>70.95</v>
      </c>
      <c r="AG170" s="46">
        <v>67.400000000000006</v>
      </c>
      <c r="AH170" s="53">
        <v>66.16</v>
      </c>
      <c r="AI170" s="53">
        <v>67.25</v>
      </c>
      <c r="AJ170" s="53">
        <v>67.97</v>
      </c>
      <c r="AK170" s="53">
        <v>69.48</v>
      </c>
      <c r="AL170" s="53">
        <v>70.39</v>
      </c>
      <c r="AM170" s="53">
        <v>71.19</v>
      </c>
      <c r="AN170" s="53">
        <v>72.489999999999995</v>
      </c>
      <c r="AO170" s="53">
        <v>73.98</v>
      </c>
      <c r="AP170" s="53">
        <v>74.959999999999994</v>
      </c>
      <c r="AQ170" s="53">
        <v>73.84</v>
      </c>
      <c r="AR170" s="53">
        <v>72.739999999999995</v>
      </c>
      <c r="AS170" s="53">
        <v>79.739999999999995</v>
      </c>
      <c r="AT170" s="53">
        <v>84.35</v>
      </c>
      <c r="AU170" s="53">
        <v>80.89</v>
      </c>
      <c r="AV170" s="53">
        <v>78.59</v>
      </c>
      <c r="AW170" s="53">
        <v>80.23</v>
      </c>
      <c r="AX170" s="53">
        <v>80.790000000000006</v>
      </c>
      <c r="AY170" s="53">
        <v>81.8</v>
      </c>
      <c r="AZ170" s="54">
        <v>81.8</v>
      </c>
      <c r="BA170" s="33">
        <v>82.58</v>
      </c>
      <c r="BB170" s="21">
        <f>I170-BA170</f>
        <v>2187.42</v>
      </c>
      <c r="BC170" s="21"/>
      <c r="BD170" s="35"/>
      <c r="BE170" s="21"/>
      <c r="BF170" s="26"/>
      <c r="BG170" s="26"/>
      <c r="BH170" s="35">
        <f>AP170-AZ170</f>
        <v>-6.8400000000000034</v>
      </c>
      <c r="BI170" s="35">
        <f>AU170-AZ170</f>
        <v>-0.90999999999999659</v>
      </c>
      <c r="BJ170" s="36">
        <f>AY170-AZ170</f>
        <v>0</v>
      </c>
    </row>
    <row r="171" spans="2:63" x14ac:dyDescent="0.2">
      <c r="B171" s="24">
        <v>234</v>
      </c>
      <c r="C171" s="25" t="s">
        <v>453</v>
      </c>
      <c r="D171" s="26" t="s">
        <v>454</v>
      </c>
      <c r="E171" s="26" t="s">
        <v>160</v>
      </c>
      <c r="F171" s="28" t="s">
        <v>58</v>
      </c>
      <c r="G171" s="28">
        <v>492152</v>
      </c>
      <c r="H171" s="28">
        <v>2174463</v>
      </c>
      <c r="I171" s="29">
        <v>2236</v>
      </c>
      <c r="J171" s="28"/>
      <c r="K171" s="46"/>
      <c r="L171" s="46"/>
      <c r="M171" s="46"/>
      <c r="N171" s="46"/>
      <c r="O171" s="46"/>
      <c r="P171" s="46"/>
      <c r="Q171" s="46"/>
      <c r="R171" s="46">
        <v>12.48</v>
      </c>
      <c r="S171" s="46">
        <v>12.77</v>
      </c>
      <c r="T171" s="46">
        <v>19.739999999999998</v>
      </c>
      <c r="U171" s="46">
        <v>21.33</v>
      </c>
      <c r="V171" s="46">
        <v>28.42</v>
      </c>
      <c r="W171" s="46">
        <v>28.68</v>
      </c>
      <c r="X171" s="46">
        <v>32.090000000000003</v>
      </c>
      <c r="Y171" s="46">
        <v>33.29</v>
      </c>
      <c r="Z171" s="46">
        <v>40.15</v>
      </c>
      <c r="AA171" s="46">
        <v>42.26</v>
      </c>
      <c r="AB171" s="46">
        <v>43.45</v>
      </c>
      <c r="AC171" s="46">
        <v>43.21</v>
      </c>
      <c r="AD171" s="46">
        <v>50.87</v>
      </c>
      <c r="AE171" s="46">
        <v>50.58</v>
      </c>
      <c r="AF171" s="46">
        <v>53.22</v>
      </c>
      <c r="AG171" s="46">
        <v>51.55</v>
      </c>
      <c r="AH171" s="53">
        <v>52.2</v>
      </c>
      <c r="AI171" s="53">
        <v>53.4</v>
      </c>
      <c r="AJ171" s="53">
        <v>56.37</v>
      </c>
      <c r="AK171" s="53">
        <v>61.49</v>
      </c>
      <c r="AL171" s="53"/>
      <c r="AM171" s="55">
        <v>66.63</v>
      </c>
      <c r="AN171" s="53">
        <v>67.290000000000006</v>
      </c>
      <c r="AO171" s="53">
        <v>68.67</v>
      </c>
      <c r="AP171" s="53">
        <v>69.7</v>
      </c>
      <c r="AQ171" s="53">
        <v>78.47</v>
      </c>
      <c r="AR171" s="53">
        <v>75.8</v>
      </c>
      <c r="AS171" s="53">
        <v>90.1</v>
      </c>
      <c r="AT171" s="53">
        <v>91.17</v>
      </c>
      <c r="AU171" s="53">
        <v>89.01</v>
      </c>
      <c r="AV171" s="53">
        <v>90.2</v>
      </c>
      <c r="AW171" s="53">
        <v>94.21</v>
      </c>
      <c r="AX171" s="53">
        <v>96.6</v>
      </c>
      <c r="AY171" s="53">
        <v>96.03</v>
      </c>
      <c r="AZ171" s="54">
        <v>99.06</v>
      </c>
      <c r="BA171" s="54"/>
      <c r="BB171" s="21"/>
      <c r="BC171" s="21"/>
      <c r="BD171" s="35"/>
      <c r="BE171" s="21"/>
      <c r="BF171" s="26"/>
      <c r="BG171" s="26"/>
      <c r="BH171" s="35"/>
      <c r="BI171" s="35">
        <f>AU171-AZ171</f>
        <v>-10.049999999999997</v>
      </c>
      <c r="BJ171" s="36">
        <f>AY171-AZ171</f>
        <v>-3.0300000000000011</v>
      </c>
    </row>
    <row r="172" spans="2:63" x14ac:dyDescent="0.2">
      <c r="B172" s="24">
        <v>235</v>
      </c>
      <c r="C172" s="25" t="s">
        <v>455</v>
      </c>
      <c r="D172" s="40"/>
      <c r="E172" s="41"/>
      <c r="F172" s="28" t="s">
        <v>58</v>
      </c>
      <c r="G172" s="28">
        <v>507815</v>
      </c>
      <c r="H172" s="28">
        <v>2205802</v>
      </c>
      <c r="I172" s="29">
        <v>2347</v>
      </c>
      <c r="J172" s="28"/>
      <c r="K172" s="21"/>
      <c r="L172" s="30"/>
      <c r="M172" s="30"/>
      <c r="N172" s="30"/>
      <c r="O172" s="30"/>
      <c r="P172" s="30"/>
      <c r="Q172" s="30"/>
      <c r="R172" s="30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1">
        <v>124.1</v>
      </c>
      <c r="AD172" s="21"/>
      <c r="AE172" s="21"/>
      <c r="AF172" s="42">
        <v>127.18</v>
      </c>
      <c r="AG172" s="42">
        <v>127.56</v>
      </c>
      <c r="AH172" s="42">
        <v>128.79</v>
      </c>
      <c r="AI172" s="42">
        <v>128.18</v>
      </c>
      <c r="AJ172" s="42"/>
      <c r="AK172" s="42"/>
      <c r="AL172" s="42">
        <v>131.72999999999999</v>
      </c>
      <c r="AM172" s="42">
        <v>132.13</v>
      </c>
      <c r="AN172" s="42">
        <v>132.49</v>
      </c>
      <c r="AO172" s="42">
        <v>132.99</v>
      </c>
      <c r="AP172" s="42">
        <v>131.6</v>
      </c>
      <c r="AQ172" s="42">
        <v>132.51</v>
      </c>
      <c r="AR172" s="42">
        <v>133.22999999999999</v>
      </c>
      <c r="AS172" s="42"/>
      <c r="AT172" s="42">
        <v>113.18</v>
      </c>
      <c r="AU172" s="42"/>
      <c r="AV172" s="30">
        <v>136.12</v>
      </c>
      <c r="AW172" s="30">
        <v>138.71</v>
      </c>
      <c r="AX172" s="30">
        <v>139.6</v>
      </c>
      <c r="AY172" s="30">
        <v>140.06</v>
      </c>
      <c r="AZ172" s="21">
        <v>140.04</v>
      </c>
      <c r="BA172" s="21">
        <v>141.12</v>
      </c>
      <c r="BB172" s="21">
        <f>I172-BA172</f>
        <v>2205.88</v>
      </c>
      <c r="BC172" s="21"/>
      <c r="BD172" s="35"/>
      <c r="BE172" s="21"/>
      <c r="BF172" s="26"/>
      <c r="BG172" s="26"/>
      <c r="BH172" s="35">
        <f>AQ172-BA172</f>
        <v>-8.6100000000000136</v>
      </c>
      <c r="BI172" s="35">
        <f>+AV172-BA172</f>
        <v>-5</v>
      </c>
      <c r="BJ172" s="36">
        <f>+AZ172-BA172</f>
        <v>-1.0800000000000125</v>
      </c>
    </row>
    <row r="173" spans="2:63" x14ac:dyDescent="0.2">
      <c r="B173" s="24">
        <v>236</v>
      </c>
      <c r="C173" s="25" t="s">
        <v>456</v>
      </c>
      <c r="D173" s="40"/>
      <c r="E173" s="41"/>
      <c r="F173" s="28" t="s">
        <v>58</v>
      </c>
      <c r="G173" s="39">
        <v>479540</v>
      </c>
      <c r="H173" s="39">
        <v>2196137</v>
      </c>
      <c r="I173" s="29">
        <v>2286</v>
      </c>
      <c r="J173" s="28"/>
      <c r="K173" s="21"/>
      <c r="L173" s="30"/>
      <c r="M173" s="30"/>
      <c r="N173" s="30"/>
      <c r="O173" s="30"/>
      <c r="P173" s="30"/>
      <c r="Q173" s="30"/>
      <c r="R173" s="30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53">
        <v>80.3</v>
      </c>
      <c r="AG173" s="55">
        <v>81.47</v>
      </c>
      <c r="AH173" s="53">
        <v>81.03</v>
      </c>
      <c r="AI173" s="53">
        <v>82.3</v>
      </c>
      <c r="AJ173" s="53">
        <v>82.87</v>
      </c>
      <c r="AK173" s="53">
        <v>84.12</v>
      </c>
      <c r="AL173" s="53">
        <v>83.37</v>
      </c>
      <c r="AM173" s="53">
        <v>83.84</v>
      </c>
      <c r="AN173" s="53">
        <v>84.44</v>
      </c>
      <c r="AO173" s="53">
        <v>84.68</v>
      </c>
      <c r="AP173" s="53">
        <v>85.02</v>
      </c>
      <c r="AQ173" s="53">
        <v>85.35</v>
      </c>
      <c r="AR173" s="53">
        <v>85.61</v>
      </c>
      <c r="AS173" s="53">
        <v>86.3</v>
      </c>
      <c r="AT173" s="53">
        <v>85.97</v>
      </c>
      <c r="AU173" s="53"/>
      <c r="AV173" s="53">
        <v>85.75</v>
      </c>
      <c r="AW173" s="53">
        <v>87.16</v>
      </c>
      <c r="AX173" s="53">
        <v>87.3</v>
      </c>
      <c r="AY173" s="53">
        <v>86.27</v>
      </c>
      <c r="AZ173" s="54">
        <v>86.03</v>
      </c>
      <c r="BA173" s="54">
        <v>87.9</v>
      </c>
      <c r="BB173" s="21">
        <f>I173-BA173</f>
        <v>2198.1</v>
      </c>
      <c r="BC173" s="21"/>
      <c r="BD173" s="35"/>
      <c r="BE173" s="21"/>
      <c r="BF173" s="26"/>
      <c r="BG173" s="26"/>
      <c r="BH173" s="35">
        <f>AP173-AZ173</f>
        <v>-1.0100000000000051</v>
      </c>
      <c r="BI173" s="35"/>
      <c r="BJ173" s="36">
        <f>AY173-AZ173</f>
        <v>0.23999999999999488</v>
      </c>
    </row>
    <row r="174" spans="2:63" x14ac:dyDescent="0.2">
      <c r="B174" s="24">
        <v>238</v>
      </c>
      <c r="C174" s="25" t="s">
        <v>457</v>
      </c>
      <c r="D174" s="26" t="s">
        <v>458</v>
      </c>
      <c r="E174" s="26" t="s">
        <v>459</v>
      </c>
      <c r="F174" s="28" t="s">
        <v>58</v>
      </c>
      <c r="G174" s="28">
        <v>503074</v>
      </c>
      <c r="H174" s="28">
        <v>2178398</v>
      </c>
      <c r="I174" s="29">
        <v>2280</v>
      </c>
      <c r="J174" s="28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>
        <v>63.18</v>
      </c>
      <c r="W174" s="46">
        <v>62.02</v>
      </c>
      <c r="X174" s="46"/>
      <c r="Y174" s="46"/>
      <c r="Z174" s="46"/>
      <c r="AA174" s="46"/>
      <c r="AB174" s="46"/>
      <c r="AC174" s="46"/>
      <c r="AD174" s="46"/>
      <c r="AE174" s="46"/>
      <c r="AF174" s="46">
        <v>79.8</v>
      </c>
      <c r="AG174" s="53">
        <v>81.47</v>
      </c>
      <c r="AH174" s="53">
        <v>83.7</v>
      </c>
      <c r="AI174" s="53">
        <v>85.47</v>
      </c>
      <c r="AJ174" s="53">
        <v>86.86</v>
      </c>
      <c r="AK174" s="53">
        <v>88.54</v>
      </c>
      <c r="AL174" s="53">
        <v>89.48</v>
      </c>
      <c r="AM174" s="55">
        <v>89.46</v>
      </c>
      <c r="AN174" s="53">
        <v>89.26</v>
      </c>
      <c r="AO174" s="53">
        <v>91.02</v>
      </c>
      <c r="AP174" s="53">
        <v>91.42</v>
      </c>
      <c r="AQ174" s="53">
        <v>98.31</v>
      </c>
      <c r="AR174" s="53">
        <v>99.9</v>
      </c>
      <c r="AS174" s="53">
        <v>101.48</v>
      </c>
      <c r="AT174" s="53">
        <v>103.26</v>
      </c>
      <c r="AU174" s="53">
        <v>103.43</v>
      </c>
      <c r="AV174" s="53">
        <v>105.11</v>
      </c>
      <c r="AW174" s="72">
        <v>107</v>
      </c>
      <c r="AX174" s="53">
        <v>110.77</v>
      </c>
      <c r="AY174" s="53">
        <v>109.5</v>
      </c>
      <c r="AZ174" s="54"/>
      <c r="BA174" s="54"/>
      <c r="BB174" s="21"/>
      <c r="BC174" s="21"/>
      <c r="BD174" s="35"/>
      <c r="BE174" s="21"/>
      <c r="BF174" s="26"/>
      <c r="BG174" s="26"/>
      <c r="BH174" s="26"/>
      <c r="BI174" s="26"/>
      <c r="BJ174" s="38"/>
    </row>
    <row r="175" spans="2:63" x14ac:dyDescent="0.2">
      <c r="B175" s="24">
        <v>242</v>
      </c>
      <c r="C175" s="25" t="s">
        <v>460</v>
      </c>
      <c r="D175" s="26" t="s">
        <v>461</v>
      </c>
      <c r="E175" s="26" t="s">
        <v>462</v>
      </c>
      <c r="F175" s="28" t="s">
        <v>58</v>
      </c>
      <c r="G175" s="28">
        <v>478768</v>
      </c>
      <c r="H175" s="28">
        <v>2198317</v>
      </c>
      <c r="I175" s="29">
        <v>2280</v>
      </c>
      <c r="J175" s="28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>
        <v>69.92</v>
      </c>
      <c r="X175" s="46">
        <v>71.09</v>
      </c>
      <c r="Y175" s="46">
        <v>74.569999999999993</v>
      </c>
      <c r="Z175" s="46">
        <v>74.03</v>
      </c>
      <c r="AA175" s="46">
        <v>74.41</v>
      </c>
      <c r="AB175" s="46">
        <v>75.58</v>
      </c>
      <c r="AC175" s="46"/>
      <c r="AD175" s="46"/>
      <c r="AE175" s="46"/>
      <c r="AF175" s="46">
        <v>78.36</v>
      </c>
      <c r="AG175" s="46"/>
      <c r="AH175" s="46">
        <v>78.83</v>
      </c>
      <c r="AI175" s="53">
        <v>79.62</v>
      </c>
      <c r="AJ175" s="53">
        <v>79.900000000000006</v>
      </c>
      <c r="AK175" s="53">
        <v>80.680000000000007</v>
      </c>
      <c r="AL175" s="53">
        <v>80.87</v>
      </c>
      <c r="AM175" s="53">
        <v>81.010000000000005</v>
      </c>
      <c r="AN175" s="53">
        <v>81.27</v>
      </c>
      <c r="AO175" s="53">
        <v>82.46</v>
      </c>
      <c r="AP175" s="53">
        <v>82.83</v>
      </c>
      <c r="AQ175" s="53">
        <v>83.07</v>
      </c>
      <c r="AR175" s="53">
        <v>83.21</v>
      </c>
      <c r="AS175" s="53">
        <v>82.83</v>
      </c>
      <c r="AT175" s="53">
        <v>85.28</v>
      </c>
      <c r="AU175" s="53">
        <v>83.95</v>
      </c>
      <c r="AV175" s="53">
        <v>83.9</v>
      </c>
      <c r="AW175" s="53">
        <v>86.35</v>
      </c>
      <c r="AX175" s="53">
        <v>86.11</v>
      </c>
      <c r="AY175" s="53">
        <v>87.12</v>
      </c>
      <c r="AZ175" s="54">
        <v>89.12</v>
      </c>
      <c r="BA175" s="54">
        <v>90.4</v>
      </c>
      <c r="BB175" s="21">
        <f>I175-BA175</f>
        <v>2189.6</v>
      </c>
      <c r="BC175" s="21"/>
      <c r="BD175" s="35"/>
      <c r="BE175" s="21"/>
      <c r="BF175" s="26"/>
      <c r="BG175" s="26"/>
      <c r="BH175" s="35">
        <f>AP175-AZ175</f>
        <v>-6.2900000000000063</v>
      </c>
      <c r="BI175" s="35">
        <f>AU175-AZ175</f>
        <v>-5.1700000000000017</v>
      </c>
      <c r="BJ175" s="36">
        <f>AY175-AZ175</f>
        <v>-2</v>
      </c>
    </row>
    <row r="176" spans="2:63" x14ac:dyDescent="0.2">
      <c r="B176" s="24">
        <v>243</v>
      </c>
      <c r="C176" s="25" t="s">
        <v>463</v>
      </c>
      <c r="D176" s="26" t="s">
        <v>464</v>
      </c>
      <c r="E176" s="26" t="s">
        <v>465</v>
      </c>
      <c r="F176" s="28" t="s">
        <v>382</v>
      </c>
      <c r="G176" s="28">
        <v>506489</v>
      </c>
      <c r="H176" s="28">
        <v>2145907</v>
      </c>
      <c r="I176" s="29">
        <v>2235</v>
      </c>
      <c r="J176" s="28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>
        <v>23.74</v>
      </c>
      <c r="W176" s="26">
        <v>24.58</v>
      </c>
      <c r="X176" s="26">
        <v>25.56</v>
      </c>
      <c r="Y176" s="26">
        <v>26.85</v>
      </c>
      <c r="Z176" s="26">
        <v>28.78</v>
      </c>
      <c r="AA176" s="26">
        <v>29.18</v>
      </c>
      <c r="AB176" s="26">
        <v>30.79</v>
      </c>
      <c r="AC176" s="26">
        <v>32.06</v>
      </c>
      <c r="AD176" s="26">
        <v>33.32</v>
      </c>
      <c r="AE176" s="26"/>
      <c r="AF176" s="26">
        <v>37.46</v>
      </c>
      <c r="AG176" s="42">
        <v>38.57</v>
      </c>
      <c r="AH176" s="42">
        <v>40.450000000000003</v>
      </c>
      <c r="AI176" s="42">
        <v>42.56</v>
      </c>
      <c r="AJ176" s="42">
        <v>42.19</v>
      </c>
      <c r="AK176" s="42">
        <v>41.22</v>
      </c>
      <c r="AL176" s="42"/>
      <c r="AM176" s="42">
        <v>44.18</v>
      </c>
      <c r="AN176" s="42">
        <v>45.5</v>
      </c>
      <c r="AO176" s="42">
        <v>47.07</v>
      </c>
      <c r="AP176" s="42">
        <v>52.55</v>
      </c>
      <c r="AQ176" s="42">
        <v>54.07</v>
      </c>
      <c r="AR176" s="42">
        <v>55.71</v>
      </c>
      <c r="AS176" s="42">
        <v>57.16</v>
      </c>
      <c r="AT176" s="42">
        <v>57.86</v>
      </c>
      <c r="AU176" s="42">
        <v>58.42</v>
      </c>
      <c r="AV176" s="42">
        <v>59.86</v>
      </c>
      <c r="AW176" s="42">
        <v>60.49</v>
      </c>
      <c r="AX176" s="42">
        <v>59.07</v>
      </c>
      <c r="AY176" s="44">
        <v>60</v>
      </c>
      <c r="AZ176" s="33">
        <v>63.86</v>
      </c>
      <c r="BA176" s="34">
        <v>66.48</v>
      </c>
      <c r="BB176" s="21">
        <f>I176-BA176</f>
        <v>2168.52</v>
      </c>
      <c r="BC176" s="21"/>
      <c r="BD176" s="35"/>
      <c r="BE176" s="21"/>
      <c r="BF176" s="26"/>
      <c r="BG176" s="26"/>
      <c r="BH176" s="35">
        <f>AP176-AZ176</f>
        <v>-11.310000000000002</v>
      </c>
      <c r="BI176" s="35">
        <f>AU176-AZ176</f>
        <v>-5.4399999999999977</v>
      </c>
      <c r="BJ176" s="36">
        <f>AY176-AZ176</f>
        <v>-3.8599999999999994</v>
      </c>
    </row>
    <row r="177" spans="2:63" x14ac:dyDescent="0.2">
      <c r="B177" s="24">
        <v>247</v>
      </c>
      <c r="C177" s="25" t="s">
        <v>466</v>
      </c>
      <c r="D177" s="40" t="s">
        <v>467</v>
      </c>
      <c r="E177" s="41" t="s">
        <v>468</v>
      </c>
      <c r="F177" s="28" t="s">
        <v>20</v>
      </c>
      <c r="G177" s="28">
        <v>479117</v>
      </c>
      <c r="H177" s="28">
        <v>2164660</v>
      </c>
      <c r="I177" s="29">
        <v>2263.2800000000002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>
        <v>68.12</v>
      </c>
      <c r="AG177" s="26">
        <v>68.23</v>
      </c>
      <c r="AH177" s="26">
        <v>66.430000000000007</v>
      </c>
      <c r="AI177" s="26">
        <v>65.010000000000005</v>
      </c>
      <c r="AJ177" s="26">
        <v>64.680000000000007</v>
      </c>
      <c r="AK177" s="26">
        <v>65.83</v>
      </c>
      <c r="AL177" s="26">
        <v>65.959999999999994</v>
      </c>
      <c r="AM177" s="26">
        <v>67.12</v>
      </c>
      <c r="AN177" s="26">
        <v>68.14</v>
      </c>
      <c r="AO177" s="26">
        <v>69.42</v>
      </c>
      <c r="AP177" s="26">
        <v>70.239999999999995</v>
      </c>
      <c r="AQ177" s="26">
        <v>63.46</v>
      </c>
      <c r="AR177" s="30">
        <v>60.94</v>
      </c>
      <c r="AS177" s="30">
        <v>72.58</v>
      </c>
      <c r="AT177" s="30">
        <v>61.47</v>
      </c>
      <c r="AU177" s="30">
        <v>70.11</v>
      </c>
      <c r="AV177" s="26">
        <v>71.23</v>
      </c>
      <c r="AW177" s="26">
        <v>72.13</v>
      </c>
      <c r="AX177" s="26">
        <v>73.08</v>
      </c>
      <c r="AY177" s="26">
        <v>73.97</v>
      </c>
      <c r="AZ177" s="21"/>
      <c r="BA177" s="54"/>
      <c r="BB177" s="21"/>
      <c r="BC177" s="21"/>
      <c r="BD177" s="26"/>
      <c r="BE177" s="26"/>
      <c r="BF177" s="26"/>
      <c r="BG177" s="26"/>
      <c r="BH177" s="26"/>
      <c r="BI177" s="26"/>
      <c r="BJ177" s="38"/>
    </row>
    <row r="178" spans="2:63" x14ac:dyDescent="0.2">
      <c r="B178" s="24">
        <v>248</v>
      </c>
      <c r="C178" s="25" t="s">
        <v>469</v>
      </c>
      <c r="D178" s="26" t="s">
        <v>470</v>
      </c>
      <c r="E178" s="26" t="s">
        <v>471</v>
      </c>
      <c r="F178" s="28" t="s">
        <v>39</v>
      </c>
      <c r="G178" s="28">
        <v>514061</v>
      </c>
      <c r="H178" s="28">
        <v>2173321</v>
      </c>
      <c r="I178" s="29">
        <v>2280</v>
      </c>
      <c r="J178" s="28"/>
      <c r="K178" s="26"/>
      <c r="L178" s="26"/>
      <c r="M178" s="26"/>
      <c r="N178" s="26"/>
      <c r="O178" s="46"/>
      <c r="P178" s="46"/>
      <c r="Q178" s="46"/>
      <c r="R178" s="46"/>
      <c r="S178" s="46"/>
      <c r="T178" s="46"/>
      <c r="U178" s="46" t="s">
        <v>472</v>
      </c>
      <c r="V178" s="46"/>
      <c r="W178" s="46">
        <v>27.97</v>
      </c>
      <c r="X178" s="46">
        <v>28.14</v>
      </c>
      <c r="Y178" s="46">
        <v>29.46</v>
      </c>
      <c r="Z178" s="46">
        <v>31.01</v>
      </c>
      <c r="AA178" s="46">
        <v>30.53</v>
      </c>
      <c r="AB178" s="46">
        <v>32.770000000000003</v>
      </c>
      <c r="AC178" s="46">
        <v>32.07</v>
      </c>
      <c r="AD178" s="46">
        <v>32.9</v>
      </c>
      <c r="AE178" s="46"/>
      <c r="AF178" s="46">
        <v>33.880000000000003</v>
      </c>
      <c r="AG178" s="32">
        <v>33.33</v>
      </c>
      <c r="AH178" s="32">
        <v>33.5</v>
      </c>
      <c r="AI178" s="32">
        <v>34.97</v>
      </c>
      <c r="AJ178" s="32">
        <v>35.9</v>
      </c>
      <c r="AK178" s="32"/>
      <c r="AL178" s="32">
        <v>37.51</v>
      </c>
      <c r="AM178" s="32">
        <v>38.17</v>
      </c>
      <c r="AN178" s="32">
        <v>38.46</v>
      </c>
      <c r="AO178" s="32">
        <v>38.840000000000003</v>
      </c>
      <c r="AP178" s="32">
        <v>38.119999999999997</v>
      </c>
      <c r="AQ178" s="32">
        <v>40.450000000000003</v>
      </c>
      <c r="AR178" s="32">
        <v>42.27</v>
      </c>
      <c r="AS178" s="32">
        <v>41</v>
      </c>
      <c r="AT178" s="32">
        <v>41.38</v>
      </c>
      <c r="AU178" s="32">
        <v>32.9</v>
      </c>
      <c r="AV178" s="32">
        <v>43.97</v>
      </c>
      <c r="AW178" s="32">
        <v>43.4</v>
      </c>
      <c r="AX178" s="32">
        <v>43.64</v>
      </c>
      <c r="AY178" s="32">
        <v>44.85</v>
      </c>
      <c r="AZ178" s="33">
        <v>45.13</v>
      </c>
      <c r="BA178" s="33">
        <v>44.14</v>
      </c>
      <c r="BB178" s="21">
        <f>I178-BA178</f>
        <v>2235.86</v>
      </c>
      <c r="BC178" s="21"/>
      <c r="BD178" s="35"/>
      <c r="BE178" s="21"/>
      <c r="BF178" s="26"/>
      <c r="BG178" s="26"/>
      <c r="BH178" s="35">
        <f>+AQ178-BA178</f>
        <v>-3.6899999999999977</v>
      </c>
      <c r="BI178" s="35">
        <f>+AV178-BA178</f>
        <v>-0.17000000000000171</v>
      </c>
      <c r="BJ178" s="49">
        <f>+AZ178-BA178</f>
        <v>0.99000000000000199</v>
      </c>
    </row>
    <row r="179" spans="2:63" x14ac:dyDescent="0.2">
      <c r="B179" s="24">
        <v>249</v>
      </c>
      <c r="C179" s="25" t="s">
        <v>473</v>
      </c>
      <c r="D179" s="40" t="s">
        <v>474</v>
      </c>
      <c r="E179" s="41" t="s">
        <v>475</v>
      </c>
      <c r="F179" s="28" t="s">
        <v>20</v>
      </c>
      <c r="G179" s="28">
        <v>474038</v>
      </c>
      <c r="H179" s="28">
        <v>2154497</v>
      </c>
      <c r="I179" s="29">
        <v>2272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>
        <v>71.77</v>
      </c>
      <c r="AA179" s="26">
        <v>71.58</v>
      </c>
      <c r="AB179" s="26">
        <v>72.44</v>
      </c>
      <c r="AC179" s="26">
        <v>72.5</v>
      </c>
      <c r="AD179" s="26">
        <v>72.680000000000007</v>
      </c>
      <c r="AE179" s="26">
        <v>73.11</v>
      </c>
      <c r="AF179" s="26">
        <v>72.55</v>
      </c>
      <c r="AG179" s="26">
        <v>71.48</v>
      </c>
      <c r="AH179" s="26">
        <v>68.63</v>
      </c>
      <c r="AI179" s="26">
        <v>68.2</v>
      </c>
      <c r="AJ179" s="26">
        <v>67.150000000000006</v>
      </c>
      <c r="AK179" s="26">
        <v>66.73</v>
      </c>
      <c r="AL179" s="26">
        <v>68.599999999999994</v>
      </c>
      <c r="AM179" s="26">
        <v>68.8</v>
      </c>
      <c r="AN179" s="26">
        <v>70.099999999999994</v>
      </c>
      <c r="AO179" s="26"/>
      <c r="AP179" s="26">
        <v>74.08</v>
      </c>
      <c r="AQ179" s="26">
        <v>63.37</v>
      </c>
      <c r="AR179" s="30">
        <v>103.48</v>
      </c>
      <c r="AS179" s="30">
        <v>61.88</v>
      </c>
      <c r="AT179" s="30">
        <v>64.09</v>
      </c>
      <c r="AU179" s="30">
        <v>64.849999999999994</v>
      </c>
      <c r="AV179" s="26">
        <v>63.72</v>
      </c>
      <c r="AW179" s="26">
        <v>64.260000000000005</v>
      </c>
      <c r="AX179" s="26">
        <v>63.82</v>
      </c>
      <c r="AY179" s="26">
        <v>62.85</v>
      </c>
      <c r="AZ179" s="21">
        <v>63.5</v>
      </c>
      <c r="BA179" s="54"/>
      <c r="BB179" s="21">
        <f>I179-AZ179</f>
        <v>2208.5</v>
      </c>
      <c r="BC179" s="21"/>
      <c r="BD179" s="26"/>
      <c r="BE179" s="26"/>
      <c r="BF179" s="26"/>
      <c r="BG179" s="26"/>
      <c r="BH179" s="26"/>
      <c r="BI179" s="21">
        <f>AU179-AZ179</f>
        <v>1.3499999999999943</v>
      </c>
      <c r="BJ179" s="38">
        <f>AY179-AZ179</f>
        <v>-0.64999999999999858</v>
      </c>
    </row>
    <row r="180" spans="2:63" x14ac:dyDescent="0.2">
      <c r="B180" s="24">
        <v>250</v>
      </c>
      <c r="C180" s="25" t="s">
        <v>476</v>
      </c>
      <c r="D180" s="26" t="s">
        <v>477</v>
      </c>
      <c r="E180" s="41"/>
      <c r="F180" s="28" t="s">
        <v>20</v>
      </c>
      <c r="G180" s="28">
        <v>474937</v>
      </c>
      <c r="H180" s="28">
        <v>2156068</v>
      </c>
      <c r="I180" s="29">
        <v>2280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>
        <v>96.64</v>
      </c>
      <c r="AG180" s="26">
        <v>90.43</v>
      </c>
      <c r="AH180" s="26">
        <v>84.75</v>
      </c>
      <c r="AI180" s="26">
        <v>82.25</v>
      </c>
      <c r="AJ180" s="26">
        <v>80.48</v>
      </c>
      <c r="AK180" s="26">
        <v>79.92</v>
      </c>
      <c r="AL180" s="26"/>
      <c r="AM180" s="26"/>
      <c r="AN180" s="26">
        <v>83.39</v>
      </c>
      <c r="AO180" s="26">
        <v>84.12</v>
      </c>
      <c r="AP180" s="26">
        <v>85.64</v>
      </c>
      <c r="AQ180" s="26"/>
      <c r="AR180" s="30">
        <v>85.14</v>
      </c>
      <c r="AS180" s="30">
        <v>82.49</v>
      </c>
      <c r="AT180" s="30">
        <v>83.94</v>
      </c>
      <c r="AU180" s="30">
        <v>92.09</v>
      </c>
      <c r="AV180" s="26">
        <v>81.3</v>
      </c>
      <c r="AW180" s="26">
        <v>82.52</v>
      </c>
      <c r="AX180" s="26">
        <v>83.28</v>
      </c>
      <c r="AY180" s="26">
        <v>81.95</v>
      </c>
      <c r="AZ180" s="21">
        <v>82.91</v>
      </c>
      <c r="BA180" s="54"/>
      <c r="BB180" s="21">
        <f>I180-AZ180</f>
        <v>2197.09</v>
      </c>
      <c r="BC180" s="21"/>
      <c r="BD180" s="26"/>
      <c r="BE180" s="26"/>
      <c r="BF180" s="26"/>
      <c r="BG180" s="26"/>
      <c r="BH180" s="26">
        <f>AP180-AZ180</f>
        <v>2.730000000000004</v>
      </c>
      <c r="BI180" s="21"/>
      <c r="BJ180" s="38">
        <f>AY180-AZ180</f>
        <v>-0.95999999999999375</v>
      </c>
    </row>
    <row r="181" spans="2:63" x14ac:dyDescent="0.2">
      <c r="B181" s="24">
        <v>251</v>
      </c>
      <c r="C181" s="25" t="s">
        <v>478</v>
      </c>
      <c r="D181" s="26" t="s">
        <v>479</v>
      </c>
      <c r="E181" s="26" t="s">
        <v>480</v>
      </c>
      <c r="F181" s="28" t="s">
        <v>20</v>
      </c>
      <c r="G181" s="28">
        <v>483836</v>
      </c>
      <c r="H181" s="28">
        <v>2160373</v>
      </c>
      <c r="I181" s="29">
        <v>2249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>
        <v>34.18</v>
      </c>
      <c r="AG181" s="26">
        <v>33.020000000000003</v>
      </c>
      <c r="AH181" s="26">
        <v>31.78</v>
      </c>
      <c r="AI181" s="26">
        <v>29.97</v>
      </c>
      <c r="AJ181" s="26">
        <v>33.409999999999997</v>
      </c>
      <c r="AK181" s="26">
        <v>34.26</v>
      </c>
      <c r="AL181" s="26"/>
      <c r="AM181" s="26">
        <v>33.020000000000003</v>
      </c>
      <c r="AN181" s="26">
        <v>32.79</v>
      </c>
      <c r="AO181" s="26">
        <v>33.69</v>
      </c>
      <c r="AP181" s="26">
        <v>35.1</v>
      </c>
      <c r="AQ181" s="26">
        <v>34.090000000000003</v>
      </c>
      <c r="AR181" s="30">
        <v>32.21</v>
      </c>
      <c r="AS181" s="30">
        <v>31.52</v>
      </c>
      <c r="AT181" s="30">
        <v>30.17</v>
      </c>
      <c r="AU181" s="30">
        <v>28.99</v>
      </c>
      <c r="AV181" s="26">
        <v>28.56</v>
      </c>
      <c r="AW181" s="26">
        <v>29.23</v>
      </c>
      <c r="AX181" s="26">
        <v>28.18</v>
      </c>
      <c r="AY181" s="26">
        <v>31.2</v>
      </c>
      <c r="AZ181" s="21">
        <v>29.6</v>
      </c>
      <c r="BA181" s="21">
        <v>31.54</v>
      </c>
      <c r="BB181" s="21">
        <f>I181-AZ181</f>
        <v>2219.4</v>
      </c>
      <c r="BC181" s="21"/>
      <c r="BD181" s="26"/>
      <c r="BE181" s="26"/>
      <c r="BF181" s="26"/>
      <c r="BG181" s="26"/>
      <c r="BH181" s="21">
        <f>AP181-AZ181</f>
        <v>5.5</v>
      </c>
      <c r="BI181" s="21">
        <f>AU181-AZ181</f>
        <v>-0.61000000000000298</v>
      </c>
      <c r="BJ181" s="38">
        <f>AY181-AZ181</f>
        <v>1.5999999999999979</v>
      </c>
    </row>
    <row r="182" spans="2:63" x14ac:dyDescent="0.2">
      <c r="B182" s="24">
        <v>252</v>
      </c>
      <c r="C182" s="25" t="s">
        <v>481</v>
      </c>
      <c r="D182" s="26" t="s">
        <v>482</v>
      </c>
      <c r="E182" s="26" t="s">
        <v>19</v>
      </c>
      <c r="F182" s="28" t="s">
        <v>20</v>
      </c>
      <c r="G182" s="28">
        <v>472293</v>
      </c>
      <c r="H182" s="28">
        <v>2142272</v>
      </c>
      <c r="I182" s="29">
        <v>2520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>
        <v>135.19999999999999</v>
      </c>
      <c r="Y182" s="26">
        <v>135.16</v>
      </c>
      <c r="Z182" s="26">
        <v>134.69</v>
      </c>
      <c r="AA182" s="26"/>
      <c r="AB182" s="26"/>
      <c r="AC182" s="26"/>
      <c r="AD182" s="26">
        <v>133.15</v>
      </c>
      <c r="AE182" s="26">
        <v>132.08000000000001</v>
      </c>
      <c r="AF182" s="26">
        <v>131.63999999999999</v>
      </c>
      <c r="AG182" s="26">
        <v>130.86000000000001</v>
      </c>
      <c r="AH182" s="26">
        <v>129.9</v>
      </c>
      <c r="AI182" s="26">
        <v>128.62</v>
      </c>
      <c r="AJ182" s="26">
        <v>131.16</v>
      </c>
      <c r="AK182" s="26"/>
      <c r="AL182" s="26"/>
      <c r="AM182" s="26">
        <v>122.83</v>
      </c>
      <c r="AN182" s="26"/>
      <c r="AO182" s="26">
        <v>122.9</v>
      </c>
      <c r="AP182" s="26">
        <v>122.4</v>
      </c>
      <c r="AQ182" s="26">
        <v>120.75</v>
      </c>
      <c r="AR182" s="30">
        <v>120.49</v>
      </c>
      <c r="AS182" s="30">
        <v>120.86</v>
      </c>
      <c r="AT182" s="30">
        <v>118.75</v>
      </c>
      <c r="AU182" s="30">
        <v>120.15</v>
      </c>
      <c r="AV182" s="26">
        <v>116.15</v>
      </c>
      <c r="AW182" s="32">
        <v>118.1</v>
      </c>
      <c r="AX182" s="32">
        <v>118.41</v>
      </c>
      <c r="AY182" s="32">
        <v>119.17</v>
      </c>
      <c r="AZ182" s="33"/>
      <c r="BA182" s="33">
        <v>119.67</v>
      </c>
      <c r="BB182" s="21"/>
      <c r="BC182" s="21"/>
      <c r="BD182" s="26"/>
      <c r="BE182" s="26"/>
      <c r="BF182" s="26"/>
      <c r="BG182" s="26"/>
      <c r="BH182" s="26"/>
      <c r="BI182" s="26"/>
      <c r="BJ182" s="38"/>
    </row>
    <row r="183" spans="2:63" x14ac:dyDescent="0.2">
      <c r="B183" s="24">
        <v>253</v>
      </c>
      <c r="C183" s="25" t="s">
        <v>483</v>
      </c>
      <c r="D183" s="26" t="s">
        <v>484</v>
      </c>
      <c r="E183" s="26" t="s">
        <v>471</v>
      </c>
      <c r="F183" s="28" t="s">
        <v>39</v>
      </c>
      <c r="G183" s="28">
        <v>519626</v>
      </c>
      <c r="H183" s="28">
        <v>2171616</v>
      </c>
      <c r="I183" s="29">
        <v>2350</v>
      </c>
      <c r="J183" s="28"/>
      <c r="K183" s="26"/>
      <c r="L183" s="26"/>
      <c r="M183" s="26"/>
      <c r="N183" s="26"/>
      <c r="O183" s="46"/>
      <c r="P183" s="46"/>
      <c r="Q183" s="46"/>
      <c r="R183" s="46"/>
      <c r="S183" s="46"/>
      <c r="T183" s="46"/>
      <c r="U183" s="46"/>
      <c r="V183" s="46"/>
      <c r="W183" s="46">
        <v>88.61</v>
      </c>
      <c r="X183" s="46">
        <v>89.14</v>
      </c>
      <c r="Y183" s="46">
        <v>89.09</v>
      </c>
      <c r="Z183" s="46">
        <v>89.23</v>
      </c>
      <c r="AA183" s="46">
        <v>89.33</v>
      </c>
      <c r="AB183" s="46">
        <v>89.93</v>
      </c>
      <c r="AC183" s="46">
        <v>89.78</v>
      </c>
      <c r="AD183" s="46">
        <v>90.09</v>
      </c>
      <c r="AE183" s="46"/>
      <c r="AF183" s="46">
        <v>90</v>
      </c>
      <c r="AG183" s="32">
        <v>90.23</v>
      </c>
      <c r="AH183" s="32">
        <v>91.11</v>
      </c>
      <c r="AI183" s="32">
        <v>91.36</v>
      </c>
      <c r="AJ183" s="32">
        <v>61.71</v>
      </c>
      <c r="AK183" s="32">
        <v>91.95</v>
      </c>
      <c r="AL183" s="32">
        <v>93.08</v>
      </c>
      <c r="AM183" s="32">
        <v>92.43</v>
      </c>
      <c r="AN183" s="32">
        <v>92.73</v>
      </c>
      <c r="AO183" s="32">
        <v>93.08</v>
      </c>
      <c r="AP183" s="32">
        <v>93.91</v>
      </c>
      <c r="AQ183" s="32"/>
      <c r="AR183" s="32">
        <v>96.09</v>
      </c>
      <c r="AS183" s="32">
        <v>96.59</v>
      </c>
      <c r="AT183" s="32">
        <v>96.92</v>
      </c>
      <c r="AU183" s="32"/>
      <c r="AV183" s="32">
        <v>97.05</v>
      </c>
      <c r="AW183" s="32"/>
      <c r="AX183" s="32"/>
      <c r="AY183" s="32"/>
      <c r="AZ183" s="33"/>
      <c r="BA183" s="33"/>
      <c r="BB183" s="21"/>
      <c r="BC183" s="21"/>
      <c r="BD183" s="35"/>
      <c r="BE183" s="21"/>
      <c r="BF183" s="26"/>
      <c r="BG183" s="26"/>
      <c r="BH183" s="26"/>
      <c r="BI183" s="26"/>
      <c r="BJ183" s="38"/>
      <c r="BK183" s="2" t="s">
        <v>272</v>
      </c>
    </row>
    <row r="184" spans="2:63" x14ac:dyDescent="0.2">
      <c r="B184" s="24">
        <v>254</v>
      </c>
      <c r="C184" s="25" t="s">
        <v>485</v>
      </c>
      <c r="D184" s="26" t="s">
        <v>486</v>
      </c>
      <c r="E184" s="26" t="s">
        <v>487</v>
      </c>
      <c r="F184" s="28" t="s">
        <v>39</v>
      </c>
      <c r="G184" s="28">
        <v>520463</v>
      </c>
      <c r="H184" s="28">
        <v>2172329</v>
      </c>
      <c r="I184" s="29">
        <v>2330</v>
      </c>
      <c r="J184" s="28"/>
      <c r="K184" s="26"/>
      <c r="L184" s="26"/>
      <c r="M184" s="26"/>
      <c r="N184" s="26"/>
      <c r="O184" s="46"/>
      <c r="P184" s="46"/>
      <c r="Q184" s="46"/>
      <c r="R184" s="46"/>
      <c r="S184" s="46"/>
      <c r="T184" s="46"/>
      <c r="U184" s="46"/>
      <c r="V184" s="46"/>
      <c r="W184" s="46">
        <v>56.05</v>
      </c>
      <c r="X184" s="46">
        <v>56.31</v>
      </c>
      <c r="Y184" s="46">
        <v>56.32</v>
      </c>
      <c r="Z184" s="46">
        <v>56.31</v>
      </c>
      <c r="AA184" s="46">
        <v>56.5</v>
      </c>
      <c r="AB184" s="46">
        <v>56.97</v>
      </c>
      <c r="AC184" s="46">
        <v>56.75</v>
      </c>
      <c r="AD184" s="46">
        <v>56.99</v>
      </c>
      <c r="AE184" s="46"/>
      <c r="AF184" s="46">
        <v>57.43</v>
      </c>
      <c r="AG184" s="32">
        <v>57.6</v>
      </c>
      <c r="AH184" s="32">
        <v>57.56</v>
      </c>
      <c r="AI184" s="32">
        <v>57.37</v>
      </c>
      <c r="AJ184" s="32">
        <v>58.2</v>
      </c>
      <c r="AK184" s="32">
        <v>59.3</v>
      </c>
      <c r="AL184" s="32">
        <v>59.44</v>
      </c>
      <c r="AM184" s="32">
        <v>59.03</v>
      </c>
      <c r="AN184" s="32">
        <v>59.77</v>
      </c>
      <c r="AO184" s="32">
        <v>60.07</v>
      </c>
      <c r="AP184" s="32">
        <v>60.44</v>
      </c>
      <c r="AQ184" s="32">
        <v>63.7</v>
      </c>
      <c r="AR184" s="32">
        <v>66.42</v>
      </c>
      <c r="AS184" s="32">
        <v>66.510000000000005</v>
      </c>
      <c r="AT184" s="32">
        <v>67.38</v>
      </c>
      <c r="AU184" s="32">
        <v>69.400000000000006</v>
      </c>
      <c r="AV184" s="32">
        <v>67.62</v>
      </c>
      <c r="AW184" s="32">
        <v>68.099999999999994</v>
      </c>
      <c r="AX184" s="32">
        <v>69.17</v>
      </c>
      <c r="AY184" s="32">
        <v>68.680000000000007</v>
      </c>
      <c r="AZ184" s="33">
        <v>69</v>
      </c>
      <c r="BA184" s="33">
        <v>69.66</v>
      </c>
      <c r="BB184" s="21">
        <f>I184-BA184</f>
        <v>2260.34</v>
      </c>
      <c r="BC184" s="21"/>
      <c r="BD184" s="35"/>
      <c r="BE184" s="21"/>
      <c r="BF184" s="26"/>
      <c r="BG184" s="26"/>
      <c r="BH184" s="35">
        <f>+AQ184-BA184</f>
        <v>-5.9599999999999937</v>
      </c>
      <c r="BI184" s="35">
        <f>+AV184-BA184</f>
        <v>-2.039999999999992</v>
      </c>
      <c r="BJ184" s="36">
        <f>+AZ184-BA184</f>
        <v>-0.65999999999999659</v>
      </c>
    </row>
    <row r="185" spans="2:63" x14ac:dyDescent="0.2">
      <c r="B185" s="24">
        <v>255</v>
      </c>
      <c r="C185" s="25" t="s">
        <v>488</v>
      </c>
      <c r="D185" s="26" t="s">
        <v>489</v>
      </c>
      <c r="E185" s="26" t="s">
        <v>490</v>
      </c>
      <c r="F185" s="28" t="s">
        <v>382</v>
      </c>
      <c r="G185" s="39">
        <v>515860</v>
      </c>
      <c r="H185" s="39">
        <v>2154870</v>
      </c>
      <c r="I185" s="50">
        <v>2352</v>
      </c>
      <c r="J185" s="39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>
        <v>121.49</v>
      </c>
      <c r="X185" s="26">
        <v>122.22</v>
      </c>
      <c r="Y185" s="26">
        <v>123.42</v>
      </c>
      <c r="Z185" s="26">
        <v>125.64</v>
      </c>
      <c r="AA185" s="26">
        <v>126.05</v>
      </c>
      <c r="AB185" s="26">
        <v>127.2</v>
      </c>
      <c r="AC185" s="26">
        <v>128.03</v>
      </c>
      <c r="AD185" s="26">
        <v>129.69</v>
      </c>
      <c r="AE185" s="26"/>
      <c r="AF185" s="26">
        <v>131.88</v>
      </c>
      <c r="AG185" s="32">
        <v>132.76</v>
      </c>
      <c r="AH185" s="32">
        <v>133.41</v>
      </c>
      <c r="AI185" s="32">
        <v>133.94999999999999</v>
      </c>
      <c r="AJ185" s="32">
        <v>133.46</v>
      </c>
      <c r="AK185" s="32"/>
      <c r="AL185" s="32">
        <v>138.28</v>
      </c>
      <c r="AM185" s="32">
        <v>138.49</v>
      </c>
      <c r="AN185" s="32">
        <v>139.85</v>
      </c>
      <c r="AO185" s="32">
        <v>140.66999999999999</v>
      </c>
      <c r="AP185" s="32">
        <v>142.08000000000001</v>
      </c>
      <c r="AQ185" s="32">
        <v>144.04</v>
      </c>
      <c r="AR185" s="32"/>
      <c r="AS185" s="32"/>
      <c r="AT185" s="32">
        <v>119.23</v>
      </c>
      <c r="AU185" s="32">
        <v>120.22</v>
      </c>
      <c r="AV185" s="32">
        <v>102.37</v>
      </c>
      <c r="AW185" s="32">
        <v>108.21</v>
      </c>
      <c r="AX185" s="64">
        <v>109</v>
      </c>
      <c r="AY185" s="32">
        <v>124.42</v>
      </c>
      <c r="AZ185" s="33">
        <v>129.16999999999999</v>
      </c>
      <c r="BA185" s="33">
        <v>127.28</v>
      </c>
      <c r="BB185" s="21">
        <f>I185-BA185</f>
        <v>2224.7199999999998</v>
      </c>
      <c r="BC185" s="21"/>
      <c r="BD185" s="35"/>
      <c r="BE185" s="21"/>
      <c r="BF185" s="26"/>
      <c r="BG185" s="26"/>
      <c r="BH185" s="48">
        <f>+AQ185-BA185</f>
        <v>16.759999999999991</v>
      </c>
      <c r="BI185" s="35">
        <f>+AV185-BA185</f>
        <v>-24.909999999999997</v>
      </c>
      <c r="BJ185" s="49">
        <f>+AZ185-BA185</f>
        <v>1.8899999999999864</v>
      </c>
    </row>
    <row r="186" spans="2:63" x14ac:dyDescent="0.2">
      <c r="B186" s="24">
        <v>256</v>
      </c>
      <c r="C186" s="25" t="s">
        <v>491</v>
      </c>
      <c r="D186" s="26" t="s">
        <v>492</v>
      </c>
      <c r="E186" s="26"/>
      <c r="F186" s="28" t="s">
        <v>382</v>
      </c>
      <c r="G186" s="39">
        <v>506938</v>
      </c>
      <c r="H186" s="39">
        <v>2161976</v>
      </c>
      <c r="I186" s="50">
        <v>2253</v>
      </c>
      <c r="J186" s="39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>
        <v>19.71</v>
      </c>
      <c r="X186" s="26"/>
      <c r="Y186" s="26">
        <v>24.64</v>
      </c>
      <c r="Z186" s="26">
        <v>25.49</v>
      </c>
      <c r="AA186" s="26">
        <v>26.55</v>
      </c>
      <c r="AB186" s="26">
        <v>28.48</v>
      </c>
      <c r="AC186" s="26">
        <v>29.82</v>
      </c>
      <c r="AD186" s="26">
        <v>29.95</v>
      </c>
      <c r="AE186" s="26"/>
      <c r="AF186" s="26">
        <v>35.159999999999997</v>
      </c>
      <c r="AG186" s="32">
        <v>35.840000000000003</v>
      </c>
      <c r="AH186" s="32">
        <v>36.35</v>
      </c>
      <c r="AI186" s="32">
        <v>39.950000000000003</v>
      </c>
      <c r="AJ186" s="32">
        <v>39.799999999999997</v>
      </c>
      <c r="AK186" s="32">
        <v>43.51</v>
      </c>
      <c r="AL186" s="32">
        <v>45.1</v>
      </c>
      <c r="AM186" s="32">
        <v>45.96</v>
      </c>
      <c r="AN186" s="32">
        <v>46.81</v>
      </c>
      <c r="AO186" s="32">
        <v>48.51</v>
      </c>
      <c r="AP186" s="32">
        <v>49.73</v>
      </c>
      <c r="AQ186" s="32"/>
      <c r="AR186" s="32"/>
      <c r="AS186" s="32"/>
      <c r="AT186" s="32"/>
      <c r="AU186" s="32"/>
      <c r="AV186" s="32"/>
      <c r="AW186" s="32"/>
      <c r="AX186" s="32"/>
      <c r="AY186" s="32"/>
      <c r="AZ186" s="33"/>
      <c r="BA186" s="33"/>
      <c r="BB186" s="21"/>
      <c r="BC186" s="21"/>
      <c r="BD186" s="35"/>
      <c r="BE186" s="21"/>
      <c r="BF186" s="26"/>
      <c r="BG186" s="26"/>
      <c r="BH186" s="26"/>
      <c r="BI186" s="26"/>
      <c r="BJ186" s="38"/>
    </row>
    <row r="187" spans="2:63" ht="25.5" x14ac:dyDescent="0.2">
      <c r="B187" s="24">
        <v>257</v>
      </c>
      <c r="C187" s="25" t="s">
        <v>493</v>
      </c>
      <c r="D187" s="40"/>
      <c r="E187" s="41"/>
      <c r="F187" s="28" t="s">
        <v>382</v>
      </c>
      <c r="G187" s="65">
        <v>506938</v>
      </c>
      <c r="H187" s="65">
        <v>2161976</v>
      </c>
      <c r="I187" s="29"/>
      <c r="J187" s="28"/>
      <c r="K187" s="28"/>
      <c r="L187" s="30"/>
      <c r="M187" s="30"/>
      <c r="N187" s="30"/>
      <c r="O187" s="30"/>
      <c r="P187" s="30"/>
      <c r="Q187" s="30"/>
      <c r="R187" s="30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21"/>
      <c r="AD187" s="21"/>
      <c r="AE187" s="21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>
        <v>50.89</v>
      </c>
      <c r="AU187" s="32">
        <v>52.06</v>
      </c>
      <c r="AV187" s="32"/>
      <c r="AW187" s="32">
        <v>53.89</v>
      </c>
      <c r="AX187" s="32"/>
      <c r="AY187" s="32"/>
      <c r="AZ187" s="33">
        <v>54.16</v>
      </c>
      <c r="BA187" s="33" t="s">
        <v>494</v>
      </c>
      <c r="BB187" s="21"/>
      <c r="BC187" s="21"/>
      <c r="BD187" s="35"/>
      <c r="BE187" s="21"/>
      <c r="BF187" s="26"/>
      <c r="BG187" s="26"/>
      <c r="BH187" s="35"/>
      <c r="BI187" s="35"/>
      <c r="BJ187" s="36"/>
    </row>
    <row r="188" spans="2:63" s="1" customFormat="1" x14ac:dyDescent="0.2">
      <c r="B188" s="24">
        <v>258</v>
      </c>
      <c r="C188" s="25" t="s">
        <v>495</v>
      </c>
      <c r="D188" s="26" t="s">
        <v>496</v>
      </c>
      <c r="E188" s="41"/>
      <c r="F188" s="28" t="s">
        <v>382</v>
      </c>
      <c r="G188" s="39">
        <v>507830</v>
      </c>
      <c r="H188" s="39">
        <v>2166924</v>
      </c>
      <c r="I188" s="50">
        <v>2244</v>
      </c>
      <c r="J188" s="39"/>
      <c r="K188" s="26">
        <v>12.11</v>
      </c>
      <c r="L188" s="26"/>
      <c r="M188" s="26"/>
      <c r="N188" s="26"/>
      <c r="O188" s="26"/>
      <c r="P188" s="26">
        <v>14.49</v>
      </c>
      <c r="Q188" s="26">
        <v>16.37</v>
      </c>
      <c r="R188" s="26">
        <v>14.12</v>
      </c>
      <c r="S188" s="26">
        <v>13.98</v>
      </c>
      <c r="T188" s="26">
        <v>17.25</v>
      </c>
      <c r="U188" s="26">
        <v>18.05</v>
      </c>
      <c r="V188" s="26">
        <v>18.84</v>
      </c>
      <c r="W188" s="26">
        <v>20</v>
      </c>
      <c r="X188" s="26">
        <v>20.22</v>
      </c>
      <c r="Y188" s="26">
        <v>22.29</v>
      </c>
      <c r="Z188" s="26">
        <v>24.75</v>
      </c>
      <c r="AA188" s="26">
        <v>24.77</v>
      </c>
      <c r="AB188" s="26">
        <v>26.26</v>
      </c>
      <c r="AC188" s="26">
        <v>27.85</v>
      </c>
      <c r="AD188" s="26">
        <v>28.58</v>
      </c>
      <c r="AE188" s="26"/>
      <c r="AF188" s="26">
        <v>32.43</v>
      </c>
      <c r="AG188" s="32">
        <v>33.270000000000003</v>
      </c>
      <c r="AH188" s="32">
        <v>34</v>
      </c>
      <c r="AI188" s="32">
        <v>36.04</v>
      </c>
      <c r="AJ188" s="32">
        <v>35.03</v>
      </c>
      <c r="AK188" s="32">
        <v>36.119999999999997</v>
      </c>
      <c r="AL188" s="32">
        <v>37.93</v>
      </c>
      <c r="AM188" s="32">
        <v>39.159999999999997</v>
      </c>
      <c r="AN188" s="32">
        <v>40.75</v>
      </c>
      <c r="AO188" s="32">
        <v>42.05</v>
      </c>
      <c r="AP188" s="32">
        <v>43.11</v>
      </c>
      <c r="AQ188" s="32">
        <v>47.62</v>
      </c>
      <c r="AR188" s="32">
        <v>47.92</v>
      </c>
      <c r="AS188" s="32">
        <v>48.47</v>
      </c>
      <c r="AT188" s="32">
        <v>49.78</v>
      </c>
      <c r="AU188" s="32">
        <v>51.36</v>
      </c>
      <c r="AV188" s="32"/>
      <c r="AW188" s="32"/>
      <c r="AX188" s="32"/>
      <c r="AY188" s="32"/>
      <c r="AZ188" s="33"/>
      <c r="BA188" s="33"/>
      <c r="BB188" s="21"/>
      <c r="BC188" s="21"/>
      <c r="BD188" s="35"/>
      <c r="BE188" s="21"/>
      <c r="BF188" s="26"/>
      <c r="BG188" s="26"/>
      <c r="BH188" s="35"/>
      <c r="BI188" s="35"/>
      <c r="BJ188" s="36"/>
    </row>
    <row r="189" spans="2:63" s="1" customFormat="1" x14ac:dyDescent="0.2">
      <c r="B189" s="24">
        <v>259</v>
      </c>
      <c r="C189" s="25" t="s">
        <v>497</v>
      </c>
      <c r="D189" s="40"/>
      <c r="E189" s="41"/>
      <c r="F189" s="28" t="s">
        <v>382</v>
      </c>
      <c r="G189" s="39">
        <v>507830</v>
      </c>
      <c r="H189" s="39">
        <v>2166924</v>
      </c>
      <c r="I189" s="50">
        <v>2244</v>
      </c>
      <c r="J189" s="39"/>
      <c r="K189" s="39">
        <v>12.11</v>
      </c>
      <c r="L189" s="30"/>
      <c r="M189" s="30"/>
      <c r="N189" s="30"/>
      <c r="O189" s="30"/>
      <c r="P189" s="30"/>
      <c r="Q189" s="30"/>
      <c r="R189" s="30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51"/>
      <c r="AD189" s="51"/>
      <c r="AE189" s="51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>
        <v>43.11</v>
      </c>
      <c r="AQ189" s="56"/>
      <c r="AR189" s="56"/>
      <c r="AS189" s="56"/>
      <c r="AT189" s="56"/>
      <c r="AU189" s="56">
        <v>53.2</v>
      </c>
      <c r="AV189" s="32">
        <v>52.23</v>
      </c>
      <c r="AW189" s="32">
        <v>54.12</v>
      </c>
      <c r="AX189" s="32">
        <v>54.85</v>
      </c>
      <c r="AY189" s="32">
        <v>55.32</v>
      </c>
      <c r="AZ189" s="33">
        <v>54.86</v>
      </c>
      <c r="BA189" s="33">
        <v>56.26</v>
      </c>
      <c r="BB189" s="21">
        <f>I189-BA189</f>
        <v>2187.7399999999998</v>
      </c>
      <c r="BC189" s="21">
        <f>K189-BA189</f>
        <v>-44.15</v>
      </c>
      <c r="BD189" s="35"/>
      <c r="BE189" s="21"/>
      <c r="BF189" s="26"/>
      <c r="BG189" s="26"/>
      <c r="BH189" s="35"/>
      <c r="BI189" s="35">
        <f>+AV189-BA189</f>
        <v>-4.0300000000000011</v>
      </c>
      <c r="BJ189" s="36">
        <f>+AZ189-BA189</f>
        <v>-1.3999999999999986</v>
      </c>
    </row>
    <row r="190" spans="2:63" x14ac:dyDescent="0.2">
      <c r="B190" s="24">
        <v>260</v>
      </c>
      <c r="C190" s="25" t="s">
        <v>498</v>
      </c>
      <c r="D190" s="26" t="s">
        <v>499</v>
      </c>
      <c r="E190" s="26" t="s">
        <v>500</v>
      </c>
      <c r="F190" s="28" t="s">
        <v>382</v>
      </c>
      <c r="G190" s="63">
        <v>505961</v>
      </c>
      <c r="H190" s="63">
        <v>2163726</v>
      </c>
      <c r="I190" s="29"/>
      <c r="J190" s="39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>
        <v>21.9</v>
      </c>
      <c r="X190" s="26">
        <v>22.9</v>
      </c>
      <c r="Y190" s="26"/>
      <c r="Z190" s="26">
        <v>27.44</v>
      </c>
      <c r="AA190" s="26">
        <v>29.83</v>
      </c>
      <c r="AB190" s="26">
        <v>30.5</v>
      </c>
      <c r="AC190" s="26">
        <v>31.6</v>
      </c>
      <c r="AD190" s="26">
        <v>33.54</v>
      </c>
      <c r="AE190" s="26"/>
      <c r="AF190" s="26">
        <v>36.07</v>
      </c>
      <c r="AG190" s="42">
        <v>37.380000000000003</v>
      </c>
      <c r="AH190" s="42">
        <v>38.090000000000003</v>
      </c>
      <c r="AI190" s="42">
        <v>40.36</v>
      </c>
      <c r="AJ190" s="42">
        <v>42.19</v>
      </c>
      <c r="AK190" s="42">
        <v>44.03</v>
      </c>
      <c r="AL190" s="42">
        <v>46.07</v>
      </c>
      <c r="AM190" s="42">
        <v>47.23</v>
      </c>
      <c r="AN190" s="42">
        <v>47.93</v>
      </c>
      <c r="AO190" s="42">
        <v>48.88</v>
      </c>
      <c r="AP190" s="42">
        <v>49.7</v>
      </c>
      <c r="AQ190" s="56"/>
      <c r="AR190" s="56"/>
      <c r="AS190" s="56"/>
      <c r="AT190" s="56"/>
      <c r="AU190" s="56"/>
      <c r="AV190" s="32"/>
      <c r="AW190" s="32"/>
      <c r="AX190" s="32"/>
      <c r="AY190" s="32"/>
      <c r="AZ190" s="33"/>
      <c r="BA190" s="33">
        <v>57.6</v>
      </c>
      <c r="BB190" s="21"/>
      <c r="BC190" s="21"/>
      <c r="BD190" s="35"/>
      <c r="BE190" s="21"/>
      <c r="BF190" s="26"/>
      <c r="BG190" s="26"/>
      <c r="BH190" s="26"/>
      <c r="BI190" s="26"/>
      <c r="BJ190" s="38"/>
      <c r="BK190" s="2" t="s">
        <v>501</v>
      </c>
    </row>
    <row r="191" spans="2:63" x14ac:dyDescent="0.2">
      <c r="B191" s="24">
        <v>261</v>
      </c>
      <c r="C191" s="25" t="s">
        <v>502</v>
      </c>
      <c r="D191" s="40"/>
      <c r="E191" s="41"/>
      <c r="F191" s="28" t="s">
        <v>382</v>
      </c>
      <c r="G191" s="28">
        <v>505961</v>
      </c>
      <c r="H191" s="28">
        <v>2163726</v>
      </c>
      <c r="I191" s="29">
        <v>2243</v>
      </c>
      <c r="J191" s="28"/>
      <c r="K191" s="28"/>
      <c r="L191" s="30"/>
      <c r="M191" s="30"/>
      <c r="N191" s="30"/>
      <c r="O191" s="30"/>
      <c r="P191" s="30"/>
      <c r="Q191" s="30"/>
      <c r="R191" s="30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21"/>
      <c r="AD191" s="21"/>
      <c r="AE191" s="21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42">
        <v>53.46</v>
      </c>
      <c r="AR191" s="42">
        <v>44.94</v>
      </c>
      <c r="AS191" s="42"/>
      <c r="AT191" s="42">
        <v>56.31</v>
      </c>
      <c r="AU191" s="42">
        <v>57.94</v>
      </c>
      <c r="AV191" s="42">
        <v>57.56</v>
      </c>
      <c r="AW191" s="42">
        <v>59.31</v>
      </c>
      <c r="AX191" s="42">
        <v>63.42</v>
      </c>
      <c r="AY191" s="44">
        <v>65.3</v>
      </c>
      <c r="AZ191" s="33">
        <v>58.74</v>
      </c>
      <c r="BA191" s="33"/>
      <c r="BB191" s="21">
        <f>I191-AZ191</f>
        <v>2184.2600000000002</v>
      </c>
      <c r="BC191" s="21"/>
      <c r="BD191" s="35"/>
      <c r="BE191" s="21"/>
      <c r="BF191" s="26"/>
      <c r="BG191" s="26"/>
      <c r="BH191" s="35"/>
      <c r="BI191" s="35">
        <f>AU191-AZ191</f>
        <v>-0.80000000000000426</v>
      </c>
      <c r="BJ191" s="36">
        <f>AY191-AZ191</f>
        <v>6.5599999999999952</v>
      </c>
    </row>
    <row r="192" spans="2:63" x14ac:dyDescent="0.2">
      <c r="B192" s="24">
        <v>262</v>
      </c>
      <c r="C192" s="25" t="s">
        <v>503</v>
      </c>
      <c r="D192" s="26" t="s">
        <v>504</v>
      </c>
      <c r="E192" s="26" t="s">
        <v>505</v>
      </c>
      <c r="F192" s="28" t="s">
        <v>39</v>
      </c>
      <c r="G192" s="28">
        <v>526329</v>
      </c>
      <c r="H192" s="28">
        <v>2160468</v>
      </c>
      <c r="I192" s="29">
        <v>2629</v>
      </c>
      <c r="J192" s="28"/>
      <c r="K192" s="26"/>
      <c r="L192" s="26"/>
      <c r="M192" s="26"/>
      <c r="N192" s="26"/>
      <c r="O192" s="46"/>
      <c r="P192" s="46"/>
      <c r="Q192" s="46"/>
      <c r="R192" s="46"/>
      <c r="S192" s="46"/>
      <c r="T192" s="46"/>
      <c r="U192" s="46"/>
      <c r="V192" s="46"/>
      <c r="W192" s="46">
        <v>12.81</v>
      </c>
      <c r="X192" s="46">
        <v>13.75</v>
      </c>
      <c r="Y192" s="46">
        <v>14.83</v>
      </c>
      <c r="Z192" s="46">
        <v>14.81</v>
      </c>
      <c r="AA192" s="46">
        <v>14.09</v>
      </c>
      <c r="AB192" s="46">
        <v>13.55</v>
      </c>
      <c r="AC192" s="46">
        <v>14.65</v>
      </c>
      <c r="AD192" s="46">
        <v>14.8</v>
      </c>
      <c r="AE192" s="46"/>
      <c r="AF192" s="46">
        <v>14.19</v>
      </c>
      <c r="AG192" s="32">
        <v>14.23</v>
      </c>
      <c r="AH192" s="32"/>
      <c r="AI192" s="32">
        <v>17.05</v>
      </c>
      <c r="AJ192" s="32">
        <v>17.190000000000001</v>
      </c>
      <c r="AK192" s="32">
        <v>14.4</v>
      </c>
      <c r="AL192" s="32">
        <v>17.78</v>
      </c>
      <c r="AM192" s="32">
        <v>16.93</v>
      </c>
      <c r="AN192" s="32">
        <v>17.559999999999999</v>
      </c>
      <c r="AO192" s="32">
        <v>18.260000000000002</v>
      </c>
      <c r="AP192" s="32">
        <v>18.68</v>
      </c>
      <c r="AQ192" s="32">
        <v>16.190000000000001</v>
      </c>
      <c r="AR192" s="32">
        <v>16.87</v>
      </c>
      <c r="AS192" s="32">
        <v>13.13</v>
      </c>
      <c r="AT192" s="32">
        <v>13.17</v>
      </c>
      <c r="AU192" s="32">
        <v>13.9</v>
      </c>
      <c r="AV192" s="32">
        <v>14.83</v>
      </c>
      <c r="AW192" s="32">
        <v>18.73</v>
      </c>
      <c r="AX192" s="32">
        <v>20.77</v>
      </c>
      <c r="AY192" s="32">
        <v>19.97</v>
      </c>
      <c r="AZ192" s="33">
        <v>20.13</v>
      </c>
      <c r="BA192" s="33"/>
      <c r="BB192" s="21">
        <f>I192-AZ192</f>
        <v>2608.87</v>
      </c>
      <c r="BC192" s="21"/>
      <c r="BD192" s="35"/>
      <c r="BE192" s="21"/>
      <c r="BF192" s="26"/>
      <c r="BG192" s="26"/>
      <c r="BH192" s="35"/>
      <c r="BI192" s="35"/>
      <c r="BJ192" s="36"/>
      <c r="BK192" s="2" t="s">
        <v>506</v>
      </c>
    </row>
    <row r="193" spans="2:63" x14ac:dyDescent="0.2">
      <c r="B193" s="24">
        <v>263</v>
      </c>
      <c r="C193" s="25" t="s">
        <v>507</v>
      </c>
      <c r="D193" s="26" t="s">
        <v>508</v>
      </c>
      <c r="E193" s="26" t="s">
        <v>509</v>
      </c>
      <c r="F193" s="27" t="s">
        <v>39</v>
      </c>
      <c r="G193" s="39">
        <v>535942</v>
      </c>
      <c r="H193" s="39">
        <v>2163099</v>
      </c>
      <c r="I193" s="50">
        <v>2679</v>
      </c>
      <c r="J193" s="39"/>
      <c r="K193" s="26"/>
      <c r="L193" s="26"/>
      <c r="M193" s="26"/>
      <c r="N193" s="2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>
        <v>49.35</v>
      </c>
      <c r="AG193" s="32">
        <v>49.46</v>
      </c>
      <c r="AH193" s="32">
        <v>48.75</v>
      </c>
      <c r="AI193" s="32">
        <v>49.35</v>
      </c>
      <c r="AJ193" s="32">
        <v>48.79</v>
      </c>
      <c r="AK193" s="32">
        <v>49.74</v>
      </c>
      <c r="AL193" s="32">
        <v>49.6</v>
      </c>
      <c r="AM193" s="32">
        <v>49.3</v>
      </c>
      <c r="AN193" s="32">
        <v>49.05</v>
      </c>
      <c r="AO193" s="32">
        <v>49.36</v>
      </c>
      <c r="AP193" s="32">
        <v>49.76</v>
      </c>
      <c r="AQ193" s="32"/>
      <c r="AR193" s="32"/>
      <c r="AS193" s="32"/>
      <c r="AT193" s="32"/>
      <c r="AU193" s="32"/>
      <c r="AV193" s="32"/>
      <c r="AW193" s="32"/>
      <c r="AX193" s="32"/>
      <c r="AY193" s="32"/>
      <c r="AZ193" s="33"/>
      <c r="BA193" s="33"/>
      <c r="BB193" s="21"/>
      <c r="BC193" s="21"/>
      <c r="BD193" s="35"/>
      <c r="BE193" s="21"/>
      <c r="BF193" s="26"/>
      <c r="BG193" s="26"/>
      <c r="BH193" s="26"/>
      <c r="BI193" s="26"/>
      <c r="BJ193" s="38"/>
      <c r="BK193" s="2" t="s">
        <v>510</v>
      </c>
    </row>
    <row r="194" spans="2:63" x14ac:dyDescent="0.2">
      <c r="B194" s="24">
        <v>264</v>
      </c>
      <c r="C194" s="25" t="s">
        <v>511</v>
      </c>
      <c r="D194" s="26" t="s">
        <v>512</v>
      </c>
      <c r="E194" s="26" t="s">
        <v>513</v>
      </c>
      <c r="F194" s="27" t="s">
        <v>23</v>
      </c>
      <c r="G194" s="39">
        <v>521093</v>
      </c>
      <c r="H194" s="39">
        <v>2123519</v>
      </c>
      <c r="I194" s="50">
        <v>2390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>
        <v>128.25</v>
      </c>
      <c r="V194" s="26"/>
      <c r="W194" s="26">
        <v>128.74</v>
      </c>
      <c r="X194" s="26">
        <v>128.96</v>
      </c>
      <c r="Y194" s="26">
        <v>129.08000000000001</v>
      </c>
      <c r="Z194" s="26">
        <v>138.49</v>
      </c>
      <c r="AA194" s="26">
        <v>138.72</v>
      </c>
      <c r="AB194" s="26">
        <v>140.31</v>
      </c>
      <c r="AC194" s="26">
        <v>141.16</v>
      </c>
      <c r="AD194" s="26">
        <v>142.26</v>
      </c>
      <c r="AE194" s="26"/>
      <c r="AF194" s="26">
        <v>146.28</v>
      </c>
      <c r="AG194" s="26">
        <v>147.9</v>
      </c>
      <c r="AH194" s="26">
        <v>149.16999999999999</v>
      </c>
      <c r="AI194" s="26">
        <v>151.36000000000001</v>
      </c>
      <c r="AJ194" s="26">
        <v>150.41</v>
      </c>
      <c r="AK194" s="26"/>
      <c r="AL194" s="26">
        <v>152.29</v>
      </c>
      <c r="AM194" s="26">
        <v>153.69</v>
      </c>
      <c r="AN194" s="26">
        <v>154.18</v>
      </c>
      <c r="AO194" s="26">
        <v>156.32</v>
      </c>
      <c r="AP194" s="26">
        <v>156.18</v>
      </c>
      <c r="AQ194" s="26">
        <v>159.52000000000001</v>
      </c>
      <c r="AR194" s="32"/>
      <c r="AS194" s="32"/>
      <c r="AT194" s="32"/>
      <c r="AU194" s="32">
        <v>164.23</v>
      </c>
      <c r="AV194" s="32"/>
      <c r="AW194" s="32"/>
      <c r="AX194" s="32"/>
      <c r="AY194" s="32"/>
      <c r="AZ194" s="21"/>
      <c r="BA194" s="21"/>
      <c r="BB194" s="21"/>
      <c r="BC194" s="21"/>
      <c r="BD194" s="35"/>
      <c r="BE194" s="21"/>
      <c r="BF194" s="26"/>
      <c r="BG194" s="26"/>
      <c r="BH194" s="26"/>
      <c r="BI194" s="26"/>
      <c r="BJ194" s="38"/>
    </row>
    <row r="195" spans="2:63" x14ac:dyDescent="0.2">
      <c r="B195" s="24">
        <v>265</v>
      </c>
      <c r="C195" s="25" t="s">
        <v>514</v>
      </c>
      <c r="D195" s="26" t="s">
        <v>515</v>
      </c>
      <c r="E195" s="26" t="s">
        <v>397</v>
      </c>
      <c r="F195" s="28" t="s">
        <v>23</v>
      </c>
      <c r="G195" s="28">
        <v>513488</v>
      </c>
      <c r="H195" s="28">
        <v>2121098</v>
      </c>
      <c r="I195" s="29">
        <v>2294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>
        <v>69.42</v>
      </c>
      <c r="X195" s="26">
        <v>70.040000000000006</v>
      </c>
      <c r="Y195" s="26"/>
      <c r="Z195" s="26">
        <v>72.22</v>
      </c>
      <c r="AA195" s="26">
        <v>72.400000000000006</v>
      </c>
      <c r="AB195" s="26">
        <v>73.599999999999994</v>
      </c>
      <c r="AC195" s="26">
        <v>75</v>
      </c>
      <c r="AD195" s="26">
        <v>76.52</v>
      </c>
      <c r="AE195" s="26"/>
      <c r="AF195" s="26">
        <v>79.900000000000006</v>
      </c>
      <c r="AG195" s="26">
        <v>81.069999999999993</v>
      </c>
      <c r="AH195" s="26">
        <v>81.37</v>
      </c>
      <c r="AI195" s="26">
        <v>81.8</v>
      </c>
      <c r="AJ195" s="26">
        <v>83.56</v>
      </c>
      <c r="AK195" s="26">
        <v>84.31</v>
      </c>
      <c r="AL195" s="26"/>
      <c r="AM195" s="26"/>
      <c r="AN195" s="26"/>
      <c r="AO195" s="26">
        <v>86.98</v>
      </c>
      <c r="AP195" s="26">
        <v>87.47</v>
      </c>
      <c r="AQ195" s="26"/>
      <c r="AR195" s="31"/>
      <c r="AS195" s="30">
        <v>90.1</v>
      </c>
      <c r="AT195" s="31"/>
      <c r="AU195" s="30">
        <v>90.81</v>
      </c>
      <c r="AV195" s="26">
        <v>90.49</v>
      </c>
      <c r="AW195" s="32">
        <v>90.47</v>
      </c>
      <c r="AX195" s="32">
        <v>92.09</v>
      </c>
      <c r="AY195" s="32">
        <v>92.75</v>
      </c>
      <c r="AZ195" s="33">
        <v>92.97</v>
      </c>
      <c r="BA195" s="33">
        <v>95.86</v>
      </c>
      <c r="BB195" s="21">
        <f>I195-BA195</f>
        <v>2198.14</v>
      </c>
      <c r="BC195" s="21"/>
      <c r="BD195" s="35"/>
      <c r="BE195" s="21"/>
      <c r="BF195" s="26"/>
      <c r="BG195" s="26"/>
      <c r="BH195" s="21">
        <f>AP195-AZ195</f>
        <v>-5.5</v>
      </c>
      <c r="BI195" s="26">
        <f>AU195-AZ195</f>
        <v>-2.1599999999999966</v>
      </c>
      <c r="BJ195" s="38">
        <f>AY195-AZ195</f>
        <v>-0.21999999999999886</v>
      </c>
    </row>
    <row r="196" spans="2:63" x14ac:dyDescent="0.2">
      <c r="B196" s="24">
        <v>266</v>
      </c>
      <c r="C196" s="25" t="s">
        <v>516</v>
      </c>
      <c r="D196" s="26" t="s">
        <v>517</v>
      </c>
      <c r="E196" s="26"/>
      <c r="F196" s="28" t="s">
        <v>256</v>
      </c>
      <c r="G196" s="28">
        <v>575522</v>
      </c>
      <c r="H196" s="28">
        <v>2172690</v>
      </c>
      <c r="I196" s="29">
        <v>2528</v>
      </c>
      <c r="J196" s="28"/>
      <c r="K196" s="26"/>
      <c r="L196" s="26"/>
      <c r="M196" s="26"/>
      <c r="N196" s="26"/>
      <c r="O196" s="46"/>
      <c r="P196" s="46"/>
      <c r="Q196" s="46"/>
      <c r="R196" s="46"/>
      <c r="S196" s="46"/>
      <c r="T196" s="46"/>
      <c r="U196" s="46"/>
      <c r="V196" s="46"/>
      <c r="W196" s="46">
        <v>31.67</v>
      </c>
      <c r="X196" s="46">
        <v>31.92</v>
      </c>
      <c r="Y196" s="46">
        <v>32.03</v>
      </c>
      <c r="Z196" s="46">
        <v>31.97</v>
      </c>
      <c r="AA196" s="46">
        <v>31.7</v>
      </c>
      <c r="AB196" s="46">
        <v>31.57</v>
      </c>
      <c r="AC196" s="46">
        <v>31.81</v>
      </c>
      <c r="AD196" s="46">
        <v>31.97</v>
      </c>
      <c r="AE196" s="46"/>
      <c r="AF196" s="46">
        <v>32.58</v>
      </c>
      <c r="AG196" s="46">
        <v>32.01</v>
      </c>
      <c r="AH196" s="46">
        <v>32.11</v>
      </c>
      <c r="AI196" s="46">
        <v>32.049999999999997</v>
      </c>
      <c r="AJ196" s="46">
        <v>32.36</v>
      </c>
      <c r="AK196" s="46">
        <v>32.78</v>
      </c>
      <c r="AL196" s="46">
        <v>33.700000000000003</v>
      </c>
      <c r="AM196" s="46">
        <v>34.049999999999997</v>
      </c>
      <c r="AN196" s="46">
        <v>34.79</v>
      </c>
      <c r="AO196" s="46">
        <v>34.6</v>
      </c>
      <c r="AP196" s="46">
        <v>35.03</v>
      </c>
      <c r="AQ196" s="46">
        <v>32.880000000000003</v>
      </c>
      <c r="AR196" s="46">
        <v>32.950000000000003</v>
      </c>
      <c r="AS196" s="42">
        <v>31.95</v>
      </c>
      <c r="AT196" s="32">
        <v>32.9</v>
      </c>
      <c r="AU196" s="32">
        <v>32.799999999999997</v>
      </c>
      <c r="AV196" s="32">
        <v>32.9</v>
      </c>
      <c r="AW196" s="32">
        <v>33.020000000000003</v>
      </c>
      <c r="AX196" s="32">
        <v>33.97</v>
      </c>
      <c r="AY196" s="32">
        <v>31.62</v>
      </c>
      <c r="AZ196" s="33"/>
      <c r="BA196" s="33">
        <v>34.03</v>
      </c>
      <c r="BB196" s="21">
        <f>I196-BA196</f>
        <v>2493.9699999999998</v>
      </c>
      <c r="BC196" s="21"/>
      <c r="BD196" s="35"/>
      <c r="BE196" s="21"/>
      <c r="BF196" s="26"/>
      <c r="BG196" s="26"/>
      <c r="BH196" s="21">
        <f>+AQ196-BA196</f>
        <v>-1.1499999999999986</v>
      </c>
      <c r="BI196" s="21">
        <f>+AV196-BA196</f>
        <v>-1.1300000000000026</v>
      </c>
      <c r="BJ196" s="38"/>
      <c r="BK196" s="2" t="s">
        <v>518</v>
      </c>
    </row>
    <row r="197" spans="2:63" x14ac:dyDescent="0.2">
      <c r="B197" s="24">
        <v>268</v>
      </c>
      <c r="C197" s="25" t="s">
        <v>519</v>
      </c>
      <c r="D197" s="40"/>
      <c r="E197" s="41"/>
      <c r="F197" s="28" t="s">
        <v>39</v>
      </c>
      <c r="G197" s="28"/>
      <c r="H197" s="28"/>
      <c r="I197" s="29"/>
      <c r="J197" s="28"/>
      <c r="K197" s="28"/>
      <c r="L197" s="30"/>
      <c r="M197" s="30"/>
      <c r="N197" s="30"/>
      <c r="O197" s="30"/>
      <c r="P197" s="30"/>
      <c r="Q197" s="30"/>
      <c r="R197" s="30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>
        <v>141.31</v>
      </c>
      <c r="AD197" s="21"/>
      <c r="AE197" s="21"/>
      <c r="AF197" s="32">
        <v>141.75</v>
      </c>
      <c r="AG197" s="32">
        <v>139.47999999999999</v>
      </c>
      <c r="AH197" s="32">
        <v>141.66999999999999</v>
      </c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3"/>
      <c r="BA197" s="33"/>
      <c r="BB197" s="21"/>
      <c r="BC197" s="21"/>
      <c r="BD197" s="35"/>
      <c r="BE197" s="21"/>
      <c r="BF197" s="26"/>
      <c r="BG197" s="26"/>
      <c r="BH197" s="26"/>
      <c r="BI197" s="26"/>
      <c r="BJ197" s="38"/>
    </row>
    <row r="198" spans="2:63" x14ac:dyDescent="0.2">
      <c r="B198" s="24">
        <v>269</v>
      </c>
      <c r="C198" s="25" t="s">
        <v>520</v>
      </c>
      <c r="D198" s="26" t="s">
        <v>521</v>
      </c>
      <c r="E198" s="26" t="s">
        <v>522</v>
      </c>
      <c r="F198" s="28" t="s">
        <v>39</v>
      </c>
      <c r="G198" s="28">
        <v>547483</v>
      </c>
      <c r="H198" s="28">
        <v>2153813</v>
      </c>
      <c r="I198" s="29">
        <v>2666</v>
      </c>
      <c r="J198" s="26"/>
      <c r="K198" s="26"/>
      <c r="L198" s="26"/>
      <c r="M198" s="26"/>
      <c r="N198" s="46"/>
      <c r="O198" s="46"/>
      <c r="P198" s="46"/>
      <c r="Q198" s="46"/>
      <c r="R198" s="46"/>
      <c r="S198" s="46"/>
      <c r="T198" s="46"/>
      <c r="U198" s="46"/>
      <c r="V198" s="46">
        <v>60.23</v>
      </c>
      <c r="W198" s="46">
        <v>60.48</v>
      </c>
      <c r="X198" s="46">
        <v>60.44</v>
      </c>
      <c r="Y198" s="46">
        <v>56.58</v>
      </c>
      <c r="Z198" s="46">
        <v>54.35</v>
      </c>
      <c r="AA198" s="46">
        <v>55.69</v>
      </c>
      <c r="AB198" s="46">
        <v>56.95</v>
      </c>
      <c r="AC198" s="46">
        <v>56.76</v>
      </c>
      <c r="AD198" s="46"/>
      <c r="AE198" s="26"/>
      <c r="AF198" s="46">
        <v>57.84</v>
      </c>
      <c r="AG198" s="46">
        <v>58.49</v>
      </c>
      <c r="AH198" s="26"/>
      <c r="AI198" s="46">
        <v>50.93</v>
      </c>
      <c r="AJ198" s="46">
        <v>52.36</v>
      </c>
      <c r="AK198" s="46">
        <v>56.57</v>
      </c>
      <c r="AL198" s="46">
        <v>57.85</v>
      </c>
      <c r="AM198" s="46">
        <v>57.69</v>
      </c>
      <c r="AN198" s="46">
        <v>57.86</v>
      </c>
      <c r="AO198" s="46">
        <v>58.32</v>
      </c>
      <c r="AP198" s="46">
        <v>59.21</v>
      </c>
      <c r="AQ198" s="46">
        <v>55.64</v>
      </c>
      <c r="AR198" s="46">
        <v>58.99</v>
      </c>
      <c r="AS198" s="42">
        <v>62.02</v>
      </c>
      <c r="AT198" s="32">
        <v>63.04</v>
      </c>
      <c r="AU198" s="32">
        <v>63.05</v>
      </c>
      <c r="AV198" s="32">
        <v>60.69</v>
      </c>
      <c r="AW198" s="32">
        <v>58.42</v>
      </c>
      <c r="AX198" s="32">
        <v>56.29</v>
      </c>
      <c r="AY198" s="32">
        <v>57.8</v>
      </c>
      <c r="AZ198" s="33">
        <v>57.15</v>
      </c>
      <c r="BA198" s="33">
        <v>58.25</v>
      </c>
      <c r="BB198" s="21">
        <f>I198-BA198</f>
        <v>2607.75</v>
      </c>
      <c r="BC198" s="21"/>
      <c r="BD198" s="35"/>
      <c r="BE198" s="21"/>
      <c r="BF198" s="26"/>
      <c r="BG198" s="26"/>
      <c r="BH198" s="35">
        <f>+AQ198-BA198</f>
        <v>-2.6099999999999994</v>
      </c>
      <c r="BI198" s="48">
        <f>+AV198-BA198</f>
        <v>2.4399999999999977</v>
      </c>
      <c r="BJ198" s="36">
        <f>+AZ198-BA198</f>
        <v>-1.1000000000000014</v>
      </c>
    </row>
    <row r="199" spans="2:63" x14ac:dyDescent="0.2">
      <c r="B199" s="24">
        <v>270</v>
      </c>
      <c r="C199" s="25" t="s">
        <v>523</v>
      </c>
      <c r="D199" s="40" t="s">
        <v>524</v>
      </c>
      <c r="E199" s="41" t="s">
        <v>19</v>
      </c>
      <c r="F199" s="27" t="s">
        <v>20</v>
      </c>
      <c r="G199" s="28">
        <v>481272</v>
      </c>
      <c r="H199" s="28">
        <v>2131425</v>
      </c>
      <c r="I199" s="29">
        <v>2327</v>
      </c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>
        <v>102.57</v>
      </c>
      <c r="AG199" s="26">
        <v>101.93</v>
      </c>
      <c r="AH199" s="26">
        <v>103.07</v>
      </c>
      <c r="AI199" s="26">
        <v>98.99</v>
      </c>
      <c r="AJ199" s="26">
        <v>101.16</v>
      </c>
      <c r="AK199" s="26">
        <v>98.08</v>
      </c>
      <c r="AL199" s="26">
        <v>91.93</v>
      </c>
      <c r="AM199" s="26">
        <v>75.38</v>
      </c>
      <c r="AN199" s="26">
        <v>88.7</v>
      </c>
      <c r="AO199" s="26"/>
      <c r="AP199" s="26">
        <v>77.58</v>
      </c>
      <c r="AQ199" s="26"/>
      <c r="AR199" s="30">
        <v>73.180000000000007</v>
      </c>
      <c r="AS199" s="30">
        <v>75.180000000000007</v>
      </c>
      <c r="AT199" s="30">
        <v>71.42</v>
      </c>
      <c r="AU199" s="30">
        <v>72.2</v>
      </c>
      <c r="AV199" s="26">
        <v>71.14</v>
      </c>
      <c r="AW199" s="26">
        <v>72.430000000000007</v>
      </c>
      <c r="AX199" s="26">
        <v>72.52</v>
      </c>
      <c r="AY199" s="26">
        <v>73.95</v>
      </c>
      <c r="AZ199" s="66"/>
      <c r="BA199" s="66"/>
      <c r="BB199" s="21"/>
      <c r="BC199" s="21"/>
      <c r="BD199" s="26"/>
      <c r="BE199" s="26"/>
      <c r="BF199" s="26"/>
      <c r="BG199" s="26"/>
      <c r="BH199" s="26"/>
      <c r="BI199" s="26"/>
      <c r="BJ199" s="38"/>
    </row>
    <row r="200" spans="2:63" x14ac:dyDescent="0.2">
      <c r="B200" s="24">
        <v>271</v>
      </c>
      <c r="C200" s="25" t="s">
        <v>525</v>
      </c>
      <c r="D200" s="26" t="s">
        <v>526</v>
      </c>
      <c r="E200" s="26" t="s">
        <v>527</v>
      </c>
      <c r="F200" s="28" t="s">
        <v>23</v>
      </c>
      <c r="G200" s="28">
        <v>506780</v>
      </c>
      <c r="H200" s="28">
        <v>2131065</v>
      </c>
      <c r="I200" s="29">
        <v>2238</v>
      </c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>
        <v>14.79</v>
      </c>
      <c r="X200" s="26">
        <v>15.55</v>
      </c>
      <c r="Y200" s="26">
        <v>16.5</v>
      </c>
      <c r="Z200" s="26">
        <v>17.7</v>
      </c>
      <c r="AA200" s="26">
        <v>18.46</v>
      </c>
      <c r="AB200" s="26">
        <v>20.04</v>
      </c>
      <c r="AC200" s="26"/>
      <c r="AD200" s="26">
        <v>22.27</v>
      </c>
      <c r="AE200" s="26"/>
      <c r="AF200" s="26">
        <v>25.02</v>
      </c>
      <c r="AG200" s="26">
        <v>26.36</v>
      </c>
      <c r="AH200" s="26"/>
      <c r="AI200" s="26">
        <v>26.15</v>
      </c>
      <c r="AJ200" s="26">
        <v>29.05</v>
      </c>
      <c r="AK200" s="26">
        <v>30.1</v>
      </c>
      <c r="AL200" s="26">
        <v>31.22</v>
      </c>
      <c r="AM200" s="26">
        <v>31.69</v>
      </c>
      <c r="AN200" s="26">
        <v>32.4</v>
      </c>
      <c r="AO200" s="26">
        <v>32.979999999999997</v>
      </c>
      <c r="AP200" s="26">
        <v>33.43</v>
      </c>
      <c r="AQ200" s="26">
        <v>41.9</v>
      </c>
      <c r="AR200" s="30"/>
      <c r="AS200" s="30">
        <v>53.09</v>
      </c>
      <c r="AT200" s="30">
        <v>44.64</v>
      </c>
      <c r="AU200" s="30">
        <v>45.88</v>
      </c>
      <c r="AV200" s="26">
        <v>42.62</v>
      </c>
      <c r="AW200" s="32">
        <v>43.36</v>
      </c>
      <c r="AX200" s="32">
        <v>48.88</v>
      </c>
      <c r="AY200" s="64">
        <v>49.9</v>
      </c>
      <c r="AZ200" s="33">
        <v>50.68</v>
      </c>
      <c r="BA200" s="33">
        <v>52.43</v>
      </c>
      <c r="BB200" s="21">
        <f>I200-BA200</f>
        <v>2185.5700000000002</v>
      </c>
      <c r="BC200" s="21"/>
      <c r="BD200" s="35"/>
      <c r="BE200" s="21"/>
      <c r="BF200" s="26"/>
      <c r="BG200" s="26"/>
      <c r="BH200" s="21">
        <f>AP200-AZ200</f>
        <v>-17.25</v>
      </c>
      <c r="BI200" s="26">
        <f>AU200-AZ200</f>
        <v>-4.7999999999999972</v>
      </c>
      <c r="BJ200" s="38">
        <f>AY200-AZ200</f>
        <v>-0.78000000000000114</v>
      </c>
    </row>
    <row r="201" spans="2:63" x14ac:dyDescent="0.2">
      <c r="B201" s="24">
        <v>272</v>
      </c>
      <c r="C201" s="25" t="s">
        <v>528</v>
      </c>
      <c r="D201" s="26" t="s">
        <v>529</v>
      </c>
      <c r="E201" s="26"/>
      <c r="F201" s="28" t="s">
        <v>256</v>
      </c>
      <c r="G201" s="28">
        <v>556130</v>
      </c>
      <c r="H201" s="28">
        <v>2163520</v>
      </c>
      <c r="I201" s="29">
        <v>2559</v>
      </c>
      <c r="J201" s="28"/>
      <c r="K201" s="26"/>
      <c r="L201" s="26"/>
      <c r="M201" s="26"/>
      <c r="N201" s="26"/>
      <c r="O201" s="46"/>
      <c r="P201" s="46"/>
      <c r="Q201" s="46"/>
      <c r="R201" s="46"/>
      <c r="S201" s="46"/>
      <c r="T201" s="46"/>
      <c r="U201" s="46"/>
      <c r="V201" s="46"/>
      <c r="W201" s="46">
        <v>112.86</v>
      </c>
      <c r="X201" s="46">
        <v>113.03</v>
      </c>
      <c r="Y201" s="46">
        <v>113.23</v>
      </c>
      <c r="Z201" s="46">
        <v>112.68</v>
      </c>
      <c r="AA201" s="46">
        <v>112.84</v>
      </c>
      <c r="AB201" s="46">
        <v>112.39</v>
      </c>
      <c r="AC201" s="46">
        <v>112.77</v>
      </c>
      <c r="AD201" s="46">
        <v>113.03</v>
      </c>
      <c r="AE201" s="46"/>
      <c r="AF201" s="46">
        <v>113.15</v>
      </c>
      <c r="AG201" s="46">
        <v>114.02</v>
      </c>
      <c r="AH201" s="46">
        <v>113.53</v>
      </c>
      <c r="AI201" s="46">
        <v>113.14</v>
      </c>
      <c r="AJ201" s="46">
        <v>113.23</v>
      </c>
      <c r="AK201" s="46">
        <v>112.4</v>
      </c>
      <c r="AL201" s="46">
        <v>113.05</v>
      </c>
      <c r="AM201" s="46">
        <v>112.97</v>
      </c>
      <c r="AN201" s="46">
        <v>113.62</v>
      </c>
      <c r="AO201" s="46">
        <v>114.17</v>
      </c>
      <c r="AP201" s="46">
        <v>113.47</v>
      </c>
      <c r="AQ201" s="46">
        <v>114.27</v>
      </c>
      <c r="AR201" s="46">
        <v>113.9</v>
      </c>
      <c r="AS201" s="42">
        <v>115.23</v>
      </c>
      <c r="AT201" s="32">
        <v>116.62</v>
      </c>
      <c r="AU201" s="32">
        <v>114.28</v>
      </c>
      <c r="AV201" s="32">
        <v>114.03</v>
      </c>
      <c r="AW201" s="32">
        <v>114.14</v>
      </c>
      <c r="AX201" s="32">
        <v>115.29</v>
      </c>
      <c r="AY201" s="32">
        <v>115.97</v>
      </c>
      <c r="AZ201" s="33">
        <v>115.67</v>
      </c>
      <c r="BA201" s="33">
        <v>116.07</v>
      </c>
      <c r="BB201" s="21">
        <f>I201-BA201</f>
        <v>2442.9299999999998</v>
      </c>
      <c r="BC201" s="21"/>
      <c r="BD201" s="35"/>
      <c r="BE201" s="21"/>
      <c r="BF201" s="26"/>
      <c r="BG201" s="26"/>
      <c r="BH201" s="35">
        <f>AP201-AZ201</f>
        <v>-2.2000000000000028</v>
      </c>
      <c r="BI201" s="35">
        <f>AU201-AZ201</f>
        <v>-1.3900000000000006</v>
      </c>
      <c r="BJ201" s="49">
        <f>AY201-AZ201</f>
        <v>0.29999999999999716</v>
      </c>
      <c r="BK201" s="2" t="s">
        <v>306</v>
      </c>
    </row>
    <row r="202" spans="2:63" x14ac:dyDescent="0.2">
      <c r="B202" s="24">
        <v>274</v>
      </c>
      <c r="C202" s="25" t="s">
        <v>530</v>
      </c>
      <c r="D202" s="26" t="s">
        <v>531</v>
      </c>
      <c r="E202" s="26" t="s">
        <v>532</v>
      </c>
      <c r="F202" s="28" t="s">
        <v>256</v>
      </c>
      <c r="G202" s="28">
        <v>571203</v>
      </c>
      <c r="H202" s="28">
        <v>2154664</v>
      </c>
      <c r="I202" s="29">
        <v>2543</v>
      </c>
      <c r="J202" s="28"/>
      <c r="K202" s="26"/>
      <c r="L202" s="26"/>
      <c r="M202" s="26"/>
      <c r="N202" s="26"/>
      <c r="O202" s="46"/>
      <c r="P202" s="46"/>
      <c r="Q202" s="46"/>
      <c r="R202" s="46"/>
      <c r="S202" s="46"/>
      <c r="T202" s="46"/>
      <c r="U202" s="46"/>
      <c r="V202" s="46"/>
      <c r="W202" s="46">
        <v>85.72</v>
      </c>
      <c r="X202" s="46">
        <v>91.96</v>
      </c>
      <c r="Y202" s="46">
        <v>91.09</v>
      </c>
      <c r="Z202" s="46">
        <v>91.2</v>
      </c>
      <c r="AA202" s="46">
        <v>91.65</v>
      </c>
      <c r="AB202" s="46">
        <v>91.06</v>
      </c>
      <c r="AC202" s="46">
        <v>91.39</v>
      </c>
      <c r="AD202" s="46">
        <v>91.42</v>
      </c>
      <c r="AE202" s="46"/>
      <c r="AF202" s="46">
        <v>91.66</v>
      </c>
      <c r="AG202" s="46">
        <v>92.26</v>
      </c>
      <c r="AH202" s="46">
        <v>91.7</v>
      </c>
      <c r="AI202" s="46">
        <v>91.67</v>
      </c>
      <c r="AJ202" s="46">
        <v>92.33</v>
      </c>
      <c r="AK202" s="46">
        <v>91.94</v>
      </c>
      <c r="AL202" s="46">
        <v>92.42</v>
      </c>
      <c r="AM202" s="46">
        <v>92.28</v>
      </c>
      <c r="AN202" s="46">
        <v>92.19</v>
      </c>
      <c r="AO202" s="46">
        <v>92.28</v>
      </c>
      <c r="AP202" s="46">
        <v>92.76</v>
      </c>
      <c r="AQ202" s="46">
        <v>92.68</v>
      </c>
      <c r="AR202" s="46">
        <v>92.49</v>
      </c>
      <c r="AS202" s="42">
        <v>92.45</v>
      </c>
      <c r="AT202" s="32">
        <v>92.78</v>
      </c>
      <c r="AU202" s="32">
        <v>92.64</v>
      </c>
      <c r="AV202" s="32">
        <v>92.97</v>
      </c>
      <c r="AW202" s="32">
        <v>93.43</v>
      </c>
      <c r="AX202" s="32">
        <v>95.77</v>
      </c>
      <c r="AY202" s="32">
        <v>93.48</v>
      </c>
      <c r="AZ202" s="33">
        <v>93.09</v>
      </c>
      <c r="BA202" s="33">
        <v>92.25</v>
      </c>
      <c r="BB202" s="21">
        <f>I202-BA202</f>
        <v>2450.75</v>
      </c>
      <c r="BC202" s="21"/>
      <c r="BD202" s="35"/>
      <c r="BE202" s="21"/>
      <c r="BF202" s="26"/>
      <c r="BG202" s="26"/>
      <c r="BH202" s="48">
        <f>+AQ202-BA202</f>
        <v>0.43000000000000682</v>
      </c>
      <c r="BI202" s="48">
        <f>+AV202-BA202</f>
        <v>0.71999999999999886</v>
      </c>
      <c r="BJ202" s="49">
        <f>+AZ202-BA202</f>
        <v>0.84000000000000341</v>
      </c>
    </row>
    <row r="203" spans="2:63" x14ac:dyDescent="0.2">
      <c r="B203" s="24">
        <v>275</v>
      </c>
      <c r="C203" s="25" t="s">
        <v>533</v>
      </c>
      <c r="D203" s="26" t="s">
        <v>534</v>
      </c>
      <c r="E203" s="26"/>
      <c r="F203" s="28" t="s">
        <v>39</v>
      </c>
      <c r="G203" s="28">
        <v>574826</v>
      </c>
      <c r="H203" s="28">
        <v>2163238</v>
      </c>
      <c r="I203" s="29">
        <v>2533</v>
      </c>
      <c r="J203" s="28"/>
      <c r="K203" s="26"/>
      <c r="L203" s="26"/>
      <c r="M203" s="26"/>
      <c r="N203" s="26"/>
      <c r="O203" s="46"/>
      <c r="P203" s="46"/>
      <c r="Q203" s="46"/>
      <c r="R203" s="46"/>
      <c r="S203" s="46"/>
      <c r="T203" s="46"/>
      <c r="U203" s="46"/>
      <c r="V203" s="46"/>
      <c r="W203" s="46">
        <v>37.520000000000003</v>
      </c>
      <c r="X203" s="46">
        <v>22.4</v>
      </c>
      <c r="Y203" s="46">
        <v>36.229999999999997</v>
      </c>
      <c r="Z203" s="46">
        <v>35.65</v>
      </c>
      <c r="AA203" s="46">
        <v>35.630000000000003</v>
      </c>
      <c r="AB203" s="46">
        <v>35.28</v>
      </c>
      <c r="AC203" s="46">
        <v>35.979999999999997</v>
      </c>
      <c r="AD203" s="46">
        <v>36.159999999999997</v>
      </c>
      <c r="AE203" s="46"/>
      <c r="AF203" s="46">
        <v>35.53</v>
      </c>
      <c r="AG203" s="32">
        <v>36.19</v>
      </c>
      <c r="AH203" s="32">
        <v>36.36</v>
      </c>
      <c r="AI203" s="32">
        <v>36.71</v>
      </c>
      <c r="AJ203" s="32">
        <v>38.299999999999997</v>
      </c>
      <c r="AK203" s="32">
        <v>38.880000000000003</v>
      </c>
      <c r="AL203" s="32">
        <v>40.65</v>
      </c>
      <c r="AM203" s="32">
        <v>41.68</v>
      </c>
      <c r="AN203" s="32">
        <v>42.5</v>
      </c>
      <c r="AO203" s="32">
        <v>43.17</v>
      </c>
      <c r="AP203" s="32">
        <v>42.46</v>
      </c>
      <c r="AQ203" s="32">
        <v>52.98</v>
      </c>
      <c r="AR203" s="32">
        <v>55.17</v>
      </c>
      <c r="AS203" s="32">
        <v>53.9</v>
      </c>
      <c r="AT203" s="32">
        <v>53.48</v>
      </c>
      <c r="AU203" s="32">
        <v>51.2</v>
      </c>
      <c r="AV203" s="32">
        <v>51.52</v>
      </c>
      <c r="AW203" s="32"/>
      <c r="AX203" s="32"/>
      <c r="AY203" s="32"/>
      <c r="AZ203" s="33"/>
      <c r="BA203" s="33"/>
      <c r="BB203" s="21"/>
      <c r="BC203" s="21"/>
      <c r="BD203" s="35"/>
      <c r="BE203" s="21"/>
      <c r="BF203" s="26"/>
      <c r="BG203" s="26"/>
      <c r="BH203" s="26"/>
      <c r="BI203" s="26"/>
      <c r="BJ203" s="38"/>
      <c r="BK203" s="2" t="s">
        <v>243</v>
      </c>
    </row>
    <row r="204" spans="2:63" x14ac:dyDescent="0.2">
      <c r="B204" s="24">
        <v>276</v>
      </c>
      <c r="C204" s="25" t="s">
        <v>535</v>
      </c>
      <c r="D204" s="26" t="s">
        <v>536</v>
      </c>
      <c r="E204" s="26" t="s">
        <v>537</v>
      </c>
      <c r="F204" s="28" t="s">
        <v>256</v>
      </c>
      <c r="G204" s="28">
        <v>568768</v>
      </c>
      <c r="H204" s="28">
        <v>2163107</v>
      </c>
      <c r="I204" s="29">
        <v>2514</v>
      </c>
      <c r="J204" s="28"/>
      <c r="K204" s="26"/>
      <c r="L204" s="26"/>
      <c r="M204" s="26"/>
      <c r="N204" s="26"/>
      <c r="O204" s="46"/>
      <c r="P204" s="46"/>
      <c r="Q204" s="46"/>
      <c r="R204" s="46"/>
      <c r="S204" s="46"/>
      <c r="T204" s="46"/>
      <c r="U204" s="46"/>
      <c r="V204" s="46"/>
      <c r="W204" s="46">
        <v>62.99</v>
      </c>
      <c r="X204" s="46">
        <v>63.2</v>
      </c>
      <c r="Y204" s="46">
        <v>53.11</v>
      </c>
      <c r="Z204" s="46">
        <v>63.1</v>
      </c>
      <c r="AA204" s="46">
        <v>62.69</v>
      </c>
      <c r="AB204" s="46">
        <v>62.3</v>
      </c>
      <c r="AC204" s="46">
        <v>62.62</v>
      </c>
      <c r="AD204" s="46">
        <v>62.36</v>
      </c>
      <c r="AE204" s="46"/>
      <c r="AF204" s="46">
        <v>62.46</v>
      </c>
      <c r="AG204" s="46">
        <v>62.52</v>
      </c>
      <c r="AH204" s="46">
        <v>62.27</v>
      </c>
      <c r="AI204" s="46">
        <v>62.4</v>
      </c>
      <c r="AJ204" s="46">
        <v>63.32</v>
      </c>
      <c r="AK204" s="46">
        <v>62.39</v>
      </c>
      <c r="AL204" s="46">
        <v>62.8</v>
      </c>
      <c r="AM204" s="46">
        <v>66.66</v>
      </c>
      <c r="AN204" s="46">
        <v>62.71</v>
      </c>
      <c r="AO204" s="46">
        <v>63.02</v>
      </c>
      <c r="AP204" s="46">
        <v>64.069999999999993</v>
      </c>
      <c r="AQ204" s="46">
        <v>62.65</v>
      </c>
      <c r="AR204" s="46">
        <v>52.5</v>
      </c>
      <c r="AS204" s="42">
        <v>62.42</v>
      </c>
      <c r="AT204" s="32">
        <v>62.63</v>
      </c>
      <c r="AU204" s="32">
        <v>62.2</v>
      </c>
      <c r="AV204" s="32">
        <v>62.84</v>
      </c>
      <c r="AW204" s="32">
        <v>63.5</v>
      </c>
      <c r="AX204" s="32">
        <v>63.18</v>
      </c>
      <c r="AY204" s="32">
        <v>63.08</v>
      </c>
      <c r="AZ204" s="33">
        <v>63.44</v>
      </c>
      <c r="BA204" s="33">
        <v>62.88</v>
      </c>
      <c r="BB204" s="21">
        <f>I204-BA204</f>
        <v>2451.12</v>
      </c>
      <c r="BC204" s="21"/>
      <c r="BD204" s="35"/>
      <c r="BE204" s="21"/>
      <c r="BF204" s="26"/>
      <c r="BG204" s="26"/>
      <c r="BH204" s="35">
        <f>+AQ204-BA204</f>
        <v>-0.23000000000000398</v>
      </c>
      <c r="BI204" s="35">
        <f>+AV204-BA204</f>
        <v>-3.9999999999999147E-2</v>
      </c>
      <c r="BJ204" s="49">
        <f>+AZ204-BA204</f>
        <v>0.55999999999999517</v>
      </c>
      <c r="BK204" s="2" t="s">
        <v>538</v>
      </c>
    </row>
    <row r="205" spans="2:63" x14ac:dyDescent="0.2">
      <c r="B205" s="24">
        <v>277</v>
      </c>
      <c r="C205" s="25" t="s">
        <v>539</v>
      </c>
      <c r="D205" s="26" t="s">
        <v>540</v>
      </c>
      <c r="E205" s="26"/>
      <c r="F205" s="28" t="s">
        <v>256</v>
      </c>
      <c r="G205" s="28">
        <v>566505</v>
      </c>
      <c r="H205" s="28">
        <v>2160378</v>
      </c>
      <c r="I205" s="29">
        <v>2534</v>
      </c>
      <c r="J205" s="28"/>
      <c r="K205" s="26"/>
      <c r="L205" s="26"/>
      <c r="M205" s="26"/>
      <c r="N205" s="26"/>
      <c r="O205" s="46"/>
      <c r="P205" s="46"/>
      <c r="Q205" s="46"/>
      <c r="R205" s="46"/>
      <c r="S205" s="46"/>
      <c r="T205" s="46"/>
      <c r="U205" s="46"/>
      <c r="V205" s="46"/>
      <c r="W205" s="46">
        <v>94.27</v>
      </c>
      <c r="X205" s="46">
        <v>94.34</v>
      </c>
      <c r="Y205" s="46">
        <v>94.26</v>
      </c>
      <c r="Z205" s="46">
        <v>93.77</v>
      </c>
      <c r="AA205" s="46">
        <v>93.94</v>
      </c>
      <c r="AB205" s="46">
        <v>93.48</v>
      </c>
      <c r="AC205" s="46">
        <v>93.72</v>
      </c>
      <c r="AD205" s="46">
        <v>93.88</v>
      </c>
      <c r="AE205" s="46"/>
      <c r="AF205" s="46">
        <v>93.96</v>
      </c>
      <c r="AG205" s="46">
        <v>94.02</v>
      </c>
      <c r="AH205" s="46">
        <v>93.87</v>
      </c>
      <c r="AI205" s="46">
        <v>94.1</v>
      </c>
      <c r="AJ205" s="46">
        <v>93.73</v>
      </c>
      <c r="AK205" s="46">
        <v>94.24</v>
      </c>
      <c r="AL205" s="46">
        <v>94.45</v>
      </c>
      <c r="AM205" s="46">
        <v>94.65</v>
      </c>
      <c r="AN205" s="46">
        <v>94.93</v>
      </c>
      <c r="AO205" s="46">
        <v>64.81</v>
      </c>
      <c r="AP205" s="46">
        <v>64.23</v>
      </c>
      <c r="AQ205" s="46">
        <v>95</v>
      </c>
      <c r="AR205" s="46">
        <v>94.76</v>
      </c>
      <c r="AS205" s="42">
        <v>94.92</v>
      </c>
      <c r="AT205" s="32">
        <v>95</v>
      </c>
      <c r="AU205" s="32">
        <v>94.67</v>
      </c>
      <c r="AV205" s="32">
        <v>94.5</v>
      </c>
      <c r="AW205" s="32">
        <v>95.26</v>
      </c>
      <c r="AX205" s="32">
        <v>95.16</v>
      </c>
      <c r="AY205" s="32">
        <v>95.2</v>
      </c>
      <c r="AZ205" s="33">
        <v>96.36</v>
      </c>
      <c r="BA205" s="33">
        <v>97.25</v>
      </c>
      <c r="BB205" s="21">
        <f>I205-BA205</f>
        <v>2436.75</v>
      </c>
      <c r="BC205" s="21"/>
      <c r="BD205" s="35"/>
      <c r="BE205" s="21"/>
      <c r="BF205" s="26"/>
      <c r="BG205" s="26"/>
      <c r="BH205" s="35">
        <f>+AQ205-BA205</f>
        <v>-2.25</v>
      </c>
      <c r="BI205" s="35">
        <f>+AV205-BA205</f>
        <v>-2.75</v>
      </c>
      <c r="BJ205" s="36">
        <f>+AZ205-BA205</f>
        <v>-0.89000000000000057</v>
      </c>
      <c r="BK205" s="2" t="s">
        <v>538</v>
      </c>
    </row>
    <row r="206" spans="2:63" x14ac:dyDescent="0.2">
      <c r="B206" s="24">
        <v>278</v>
      </c>
      <c r="C206" s="25" t="s">
        <v>541</v>
      </c>
      <c r="D206" s="26" t="s">
        <v>542</v>
      </c>
      <c r="E206" s="26" t="s">
        <v>543</v>
      </c>
      <c r="F206" s="28" t="s">
        <v>39</v>
      </c>
      <c r="G206" s="28">
        <v>573268</v>
      </c>
      <c r="H206" s="28">
        <v>2157215</v>
      </c>
      <c r="I206" s="29">
        <v>2545</v>
      </c>
      <c r="J206" s="28"/>
      <c r="K206" s="26"/>
      <c r="L206" s="26"/>
      <c r="M206" s="26"/>
      <c r="N206" s="26"/>
      <c r="O206" s="46"/>
      <c r="P206" s="46"/>
      <c r="Q206" s="46"/>
      <c r="R206" s="46"/>
      <c r="S206" s="46"/>
      <c r="T206" s="46"/>
      <c r="U206" s="46"/>
      <c r="V206" s="46"/>
      <c r="W206" s="46">
        <v>96.56</v>
      </c>
      <c r="X206" s="46">
        <v>96.62</v>
      </c>
      <c r="Y206" s="46">
        <v>96.61</v>
      </c>
      <c r="Z206" s="46">
        <v>95.92</v>
      </c>
      <c r="AA206" s="46">
        <v>96.31</v>
      </c>
      <c r="AB206" s="46">
        <v>95.75</v>
      </c>
      <c r="AC206" s="46">
        <v>96.31</v>
      </c>
      <c r="AD206" s="46">
        <v>96.41</v>
      </c>
      <c r="AE206" s="46"/>
      <c r="AF206" s="46">
        <v>96.33</v>
      </c>
      <c r="AG206" s="32">
        <v>96.85</v>
      </c>
      <c r="AH206" s="32">
        <v>96.39</v>
      </c>
      <c r="AI206" s="32">
        <v>96.6</v>
      </c>
      <c r="AJ206" s="32">
        <v>99.02</v>
      </c>
      <c r="AK206" s="32">
        <v>96.3</v>
      </c>
      <c r="AL206" s="32">
        <v>97.4</v>
      </c>
      <c r="AM206" s="32">
        <v>97.03</v>
      </c>
      <c r="AN206" s="32">
        <v>97.81</v>
      </c>
      <c r="AO206" s="32">
        <v>97.9</v>
      </c>
      <c r="AP206" s="32">
        <v>97.27</v>
      </c>
      <c r="AQ206" s="32">
        <v>97.14</v>
      </c>
      <c r="AR206" s="32">
        <v>91.75</v>
      </c>
      <c r="AS206" s="32">
        <v>88.62</v>
      </c>
      <c r="AT206" s="32">
        <v>97.5</v>
      </c>
      <c r="AU206" s="32">
        <v>97.62</v>
      </c>
      <c r="AV206" s="32">
        <v>97</v>
      </c>
      <c r="AW206" s="32"/>
      <c r="AX206" s="32">
        <v>99.37</v>
      </c>
      <c r="AY206" s="32">
        <v>99.59</v>
      </c>
      <c r="AZ206" s="33">
        <v>99.99</v>
      </c>
      <c r="BA206" s="33">
        <v>96.3</v>
      </c>
      <c r="BB206" s="21">
        <f>I206-BA206</f>
        <v>2448.6999999999998</v>
      </c>
      <c r="BC206" s="21"/>
      <c r="BD206" s="35"/>
      <c r="BE206" s="21"/>
      <c r="BF206" s="26"/>
      <c r="BG206" s="26"/>
      <c r="BH206" s="48">
        <f>+AQ206-BA206</f>
        <v>0.84000000000000341</v>
      </c>
      <c r="BI206" s="48">
        <f>+AV206-BA206</f>
        <v>0.70000000000000284</v>
      </c>
      <c r="BJ206" s="49">
        <f>+AZ206-BA206</f>
        <v>3.6899999999999977</v>
      </c>
      <c r="BK206" s="2" t="s">
        <v>544</v>
      </c>
    </row>
    <row r="207" spans="2:63" x14ac:dyDescent="0.2">
      <c r="B207" s="24">
        <v>279</v>
      </c>
      <c r="C207" s="25" t="s">
        <v>545</v>
      </c>
      <c r="D207" s="26" t="s">
        <v>546</v>
      </c>
      <c r="E207" s="26"/>
      <c r="F207" s="28" t="s">
        <v>20</v>
      </c>
      <c r="G207" s="26">
        <v>573268</v>
      </c>
      <c r="H207" s="26">
        <v>2157215</v>
      </c>
      <c r="I207" s="29">
        <v>2281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>
        <v>79.75</v>
      </c>
      <c r="AI207" s="26">
        <v>78.88</v>
      </c>
      <c r="AJ207" s="26">
        <v>74.83</v>
      </c>
      <c r="AK207" s="26">
        <v>74.3</v>
      </c>
      <c r="AL207" s="26"/>
      <c r="AM207" s="26">
        <v>76.349999999999994</v>
      </c>
      <c r="AN207" s="26"/>
      <c r="AO207" s="26">
        <v>77.83</v>
      </c>
      <c r="AP207" s="26">
        <v>75.540000000000006</v>
      </c>
      <c r="AQ207" s="26"/>
      <c r="AR207" s="26">
        <v>76.52</v>
      </c>
      <c r="AS207" s="26">
        <v>76.14</v>
      </c>
      <c r="AT207" s="26">
        <v>75.77</v>
      </c>
      <c r="AU207" s="26">
        <v>76.27</v>
      </c>
      <c r="AV207" s="26">
        <v>75.37</v>
      </c>
      <c r="AW207" s="26">
        <v>78.22</v>
      </c>
      <c r="AX207" s="26">
        <v>78.989999999999995</v>
      </c>
      <c r="AY207" s="26">
        <v>78.540000000000006</v>
      </c>
      <c r="AZ207" s="21">
        <v>82.1</v>
      </c>
      <c r="BA207" s="21"/>
      <c r="BB207" s="21">
        <f>I207-AZ207</f>
        <v>2198.9</v>
      </c>
      <c r="BC207" s="21"/>
      <c r="BD207" s="35"/>
      <c r="BE207" s="21"/>
      <c r="BF207" s="21"/>
      <c r="BG207" s="21"/>
      <c r="BH207" s="35">
        <f>AP207-AZ207</f>
        <v>-6.5599999999999881</v>
      </c>
      <c r="BI207" s="35">
        <f>AU207-AZ207</f>
        <v>-5.8299999999999983</v>
      </c>
      <c r="BJ207" s="36">
        <f>AY207-AZ207</f>
        <v>-3.5599999999999881</v>
      </c>
    </row>
    <row r="208" spans="2:63" x14ac:dyDescent="0.2">
      <c r="B208" s="24">
        <v>281</v>
      </c>
      <c r="C208" s="25" t="s">
        <v>547</v>
      </c>
      <c r="D208" s="26" t="s">
        <v>548</v>
      </c>
      <c r="E208" s="26" t="s">
        <v>549</v>
      </c>
      <c r="F208" s="28" t="s">
        <v>20</v>
      </c>
      <c r="G208" s="28">
        <v>478379</v>
      </c>
      <c r="H208" s="28">
        <v>2152790</v>
      </c>
      <c r="I208" s="29">
        <v>2252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>
        <v>84.63</v>
      </c>
      <c r="AG208" s="26"/>
      <c r="AH208" s="26">
        <v>78.599999999999994</v>
      </c>
      <c r="AI208" s="26">
        <v>77.45</v>
      </c>
      <c r="AJ208" s="26">
        <v>77</v>
      </c>
      <c r="AK208" s="26">
        <v>74.3</v>
      </c>
      <c r="AL208" s="26">
        <v>60.61</v>
      </c>
      <c r="AM208" s="26">
        <v>63.04</v>
      </c>
      <c r="AN208" s="26">
        <v>64.83</v>
      </c>
      <c r="AO208" s="26">
        <v>66.61</v>
      </c>
      <c r="AP208" s="26">
        <v>67.73</v>
      </c>
      <c r="AQ208" s="26">
        <v>77.81</v>
      </c>
      <c r="AR208" s="30">
        <v>77.23</v>
      </c>
      <c r="AS208" s="30">
        <v>75.58</v>
      </c>
      <c r="AT208" s="30">
        <v>76.2</v>
      </c>
      <c r="AU208" s="30">
        <v>75.510000000000005</v>
      </c>
      <c r="AV208" s="26">
        <v>74.69</v>
      </c>
      <c r="AW208" s="26"/>
      <c r="AX208" s="26"/>
      <c r="AY208" s="26"/>
      <c r="AZ208" s="21"/>
      <c r="BA208" s="21"/>
      <c r="BB208" s="21"/>
      <c r="BC208" s="21"/>
      <c r="BD208" s="26"/>
      <c r="BE208" s="26"/>
      <c r="BF208" s="26"/>
      <c r="BG208" s="26"/>
      <c r="BH208" s="26"/>
      <c r="BI208" s="26"/>
      <c r="BJ208" s="38"/>
    </row>
    <row r="209" spans="2:62" x14ac:dyDescent="0.2">
      <c r="B209" s="24">
        <v>282</v>
      </c>
      <c r="C209" s="25" t="s">
        <v>550</v>
      </c>
      <c r="D209" s="76" t="s">
        <v>551</v>
      </c>
      <c r="E209" s="26" t="s">
        <v>552</v>
      </c>
      <c r="F209" s="28" t="s">
        <v>58</v>
      </c>
      <c r="G209" s="39">
        <v>468688</v>
      </c>
      <c r="H209" s="39">
        <v>2168854</v>
      </c>
      <c r="I209" s="50">
        <v>2325</v>
      </c>
      <c r="J209" s="39"/>
      <c r="K209" s="51"/>
      <c r="L209" s="30"/>
      <c r="M209" s="30"/>
      <c r="N209" s="30"/>
      <c r="O209" s="30"/>
      <c r="P209" s="30"/>
      <c r="Q209" s="30"/>
      <c r="R209" s="30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>
        <v>21.24</v>
      </c>
      <c r="AD209" s="51"/>
      <c r="AE209" s="51"/>
      <c r="AF209" s="32">
        <v>31.27</v>
      </c>
      <c r="AG209" s="32">
        <v>33.97</v>
      </c>
      <c r="AH209" s="32">
        <v>35.06</v>
      </c>
      <c r="AI209" s="32">
        <v>42.62</v>
      </c>
      <c r="AJ209" s="32">
        <v>43.7</v>
      </c>
      <c r="AK209" s="32">
        <v>43.54</v>
      </c>
      <c r="AL209" s="32">
        <v>44.03</v>
      </c>
      <c r="AM209" s="32">
        <v>45.44</v>
      </c>
      <c r="AN209" s="32">
        <v>46.63</v>
      </c>
      <c r="AO209" s="32">
        <v>56.79</v>
      </c>
      <c r="AP209" s="32">
        <v>47.96</v>
      </c>
      <c r="AQ209" s="32">
        <v>51.9</v>
      </c>
      <c r="AR209" s="32">
        <v>50.88</v>
      </c>
      <c r="AS209" s="32">
        <v>49.67</v>
      </c>
      <c r="AT209" s="32">
        <v>51.38</v>
      </c>
      <c r="AU209" s="32">
        <v>51.28</v>
      </c>
      <c r="AV209" s="32"/>
      <c r="AW209" s="32"/>
      <c r="AX209" s="32"/>
      <c r="AY209" s="32"/>
      <c r="AZ209" s="33"/>
      <c r="BA209" s="34"/>
      <c r="BB209" s="52"/>
      <c r="BC209" s="21"/>
      <c r="BD209" s="35"/>
      <c r="BE209" s="21"/>
      <c r="BF209" s="26"/>
      <c r="BG209" s="26"/>
      <c r="BH209" s="35"/>
      <c r="BI209" s="35"/>
      <c r="BJ209" s="36"/>
    </row>
    <row r="210" spans="2:62" x14ac:dyDescent="0.2">
      <c r="B210" s="24">
        <v>285</v>
      </c>
      <c r="C210" s="25" t="s">
        <v>553</v>
      </c>
      <c r="D210" s="76"/>
      <c r="E210" s="77"/>
      <c r="F210" s="28" t="s">
        <v>58</v>
      </c>
      <c r="G210" s="26">
        <v>463102</v>
      </c>
      <c r="H210" s="26">
        <v>2171165</v>
      </c>
      <c r="I210" s="29">
        <v>2456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>
        <v>61.64</v>
      </c>
      <c r="AG210" s="26">
        <v>39</v>
      </c>
      <c r="AH210" s="26"/>
      <c r="AI210" s="26">
        <v>31.24</v>
      </c>
      <c r="AJ210" s="26">
        <v>34.200000000000003</v>
      </c>
      <c r="AK210" s="26">
        <v>33.22</v>
      </c>
      <c r="AL210" s="26">
        <v>28.5</v>
      </c>
      <c r="AM210" s="26">
        <v>30.12</v>
      </c>
      <c r="AN210" s="26">
        <v>31.21</v>
      </c>
      <c r="AO210" s="26">
        <v>30.87</v>
      </c>
      <c r="AP210" s="26"/>
      <c r="AQ210" s="26">
        <v>45.14</v>
      </c>
      <c r="AR210" s="56">
        <v>45.3</v>
      </c>
      <c r="AS210" s="30"/>
      <c r="AT210" s="31"/>
      <c r="AU210" s="30">
        <v>47.33</v>
      </c>
      <c r="AV210" s="26">
        <v>96.23</v>
      </c>
      <c r="AW210" s="53">
        <v>47.13</v>
      </c>
      <c r="AX210" s="53">
        <v>46</v>
      </c>
      <c r="AY210" s="53">
        <v>46.21</v>
      </c>
      <c r="AZ210" s="54">
        <v>48.22</v>
      </c>
      <c r="BA210" s="54">
        <v>48.44</v>
      </c>
      <c r="BB210" s="21">
        <f>I210-BA210</f>
        <v>2407.56</v>
      </c>
      <c r="BC210" s="21"/>
      <c r="BD210" s="35"/>
      <c r="BE210" s="21"/>
      <c r="BF210" s="26"/>
      <c r="BG210" s="26"/>
      <c r="BH210" s="35">
        <f>AP210-AZ210</f>
        <v>-48.22</v>
      </c>
      <c r="BI210" s="35">
        <f>AU210-AZ210</f>
        <v>-0.89000000000000057</v>
      </c>
      <c r="BJ210" s="36">
        <f>AY210-AZ210</f>
        <v>-2.009999999999998</v>
      </c>
    </row>
    <row r="211" spans="2:62" x14ac:dyDescent="0.2">
      <c r="B211" s="24">
        <v>287</v>
      </c>
      <c r="C211" s="25" t="s">
        <v>554</v>
      </c>
      <c r="D211" s="26" t="s">
        <v>555</v>
      </c>
      <c r="E211" s="26" t="s">
        <v>57</v>
      </c>
      <c r="F211" s="28" t="s">
        <v>20</v>
      </c>
      <c r="G211" s="39">
        <v>504038</v>
      </c>
      <c r="H211" s="39">
        <v>2138842</v>
      </c>
      <c r="I211" s="50">
        <v>2258</v>
      </c>
      <c r="J211" s="26"/>
      <c r="K211" s="26"/>
      <c r="L211" s="26"/>
      <c r="M211" s="26"/>
      <c r="N211" s="26">
        <v>25.93</v>
      </c>
      <c r="O211" s="26">
        <v>26.66</v>
      </c>
      <c r="P211" s="26">
        <v>27.75</v>
      </c>
      <c r="Q211" s="26">
        <v>28.39</v>
      </c>
      <c r="R211" s="26"/>
      <c r="S211" s="26"/>
      <c r="T211" s="26">
        <v>33.24</v>
      </c>
      <c r="U211" s="26"/>
      <c r="V211" s="26"/>
      <c r="W211" s="26">
        <v>36.71</v>
      </c>
      <c r="X211" s="26">
        <v>37.26</v>
      </c>
      <c r="Y211" s="26">
        <v>38.880000000000003</v>
      </c>
      <c r="Z211" s="26">
        <v>39.85</v>
      </c>
      <c r="AA211" s="26">
        <v>40.92</v>
      </c>
      <c r="AB211" s="26">
        <v>42.33</v>
      </c>
      <c r="AC211" s="26">
        <v>43.73</v>
      </c>
      <c r="AD211" s="26">
        <v>43.5</v>
      </c>
      <c r="AE211" s="26"/>
      <c r="AF211" s="26">
        <v>49.48</v>
      </c>
      <c r="AG211" s="26">
        <v>41.13</v>
      </c>
      <c r="AH211" s="26">
        <v>40.450000000000003</v>
      </c>
      <c r="AI211" s="26">
        <v>53.71</v>
      </c>
      <c r="AJ211" s="26">
        <v>45.48</v>
      </c>
      <c r="AK211" s="26"/>
      <c r="AL211" s="26">
        <v>57.86</v>
      </c>
      <c r="AM211" s="26">
        <v>59.14</v>
      </c>
      <c r="AN211" s="26">
        <v>60.44</v>
      </c>
      <c r="AO211" s="26">
        <v>61.56</v>
      </c>
      <c r="AP211" s="26">
        <v>62.12</v>
      </c>
      <c r="AQ211" s="26">
        <v>64.86</v>
      </c>
      <c r="AR211" s="26">
        <v>66.78</v>
      </c>
      <c r="AS211" s="26"/>
      <c r="AT211" s="26">
        <v>68.81</v>
      </c>
      <c r="AU211" s="26">
        <v>72.19</v>
      </c>
      <c r="AV211" s="26">
        <v>71.239999999999995</v>
      </c>
      <c r="AW211" s="26">
        <v>72.760000000000005</v>
      </c>
      <c r="AX211" s="26">
        <v>74.23</v>
      </c>
      <c r="AY211" s="26">
        <v>75.290000000000006</v>
      </c>
      <c r="AZ211" s="21">
        <v>75.42</v>
      </c>
      <c r="BA211" s="21">
        <v>76.97</v>
      </c>
      <c r="BB211" s="21">
        <f>I211-BA211</f>
        <v>2181.0300000000002</v>
      </c>
      <c r="BC211" s="21"/>
      <c r="BD211" s="35"/>
      <c r="BE211" s="21"/>
      <c r="BF211" s="21">
        <f>N211-AZ211</f>
        <v>-49.49</v>
      </c>
      <c r="BG211" s="21"/>
      <c r="BH211" s="21">
        <f>AP211-AZ211</f>
        <v>-13.300000000000004</v>
      </c>
      <c r="BI211" s="26">
        <f>AU211-AZ211</f>
        <v>-3.230000000000004</v>
      </c>
      <c r="BJ211" s="38">
        <f>AY211-AZ211</f>
        <v>-0.12999999999999545</v>
      </c>
    </row>
    <row r="212" spans="2:62" x14ac:dyDescent="0.2">
      <c r="B212" s="24">
        <v>289</v>
      </c>
      <c r="C212" s="25" t="s">
        <v>556</v>
      </c>
      <c r="D212" s="26" t="s">
        <v>557</v>
      </c>
      <c r="E212" s="26" t="s">
        <v>558</v>
      </c>
      <c r="F212" s="28" t="s">
        <v>20</v>
      </c>
      <c r="G212" s="28">
        <v>470449.68193000002</v>
      </c>
      <c r="H212" s="28">
        <v>2166210.9804910002</v>
      </c>
      <c r="I212" s="29">
        <v>2417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>
        <v>124.67</v>
      </c>
      <c r="AQ212" s="26">
        <v>125.78</v>
      </c>
      <c r="AR212" s="26">
        <v>128.87</v>
      </c>
      <c r="AS212" s="30">
        <v>124.67</v>
      </c>
      <c r="AT212" s="30">
        <v>125.78</v>
      </c>
      <c r="AU212" s="30">
        <v>128.87</v>
      </c>
      <c r="AV212" s="26"/>
      <c r="AW212" s="26">
        <v>99.74</v>
      </c>
      <c r="AX212" s="26">
        <v>130.52000000000001</v>
      </c>
      <c r="AY212" s="26">
        <v>130.6</v>
      </c>
      <c r="AZ212" s="21">
        <v>132.19999999999999</v>
      </c>
      <c r="BA212" s="21">
        <v>100.03</v>
      </c>
      <c r="BB212" s="21">
        <f>I212-BA212</f>
        <v>2316.9699999999998</v>
      </c>
      <c r="BC212" s="21"/>
      <c r="BD212" s="35"/>
      <c r="BE212" s="21"/>
      <c r="BF212" s="26"/>
      <c r="BG212" s="26"/>
      <c r="BH212" s="35">
        <f>AP212-AZ212</f>
        <v>-7.5299999999999869</v>
      </c>
      <c r="BI212" s="35">
        <f>AU212-AZ212</f>
        <v>-3.3299999999999841</v>
      </c>
      <c r="BJ212" s="36">
        <f>AY212-AZ212</f>
        <v>-1.5999999999999943</v>
      </c>
    </row>
    <row r="213" spans="2:62" x14ac:dyDescent="0.2">
      <c r="B213" s="24">
        <v>291</v>
      </c>
      <c r="C213" s="25" t="s">
        <v>559</v>
      </c>
      <c r="D213" s="26" t="s">
        <v>560</v>
      </c>
      <c r="E213" s="26" t="s">
        <v>112</v>
      </c>
      <c r="F213" s="28" t="s">
        <v>20</v>
      </c>
      <c r="G213" s="39">
        <v>475298</v>
      </c>
      <c r="H213" s="39">
        <v>2164304</v>
      </c>
      <c r="I213" s="50">
        <v>2303.48</v>
      </c>
      <c r="J213" s="26"/>
      <c r="K213" s="26">
        <v>67.22</v>
      </c>
      <c r="L213" s="26"/>
      <c r="M213" s="26">
        <v>51.11</v>
      </c>
      <c r="N213" s="26">
        <v>67.819999999999993</v>
      </c>
      <c r="O213" s="26">
        <v>71.02</v>
      </c>
      <c r="P213" s="26"/>
      <c r="Q213" s="26">
        <v>76.239999999999995</v>
      </c>
      <c r="R213" s="26">
        <v>74.77</v>
      </c>
      <c r="S213" s="26"/>
      <c r="T213" s="26">
        <v>68.09</v>
      </c>
      <c r="U213" s="26">
        <v>68.16</v>
      </c>
      <c r="V213" s="26"/>
      <c r="W213" s="26">
        <v>71.489999999999995</v>
      </c>
      <c r="X213" s="26">
        <v>67.61</v>
      </c>
      <c r="Y213" s="26">
        <v>70.52</v>
      </c>
      <c r="Z213" s="26">
        <v>71.02</v>
      </c>
      <c r="AA213" s="26">
        <v>70.83</v>
      </c>
      <c r="AB213" s="26">
        <v>74.55</v>
      </c>
      <c r="AC213" s="26">
        <v>71.739999999999995</v>
      </c>
      <c r="AD213" s="26">
        <v>71.260000000000005</v>
      </c>
      <c r="AE213" s="26"/>
      <c r="AF213" s="26">
        <v>69.58</v>
      </c>
      <c r="AG213" s="26">
        <v>71.489999999999995</v>
      </c>
      <c r="AH213" s="26">
        <v>71.09</v>
      </c>
      <c r="AI213" s="26">
        <v>70.08</v>
      </c>
      <c r="AJ213" s="26">
        <v>75.849999999999994</v>
      </c>
      <c r="AK213" s="26">
        <v>76.209999999999994</v>
      </c>
      <c r="AL213" s="26">
        <v>76.069999999999993</v>
      </c>
      <c r="AM213" s="26">
        <v>75.84</v>
      </c>
      <c r="AN213" s="26">
        <v>75.66</v>
      </c>
      <c r="AO213" s="26">
        <v>77.02</v>
      </c>
      <c r="AP213" s="26">
        <v>78.08</v>
      </c>
      <c r="AQ213" s="26">
        <v>69.150000000000006</v>
      </c>
      <c r="AR213" s="30">
        <v>54.14</v>
      </c>
      <c r="AS213" s="30">
        <v>60.81</v>
      </c>
      <c r="AT213" s="30">
        <v>57.43</v>
      </c>
      <c r="AU213" s="30">
        <v>58.94</v>
      </c>
      <c r="AV213" s="26"/>
      <c r="AW213" s="26"/>
      <c r="AX213" s="26">
        <v>62.67</v>
      </c>
      <c r="AY213" s="26">
        <v>45.77</v>
      </c>
      <c r="AZ213" s="21"/>
      <c r="BA213" s="21"/>
      <c r="BB213" s="21"/>
      <c r="BC213" s="21"/>
      <c r="BD213" s="26"/>
      <c r="BE213" s="26"/>
      <c r="BF213" s="26"/>
      <c r="BG213" s="21"/>
      <c r="BH213" s="26"/>
      <c r="BI213" s="26"/>
      <c r="BJ213" s="38"/>
    </row>
    <row r="214" spans="2:62" x14ac:dyDescent="0.2">
      <c r="B214" s="24">
        <v>292</v>
      </c>
      <c r="C214" s="25" t="s">
        <v>561</v>
      </c>
      <c r="D214" s="26" t="s">
        <v>562</v>
      </c>
      <c r="E214" s="26" t="s">
        <v>563</v>
      </c>
      <c r="F214" s="28" t="s">
        <v>20</v>
      </c>
      <c r="G214" s="28">
        <v>473494</v>
      </c>
      <c r="H214" s="28">
        <v>2163998</v>
      </c>
      <c r="I214" s="29">
        <v>2309</v>
      </c>
      <c r="J214" s="26"/>
      <c r="K214" s="26">
        <v>23.89</v>
      </c>
      <c r="L214" s="26"/>
      <c r="M214" s="26"/>
      <c r="N214" s="26">
        <v>25.8</v>
      </c>
      <c r="O214" s="26">
        <v>25.29</v>
      </c>
      <c r="P214" s="26">
        <v>26.15</v>
      </c>
      <c r="Q214" s="26">
        <v>27.01</v>
      </c>
      <c r="R214" s="26">
        <v>28.61</v>
      </c>
      <c r="S214" s="26"/>
      <c r="T214" s="26">
        <v>30.18</v>
      </c>
      <c r="U214" s="26">
        <v>31.19</v>
      </c>
      <c r="V214" s="26"/>
      <c r="W214" s="26">
        <v>33.229999999999997</v>
      </c>
      <c r="X214" s="26">
        <v>34.119999999999997</v>
      </c>
      <c r="Y214" s="26">
        <v>35.229999999999997</v>
      </c>
      <c r="Z214" s="26">
        <v>36.159999999999997</v>
      </c>
      <c r="AA214" s="26">
        <v>36.64</v>
      </c>
      <c r="AB214" s="26">
        <v>38.229999999999997</v>
      </c>
      <c r="AC214" s="26">
        <v>39.700000000000003</v>
      </c>
      <c r="AD214" s="26">
        <v>41.85</v>
      </c>
      <c r="AE214" s="26"/>
      <c r="AF214" s="26">
        <v>45.63</v>
      </c>
      <c r="AG214" s="26">
        <v>46.07</v>
      </c>
      <c r="AH214" s="26">
        <v>46.02</v>
      </c>
      <c r="AI214" s="26">
        <v>46.38</v>
      </c>
      <c r="AJ214" s="26">
        <v>47.16</v>
      </c>
      <c r="AK214" s="26">
        <v>48.89</v>
      </c>
      <c r="AL214" s="26">
        <v>49.48</v>
      </c>
      <c r="AM214" s="26">
        <v>50.64</v>
      </c>
      <c r="AN214" s="26">
        <v>51.67</v>
      </c>
      <c r="AO214" s="26">
        <v>52.65</v>
      </c>
      <c r="AP214" s="26">
        <v>53.72</v>
      </c>
      <c r="AQ214" s="26">
        <v>45.48</v>
      </c>
      <c r="AR214" s="30">
        <v>46.01</v>
      </c>
      <c r="AS214" s="30">
        <v>46.8</v>
      </c>
      <c r="AT214" s="30">
        <v>46.06</v>
      </c>
      <c r="AU214" s="30">
        <v>57.66</v>
      </c>
      <c r="AV214" s="26">
        <v>45.59</v>
      </c>
      <c r="AW214" s="26">
        <v>46.4</v>
      </c>
      <c r="AX214" s="26">
        <v>59.4</v>
      </c>
      <c r="AY214" s="26">
        <v>58.7</v>
      </c>
      <c r="AZ214" s="21">
        <v>47.09</v>
      </c>
      <c r="BA214" s="21">
        <v>46.96</v>
      </c>
      <c r="BB214" s="21">
        <f>I214-BA214</f>
        <v>2262.04</v>
      </c>
      <c r="BC214" s="21">
        <f>K214-AZ214</f>
        <v>-23.200000000000003</v>
      </c>
      <c r="BD214" s="26"/>
      <c r="BE214" s="26"/>
      <c r="BF214" s="21">
        <f>N214-AZ214</f>
        <v>-21.290000000000003</v>
      </c>
      <c r="BG214" s="21"/>
      <c r="BH214" s="21">
        <f>AP214-AZ214</f>
        <v>6.6299999999999955</v>
      </c>
      <c r="BI214" s="21">
        <f>AU214-AZ214</f>
        <v>10.569999999999993</v>
      </c>
      <c r="BJ214" s="38">
        <f>AY214-AZ214</f>
        <v>11.61</v>
      </c>
    </row>
    <row r="215" spans="2:62" x14ac:dyDescent="0.2">
      <c r="B215" s="24">
        <v>294</v>
      </c>
      <c r="C215" s="25" t="s">
        <v>564</v>
      </c>
      <c r="D215" s="40"/>
      <c r="E215" s="41"/>
      <c r="F215" s="28" t="s">
        <v>20</v>
      </c>
      <c r="G215" s="28">
        <v>477239</v>
      </c>
      <c r="H215" s="28">
        <v>2160540</v>
      </c>
      <c r="I215" s="29">
        <v>2274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>
        <v>70.92</v>
      </c>
      <c r="AR215" s="26">
        <v>71.72</v>
      </c>
      <c r="AS215" s="26">
        <v>72.52</v>
      </c>
      <c r="AT215" s="26">
        <v>70.72</v>
      </c>
      <c r="AU215" s="26">
        <v>74.709999999999994</v>
      </c>
      <c r="AV215" s="26">
        <v>75.41</v>
      </c>
      <c r="AW215" s="26">
        <v>76.27</v>
      </c>
      <c r="AX215" s="26">
        <v>74.37</v>
      </c>
      <c r="AY215" s="26"/>
      <c r="AZ215" s="21"/>
      <c r="BA215" s="21"/>
      <c r="BB215" s="21"/>
      <c r="BC215" s="21"/>
      <c r="BD215" s="35"/>
      <c r="BE215" s="21"/>
      <c r="BF215" s="26"/>
      <c r="BG215" s="26"/>
      <c r="BH215" s="26"/>
      <c r="BI215" s="26"/>
      <c r="BJ215" s="38"/>
    </row>
    <row r="216" spans="2:62" x14ac:dyDescent="0.2">
      <c r="B216" s="24">
        <v>295</v>
      </c>
      <c r="C216" s="25" t="s">
        <v>565</v>
      </c>
      <c r="D216" s="26" t="s">
        <v>566</v>
      </c>
      <c r="E216" s="26" t="s">
        <v>567</v>
      </c>
      <c r="F216" s="28" t="s">
        <v>58</v>
      </c>
      <c r="G216" s="28">
        <v>475215</v>
      </c>
      <c r="H216" s="28">
        <v>2171579</v>
      </c>
      <c r="I216" s="29">
        <v>2302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>
        <v>61.04</v>
      </c>
      <c r="AG216" s="26">
        <v>61.66</v>
      </c>
      <c r="AH216" s="26">
        <v>61.8</v>
      </c>
      <c r="AI216" s="26">
        <v>61.61</v>
      </c>
      <c r="AJ216" s="26">
        <v>61.78</v>
      </c>
      <c r="AK216" s="26">
        <v>62.16</v>
      </c>
      <c r="AL216" s="26">
        <v>63.82</v>
      </c>
      <c r="AM216" s="26">
        <v>63.19</v>
      </c>
      <c r="AN216" s="26">
        <v>63.9</v>
      </c>
      <c r="AO216" s="26">
        <v>64.44</v>
      </c>
      <c r="AP216" s="26">
        <v>65.17</v>
      </c>
      <c r="AQ216" s="26">
        <v>65.900000000000006</v>
      </c>
      <c r="AR216" s="56">
        <v>66.75</v>
      </c>
      <c r="AS216" s="30">
        <v>68.489999999999995</v>
      </c>
      <c r="AT216" s="56">
        <v>68.260000000000005</v>
      </c>
      <c r="AU216" s="30">
        <v>70.180000000000007</v>
      </c>
      <c r="AV216" s="26">
        <v>68.27</v>
      </c>
      <c r="AW216" s="26">
        <v>69.56</v>
      </c>
      <c r="AX216" s="21">
        <v>70.3</v>
      </c>
      <c r="AY216" s="21">
        <v>71</v>
      </c>
      <c r="AZ216" s="21">
        <v>71.13</v>
      </c>
      <c r="BA216" s="21">
        <v>88.17</v>
      </c>
      <c r="BB216" s="21">
        <f>I216-BA216</f>
        <v>2213.83</v>
      </c>
      <c r="BC216" s="21"/>
      <c r="BD216" s="35"/>
      <c r="BE216" s="21"/>
      <c r="BF216" s="26"/>
      <c r="BG216" s="26"/>
      <c r="BH216" s="35">
        <f>AP216-AZ216</f>
        <v>-5.9599999999999937</v>
      </c>
      <c r="BI216" s="35">
        <f>AU216-AZ216</f>
        <v>-0.94999999999998863</v>
      </c>
      <c r="BJ216" s="36">
        <f>AY216-AZ216</f>
        <v>-0.12999999999999545</v>
      </c>
    </row>
    <row r="217" spans="2:62" x14ac:dyDescent="0.2">
      <c r="B217" s="24">
        <v>298</v>
      </c>
      <c r="C217" s="25" t="s">
        <v>568</v>
      </c>
      <c r="D217" s="26" t="s">
        <v>569</v>
      </c>
      <c r="E217" s="26" t="s">
        <v>570</v>
      </c>
      <c r="F217" s="28" t="s">
        <v>58</v>
      </c>
      <c r="G217" s="28">
        <v>479760</v>
      </c>
      <c r="H217" s="28">
        <v>2172000</v>
      </c>
      <c r="I217" s="29">
        <v>2268</v>
      </c>
      <c r="J217" s="28"/>
      <c r="K217" s="46">
        <v>46</v>
      </c>
      <c r="L217" s="46"/>
      <c r="M217" s="46"/>
      <c r="N217" s="46"/>
      <c r="O217" s="46">
        <v>52.417999999999999</v>
      </c>
      <c r="P217" s="46">
        <v>54.756999999999998</v>
      </c>
      <c r="Q217" s="46">
        <v>58.81</v>
      </c>
      <c r="R217" s="46">
        <v>56.4</v>
      </c>
      <c r="S217" s="46"/>
      <c r="T217" s="46">
        <v>62.64</v>
      </c>
      <c r="U217" s="46">
        <v>64.05</v>
      </c>
      <c r="V217" s="46"/>
      <c r="W217" s="46"/>
      <c r="X217" s="46">
        <v>66.38</v>
      </c>
      <c r="Y217" s="46">
        <v>69.3</v>
      </c>
      <c r="Z217" s="46">
        <v>68.760000000000005</v>
      </c>
      <c r="AA217" s="46">
        <v>69.52</v>
      </c>
      <c r="AB217" s="46">
        <v>70.3</v>
      </c>
      <c r="AC217" s="46">
        <v>71</v>
      </c>
      <c r="AD217" s="46">
        <v>70.92</v>
      </c>
      <c r="AE217" s="46"/>
      <c r="AF217" s="46">
        <v>74.77</v>
      </c>
      <c r="AG217" s="46">
        <v>76.77</v>
      </c>
      <c r="AH217" s="46">
        <v>80.73</v>
      </c>
      <c r="AI217" s="46">
        <v>84.24</v>
      </c>
      <c r="AJ217" s="46">
        <v>86</v>
      </c>
      <c r="AK217" s="53">
        <v>79.930000000000007</v>
      </c>
      <c r="AL217" s="55">
        <v>77.569999999999993</v>
      </c>
      <c r="AM217" s="55">
        <v>78.23</v>
      </c>
      <c r="AN217" s="53">
        <v>78.78</v>
      </c>
      <c r="AO217" s="53">
        <v>79.7</v>
      </c>
      <c r="AP217" s="53">
        <v>80.349999999999994</v>
      </c>
      <c r="AQ217" s="53">
        <v>96.49</v>
      </c>
      <c r="AR217" s="55"/>
      <c r="AS217" s="53">
        <v>97.9</v>
      </c>
      <c r="AT217" s="53">
        <v>95.47</v>
      </c>
      <c r="AU217" s="53">
        <v>100.47</v>
      </c>
      <c r="AV217" s="53">
        <v>102.5</v>
      </c>
      <c r="AW217" s="53">
        <v>101.59</v>
      </c>
      <c r="AX217" s="53">
        <v>103.36</v>
      </c>
      <c r="AY217" s="53">
        <v>108.31</v>
      </c>
      <c r="AZ217" s="21"/>
      <c r="BA217" s="21">
        <v>106.03</v>
      </c>
      <c r="BB217" s="21">
        <f>I217-BA217</f>
        <v>2161.9699999999998</v>
      </c>
      <c r="BC217" s="21"/>
      <c r="BD217" s="35"/>
      <c r="BE217" s="21"/>
      <c r="BF217" s="26"/>
      <c r="BG217" s="26"/>
      <c r="BH217" s="35"/>
      <c r="BI217" s="35"/>
      <c r="BJ217" s="36"/>
    </row>
    <row r="218" spans="2:62" x14ac:dyDescent="0.2">
      <c r="B218" s="24">
        <v>299</v>
      </c>
      <c r="C218" s="25" t="s">
        <v>571</v>
      </c>
      <c r="D218" s="26" t="s">
        <v>572</v>
      </c>
      <c r="E218" s="26" t="s">
        <v>573</v>
      </c>
      <c r="F218" s="28" t="s">
        <v>58</v>
      </c>
      <c r="G218" s="28">
        <v>475193</v>
      </c>
      <c r="H218" s="28">
        <v>2170026</v>
      </c>
      <c r="I218" s="29">
        <v>2355</v>
      </c>
      <c r="J218" s="28"/>
      <c r="K218" s="46"/>
      <c r="L218" s="46"/>
      <c r="M218" s="46"/>
      <c r="N218" s="46"/>
      <c r="O218" s="46"/>
      <c r="P218" s="46"/>
      <c r="Q218" s="46"/>
      <c r="R218" s="46"/>
      <c r="S218" s="46"/>
      <c r="T218" s="46">
        <v>122.44</v>
      </c>
      <c r="U218" s="46">
        <v>123.58</v>
      </c>
      <c r="V218" s="46">
        <v>124.74</v>
      </c>
      <c r="W218" s="46">
        <v>125.35</v>
      </c>
      <c r="X218" s="46">
        <v>125.77</v>
      </c>
      <c r="Y218" s="46">
        <v>126.55</v>
      </c>
      <c r="Z218" s="46">
        <v>128.44</v>
      </c>
      <c r="AA218" s="46">
        <v>128.63</v>
      </c>
      <c r="AB218" s="46">
        <v>128.66</v>
      </c>
      <c r="AC218" s="46">
        <v>129.78</v>
      </c>
      <c r="AD218" s="46">
        <v>132.55000000000001</v>
      </c>
      <c r="AE218" s="46"/>
      <c r="AF218" s="46"/>
      <c r="AG218" s="46">
        <v>135.09</v>
      </c>
      <c r="AH218" s="46">
        <v>137.88999999999999</v>
      </c>
      <c r="AI218" s="46">
        <v>139.69999999999999</v>
      </c>
      <c r="AJ218" s="46">
        <v>135.02000000000001</v>
      </c>
      <c r="AK218" s="46">
        <v>134.22999999999999</v>
      </c>
      <c r="AL218" s="46">
        <v>138.87</v>
      </c>
      <c r="AM218" s="46">
        <v>138.13999999999999</v>
      </c>
      <c r="AN218" s="46">
        <v>139.11000000000001</v>
      </c>
      <c r="AO218" s="53">
        <v>140.26</v>
      </c>
      <c r="AP218" s="53">
        <v>142</v>
      </c>
      <c r="AQ218" s="53">
        <v>149.56</v>
      </c>
      <c r="AR218" s="53">
        <v>154.61000000000001</v>
      </c>
      <c r="AS218" s="53">
        <v>161.84</v>
      </c>
      <c r="AT218" s="53">
        <v>162.52000000000001</v>
      </c>
      <c r="AU218" s="53">
        <v>143.6</v>
      </c>
      <c r="AV218" s="53">
        <v>153.85</v>
      </c>
      <c r="AW218" s="53">
        <v>156.12</v>
      </c>
      <c r="AX218" s="53">
        <v>164.67</v>
      </c>
      <c r="AY218" s="53">
        <v>61.26</v>
      </c>
      <c r="AZ218" s="54">
        <v>150.54</v>
      </c>
      <c r="BA218" s="21"/>
      <c r="BB218" s="21">
        <f>I218-AZ218</f>
        <v>2204.46</v>
      </c>
      <c r="BC218" s="21"/>
      <c r="BD218" s="35"/>
      <c r="BE218" s="21"/>
      <c r="BF218" s="26"/>
      <c r="BG218" s="26"/>
      <c r="BH218" s="35">
        <f>AP218-AZ218</f>
        <v>-8.539999999999992</v>
      </c>
      <c r="BI218" s="35">
        <f>AU218-AZ218</f>
        <v>-6.9399999999999977</v>
      </c>
      <c r="BJ218" s="36"/>
    </row>
    <row r="219" spans="2:62" x14ac:dyDescent="0.2">
      <c r="B219" s="24">
        <v>300</v>
      </c>
      <c r="C219" s="25" t="s">
        <v>574</v>
      </c>
      <c r="D219" s="40"/>
      <c r="E219" s="41"/>
      <c r="F219" s="28" t="s">
        <v>58</v>
      </c>
      <c r="G219" s="28"/>
      <c r="H219" s="28"/>
      <c r="I219" s="29"/>
      <c r="J219" s="28"/>
      <c r="K219" s="21"/>
      <c r="L219" s="30"/>
      <c r="M219" s="30"/>
      <c r="N219" s="30"/>
      <c r="O219" s="30"/>
      <c r="P219" s="30"/>
      <c r="Q219" s="30"/>
      <c r="R219" s="30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55"/>
      <c r="AG219" s="53"/>
      <c r="AH219" s="53"/>
      <c r="AI219" s="53"/>
      <c r="AJ219" s="53"/>
      <c r="AK219" s="53"/>
      <c r="AL219" s="53"/>
      <c r="AM219" s="55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4"/>
      <c r="BA219" s="54"/>
      <c r="BB219" s="21"/>
      <c r="BC219" s="21"/>
      <c r="BD219" s="35"/>
      <c r="BE219" s="21"/>
      <c r="BF219" s="26"/>
      <c r="BG219" s="26"/>
      <c r="BH219" s="35"/>
      <c r="BI219" s="35"/>
      <c r="BJ219" s="36"/>
    </row>
    <row r="220" spans="2:62" x14ac:dyDescent="0.2">
      <c r="B220" s="24">
        <v>302</v>
      </c>
      <c r="C220" s="25" t="s">
        <v>575</v>
      </c>
      <c r="D220" s="26" t="s">
        <v>576</v>
      </c>
      <c r="E220" s="26" t="s">
        <v>577</v>
      </c>
      <c r="F220" s="28" t="s">
        <v>58</v>
      </c>
      <c r="G220" s="63">
        <v>480813</v>
      </c>
      <c r="H220" s="63">
        <v>2169574</v>
      </c>
      <c r="I220" s="50"/>
      <c r="J220" s="39"/>
      <c r="K220" s="46">
        <v>11</v>
      </c>
      <c r="L220" s="46">
        <v>30</v>
      </c>
      <c r="M220" s="46">
        <v>30.18</v>
      </c>
      <c r="N220" s="46"/>
      <c r="O220" s="46"/>
      <c r="P220" s="46">
        <v>40.64</v>
      </c>
      <c r="Q220" s="46">
        <v>45.16</v>
      </c>
      <c r="R220" s="46">
        <v>41.52</v>
      </c>
      <c r="S220" s="46"/>
      <c r="T220" s="46">
        <v>36.17</v>
      </c>
      <c r="U220" s="46">
        <v>39.299999999999997</v>
      </c>
      <c r="V220" s="46">
        <v>43.77</v>
      </c>
      <c r="W220" s="46">
        <v>43.45</v>
      </c>
      <c r="X220" s="46">
        <v>47.76</v>
      </c>
      <c r="Y220" s="46">
        <v>49</v>
      </c>
      <c r="Z220" s="46"/>
      <c r="AA220" s="46">
        <v>52.35</v>
      </c>
      <c r="AB220" s="46">
        <v>53.8</v>
      </c>
      <c r="AC220" s="46">
        <v>50.9</v>
      </c>
      <c r="AD220" s="46">
        <v>54.55</v>
      </c>
      <c r="AE220" s="46"/>
      <c r="AF220" s="46">
        <v>56.93</v>
      </c>
      <c r="AG220" s="46">
        <v>55.14</v>
      </c>
      <c r="AH220" s="46">
        <v>53.14</v>
      </c>
      <c r="AI220" s="46">
        <v>54.1</v>
      </c>
      <c r="AJ220" s="46">
        <v>55.51</v>
      </c>
      <c r="AK220" s="46">
        <v>58.89</v>
      </c>
      <c r="AL220" s="46">
        <v>58.23</v>
      </c>
      <c r="AM220" s="46">
        <v>58.58</v>
      </c>
      <c r="AN220" s="46">
        <v>58.02</v>
      </c>
      <c r="AO220" s="46">
        <v>58.46</v>
      </c>
      <c r="AP220" s="46">
        <v>58.83</v>
      </c>
      <c r="AQ220" s="26">
        <v>62</v>
      </c>
      <c r="AR220" s="26"/>
      <c r="AS220" s="26"/>
      <c r="AT220" s="42"/>
      <c r="AU220" s="42"/>
      <c r="AV220" s="42"/>
      <c r="AW220" s="42"/>
      <c r="AX220" s="42"/>
      <c r="AY220" s="42"/>
      <c r="AZ220" s="45">
        <v>72</v>
      </c>
      <c r="BA220" s="21"/>
      <c r="BB220" s="21"/>
      <c r="BC220" s="21"/>
      <c r="BD220" s="35">
        <f>L220-AZ220</f>
        <v>-42</v>
      </c>
      <c r="BE220" s="21">
        <f>M220-AZ220</f>
        <v>-41.82</v>
      </c>
      <c r="BF220" s="35"/>
      <c r="BG220" s="35"/>
      <c r="BH220" s="35">
        <f>AP220-AZ220</f>
        <v>-13.170000000000002</v>
      </c>
      <c r="BI220" s="35"/>
      <c r="BJ220" s="36"/>
    </row>
    <row r="221" spans="2:62" x14ac:dyDescent="0.2">
      <c r="B221" s="24">
        <v>303</v>
      </c>
      <c r="C221" s="25" t="s">
        <v>578</v>
      </c>
      <c r="D221" s="26" t="s">
        <v>579</v>
      </c>
      <c r="E221" s="26" t="s">
        <v>580</v>
      </c>
      <c r="F221" s="28" t="s">
        <v>58</v>
      </c>
      <c r="G221" s="63">
        <v>480410</v>
      </c>
      <c r="H221" s="63">
        <v>2168347</v>
      </c>
      <c r="I221" s="29"/>
      <c r="J221" s="28"/>
      <c r="K221" s="46">
        <v>21.6</v>
      </c>
      <c r="L221" s="46"/>
      <c r="M221" s="46"/>
      <c r="N221" s="46"/>
      <c r="O221" s="46"/>
      <c r="P221" s="46">
        <v>45.996000000000002</v>
      </c>
      <c r="Q221" s="46">
        <v>47.875</v>
      </c>
      <c r="R221" s="46">
        <v>42.072000000000003</v>
      </c>
      <c r="S221" s="46"/>
      <c r="T221" s="46">
        <v>40.14</v>
      </c>
      <c r="U221" s="46">
        <v>42.27</v>
      </c>
      <c r="V221" s="46">
        <v>47.09</v>
      </c>
      <c r="W221" s="46">
        <v>48.1</v>
      </c>
      <c r="X221" s="46">
        <v>51.48</v>
      </c>
      <c r="Y221" s="46">
        <v>53.89</v>
      </c>
      <c r="Z221" s="46">
        <v>53.57</v>
      </c>
      <c r="AA221" s="46">
        <v>54.47</v>
      </c>
      <c r="AB221" s="46">
        <v>54.73</v>
      </c>
      <c r="AC221" s="46">
        <v>54.16</v>
      </c>
      <c r="AD221" s="46">
        <v>55.26</v>
      </c>
      <c r="AE221" s="46">
        <v>54.96</v>
      </c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53"/>
      <c r="AR221" s="53"/>
      <c r="AS221" s="53"/>
      <c r="AT221" s="53"/>
      <c r="AU221" s="53"/>
      <c r="AV221" s="53"/>
      <c r="AW221" s="53"/>
      <c r="AX221" s="53"/>
      <c r="AY221" s="53"/>
      <c r="AZ221" s="54"/>
      <c r="BA221" s="54"/>
      <c r="BB221" s="21"/>
      <c r="BC221" s="21"/>
      <c r="BD221" s="35"/>
      <c r="BE221" s="21"/>
      <c r="BF221" s="26"/>
      <c r="BG221" s="26"/>
      <c r="BH221" s="26"/>
      <c r="BI221" s="26"/>
      <c r="BJ221" s="38"/>
    </row>
    <row r="222" spans="2:62" x14ac:dyDescent="0.2">
      <c r="B222" s="24">
        <v>304</v>
      </c>
      <c r="C222" s="25" t="s">
        <v>581</v>
      </c>
      <c r="D222" s="40"/>
      <c r="E222" s="41"/>
      <c r="F222" s="28" t="s">
        <v>58</v>
      </c>
      <c r="G222" s="28">
        <v>480410</v>
      </c>
      <c r="H222" s="28">
        <v>2168347</v>
      </c>
      <c r="I222" s="29">
        <v>2270</v>
      </c>
      <c r="J222" s="28"/>
      <c r="K222" s="21"/>
      <c r="L222" s="30"/>
      <c r="M222" s="30"/>
      <c r="N222" s="30"/>
      <c r="O222" s="30"/>
      <c r="P222" s="30"/>
      <c r="Q222" s="30"/>
      <c r="R222" s="30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46">
        <v>55.4</v>
      </c>
      <c r="AG222" s="46">
        <v>55.81</v>
      </c>
      <c r="AH222" s="46">
        <v>54.94</v>
      </c>
      <c r="AI222" s="46">
        <v>56.7</v>
      </c>
      <c r="AJ222" s="46">
        <v>56.38</v>
      </c>
      <c r="AK222" s="46">
        <v>57.66</v>
      </c>
      <c r="AL222" s="56">
        <v>55.2</v>
      </c>
      <c r="AM222" s="56">
        <v>56.09</v>
      </c>
      <c r="AN222" s="56">
        <v>57.15</v>
      </c>
      <c r="AO222" s="56">
        <v>58.47</v>
      </c>
      <c r="AP222" s="56">
        <v>59.36</v>
      </c>
      <c r="AQ222" s="42">
        <v>63.18</v>
      </c>
      <c r="AR222" s="42"/>
      <c r="AS222" s="42"/>
      <c r="AT222" s="42">
        <v>67.02</v>
      </c>
      <c r="AU222" s="42">
        <v>68.67</v>
      </c>
      <c r="AV222" s="42">
        <v>67.95</v>
      </c>
      <c r="AW222" s="42">
        <v>68.23</v>
      </c>
      <c r="AX222" s="42">
        <v>70.56</v>
      </c>
      <c r="AY222" s="42">
        <v>71.23</v>
      </c>
      <c r="AZ222" s="33">
        <v>71.13</v>
      </c>
      <c r="BA222" s="21">
        <v>72.36</v>
      </c>
      <c r="BB222" s="21">
        <f>I222-BA222</f>
        <v>2197.64</v>
      </c>
      <c r="BC222" s="21"/>
      <c r="BD222" s="35"/>
      <c r="BE222" s="21"/>
      <c r="BF222" s="35"/>
      <c r="BG222" s="35"/>
      <c r="BH222" s="35">
        <f>AP222-AZ222</f>
        <v>-11.769999999999996</v>
      </c>
      <c r="BI222" s="35">
        <f>AU222-AZ222</f>
        <v>-2.4599999999999937</v>
      </c>
      <c r="BJ222" s="36">
        <f>AY222-AZ222</f>
        <v>0.10000000000000853</v>
      </c>
    </row>
    <row r="223" spans="2:62" x14ac:dyDescent="0.2">
      <c r="B223" s="24">
        <v>305</v>
      </c>
      <c r="C223" s="25" t="s">
        <v>582</v>
      </c>
      <c r="D223" s="26" t="s">
        <v>583</v>
      </c>
      <c r="E223" s="41"/>
      <c r="F223" s="28" t="s">
        <v>20</v>
      </c>
      <c r="G223" s="28">
        <v>480849</v>
      </c>
      <c r="H223" s="28">
        <v>2160316</v>
      </c>
      <c r="I223" s="29">
        <v>2253</v>
      </c>
      <c r="J223" s="26"/>
      <c r="K223" s="26">
        <v>40</v>
      </c>
      <c r="L223" s="26"/>
      <c r="M223" s="26">
        <v>42.65</v>
      </c>
      <c r="N223" s="26">
        <v>48.03</v>
      </c>
      <c r="O223" s="26">
        <v>48.61</v>
      </c>
      <c r="P223" s="26">
        <v>52.47</v>
      </c>
      <c r="Q223" s="26">
        <v>56.02</v>
      </c>
      <c r="R223" s="26">
        <v>60.34</v>
      </c>
      <c r="S223" s="26"/>
      <c r="T223" s="26">
        <v>60.29</v>
      </c>
      <c r="U223" s="26">
        <v>59</v>
      </c>
      <c r="V223" s="26"/>
      <c r="W223" s="26">
        <v>57.49</v>
      </c>
      <c r="X223" s="26">
        <v>57.58</v>
      </c>
      <c r="Y223" s="26">
        <v>55.73</v>
      </c>
      <c r="Z223" s="26">
        <v>52.62</v>
      </c>
      <c r="AA223" s="26">
        <v>51.48</v>
      </c>
      <c r="AB223" s="26">
        <v>49.45</v>
      </c>
      <c r="AC223" s="26">
        <v>49.27</v>
      </c>
      <c r="AD223" s="26">
        <v>49.14</v>
      </c>
      <c r="AE223" s="26">
        <v>47.07</v>
      </c>
      <c r="AF223" s="26">
        <v>47.55</v>
      </c>
      <c r="AG223" s="26">
        <v>47.22</v>
      </c>
      <c r="AH223" s="26">
        <v>44.81</v>
      </c>
      <c r="AI223" s="26">
        <v>41.65</v>
      </c>
      <c r="AJ223" s="26">
        <v>41.79</v>
      </c>
      <c r="AK223" s="26">
        <v>41.24</v>
      </c>
      <c r="AL223" s="26">
        <v>41.77</v>
      </c>
      <c r="AM223" s="26">
        <v>41.16</v>
      </c>
      <c r="AN223" s="26">
        <v>41.83</v>
      </c>
      <c r="AO223" s="26">
        <v>41.06</v>
      </c>
      <c r="AP223" s="26">
        <v>41.69</v>
      </c>
      <c r="AQ223" s="26">
        <v>38.270000000000003</v>
      </c>
      <c r="AR223" s="30">
        <v>35.6</v>
      </c>
      <c r="AS223" s="30">
        <v>37.409999999999997</v>
      </c>
      <c r="AT223" s="30">
        <v>36.46</v>
      </c>
      <c r="AU223" s="30">
        <v>35.89</v>
      </c>
      <c r="AV223" s="26">
        <v>31.17</v>
      </c>
      <c r="AW223" s="26">
        <v>36.450000000000003</v>
      </c>
      <c r="AX223" s="26">
        <v>36.630000000000003</v>
      </c>
      <c r="AY223" s="26">
        <v>36.96</v>
      </c>
      <c r="AZ223" s="21">
        <v>35.6</v>
      </c>
      <c r="BA223" s="52">
        <v>25.75</v>
      </c>
      <c r="BB223" s="21">
        <f>I223-BA223</f>
        <v>2227.25</v>
      </c>
      <c r="BC223" s="21">
        <f>K223-AZ223</f>
        <v>4.3999999999999986</v>
      </c>
      <c r="BD223" s="26"/>
      <c r="BE223" s="21">
        <f>M223-AZ223</f>
        <v>7.0499999999999972</v>
      </c>
      <c r="BF223" s="21">
        <f>N223-AZ223</f>
        <v>12.43</v>
      </c>
      <c r="BG223" s="21"/>
      <c r="BH223" s="26">
        <f>AP223-AZ223</f>
        <v>6.0899999999999963</v>
      </c>
      <c r="BI223" s="26">
        <f>AU223-AZ223</f>
        <v>0.28999999999999915</v>
      </c>
      <c r="BJ223" s="38">
        <f>AY223-AZ223</f>
        <v>1.3599999999999994</v>
      </c>
    </row>
    <row r="224" spans="2:62" x14ac:dyDescent="0.2">
      <c r="B224" s="24">
        <v>306</v>
      </c>
      <c r="C224" s="25" t="s">
        <v>584</v>
      </c>
      <c r="D224" s="40"/>
      <c r="E224" s="41"/>
      <c r="F224" s="28" t="s">
        <v>58</v>
      </c>
      <c r="G224" s="28">
        <v>487133</v>
      </c>
      <c r="H224" s="28">
        <v>2171879</v>
      </c>
      <c r="I224" s="29">
        <v>2247</v>
      </c>
      <c r="J224" s="28"/>
      <c r="K224" s="28"/>
      <c r="L224" s="30"/>
      <c r="M224" s="30"/>
      <c r="N224" s="61"/>
      <c r="O224" s="61"/>
      <c r="P224" s="61"/>
      <c r="Q224" s="61"/>
      <c r="R224" s="61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53">
        <v>50.17</v>
      </c>
      <c r="AG224" s="55"/>
      <c r="AH224" s="55">
        <v>52.04</v>
      </c>
      <c r="AI224" s="53">
        <v>53.67</v>
      </c>
      <c r="AJ224" s="53">
        <v>55.12</v>
      </c>
      <c r="AK224" s="53">
        <v>56.7</v>
      </c>
      <c r="AL224" s="53">
        <v>57.3</v>
      </c>
      <c r="AM224" s="55"/>
      <c r="AN224" s="53">
        <v>59.49</v>
      </c>
      <c r="AO224" s="53">
        <v>61.2</v>
      </c>
      <c r="AP224" s="53">
        <v>62.29</v>
      </c>
      <c r="AQ224" s="53">
        <v>68.23</v>
      </c>
      <c r="AR224" s="53">
        <v>57.45</v>
      </c>
      <c r="AS224" s="53"/>
      <c r="AT224" s="53">
        <v>69.83</v>
      </c>
      <c r="AU224" s="53">
        <v>71.03</v>
      </c>
      <c r="AV224" s="53">
        <v>74.83</v>
      </c>
      <c r="AW224" s="53"/>
      <c r="AX224" s="53"/>
      <c r="AY224" s="53"/>
      <c r="AZ224" s="54">
        <v>77</v>
      </c>
      <c r="BA224" s="54">
        <v>79.2</v>
      </c>
      <c r="BB224" s="21">
        <f>I224-BA224</f>
        <v>2167.8000000000002</v>
      </c>
      <c r="BC224" s="21"/>
      <c r="BD224" s="35"/>
      <c r="BE224" s="21"/>
      <c r="BF224" s="21"/>
      <c r="BG224" s="21"/>
      <c r="BH224" s="35">
        <f>AP224-AZ224</f>
        <v>-14.71</v>
      </c>
      <c r="BI224" s="35">
        <f>AU224-AZ224</f>
        <v>-5.9699999999999989</v>
      </c>
      <c r="BJ224" s="36"/>
    </row>
    <row r="225" spans="2:63" x14ac:dyDescent="0.2">
      <c r="B225" s="24">
        <v>308</v>
      </c>
      <c r="C225" s="25" t="s">
        <v>585</v>
      </c>
      <c r="D225" s="26" t="s">
        <v>586</v>
      </c>
      <c r="E225" s="26" t="s">
        <v>587</v>
      </c>
      <c r="F225" s="28" t="s">
        <v>58</v>
      </c>
      <c r="G225" s="39">
        <v>486796</v>
      </c>
      <c r="H225" s="39">
        <v>2170442</v>
      </c>
      <c r="I225" s="50">
        <v>2266</v>
      </c>
      <c r="J225" s="39"/>
      <c r="K225" s="46">
        <v>20.92</v>
      </c>
      <c r="L225" s="46"/>
      <c r="M225" s="46">
        <v>27.9</v>
      </c>
      <c r="N225" s="46"/>
      <c r="O225" s="46"/>
      <c r="P225" s="46">
        <v>27.635000000000002</v>
      </c>
      <c r="Q225" s="46">
        <v>22.44</v>
      </c>
      <c r="R225" s="46">
        <v>24.52</v>
      </c>
      <c r="S225" s="46">
        <v>23</v>
      </c>
      <c r="T225" s="46">
        <v>27.68</v>
      </c>
      <c r="U225" s="46">
        <v>27.79</v>
      </c>
      <c r="V225" s="46">
        <v>31.32</v>
      </c>
      <c r="W225" s="46">
        <v>33.49</v>
      </c>
      <c r="X225" s="46">
        <v>34.64</v>
      </c>
      <c r="Y225" s="46">
        <v>36.909999999999997</v>
      </c>
      <c r="Z225" s="46">
        <v>43.45</v>
      </c>
      <c r="AA225" s="46">
        <v>40.61</v>
      </c>
      <c r="AB225" s="46">
        <v>45.23</v>
      </c>
      <c r="AC225" s="46">
        <v>45.6</v>
      </c>
      <c r="AD225" s="46">
        <v>47.25</v>
      </c>
      <c r="AE225" s="46"/>
      <c r="AF225" s="46">
        <v>50.17</v>
      </c>
      <c r="AG225" s="46">
        <v>53.83</v>
      </c>
      <c r="AH225" s="46">
        <v>52.04</v>
      </c>
      <c r="AI225" s="46">
        <v>53.67</v>
      </c>
      <c r="AJ225" s="46">
        <v>55.12</v>
      </c>
      <c r="AK225" s="46">
        <v>56.7</v>
      </c>
      <c r="AL225" s="46">
        <v>57.3</v>
      </c>
      <c r="AM225" s="46"/>
      <c r="AN225" s="46">
        <v>59.49</v>
      </c>
      <c r="AO225" s="46">
        <v>61.2</v>
      </c>
      <c r="AP225" s="46">
        <v>62.29</v>
      </c>
      <c r="AQ225" s="26">
        <v>68.23</v>
      </c>
      <c r="AR225" s="26"/>
      <c r="AS225" s="26"/>
      <c r="AT225" s="53">
        <v>69.83</v>
      </c>
      <c r="AU225" s="53">
        <v>71.03</v>
      </c>
      <c r="AV225" s="53">
        <v>74.83</v>
      </c>
      <c r="AW225" s="53"/>
      <c r="AX225" s="53"/>
      <c r="AY225" s="53"/>
      <c r="AZ225" s="54"/>
      <c r="BA225" s="54"/>
      <c r="BB225" s="21"/>
      <c r="BC225" s="21"/>
      <c r="BD225" s="35"/>
      <c r="BE225" s="21"/>
      <c r="BF225" s="26"/>
      <c r="BG225" s="26"/>
      <c r="BH225" s="26"/>
      <c r="BI225" s="26"/>
      <c r="BJ225" s="38"/>
    </row>
    <row r="226" spans="2:63" x14ac:dyDescent="0.2">
      <c r="B226" s="24">
        <v>311</v>
      </c>
      <c r="C226" s="25" t="s">
        <v>588</v>
      </c>
      <c r="D226" s="26" t="s">
        <v>589</v>
      </c>
      <c r="E226" s="26" t="s">
        <v>590</v>
      </c>
      <c r="F226" s="28" t="s">
        <v>58</v>
      </c>
      <c r="G226" s="28">
        <v>495397</v>
      </c>
      <c r="H226" s="28">
        <v>2169261</v>
      </c>
      <c r="I226" s="29">
        <v>2243</v>
      </c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>
        <v>32.880000000000003</v>
      </c>
      <c r="AG226" s="26"/>
      <c r="AH226" s="26">
        <v>42.49</v>
      </c>
      <c r="AI226" s="26">
        <v>44.07</v>
      </c>
      <c r="AJ226" s="26">
        <v>46.31</v>
      </c>
      <c r="AK226" s="26">
        <v>47.81</v>
      </c>
      <c r="AL226" s="26"/>
      <c r="AM226" s="26">
        <v>50.91</v>
      </c>
      <c r="AN226" s="26">
        <v>51.83</v>
      </c>
      <c r="AO226" s="26"/>
      <c r="AP226" s="26">
        <v>51.5</v>
      </c>
      <c r="AQ226" s="26"/>
      <c r="AR226" s="56"/>
      <c r="AS226" s="30">
        <v>61.36</v>
      </c>
      <c r="AT226" s="56">
        <v>61.59</v>
      </c>
      <c r="AU226" s="30">
        <v>61.59</v>
      </c>
      <c r="AV226" s="26">
        <v>64.239999999999995</v>
      </c>
      <c r="AW226" s="26">
        <v>65.56</v>
      </c>
      <c r="AX226" s="26">
        <v>66.209999999999994</v>
      </c>
      <c r="AY226" s="26">
        <v>67.3</v>
      </c>
      <c r="AZ226" s="21"/>
      <c r="BA226" s="54">
        <v>72.22</v>
      </c>
      <c r="BB226" s="21">
        <f>I226-BA226</f>
        <v>2170.7800000000002</v>
      </c>
      <c r="BC226" s="21"/>
      <c r="BD226" s="35"/>
      <c r="BE226" s="21"/>
      <c r="BF226" s="26"/>
      <c r="BG226" s="26"/>
      <c r="BH226" s="26"/>
      <c r="BI226" s="26"/>
      <c r="BJ226" s="38"/>
    </row>
    <row r="227" spans="2:63" x14ac:dyDescent="0.2">
      <c r="B227" s="24">
        <v>312</v>
      </c>
      <c r="C227" s="25" t="s">
        <v>591</v>
      </c>
      <c r="D227" s="26" t="s">
        <v>592</v>
      </c>
      <c r="E227" s="26" t="s">
        <v>593</v>
      </c>
      <c r="F227" s="28" t="s">
        <v>58</v>
      </c>
      <c r="G227" s="28">
        <v>493715</v>
      </c>
      <c r="H227" s="28">
        <v>2168244</v>
      </c>
      <c r="I227" s="29">
        <v>2270</v>
      </c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>
        <v>45.61</v>
      </c>
      <c r="AG227" s="26">
        <v>52.06</v>
      </c>
      <c r="AH227" s="26">
        <v>52.58</v>
      </c>
      <c r="AI227" s="26">
        <v>51.94</v>
      </c>
      <c r="AJ227" s="26"/>
      <c r="AK227" s="26"/>
      <c r="AL227" s="26"/>
      <c r="AM227" s="26">
        <v>58.21</v>
      </c>
      <c r="AN227" s="26">
        <v>58.21</v>
      </c>
      <c r="AO227" s="26"/>
      <c r="AP227" s="26">
        <v>62.17</v>
      </c>
      <c r="AQ227" s="26"/>
      <c r="AR227" s="56"/>
      <c r="AS227" s="56">
        <v>69.099999999999994</v>
      </c>
      <c r="AT227" s="56">
        <v>69.099999999999994</v>
      </c>
      <c r="AU227" s="30">
        <v>73.930000000000007</v>
      </c>
      <c r="AV227" s="26">
        <v>76.760000000000005</v>
      </c>
      <c r="AW227" s="26">
        <v>77.28</v>
      </c>
      <c r="AX227" s="26">
        <v>78.33</v>
      </c>
      <c r="AY227" s="26">
        <v>79.03</v>
      </c>
      <c r="AZ227" s="21">
        <v>80.540000000000006</v>
      </c>
      <c r="BA227" s="21">
        <v>83.56</v>
      </c>
      <c r="BB227" s="21">
        <f>I227-AZ227</f>
        <v>2189.46</v>
      </c>
      <c r="BC227" s="21"/>
      <c r="BD227" s="35"/>
      <c r="BE227" s="21"/>
      <c r="BF227" s="35"/>
      <c r="BG227" s="35"/>
      <c r="BH227" s="35">
        <f>AP227-AZ227</f>
        <v>-18.370000000000005</v>
      </c>
      <c r="BI227" s="35">
        <f>AU227-AZ227</f>
        <v>-6.6099999999999994</v>
      </c>
      <c r="BJ227" s="36">
        <f>AY227-AZ227</f>
        <v>-1.5100000000000051</v>
      </c>
    </row>
    <row r="228" spans="2:63" x14ac:dyDescent="0.2">
      <c r="B228" s="24">
        <v>313</v>
      </c>
      <c r="C228" s="25" t="s">
        <v>594</v>
      </c>
      <c r="D228" s="26" t="s">
        <v>595</v>
      </c>
      <c r="E228" s="26" t="s">
        <v>593</v>
      </c>
      <c r="F228" s="28" t="s">
        <v>58</v>
      </c>
      <c r="G228" s="28">
        <v>499477</v>
      </c>
      <c r="H228" s="28">
        <v>2169951</v>
      </c>
      <c r="I228" s="29">
        <v>2250</v>
      </c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>
        <v>40.090000000000003</v>
      </c>
      <c r="AG228" s="26">
        <v>41.48</v>
      </c>
      <c r="AH228" s="26">
        <v>44.57</v>
      </c>
      <c r="AI228" s="26">
        <v>45.08</v>
      </c>
      <c r="AJ228" s="26">
        <v>48.07</v>
      </c>
      <c r="AK228" s="26">
        <v>50.29</v>
      </c>
      <c r="AL228" s="26"/>
      <c r="AM228" s="26">
        <v>50.65</v>
      </c>
      <c r="AN228" s="26">
        <v>45.52</v>
      </c>
      <c r="AO228" s="26"/>
      <c r="AP228" s="26">
        <v>49.09</v>
      </c>
      <c r="AQ228" s="26"/>
      <c r="AR228" s="26">
        <v>59.73</v>
      </c>
      <c r="AS228" s="30">
        <v>61.73</v>
      </c>
      <c r="AT228" s="56">
        <v>62.25</v>
      </c>
      <c r="AU228" s="30">
        <v>62.67</v>
      </c>
      <c r="AV228" s="26">
        <v>79.97</v>
      </c>
      <c r="AW228" s="26">
        <v>80.37</v>
      </c>
      <c r="AX228" s="26">
        <v>88.23</v>
      </c>
      <c r="AY228" s="26">
        <v>89.33</v>
      </c>
      <c r="AZ228" s="21">
        <v>70.41</v>
      </c>
      <c r="BA228" s="52">
        <v>74.13</v>
      </c>
      <c r="BB228" s="21">
        <f>I228-AZ228</f>
        <v>2179.59</v>
      </c>
      <c r="BC228" s="21"/>
      <c r="BD228" s="35"/>
      <c r="BE228" s="21"/>
      <c r="BF228" s="35"/>
      <c r="BG228" s="35"/>
      <c r="BH228" s="35">
        <f>AP228-AZ228</f>
        <v>-21.319999999999993</v>
      </c>
      <c r="BI228" s="35">
        <f>AU228-AZ228</f>
        <v>-7.7399999999999949</v>
      </c>
      <c r="BJ228" s="36"/>
    </row>
    <row r="229" spans="2:63" x14ac:dyDescent="0.2">
      <c r="B229" s="24">
        <v>314</v>
      </c>
      <c r="C229" s="25" t="s">
        <v>596</v>
      </c>
      <c r="D229" s="26" t="s">
        <v>595</v>
      </c>
      <c r="E229" s="26" t="s">
        <v>593</v>
      </c>
      <c r="F229" s="28" t="s">
        <v>58</v>
      </c>
      <c r="G229" s="28">
        <v>498450</v>
      </c>
      <c r="H229" s="28">
        <v>2171795</v>
      </c>
      <c r="I229" s="29">
        <v>2248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>
        <v>40.9</v>
      </c>
      <c r="AG229" s="26">
        <v>42.9</v>
      </c>
      <c r="AH229" s="26"/>
      <c r="AI229" s="26">
        <v>44.36</v>
      </c>
      <c r="AJ229" s="26">
        <v>48.43</v>
      </c>
      <c r="AK229" s="26"/>
      <c r="AL229" s="26"/>
      <c r="AM229" s="26">
        <v>52.86</v>
      </c>
      <c r="AN229" s="26">
        <v>52.31</v>
      </c>
      <c r="AO229" s="26"/>
      <c r="AP229" s="26">
        <v>51.03</v>
      </c>
      <c r="AQ229" s="26"/>
      <c r="AR229" s="56">
        <v>65.05</v>
      </c>
      <c r="AS229" s="30">
        <v>67.05</v>
      </c>
      <c r="AT229" s="56">
        <v>63</v>
      </c>
      <c r="AU229" s="30">
        <v>64.989999999999995</v>
      </c>
      <c r="AV229" s="26">
        <v>65.760000000000005</v>
      </c>
      <c r="AW229" s="26">
        <v>66.33</v>
      </c>
      <c r="AX229" s="26">
        <v>67.209999999999994</v>
      </c>
      <c r="AY229" s="26">
        <v>68.23</v>
      </c>
      <c r="AZ229" s="21">
        <v>71.11</v>
      </c>
      <c r="BA229" s="21">
        <v>73.53</v>
      </c>
      <c r="BB229" s="21">
        <f>I229-AZ229</f>
        <v>2176.89</v>
      </c>
      <c r="BC229" s="21"/>
      <c r="BD229" s="35"/>
      <c r="BE229" s="21"/>
      <c r="BF229" s="35"/>
      <c r="BG229" s="35"/>
      <c r="BH229" s="35">
        <f>AP229-AZ229</f>
        <v>-20.079999999999998</v>
      </c>
      <c r="BI229" s="35">
        <f>AU229-AZ229</f>
        <v>-6.1200000000000045</v>
      </c>
      <c r="BJ229" s="36">
        <f>AY229-AZ229</f>
        <v>-2.8799999999999955</v>
      </c>
    </row>
    <row r="230" spans="2:63" x14ac:dyDescent="0.2">
      <c r="B230" s="24">
        <v>317</v>
      </c>
      <c r="C230" s="25" t="s">
        <v>597</v>
      </c>
      <c r="D230" s="40" t="s">
        <v>598</v>
      </c>
      <c r="E230" s="41" t="s">
        <v>599</v>
      </c>
      <c r="F230" s="28" t="s">
        <v>20</v>
      </c>
      <c r="G230" s="39">
        <v>496762</v>
      </c>
      <c r="H230" s="39">
        <v>2165077</v>
      </c>
      <c r="I230" s="50">
        <v>2237.23</v>
      </c>
      <c r="J230" s="39"/>
      <c r="K230" s="39"/>
      <c r="L230" s="30"/>
      <c r="M230" s="30"/>
      <c r="N230" s="61">
        <v>11.36</v>
      </c>
      <c r="O230" s="61"/>
      <c r="P230" s="61"/>
      <c r="Q230" s="61"/>
      <c r="R230" s="6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>
        <v>29.42</v>
      </c>
      <c r="AD230" s="21"/>
      <c r="AE230" s="21"/>
      <c r="AF230" s="32"/>
      <c r="AG230" s="32"/>
      <c r="AH230" s="32"/>
      <c r="AI230" s="32"/>
      <c r="AJ230" s="32">
        <v>38.08</v>
      </c>
      <c r="AK230" s="32">
        <v>44.44</v>
      </c>
      <c r="AL230" s="32">
        <v>45.58</v>
      </c>
      <c r="AM230" s="32">
        <v>46.445999999999998</v>
      </c>
      <c r="AN230" s="32">
        <v>46.8</v>
      </c>
      <c r="AO230" s="32">
        <v>45.96</v>
      </c>
      <c r="AP230" s="32">
        <v>47.28</v>
      </c>
      <c r="AQ230" s="32">
        <v>51.43</v>
      </c>
      <c r="AR230" s="32"/>
      <c r="AS230" s="32"/>
      <c r="AT230" s="32"/>
      <c r="AU230" s="32"/>
      <c r="AV230" s="32"/>
      <c r="AW230" s="32"/>
      <c r="AX230" s="26"/>
      <c r="AY230" s="26"/>
      <c r="AZ230" s="21"/>
      <c r="BA230" s="54"/>
      <c r="BB230" s="21"/>
      <c r="BC230" s="21"/>
      <c r="BD230" s="26"/>
      <c r="BE230" s="26"/>
      <c r="BF230" s="26"/>
      <c r="BG230" s="26"/>
      <c r="BH230" s="26"/>
      <c r="BI230" s="26"/>
      <c r="BJ230" s="38"/>
    </row>
    <row r="231" spans="2:63" x14ac:dyDescent="0.2">
      <c r="B231" s="24">
        <v>318</v>
      </c>
      <c r="C231" s="25" t="s">
        <v>600</v>
      </c>
      <c r="D231" s="40"/>
      <c r="E231" s="41"/>
      <c r="F231" s="28" t="s">
        <v>20</v>
      </c>
      <c r="G231" s="28">
        <v>496559</v>
      </c>
      <c r="H231" s="28">
        <v>2164867</v>
      </c>
      <c r="I231" s="29">
        <v>2241</v>
      </c>
      <c r="J231" s="28"/>
      <c r="K231" s="28"/>
      <c r="L231" s="30"/>
      <c r="M231" s="30"/>
      <c r="N231" s="61">
        <v>11.36</v>
      </c>
      <c r="O231" s="61"/>
      <c r="P231" s="61"/>
      <c r="Q231" s="61"/>
      <c r="R231" s="6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>
        <v>47.28</v>
      </c>
      <c r="AQ231" s="32"/>
      <c r="AR231" s="32"/>
      <c r="AS231" s="32">
        <v>55.74</v>
      </c>
      <c r="AT231" s="32">
        <v>56.77</v>
      </c>
      <c r="AU231" s="32">
        <v>57.45</v>
      </c>
      <c r="AV231" s="32">
        <v>58.51</v>
      </c>
      <c r="AW231" s="32">
        <v>60.24</v>
      </c>
      <c r="AX231" s="32">
        <v>61.19</v>
      </c>
      <c r="AY231" s="32">
        <v>63.29</v>
      </c>
      <c r="AZ231" s="33">
        <v>63.88</v>
      </c>
      <c r="BA231" s="21">
        <v>65.37</v>
      </c>
      <c r="BB231" s="21">
        <f>I231-BA231</f>
        <v>2175.63</v>
      </c>
      <c r="BC231" s="21"/>
      <c r="BD231" s="26"/>
      <c r="BE231" s="26"/>
      <c r="BF231" s="26">
        <f>N231-AZ231</f>
        <v>-52.52</v>
      </c>
      <c r="BG231" s="26"/>
      <c r="BH231" s="26">
        <f>AP231-AZ231</f>
        <v>-16.600000000000001</v>
      </c>
      <c r="BI231" s="26">
        <f>AU231-AZ231</f>
        <v>-6.43</v>
      </c>
      <c r="BJ231" s="38">
        <f>AY231-AZ231</f>
        <v>-0.59000000000000341</v>
      </c>
    </row>
    <row r="232" spans="2:63" x14ac:dyDescent="0.2">
      <c r="B232" s="24">
        <v>319</v>
      </c>
      <c r="C232" s="25" t="s">
        <v>601</v>
      </c>
      <c r="D232" s="26" t="s">
        <v>602</v>
      </c>
      <c r="E232" s="26" t="s">
        <v>603</v>
      </c>
      <c r="F232" s="28" t="s">
        <v>20</v>
      </c>
      <c r="G232" s="28">
        <v>494565</v>
      </c>
      <c r="H232" s="28">
        <v>2160579</v>
      </c>
      <c r="I232" s="29">
        <v>2238</v>
      </c>
      <c r="J232" s="26"/>
      <c r="K232" s="26">
        <v>15</v>
      </c>
      <c r="L232" s="26"/>
      <c r="M232" s="26">
        <v>12.4</v>
      </c>
      <c r="N232" s="26">
        <v>12.71</v>
      </c>
      <c r="O232" s="26">
        <v>13.6</v>
      </c>
      <c r="P232" s="26">
        <v>14.3</v>
      </c>
      <c r="Q232" s="26">
        <v>15.28</v>
      </c>
      <c r="R232" s="26">
        <v>17.829999999999998</v>
      </c>
      <c r="S232" s="26"/>
      <c r="T232" s="26">
        <v>18.670000000000002</v>
      </c>
      <c r="U232" s="26">
        <v>21.4</v>
      </c>
      <c r="V232" s="26"/>
      <c r="W232" s="26">
        <v>23.64</v>
      </c>
      <c r="X232" s="26">
        <v>24.52</v>
      </c>
      <c r="Y232" s="26">
        <v>25.52</v>
      </c>
      <c r="Z232" s="26">
        <v>27.75</v>
      </c>
      <c r="AA232" s="26">
        <v>28.48</v>
      </c>
      <c r="AB232" s="26">
        <v>29.65</v>
      </c>
      <c r="AC232" s="26">
        <v>31.95</v>
      </c>
      <c r="AD232" s="26">
        <v>32.92</v>
      </c>
      <c r="AE232" s="26">
        <v>35.04</v>
      </c>
      <c r="AF232" s="26">
        <v>36.520000000000003</v>
      </c>
      <c r="AG232" s="26">
        <v>38.1</v>
      </c>
      <c r="AH232" s="26">
        <v>38.96</v>
      </c>
      <c r="AI232" s="26">
        <v>42.17</v>
      </c>
      <c r="AJ232" s="26">
        <v>42.89</v>
      </c>
      <c r="AK232" s="26">
        <v>44.46</v>
      </c>
      <c r="AL232" s="26">
        <v>45.36</v>
      </c>
      <c r="AM232" s="26">
        <v>45.89</v>
      </c>
      <c r="AN232" s="26">
        <v>46.54</v>
      </c>
      <c r="AO232" s="26">
        <v>47.36</v>
      </c>
      <c r="AP232" s="26">
        <v>48.09</v>
      </c>
      <c r="AQ232" s="26">
        <v>52.9</v>
      </c>
      <c r="AR232" s="30">
        <v>51.15</v>
      </c>
      <c r="AS232" s="30">
        <v>53.34</v>
      </c>
      <c r="AT232" s="30">
        <v>55.01</v>
      </c>
      <c r="AU232" s="30">
        <v>58.51</v>
      </c>
      <c r="AV232" s="26">
        <v>59.32</v>
      </c>
      <c r="AW232" s="26">
        <v>60.96</v>
      </c>
      <c r="AX232" s="26">
        <v>61.85</v>
      </c>
      <c r="AY232" s="43">
        <v>62.2</v>
      </c>
      <c r="AZ232" s="33">
        <v>64.260000000000005</v>
      </c>
      <c r="BA232" s="46"/>
      <c r="BB232" s="21"/>
      <c r="BC232" s="21"/>
      <c r="BD232" s="26"/>
      <c r="BE232" s="21">
        <f>M232-AZ232</f>
        <v>-51.860000000000007</v>
      </c>
      <c r="BF232" s="26">
        <f>N232-AZ232</f>
        <v>-51.550000000000004</v>
      </c>
      <c r="BG232" s="26"/>
      <c r="BH232" s="26">
        <f>AP232-AZ232</f>
        <v>-16.170000000000002</v>
      </c>
      <c r="BI232" s="26">
        <f>AU232-AZ232</f>
        <v>-5.7500000000000071</v>
      </c>
      <c r="BJ232" s="38">
        <f>AY232-AZ232</f>
        <v>-2.0600000000000023</v>
      </c>
    </row>
    <row r="233" spans="2:63" x14ac:dyDescent="0.2">
      <c r="B233" s="24">
        <v>322</v>
      </c>
      <c r="C233" s="25" t="s">
        <v>604</v>
      </c>
      <c r="D233" s="26" t="s">
        <v>605</v>
      </c>
      <c r="E233" s="26" t="s">
        <v>606</v>
      </c>
      <c r="F233" s="28" t="s">
        <v>20</v>
      </c>
      <c r="G233" s="28">
        <v>474348</v>
      </c>
      <c r="H233" s="28">
        <v>2143614</v>
      </c>
      <c r="I233" s="29">
        <v>2495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>
        <v>172.04</v>
      </c>
      <c r="X233" s="26">
        <v>171.08</v>
      </c>
      <c r="Y233" s="26">
        <v>170.47</v>
      </c>
      <c r="Z233" s="26">
        <v>169.88</v>
      </c>
      <c r="AA233" s="26">
        <v>170.05</v>
      </c>
      <c r="AB233" s="26">
        <v>169.86</v>
      </c>
      <c r="AC233" s="26">
        <v>168.07</v>
      </c>
      <c r="AD233" s="26">
        <v>167.3</v>
      </c>
      <c r="AE233" s="26">
        <v>167.2</v>
      </c>
      <c r="AF233" s="26">
        <v>162.84</v>
      </c>
      <c r="AG233" s="26">
        <v>162.15</v>
      </c>
      <c r="AH233" s="26">
        <v>165.05</v>
      </c>
      <c r="AI233" s="26">
        <v>164.77</v>
      </c>
      <c r="AJ233" s="26">
        <v>165</v>
      </c>
      <c r="AK233" s="26"/>
      <c r="AL233" s="26">
        <v>167.06</v>
      </c>
      <c r="AM233" s="26">
        <v>167.91</v>
      </c>
      <c r="AN233" s="26">
        <v>168.71</v>
      </c>
      <c r="AO233" s="26">
        <v>169.63</v>
      </c>
      <c r="AP233" s="26">
        <v>170.46</v>
      </c>
      <c r="AQ233" s="26">
        <v>160.19999999999999</v>
      </c>
      <c r="AR233" s="30">
        <v>158.52000000000001</v>
      </c>
      <c r="AS233" s="30">
        <v>156.24</v>
      </c>
      <c r="AT233" s="30">
        <v>129.81</v>
      </c>
      <c r="AU233" s="30">
        <v>157.51</v>
      </c>
      <c r="AV233" s="26">
        <v>151.76</v>
      </c>
      <c r="AW233" s="26">
        <v>154.27000000000001</v>
      </c>
      <c r="AX233" s="26">
        <v>144.96</v>
      </c>
      <c r="AY233" s="26">
        <v>142.06</v>
      </c>
      <c r="AZ233" s="21">
        <v>140.84</v>
      </c>
      <c r="BA233" s="21">
        <v>142.87</v>
      </c>
      <c r="BB233" s="21">
        <f>I233-BA233</f>
        <v>2352.13</v>
      </c>
      <c r="BC233" s="21"/>
      <c r="BD233" s="26"/>
      <c r="BE233" s="26"/>
      <c r="BF233" s="26"/>
      <c r="BG233" s="26"/>
      <c r="BH233" s="26">
        <f>AP233-AZ233</f>
        <v>29.620000000000005</v>
      </c>
      <c r="BI233" s="26">
        <f>AU233-AZ233</f>
        <v>16.669999999999987</v>
      </c>
      <c r="BJ233" s="38">
        <f>AY233-AZ233</f>
        <v>1.2199999999999989</v>
      </c>
    </row>
    <row r="234" spans="2:63" x14ac:dyDescent="0.2">
      <c r="B234" s="24">
        <v>325</v>
      </c>
      <c r="C234" s="25" t="s">
        <v>607</v>
      </c>
      <c r="D234" s="26" t="s">
        <v>608</v>
      </c>
      <c r="E234" s="26" t="s">
        <v>609</v>
      </c>
      <c r="F234" s="28" t="s">
        <v>20</v>
      </c>
      <c r="G234" s="28">
        <v>484975</v>
      </c>
      <c r="H234" s="28">
        <v>2160126</v>
      </c>
      <c r="I234" s="29">
        <v>2251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>
        <v>22.6</v>
      </c>
      <c r="AE234" s="26">
        <v>21.91</v>
      </c>
      <c r="AF234" s="26">
        <v>22.77</v>
      </c>
      <c r="AG234" s="26">
        <v>22.91</v>
      </c>
      <c r="AH234" s="26">
        <v>22.16</v>
      </c>
      <c r="AI234" s="26">
        <v>24.23</v>
      </c>
      <c r="AJ234" s="26">
        <v>23.2</v>
      </c>
      <c r="AK234" s="26">
        <v>17.7</v>
      </c>
      <c r="AL234" s="26">
        <v>12.75</v>
      </c>
      <c r="AM234" s="26">
        <v>12</v>
      </c>
      <c r="AN234" s="26">
        <v>12.14</v>
      </c>
      <c r="AO234" s="26">
        <v>12.59</v>
      </c>
      <c r="AP234" s="26">
        <v>13.76</v>
      </c>
      <c r="AQ234" s="26">
        <v>8.9600000000000009</v>
      </c>
      <c r="AR234" s="30">
        <v>10.35</v>
      </c>
      <c r="AS234" s="30">
        <v>9.6300000000000008</v>
      </c>
      <c r="AT234" s="30">
        <v>9.1199999999999992</v>
      </c>
      <c r="AU234" s="30">
        <v>9.8000000000000007</v>
      </c>
      <c r="AV234" s="26">
        <v>9.42</v>
      </c>
      <c r="AW234" s="26">
        <v>9.16</v>
      </c>
      <c r="AX234" s="26">
        <v>8.1</v>
      </c>
      <c r="AY234" s="26">
        <v>9.8000000000000007</v>
      </c>
      <c r="AZ234" s="21">
        <v>10.32</v>
      </c>
      <c r="BA234" s="21">
        <v>2.92</v>
      </c>
      <c r="BB234" s="21">
        <f>I234-BA234</f>
        <v>2248.08</v>
      </c>
      <c r="BC234" s="21"/>
      <c r="BD234" s="26"/>
      <c r="BE234" s="26"/>
      <c r="BF234" s="26"/>
      <c r="BG234" s="26"/>
      <c r="BH234" s="26">
        <f>AP234-AZ234</f>
        <v>3.4399999999999995</v>
      </c>
      <c r="BI234" s="26">
        <f>AU234-AZ234</f>
        <v>-0.51999999999999957</v>
      </c>
      <c r="BJ234" s="38">
        <f>AY234-AZ234</f>
        <v>-0.51999999999999957</v>
      </c>
    </row>
    <row r="235" spans="2:63" x14ac:dyDescent="0.2">
      <c r="B235" s="24">
        <v>326</v>
      </c>
      <c r="C235" s="25" t="s">
        <v>610</v>
      </c>
      <c r="D235" s="26" t="s">
        <v>611</v>
      </c>
      <c r="E235" s="26" t="s">
        <v>612</v>
      </c>
      <c r="F235" s="28" t="s">
        <v>20</v>
      </c>
      <c r="G235" s="28">
        <v>467237</v>
      </c>
      <c r="H235" s="28">
        <v>2164269</v>
      </c>
      <c r="I235" s="29">
        <v>2440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>
        <v>29.63</v>
      </c>
      <c r="X235" s="26">
        <v>32.130000000000003</v>
      </c>
      <c r="Y235" s="26">
        <v>34.590000000000003</v>
      </c>
      <c r="Z235" s="26">
        <v>34.71</v>
      </c>
      <c r="AA235" s="26">
        <v>34.33</v>
      </c>
      <c r="AB235" s="26">
        <v>36.04</v>
      </c>
      <c r="AC235" s="26">
        <v>35.69</v>
      </c>
      <c r="AD235" s="26">
        <v>37.17</v>
      </c>
      <c r="AE235" s="26"/>
      <c r="AF235" s="26">
        <v>35.99</v>
      </c>
      <c r="AG235" s="26">
        <v>37.46</v>
      </c>
      <c r="AH235" s="26">
        <v>40.18</v>
      </c>
      <c r="AI235" s="26">
        <v>39.74</v>
      </c>
      <c r="AJ235" s="26">
        <v>39.159999999999997</v>
      </c>
      <c r="AK235" s="26">
        <v>39.64</v>
      </c>
      <c r="AL235" s="26">
        <v>35.96</v>
      </c>
      <c r="AM235" s="26">
        <v>36.36</v>
      </c>
      <c r="AN235" s="26">
        <v>36.979999999999997</v>
      </c>
      <c r="AO235" s="26">
        <v>38.25</v>
      </c>
      <c r="AP235" s="26">
        <v>39.229999999999997</v>
      </c>
      <c r="AQ235" s="26">
        <v>44.78</v>
      </c>
      <c r="AR235" s="30">
        <v>45.45</v>
      </c>
      <c r="AS235" s="30">
        <v>45.55</v>
      </c>
      <c r="AT235" s="30">
        <v>46.22</v>
      </c>
      <c r="AU235" s="30">
        <v>51.66</v>
      </c>
      <c r="AV235" s="26">
        <v>51.57</v>
      </c>
      <c r="AW235" s="26"/>
      <c r="AX235" s="26">
        <v>55.98</v>
      </c>
      <c r="AY235" s="43">
        <v>56.5</v>
      </c>
      <c r="AZ235" s="21">
        <v>59.46</v>
      </c>
      <c r="BA235" s="21" t="s">
        <v>613</v>
      </c>
      <c r="BB235" s="21"/>
      <c r="BC235" s="21"/>
      <c r="BD235" s="26"/>
      <c r="BE235" s="26"/>
      <c r="BF235" s="26"/>
      <c r="BG235" s="26"/>
      <c r="BH235" s="26"/>
      <c r="BI235" s="26"/>
      <c r="BJ235" s="38">
        <f>AY235-AZ235</f>
        <v>-2.9600000000000009</v>
      </c>
    </row>
    <row r="236" spans="2:63" x14ac:dyDescent="0.2">
      <c r="B236" s="24">
        <v>327</v>
      </c>
      <c r="C236" s="25" t="s">
        <v>614</v>
      </c>
      <c r="D236" s="26" t="s">
        <v>615</v>
      </c>
      <c r="E236" s="26" t="s">
        <v>616</v>
      </c>
      <c r="F236" s="28" t="s">
        <v>382</v>
      </c>
      <c r="G236" s="39">
        <v>508783</v>
      </c>
      <c r="H236" s="39">
        <v>2161714</v>
      </c>
      <c r="I236" s="50">
        <v>2264</v>
      </c>
      <c r="J236" s="39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>
        <v>30.23</v>
      </c>
      <c r="AC236" s="26">
        <v>31.61</v>
      </c>
      <c r="AD236" s="26">
        <v>32.68</v>
      </c>
      <c r="AE236" s="26"/>
      <c r="AF236" s="26">
        <v>36.42</v>
      </c>
      <c r="AG236" s="32">
        <v>38.08</v>
      </c>
      <c r="AH236" s="32">
        <v>39.36</v>
      </c>
      <c r="AI236" s="32">
        <v>40.76</v>
      </c>
      <c r="AJ236" s="32">
        <v>41.47</v>
      </c>
      <c r="AK236" s="32">
        <v>44.38</v>
      </c>
      <c r="AL236" s="32"/>
      <c r="AM236" s="32">
        <v>46.84</v>
      </c>
      <c r="AN236" s="32">
        <v>47.26</v>
      </c>
      <c r="AO236" s="32">
        <v>48.88</v>
      </c>
      <c r="AP236" s="32">
        <v>51.39</v>
      </c>
      <c r="AQ236" s="32">
        <v>53.56</v>
      </c>
      <c r="AR236" s="32"/>
      <c r="AS236" s="32"/>
      <c r="AT236" s="32"/>
      <c r="AU236" s="32"/>
      <c r="AV236" s="32"/>
      <c r="AW236" s="32"/>
      <c r="AX236" s="32"/>
      <c r="AY236" s="32"/>
      <c r="AZ236" s="33"/>
      <c r="BA236" s="33"/>
      <c r="BB236" s="21"/>
      <c r="BC236" s="21"/>
      <c r="BD236" s="35"/>
      <c r="BE236" s="21"/>
      <c r="BF236" s="26"/>
      <c r="BG236" s="26"/>
      <c r="BH236" s="26"/>
      <c r="BI236" s="26"/>
      <c r="BJ236" s="38"/>
    </row>
    <row r="237" spans="2:63" x14ac:dyDescent="0.2">
      <c r="B237" s="24">
        <v>328</v>
      </c>
      <c r="C237" s="25" t="s">
        <v>617</v>
      </c>
      <c r="D237" s="40"/>
      <c r="E237" s="41"/>
      <c r="F237" s="28" t="s">
        <v>382</v>
      </c>
      <c r="G237" s="26">
        <v>508783</v>
      </c>
      <c r="H237" s="26">
        <v>2161714</v>
      </c>
      <c r="I237" s="29">
        <v>2245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>
        <v>51.39</v>
      </c>
      <c r="AQ237" s="26"/>
      <c r="AR237" s="26"/>
      <c r="AS237" s="32"/>
      <c r="AT237" s="32">
        <v>53.72</v>
      </c>
      <c r="AU237" s="32">
        <v>55.21</v>
      </c>
      <c r="AV237" s="32">
        <v>57.9</v>
      </c>
      <c r="AW237" s="32">
        <v>59.33</v>
      </c>
      <c r="AX237" s="32">
        <v>59.82</v>
      </c>
      <c r="AY237" s="32">
        <v>58.93</v>
      </c>
      <c r="AZ237" s="33">
        <v>64.400000000000006</v>
      </c>
      <c r="BA237" s="33">
        <v>65.209999999999994</v>
      </c>
      <c r="BB237" s="21">
        <f>I237-BA237</f>
        <v>2179.79</v>
      </c>
      <c r="BC237" s="21"/>
      <c r="BD237" s="35"/>
      <c r="BE237" s="21"/>
      <c r="BF237" s="26"/>
      <c r="BG237" s="26"/>
      <c r="BH237" s="35"/>
      <c r="BI237" s="35">
        <f>+AV237-BA237</f>
        <v>-7.3099999999999952</v>
      </c>
      <c r="BJ237" s="36">
        <f>+AZ237-BA237</f>
        <v>-0.80999999999998806</v>
      </c>
    </row>
    <row r="238" spans="2:63" x14ac:dyDescent="0.2">
      <c r="B238" s="24">
        <v>330</v>
      </c>
      <c r="C238" s="25" t="s">
        <v>618</v>
      </c>
      <c r="D238" s="40"/>
      <c r="E238" s="41"/>
      <c r="F238" s="28" t="s">
        <v>382</v>
      </c>
      <c r="G238" s="78">
        <v>512764</v>
      </c>
      <c r="H238" s="78">
        <v>2160272</v>
      </c>
      <c r="I238" s="29">
        <v>2265</v>
      </c>
      <c r="J238" s="26"/>
      <c r="K238" s="26"/>
      <c r="L238" s="30"/>
      <c r="M238" s="30"/>
      <c r="N238" s="30"/>
      <c r="O238" s="30"/>
      <c r="P238" s="30"/>
      <c r="Q238" s="30"/>
      <c r="R238" s="30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21"/>
      <c r="AD238" s="21"/>
      <c r="AE238" s="21"/>
      <c r="AF238" s="42">
        <v>35.93</v>
      </c>
      <c r="AG238" s="42">
        <v>38.729999999999997</v>
      </c>
      <c r="AH238" s="42">
        <v>37.74</v>
      </c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>
        <v>67.23</v>
      </c>
      <c r="AY238" s="32">
        <v>58.68</v>
      </c>
      <c r="AZ238" s="33"/>
      <c r="BA238" s="33"/>
      <c r="BB238" s="21"/>
      <c r="BC238" s="21"/>
      <c r="BD238" s="35"/>
      <c r="BE238" s="21"/>
      <c r="BF238" s="26"/>
      <c r="BG238" s="26"/>
      <c r="BH238" s="26"/>
      <c r="BI238" s="26"/>
      <c r="BJ238" s="38"/>
    </row>
    <row r="239" spans="2:63" x14ac:dyDescent="0.2">
      <c r="B239" s="24">
        <v>331</v>
      </c>
      <c r="C239" s="25" t="s">
        <v>619</v>
      </c>
      <c r="D239" s="26" t="s">
        <v>620</v>
      </c>
      <c r="E239" s="26" t="s">
        <v>621</v>
      </c>
      <c r="F239" s="28" t="s">
        <v>382</v>
      </c>
      <c r="G239" s="28">
        <v>512686</v>
      </c>
      <c r="H239" s="28">
        <v>2160290</v>
      </c>
      <c r="I239" s="29">
        <v>2252</v>
      </c>
      <c r="J239" s="28"/>
      <c r="K239" s="26">
        <v>12</v>
      </c>
      <c r="L239" s="26"/>
      <c r="M239" s="26"/>
      <c r="N239" s="26">
        <v>15.84</v>
      </c>
      <c r="O239" s="26"/>
      <c r="P239" s="26">
        <v>17.25</v>
      </c>
      <c r="Q239" s="26">
        <v>18.329999999999998</v>
      </c>
      <c r="R239" s="26">
        <v>18.8</v>
      </c>
      <c r="S239" s="26">
        <v>19.25</v>
      </c>
      <c r="T239" s="26">
        <v>21.3</v>
      </c>
      <c r="U239" s="26">
        <v>23.06</v>
      </c>
      <c r="V239" s="26">
        <v>23.46</v>
      </c>
      <c r="W239" s="26">
        <v>24.1</v>
      </c>
      <c r="X239" s="26">
        <v>24.46</v>
      </c>
      <c r="Y239" s="26">
        <v>21.6</v>
      </c>
      <c r="Z239" s="26"/>
      <c r="AA239" s="26"/>
      <c r="AB239" s="26"/>
      <c r="AC239" s="26"/>
      <c r="AD239" s="26"/>
      <c r="AE239" s="26"/>
      <c r="AF239" s="26"/>
      <c r="AG239" s="26"/>
      <c r="AH239" s="26"/>
      <c r="AI239" s="42">
        <v>39.31</v>
      </c>
      <c r="AJ239" s="42">
        <v>39.159999999999997</v>
      </c>
      <c r="AK239" s="42">
        <v>41.74</v>
      </c>
      <c r="AL239" s="42">
        <v>43.67</v>
      </c>
      <c r="AM239" s="42">
        <v>44.03</v>
      </c>
      <c r="AN239" s="42">
        <v>44.85</v>
      </c>
      <c r="AO239" s="42">
        <v>46.12</v>
      </c>
      <c r="AP239" s="42">
        <v>42.97</v>
      </c>
      <c r="AQ239" s="42">
        <v>52.09</v>
      </c>
      <c r="AR239" s="42">
        <v>53.12</v>
      </c>
      <c r="AS239" s="42">
        <v>54.28</v>
      </c>
      <c r="AT239" s="42">
        <v>55.28</v>
      </c>
      <c r="AU239" s="42">
        <v>64.569999999999993</v>
      </c>
      <c r="AV239" s="42">
        <v>57.73</v>
      </c>
      <c r="AW239" s="42">
        <v>61.08</v>
      </c>
      <c r="AX239" s="42"/>
      <c r="AY239" s="42"/>
      <c r="AZ239" s="33">
        <v>60.05</v>
      </c>
      <c r="BA239" s="33">
        <v>61.1</v>
      </c>
      <c r="BB239" s="21">
        <f>I239-BA239</f>
        <v>2190.9</v>
      </c>
      <c r="BC239" s="21">
        <f>K239-BA239</f>
        <v>-49.1</v>
      </c>
      <c r="BD239" s="35"/>
      <c r="BE239" s="21"/>
      <c r="BF239" s="21">
        <f>N239-BA239</f>
        <v>-45.260000000000005</v>
      </c>
      <c r="BG239" s="21"/>
      <c r="BH239" s="35">
        <f>+AQ239-BA239</f>
        <v>-9.009999999999998</v>
      </c>
      <c r="BI239" s="35">
        <f>+AV239-BA239</f>
        <v>-3.3700000000000045</v>
      </c>
      <c r="BJ239" s="36">
        <f>+AZ239-BA239</f>
        <v>-1.0500000000000043</v>
      </c>
      <c r="BK239" s="2" t="s">
        <v>293</v>
      </c>
    </row>
    <row r="240" spans="2:63" x14ac:dyDescent="0.2">
      <c r="B240" s="24">
        <v>334</v>
      </c>
      <c r="C240" s="25" t="s">
        <v>622</v>
      </c>
      <c r="D240" s="26" t="s">
        <v>623</v>
      </c>
      <c r="E240" s="26" t="s">
        <v>57</v>
      </c>
      <c r="F240" s="28" t="s">
        <v>58</v>
      </c>
      <c r="G240" s="39">
        <v>471114</v>
      </c>
      <c r="H240" s="39">
        <v>2166512</v>
      </c>
      <c r="I240" s="50">
        <v>2430</v>
      </c>
      <c r="J240" s="39"/>
      <c r="K240" s="39"/>
      <c r="L240" s="30"/>
      <c r="M240" s="30"/>
      <c r="N240" s="30"/>
      <c r="O240" s="30"/>
      <c r="P240" s="30"/>
      <c r="Q240" s="30"/>
      <c r="R240" s="30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>
        <v>149.47999999999999</v>
      </c>
      <c r="AD240" s="51"/>
      <c r="AE240" s="51"/>
      <c r="AF240" s="42">
        <v>154.19999999999999</v>
      </c>
      <c r="AG240" s="42">
        <v>156.71</v>
      </c>
      <c r="AH240" s="42">
        <v>157.82</v>
      </c>
      <c r="AI240" s="42"/>
      <c r="AJ240" s="42"/>
      <c r="AK240" s="42">
        <v>161.36000000000001</v>
      </c>
      <c r="AL240" s="42">
        <v>161.66999999999999</v>
      </c>
      <c r="AM240" s="42">
        <v>162.65</v>
      </c>
      <c r="AN240" s="42">
        <v>163.55000000000001</v>
      </c>
      <c r="AO240" s="42">
        <v>163.97</v>
      </c>
      <c r="AP240" s="42">
        <v>162.47999999999999</v>
      </c>
      <c r="AQ240" s="42">
        <v>165.9</v>
      </c>
      <c r="AR240" s="42">
        <v>166.99</v>
      </c>
      <c r="AS240" s="42">
        <v>167.31</v>
      </c>
      <c r="AT240" s="42">
        <v>168.18</v>
      </c>
      <c r="AU240" s="42">
        <v>128.12</v>
      </c>
      <c r="AV240" s="42"/>
      <c r="AW240" s="42">
        <v>168.26</v>
      </c>
      <c r="AX240" s="42">
        <v>170.18</v>
      </c>
      <c r="AY240" s="42">
        <v>171.15</v>
      </c>
      <c r="AZ240" s="33">
        <v>162.69999999999999</v>
      </c>
      <c r="BA240" s="46"/>
      <c r="BB240" s="21"/>
      <c r="BC240" s="21"/>
      <c r="BD240" s="35"/>
      <c r="BE240" s="21"/>
      <c r="BF240" s="26"/>
      <c r="BG240" s="26"/>
      <c r="BH240" s="35">
        <f>AP240-AZ240</f>
        <v>-0.21999999999999886</v>
      </c>
      <c r="BI240" s="35"/>
      <c r="BJ240" s="36">
        <f>AY240-AZ240</f>
        <v>8.4500000000000171</v>
      </c>
    </row>
    <row r="241" spans="2:63" x14ac:dyDescent="0.2">
      <c r="B241" s="24">
        <v>335</v>
      </c>
      <c r="C241" s="25" t="s">
        <v>624</v>
      </c>
      <c r="D241" s="40"/>
      <c r="E241" s="41"/>
      <c r="F241" s="28" t="s">
        <v>58</v>
      </c>
      <c r="G241" s="39"/>
      <c r="H241" s="39"/>
      <c r="I241" s="50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>
        <v>90.59</v>
      </c>
      <c r="AG241" s="26">
        <v>89.88</v>
      </c>
      <c r="AH241" s="26">
        <v>91.27</v>
      </c>
      <c r="AI241" s="26">
        <v>88.29</v>
      </c>
      <c r="AJ241" s="26">
        <v>90</v>
      </c>
      <c r="AK241" s="26">
        <v>66.86</v>
      </c>
      <c r="AL241" s="26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33"/>
      <c r="BA241" s="33"/>
      <c r="BB241" s="21"/>
      <c r="BC241" s="21"/>
      <c r="BD241" s="35"/>
      <c r="BE241" s="21"/>
      <c r="BF241" s="26"/>
      <c r="BG241" s="26"/>
      <c r="BH241" s="26"/>
      <c r="BI241" s="26"/>
      <c r="BJ241" s="38"/>
    </row>
    <row r="242" spans="2:63" x14ac:dyDescent="0.2">
      <c r="B242" s="24">
        <v>336</v>
      </c>
      <c r="C242" s="25" t="s">
        <v>625</v>
      </c>
      <c r="D242" s="46" t="s">
        <v>626</v>
      </c>
      <c r="E242" s="26" t="s">
        <v>627</v>
      </c>
      <c r="F242" s="79" t="s">
        <v>58</v>
      </c>
      <c r="G242" s="80">
        <v>479134</v>
      </c>
      <c r="H242" s="80">
        <v>2174157</v>
      </c>
      <c r="I242" s="50">
        <v>2275</v>
      </c>
      <c r="J242" s="80"/>
      <c r="K242" s="46">
        <v>36.36</v>
      </c>
      <c r="L242" s="46"/>
      <c r="M242" s="46">
        <v>38.845999999999997</v>
      </c>
      <c r="N242" s="46"/>
      <c r="O242" s="46">
        <v>43</v>
      </c>
      <c r="P242" s="46">
        <v>46.094000000000001</v>
      </c>
      <c r="Q242" s="46">
        <v>48.13</v>
      </c>
      <c r="R242" s="46">
        <v>51.58</v>
      </c>
      <c r="S242" s="46"/>
      <c r="T242" s="46">
        <v>57.99</v>
      </c>
      <c r="U242" s="46">
        <v>59.34</v>
      </c>
      <c r="V242" s="46">
        <v>61.76</v>
      </c>
      <c r="W242" s="46">
        <v>62.71</v>
      </c>
      <c r="X242" s="46">
        <v>63.81</v>
      </c>
      <c r="Y242" s="46">
        <v>64.849999999999994</v>
      </c>
      <c r="Z242" s="46">
        <v>65.98</v>
      </c>
      <c r="AA242" s="46">
        <v>66.510000000000005</v>
      </c>
      <c r="AB242" s="46">
        <v>67.599999999999994</v>
      </c>
      <c r="AC242" s="46">
        <v>68.05</v>
      </c>
      <c r="AD242" s="46">
        <v>68.58</v>
      </c>
      <c r="AE242" s="46"/>
      <c r="AF242" s="46"/>
      <c r="AG242" s="46"/>
      <c r="AH242" s="46"/>
      <c r="AI242" s="46"/>
      <c r="AJ242" s="46"/>
      <c r="AK242" s="46"/>
      <c r="AL242" s="81"/>
      <c r="AM242" s="82"/>
      <c r="AN242" s="81"/>
      <c r="AO242" s="81"/>
      <c r="AP242" s="81"/>
      <c r="AQ242" s="81"/>
      <c r="AR242" s="83"/>
      <c r="AS242" s="83"/>
      <c r="AT242" s="83"/>
      <c r="AU242" s="83"/>
      <c r="AV242" s="83"/>
      <c r="AW242" s="83"/>
      <c r="AX242" s="83"/>
      <c r="AY242" s="83"/>
      <c r="AZ242" s="33"/>
      <c r="BA242" s="33"/>
      <c r="BB242" s="84"/>
      <c r="BC242" s="84"/>
      <c r="BD242" s="85"/>
      <c r="BE242" s="84"/>
      <c r="BF242" s="46"/>
      <c r="BG242" s="46"/>
      <c r="BH242" s="46"/>
      <c r="BI242" s="46"/>
      <c r="BJ242" s="86"/>
    </row>
    <row r="243" spans="2:63" x14ac:dyDescent="0.2">
      <c r="B243" s="24">
        <v>337</v>
      </c>
      <c r="C243" s="25" t="s">
        <v>628</v>
      </c>
      <c r="D243" s="25"/>
      <c r="E243" s="41"/>
      <c r="F243" s="79" t="s">
        <v>58</v>
      </c>
      <c r="G243" s="79">
        <v>478937</v>
      </c>
      <c r="H243" s="79">
        <v>2173808</v>
      </c>
      <c r="I243" s="29">
        <v>2270</v>
      </c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>
        <v>69.790000000000006</v>
      </c>
      <c r="AG243" s="46">
        <v>70.42</v>
      </c>
      <c r="AH243" s="46">
        <v>72.22</v>
      </c>
      <c r="AI243" s="46">
        <v>73.760000000000005</v>
      </c>
      <c r="AJ243" s="46">
        <v>77.34</v>
      </c>
      <c r="AK243" s="46">
        <v>80.5</v>
      </c>
      <c r="AL243" s="46">
        <v>82.15</v>
      </c>
      <c r="AM243" s="46">
        <v>83.46</v>
      </c>
      <c r="AN243" s="46">
        <v>84.98</v>
      </c>
      <c r="AO243" s="46">
        <v>86.23</v>
      </c>
      <c r="AP243" s="46">
        <v>87.49</v>
      </c>
      <c r="AQ243" s="46">
        <v>89.68</v>
      </c>
      <c r="AR243" s="46">
        <v>132.1</v>
      </c>
      <c r="AS243" s="84">
        <v>136.38</v>
      </c>
      <c r="AT243" s="46">
        <v>118.01</v>
      </c>
      <c r="AU243" s="84">
        <v>117.49</v>
      </c>
      <c r="AV243" s="46">
        <v>117.87</v>
      </c>
      <c r="AW243" s="46">
        <v>117.93</v>
      </c>
      <c r="AX243" s="46">
        <v>82.39</v>
      </c>
      <c r="AY243" s="46">
        <v>123.12</v>
      </c>
      <c r="AZ243" s="21">
        <v>119.16</v>
      </c>
      <c r="BA243" s="33">
        <v>124.57</v>
      </c>
      <c r="BB243" s="21">
        <f>I243-BA243</f>
        <v>2145.4299999999998</v>
      </c>
      <c r="BC243" s="84"/>
      <c r="BD243" s="85"/>
      <c r="BE243" s="84"/>
      <c r="BF243" s="84"/>
      <c r="BG243" s="84"/>
      <c r="BH243" s="85"/>
      <c r="BI243" s="85">
        <f>AU243-AZ243</f>
        <v>-1.6700000000000017</v>
      </c>
      <c r="BJ243" s="87">
        <f>AY243-AZ243</f>
        <v>3.960000000000008</v>
      </c>
    </row>
    <row r="244" spans="2:63" x14ac:dyDescent="0.2">
      <c r="B244" s="24">
        <v>338</v>
      </c>
      <c r="C244" s="25" t="s">
        <v>629</v>
      </c>
      <c r="D244" s="26" t="s">
        <v>630</v>
      </c>
      <c r="E244" s="26" t="s">
        <v>631</v>
      </c>
      <c r="F244" s="28" t="s">
        <v>58</v>
      </c>
      <c r="G244" s="28">
        <v>473714</v>
      </c>
      <c r="H244" s="28">
        <v>2176646</v>
      </c>
      <c r="I244" s="29">
        <v>2300</v>
      </c>
      <c r="J244" s="28"/>
      <c r="K244" s="46"/>
      <c r="L244" s="46">
        <v>37.97</v>
      </c>
      <c r="M244" s="46"/>
      <c r="N244" s="46"/>
      <c r="O244" s="46"/>
      <c r="P244" s="46"/>
      <c r="Q244" s="46"/>
      <c r="R244" s="46"/>
      <c r="S244" s="46"/>
      <c r="T244" s="46">
        <v>47.6</v>
      </c>
      <c r="U244" s="46">
        <v>48.51</v>
      </c>
      <c r="V244" s="46">
        <v>50.16</v>
      </c>
      <c r="W244" s="46">
        <v>50.6</v>
      </c>
      <c r="X244" s="46">
        <v>51.54</v>
      </c>
      <c r="Y244" s="46">
        <v>52.38</v>
      </c>
      <c r="Z244" s="46">
        <v>54.29</v>
      </c>
      <c r="AA244" s="46">
        <v>54.49</v>
      </c>
      <c r="AB244" s="46">
        <v>55.89</v>
      </c>
      <c r="AC244" s="46">
        <v>57.2</v>
      </c>
      <c r="AD244" s="46">
        <v>57.89</v>
      </c>
      <c r="AE244" s="46"/>
      <c r="AF244" s="46">
        <v>59.93</v>
      </c>
      <c r="AG244" s="46">
        <v>60.8</v>
      </c>
      <c r="AH244" s="46">
        <v>60.69</v>
      </c>
      <c r="AI244" s="46">
        <v>61.16</v>
      </c>
      <c r="AJ244" s="46">
        <v>61.56</v>
      </c>
      <c r="AK244" s="46">
        <v>63.12</v>
      </c>
      <c r="AL244" s="46">
        <v>62.27</v>
      </c>
      <c r="AM244" s="46">
        <v>62.7</v>
      </c>
      <c r="AN244" s="46">
        <v>63.59</v>
      </c>
      <c r="AO244" s="46">
        <v>64.12</v>
      </c>
      <c r="AP244" s="46">
        <v>65.319999999999993</v>
      </c>
      <c r="AQ244" s="53">
        <v>63.08</v>
      </c>
      <c r="AR244" s="53">
        <v>67.03</v>
      </c>
      <c r="AS244" s="53">
        <v>67.16</v>
      </c>
      <c r="AT244" s="53">
        <v>67</v>
      </c>
      <c r="AU244" s="53">
        <v>69.209999999999994</v>
      </c>
      <c r="AV244" s="53">
        <v>69.06</v>
      </c>
      <c r="AW244" s="53">
        <v>69.86</v>
      </c>
      <c r="AX244" s="53">
        <v>71.3</v>
      </c>
      <c r="AY244" s="53">
        <v>67.73</v>
      </c>
      <c r="AZ244" s="54">
        <v>67.930000000000007</v>
      </c>
      <c r="BA244" s="33">
        <v>68.930000000000007</v>
      </c>
      <c r="BB244" s="21">
        <f>I244-BA244</f>
        <v>2231.0700000000002</v>
      </c>
      <c r="BC244" s="21"/>
      <c r="BD244" s="35">
        <f>L244-AZ244</f>
        <v>-29.960000000000008</v>
      </c>
      <c r="BE244" s="21"/>
      <c r="BF244" s="26"/>
      <c r="BG244" s="26"/>
      <c r="BH244" s="35">
        <f>AP244-AZ244</f>
        <v>-2.6100000000000136</v>
      </c>
      <c r="BI244" s="35">
        <f>AU244-AZ244</f>
        <v>1.2799999999999869</v>
      </c>
      <c r="BJ244" s="36">
        <f>AY244-AZ244</f>
        <v>-0.20000000000000284</v>
      </c>
    </row>
    <row r="245" spans="2:63" x14ac:dyDescent="0.2">
      <c r="B245" s="24">
        <v>341</v>
      </c>
      <c r="C245" s="25" t="s">
        <v>632</v>
      </c>
      <c r="D245" s="40"/>
      <c r="E245" s="41"/>
      <c r="F245" s="28" t="s">
        <v>58</v>
      </c>
      <c r="G245" s="28">
        <v>475519</v>
      </c>
      <c r="H245" s="28">
        <v>2178715</v>
      </c>
      <c r="I245" s="29">
        <v>2272</v>
      </c>
      <c r="J245" s="28"/>
      <c r="K245" s="21"/>
      <c r="L245" s="30"/>
      <c r="M245" s="30"/>
      <c r="N245" s="30"/>
      <c r="O245" s="30"/>
      <c r="P245" s="30"/>
      <c r="Q245" s="30"/>
      <c r="R245" s="30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>
        <v>81.94</v>
      </c>
      <c r="AR245" s="56">
        <v>83.2</v>
      </c>
      <c r="AS245" s="56">
        <v>84.73</v>
      </c>
      <c r="AT245" s="42">
        <v>85.45</v>
      </c>
      <c r="AU245" s="42">
        <v>85.95</v>
      </c>
      <c r="AV245" s="42">
        <v>88.47</v>
      </c>
      <c r="AW245" s="42">
        <v>87.73</v>
      </c>
      <c r="AX245" s="42">
        <v>105.85</v>
      </c>
      <c r="AY245" s="42">
        <v>93.15</v>
      </c>
      <c r="AZ245" s="33">
        <v>100.38</v>
      </c>
      <c r="BA245" s="33">
        <v>103.14</v>
      </c>
      <c r="BB245" s="21">
        <f>I245-BA245</f>
        <v>2168.86</v>
      </c>
      <c r="BC245" s="21"/>
      <c r="BD245" s="35"/>
      <c r="BE245" s="21"/>
      <c r="BF245" s="26"/>
      <c r="BG245" s="26"/>
      <c r="BH245" s="35"/>
      <c r="BI245" s="35">
        <f>AU245-AZ245</f>
        <v>-14.429999999999993</v>
      </c>
      <c r="BJ245" s="36"/>
    </row>
    <row r="246" spans="2:63" x14ac:dyDescent="0.2">
      <c r="B246" s="24">
        <v>342</v>
      </c>
      <c r="C246" s="25" t="s">
        <v>633</v>
      </c>
      <c r="D246" s="26" t="s">
        <v>634</v>
      </c>
      <c r="E246" s="26" t="s">
        <v>635</v>
      </c>
      <c r="F246" s="28" t="s">
        <v>58</v>
      </c>
      <c r="G246" s="65">
        <v>478908</v>
      </c>
      <c r="H246" s="65">
        <v>2183109</v>
      </c>
      <c r="I246" s="29"/>
      <c r="J246" s="28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>
        <v>79.099999999999994</v>
      </c>
      <c r="AG246" s="46">
        <v>81.12</v>
      </c>
      <c r="AH246" s="46">
        <v>82.32</v>
      </c>
      <c r="AI246" s="46">
        <v>81.78</v>
      </c>
      <c r="AJ246" s="46">
        <v>84.34</v>
      </c>
      <c r="AK246" s="46">
        <v>85.98</v>
      </c>
      <c r="AL246" s="46">
        <v>86.22</v>
      </c>
      <c r="AM246" s="46">
        <v>87.48</v>
      </c>
      <c r="AN246" s="46">
        <v>88.1</v>
      </c>
      <c r="AO246" s="46">
        <v>88.93</v>
      </c>
      <c r="AP246" s="46">
        <v>90.2</v>
      </c>
      <c r="AQ246" s="56"/>
      <c r="AR246" s="56"/>
      <c r="AS246" s="56"/>
      <c r="AT246" s="42"/>
      <c r="AU246" s="42"/>
      <c r="AV246" s="42"/>
      <c r="AW246" s="42"/>
      <c r="AX246" s="42"/>
      <c r="AY246" s="42"/>
      <c r="AZ246" s="33"/>
      <c r="BA246" s="33"/>
      <c r="BB246" s="21"/>
      <c r="BC246" s="21"/>
      <c r="BD246" s="35"/>
      <c r="BE246" s="21"/>
      <c r="BF246" s="26"/>
      <c r="BG246" s="26"/>
      <c r="BH246" s="26"/>
      <c r="BI246" s="26"/>
      <c r="BJ246" s="38"/>
    </row>
    <row r="247" spans="2:63" x14ac:dyDescent="0.2">
      <c r="B247" s="24">
        <v>343</v>
      </c>
      <c r="C247" s="25" t="s">
        <v>636</v>
      </c>
      <c r="D247" s="40"/>
      <c r="E247" s="41"/>
      <c r="F247" s="28" t="s">
        <v>58</v>
      </c>
      <c r="G247" s="28">
        <v>478908</v>
      </c>
      <c r="H247" s="28">
        <v>2183109</v>
      </c>
      <c r="I247" s="29">
        <v>2265</v>
      </c>
      <c r="J247" s="28"/>
      <c r="K247" s="21"/>
      <c r="L247" s="30"/>
      <c r="M247" s="30"/>
      <c r="N247" s="30"/>
      <c r="O247" s="30"/>
      <c r="P247" s="30"/>
      <c r="Q247" s="30"/>
      <c r="R247" s="30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>
        <v>90.2</v>
      </c>
      <c r="AQ247" s="53">
        <v>90.9</v>
      </c>
      <c r="AR247" s="53">
        <v>93.22</v>
      </c>
      <c r="AS247" s="53">
        <v>95.29</v>
      </c>
      <c r="AT247" s="53">
        <v>97.34</v>
      </c>
      <c r="AU247" s="53">
        <v>98.06</v>
      </c>
      <c r="AV247" s="53">
        <v>98.47</v>
      </c>
      <c r="AW247" s="53">
        <v>96.79</v>
      </c>
      <c r="AX247" s="53"/>
      <c r="AY247" s="53"/>
      <c r="AZ247" s="54">
        <v>103.24</v>
      </c>
      <c r="BA247" s="54">
        <v>103.59</v>
      </c>
      <c r="BB247" s="21">
        <f>I247-BA247</f>
        <v>2161.41</v>
      </c>
      <c r="BC247" s="21"/>
      <c r="BD247" s="35"/>
      <c r="BE247" s="21"/>
      <c r="BF247" s="26"/>
      <c r="BG247" s="26"/>
      <c r="BH247" s="35">
        <f>AP247-AZ247</f>
        <v>-13.039999999999992</v>
      </c>
      <c r="BI247" s="35">
        <f>AU247-AZ247</f>
        <v>-5.1799999999999926</v>
      </c>
      <c r="BJ247" s="36"/>
    </row>
    <row r="248" spans="2:63" x14ac:dyDescent="0.2">
      <c r="B248" s="24">
        <v>345</v>
      </c>
      <c r="C248" s="25" t="s">
        <v>637</v>
      </c>
      <c r="D248" s="26" t="s">
        <v>638</v>
      </c>
      <c r="E248" s="26" t="s">
        <v>639</v>
      </c>
      <c r="F248" s="28" t="s">
        <v>58</v>
      </c>
      <c r="G248" s="28">
        <v>484791</v>
      </c>
      <c r="H248" s="28">
        <v>2182573</v>
      </c>
      <c r="I248" s="29">
        <v>2238</v>
      </c>
      <c r="J248" s="28"/>
      <c r="K248" s="46">
        <v>11.3</v>
      </c>
      <c r="L248" s="46"/>
      <c r="M248" s="46">
        <v>12.928000000000001</v>
      </c>
      <c r="N248" s="46"/>
      <c r="O248" s="46"/>
      <c r="P248" s="46">
        <v>17.440000000000001</v>
      </c>
      <c r="Q248" s="46">
        <v>18.023</v>
      </c>
      <c r="R248" s="46">
        <v>20.37</v>
      </c>
      <c r="S248" s="46"/>
      <c r="T248" s="46">
        <v>25.1</v>
      </c>
      <c r="U248" s="46">
        <v>26.64</v>
      </c>
      <c r="V248" s="46">
        <v>29.77</v>
      </c>
      <c r="W248" s="46">
        <v>31.3</v>
      </c>
      <c r="X248" s="46">
        <v>32.78</v>
      </c>
      <c r="Y248" s="46">
        <v>34.49</v>
      </c>
      <c r="Z248" s="46">
        <v>36.369999999999997</v>
      </c>
      <c r="AA248" s="46">
        <v>37.22</v>
      </c>
      <c r="AB248" s="46">
        <v>39.06</v>
      </c>
      <c r="AC248" s="46">
        <v>40.950000000000003</v>
      </c>
      <c r="AD248" s="46">
        <v>42.25</v>
      </c>
      <c r="AE248" s="46"/>
      <c r="AF248" s="46">
        <v>42.88</v>
      </c>
      <c r="AG248" s="46">
        <v>46.19</v>
      </c>
      <c r="AH248" s="46">
        <v>46.35</v>
      </c>
      <c r="AI248" s="46">
        <v>45.98</v>
      </c>
      <c r="AJ248" s="46">
        <v>48.17</v>
      </c>
      <c r="AK248" s="46"/>
      <c r="AL248" s="46">
        <v>50.63</v>
      </c>
      <c r="AM248" s="53">
        <v>51.39</v>
      </c>
      <c r="AN248" s="53">
        <v>52.24</v>
      </c>
      <c r="AO248" s="53">
        <v>51.7</v>
      </c>
      <c r="AP248" s="53">
        <v>52.19</v>
      </c>
      <c r="AQ248" s="53">
        <v>55.07</v>
      </c>
      <c r="AR248" s="53">
        <v>55.3</v>
      </c>
      <c r="AS248" s="53">
        <v>58.42</v>
      </c>
      <c r="AT248" s="53">
        <v>58.16</v>
      </c>
      <c r="AU248" s="53">
        <v>60.48</v>
      </c>
      <c r="AV248" s="53">
        <v>59.96</v>
      </c>
      <c r="AW248" s="53"/>
      <c r="AX248" s="53">
        <v>62.39</v>
      </c>
      <c r="AY248" s="72">
        <v>65</v>
      </c>
      <c r="AZ248" s="54">
        <v>63.6</v>
      </c>
      <c r="BA248" s="54"/>
      <c r="BB248" s="21"/>
      <c r="BC248" s="21"/>
      <c r="BD248" s="35"/>
      <c r="BE248" s="21">
        <f>M248-AZ248</f>
        <v>-50.671999999999997</v>
      </c>
      <c r="BF248" s="26"/>
      <c r="BG248" s="26"/>
      <c r="BH248" s="35">
        <f>AP248-AZ248</f>
        <v>-11.410000000000004</v>
      </c>
      <c r="BI248" s="35">
        <f>AU248-AZ248</f>
        <v>-3.1200000000000045</v>
      </c>
      <c r="BJ248" s="36">
        <f>AY248-AZ248</f>
        <v>1.3999999999999986</v>
      </c>
    </row>
    <row r="249" spans="2:63" x14ac:dyDescent="0.2">
      <c r="B249" s="24">
        <v>346</v>
      </c>
      <c r="C249" s="25" t="s">
        <v>640</v>
      </c>
      <c r="D249" s="26" t="s">
        <v>641</v>
      </c>
      <c r="E249" s="26" t="s">
        <v>642</v>
      </c>
      <c r="F249" s="28" t="s">
        <v>58</v>
      </c>
      <c r="G249" s="65">
        <v>484270</v>
      </c>
      <c r="H249" s="65">
        <v>2179997</v>
      </c>
      <c r="I249" s="29"/>
      <c r="J249" s="28"/>
      <c r="K249" s="46">
        <v>7.2</v>
      </c>
      <c r="L249" s="46"/>
      <c r="M249" s="46">
        <v>11.7</v>
      </c>
      <c r="N249" s="46"/>
      <c r="O249" s="46">
        <v>13.039</v>
      </c>
      <c r="P249" s="46">
        <v>13.583</v>
      </c>
      <c r="Q249" s="46">
        <v>13.94</v>
      </c>
      <c r="R249" s="46">
        <v>15.68</v>
      </c>
      <c r="S249" s="46"/>
      <c r="T249" s="46">
        <v>21.81</v>
      </c>
      <c r="U249" s="46">
        <v>23.66</v>
      </c>
      <c r="V249" s="46">
        <v>25.97</v>
      </c>
      <c r="W249" s="46">
        <v>28.91</v>
      </c>
      <c r="X249" s="46">
        <v>30.62</v>
      </c>
      <c r="Y249" s="46">
        <v>32.630000000000003</v>
      </c>
      <c r="Z249" s="46">
        <v>35.270000000000003</v>
      </c>
      <c r="AA249" s="46">
        <v>36.01</v>
      </c>
      <c r="AB249" s="46">
        <v>38.47</v>
      </c>
      <c r="AC249" s="46">
        <v>39.19</v>
      </c>
      <c r="AD249" s="46">
        <v>40.64</v>
      </c>
      <c r="AE249" s="46"/>
      <c r="AF249" s="46">
        <v>44.99</v>
      </c>
      <c r="AG249" s="46">
        <v>45.32</v>
      </c>
      <c r="AH249" s="46">
        <v>46.83</v>
      </c>
      <c r="AI249" s="46">
        <v>48.16</v>
      </c>
      <c r="AJ249" s="46">
        <v>48.88</v>
      </c>
      <c r="AK249" s="46">
        <v>49.65</v>
      </c>
      <c r="AL249" s="46">
        <v>50.38</v>
      </c>
      <c r="AM249" s="55">
        <v>50.74</v>
      </c>
      <c r="AN249" s="53">
        <v>51.49</v>
      </c>
      <c r="AO249" s="53">
        <v>52.51</v>
      </c>
      <c r="AP249" s="53">
        <v>53.61</v>
      </c>
      <c r="AQ249" s="53"/>
      <c r="AR249" s="53"/>
      <c r="AS249" s="53"/>
      <c r="AT249" s="53"/>
      <c r="AU249" s="53"/>
      <c r="AV249" s="53"/>
      <c r="AW249" s="53"/>
      <c r="AX249" s="53"/>
      <c r="AY249" s="53"/>
      <c r="AZ249" s="54"/>
      <c r="BA249" s="54"/>
      <c r="BB249" s="21"/>
      <c r="BC249" s="21"/>
      <c r="BD249" s="35"/>
      <c r="BE249" s="21"/>
      <c r="BF249" s="26"/>
      <c r="BG249" s="26"/>
      <c r="BH249" s="26"/>
      <c r="BI249" s="26"/>
      <c r="BJ249" s="38"/>
    </row>
    <row r="250" spans="2:63" x14ac:dyDescent="0.2">
      <c r="B250" s="24">
        <v>347</v>
      </c>
      <c r="C250" s="25" t="s">
        <v>643</v>
      </c>
      <c r="D250" s="40"/>
      <c r="E250" s="41"/>
      <c r="F250" s="28" t="s">
        <v>58</v>
      </c>
      <c r="G250" s="28">
        <v>484270</v>
      </c>
      <c r="H250" s="28">
        <v>2179997</v>
      </c>
      <c r="I250" s="29">
        <v>2246</v>
      </c>
      <c r="J250" s="28"/>
      <c r="K250" s="21"/>
      <c r="L250" s="30">
        <v>11</v>
      </c>
      <c r="M250" s="30"/>
      <c r="N250" s="56">
        <v>12</v>
      </c>
      <c r="O250" s="56"/>
      <c r="P250" s="56"/>
      <c r="Q250" s="56"/>
      <c r="R250" s="56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>
        <v>53.61</v>
      </c>
      <c r="AQ250" s="53">
        <v>55.19</v>
      </c>
      <c r="AR250" s="53">
        <v>56.15</v>
      </c>
      <c r="AS250" s="53">
        <v>58</v>
      </c>
      <c r="AT250" s="53">
        <v>58.54</v>
      </c>
      <c r="AU250" s="53">
        <v>58.98</v>
      </c>
      <c r="AV250" s="53">
        <v>60.1</v>
      </c>
      <c r="AW250" s="53">
        <v>61.26</v>
      </c>
      <c r="AX250" s="53">
        <v>62.03</v>
      </c>
      <c r="AY250" s="53">
        <v>52.62</v>
      </c>
      <c r="AZ250" s="54">
        <v>63.26</v>
      </c>
      <c r="BA250" s="33">
        <v>63.8</v>
      </c>
      <c r="BB250" s="21">
        <f>I250-BA250</f>
        <v>2182.1999999999998</v>
      </c>
      <c r="BC250" s="21"/>
      <c r="BD250" s="35">
        <f>L250-AZ250</f>
        <v>-52.26</v>
      </c>
      <c r="BE250" s="21"/>
      <c r="BF250" s="21">
        <f>N250-AZ250</f>
        <v>-51.26</v>
      </c>
      <c r="BG250" s="21"/>
      <c r="BH250" s="35">
        <f>AP250-AZ250</f>
        <v>-9.6499999999999986</v>
      </c>
      <c r="BI250" s="35">
        <f>AU250-AZ250</f>
        <v>-4.2800000000000011</v>
      </c>
      <c r="BJ250" s="36"/>
    </row>
    <row r="251" spans="2:63" x14ac:dyDescent="0.2">
      <c r="B251" s="24">
        <v>349</v>
      </c>
      <c r="C251" s="25" t="s">
        <v>644</v>
      </c>
      <c r="D251" s="26" t="s">
        <v>645</v>
      </c>
      <c r="E251" s="26" t="s">
        <v>646</v>
      </c>
      <c r="F251" s="28" t="s">
        <v>58</v>
      </c>
      <c r="G251" s="39">
        <v>483391</v>
      </c>
      <c r="H251" s="39">
        <v>2176492</v>
      </c>
      <c r="I251" s="50">
        <v>2242</v>
      </c>
      <c r="J251" s="39"/>
      <c r="K251" s="46">
        <v>12.28</v>
      </c>
      <c r="L251" s="46"/>
      <c r="M251" s="46">
        <v>18.37</v>
      </c>
      <c r="N251" s="46"/>
      <c r="O251" s="46">
        <v>19.271999999999998</v>
      </c>
      <c r="P251" s="46">
        <v>19.997</v>
      </c>
      <c r="Q251" s="46">
        <v>19.440000000000001</v>
      </c>
      <c r="R251" s="46">
        <v>21.535</v>
      </c>
      <c r="S251" s="46"/>
      <c r="T251" s="46">
        <v>21.96</v>
      </c>
      <c r="U251" s="46">
        <v>29.58</v>
      </c>
      <c r="V251" s="46">
        <v>32.630000000000003</v>
      </c>
      <c r="W251" s="46">
        <v>34.26</v>
      </c>
      <c r="X251" s="46">
        <v>36.200000000000003</v>
      </c>
      <c r="Y251" s="46">
        <v>40.93</v>
      </c>
      <c r="Z251" s="46">
        <v>41.37</v>
      </c>
      <c r="AA251" s="46">
        <v>42.95</v>
      </c>
      <c r="AB251" s="46">
        <v>44.48</v>
      </c>
      <c r="AC251" s="46">
        <v>44.53</v>
      </c>
      <c r="AD251" s="46">
        <v>46.12</v>
      </c>
      <c r="AE251" s="46"/>
      <c r="AF251" s="46">
        <v>47.16</v>
      </c>
      <c r="AG251" s="46">
        <v>50.51</v>
      </c>
      <c r="AH251" s="46">
        <v>50.68</v>
      </c>
      <c r="AI251" s="46">
        <v>52.28</v>
      </c>
      <c r="AJ251" s="46">
        <v>53.08</v>
      </c>
      <c r="AK251" s="46">
        <v>53.96</v>
      </c>
      <c r="AL251" s="53">
        <v>55.06</v>
      </c>
      <c r="AM251" s="53">
        <v>54.8</v>
      </c>
      <c r="AN251" s="55">
        <v>55.68</v>
      </c>
      <c r="AO251" s="55">
        <v>56.6</v>
      </c>
      <c r="AP251" s="53">
        <v>57.72</v>
      </c>
      <c r="AQ251" s="53"/>
      <c r="AR251" s="53"/>
      <c r="AS251" s="53"/>
      <c r="AT251" s="53"/>
      <c r="AU251" s="53"/>
      <c r="AV251" s="53"/>
      <c r="AW251" s="53"/>
      <c r="AX251" s="53"/>
      <c r="AY251" s="53"/>
      <c r="AZ251" s="33"/>
      <c r="BA251" s="33"/>
      <c r="BB251" s="21"/>
      <c r="BC251" s="21"/>
      <c r="BD251" s="35"/>
      <c r="BE251" s="21"/>
      <c r="BF251" s="26"/>
      <c r="BG251" s="26"/>
      <c r="BH251" s="26"/>
      <c r="BI251" s="26"/>
      <c r="BJ251" s="38"/>
    </row>
    <row r="252" spans="2:63" x14ac:dyDescent="0.2">
      <c r="B252" s="24">
        <v>350</v>
      </c>
      <c r="C252" s="25" t="s">
        <v>647</v>
      </c>
      <c r="D252" s="40"/>
      <c r="E252" s="41"/>
      <c r="F252" s="28" t="s">
        <v>58</v>
      </c>
      <c r="G252" s="28">
        <v>483197</v>
      </c>
      <c r="H252" s="28">
        <v>2176448</v>
      </c>
      <c r="I252" s="29">
        <v>2242</v>
      </c>
      <c r="J252" s="28"/>
      <c r="K252" s="21"/>
      <c r="L252" s="30">
        <v>18</v>
      </c>
      <c r="M252" s="30"/>
      <c r="N252" s="30">
        <v>19</v>
      </c>
      <c r="O252" s="30"/>
      <c r="P252" s="30"/>
      <c r="Q252" s="30"/>
      <c r="R252" s="30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>
        <v>57.72</v>
      </c>
      <c r="AQ252" s="53">
        <v>58</v>
      </c>
      <c r="AR252" s="53">
        <v>58.03</v>
      </c>
      <c r="AS252" s="53">
        <v>57.1</v>
      </c>
      <c r="AT252" s="53">
        <v>56.18</v>
      </c>
      <c r="AU252" s="53">
        <v>62.39</v>
      </c>
      <c r="AV252" s="53">
        <v>61.73</v>
      </c>
      <c r="AW252" s="53">
        <v>63.29</v>
      </c>
      <c r="AX252" s="53">
        <v>80.260000000000005</v>
      </c>
      <c r="AY252" s="53">
        <v>80.72</v>
      </c>
      <c r="AZ252" s="54">
        <v>72.930000000000007</v>
      </c>
      <c r="BA252" s="33">
        <v>73.5</v>
      </c>
      <c r="BB252" s="21">
        <f>I252-BA252</f>
        <v>2168.5</v>
      </c>
      <c r="BC252" s="21"/>
      <c r="BD252" s="35">
        <f>L252-AZ252</f>
        <v>-54.930000000000007</v>
      </c>
      <c r="BE252" s="21"/>
      <c r="BF252" s="21">
        <f>N252-AZ252</f>
        <v>-53.930000000000007</v>
      </c>
      <c r="BG252" s="21"/>
      <c r="BH252" s="35">
        <f>AP252-AZ252</f>
        <v>-15.210000000000008</v>
      </c>
      <c r="BI252" s="35">
        <f>AU252-AZ252</f>
        <v>-10.540000000000006</v>
      </c>
      <c r="BJ252" s="36">
        <f>AY252-AZ252</f>
        <v>7.789999999999992</v>
      </c>
    </row>
    <row r="253" spans="2:63" x14ac:dyDescent="0.2">
      <c r="B253" s="24">
        <v>351</v>
      </c>
      <c r="C253" s="25" t="s">
        <v>648</v>
      </c>
      <c r="D253" s="26" t="s">
        <v>649</v>
      </c>
      <c r="E253" s="26" t="s">
        <v>160</v>
      </c>
      <c r="F253" s="28" t="s">
        <v>23</v>
      </c>
      <c r="G253" s="28">
        <v>514749</v>
      </c>
      <c r="H253" s="28">
        <v>2138746</v>
      </c>
      <c r="I253" s="29">
        <v>2294</v>
      </c>
      <c r="J253" s="26">
        <v>45</v>
      </c>
      <c r="K253" s="26"/>
      <c r="L253" s="26"/>
      <c r="M253" s="26">
        <v>53.39</v>
      </c>
      <c r="N253" s="26">
        <v>52.91</v>
      </c>
      <c r="O253" s="26"/>
      <c r="P253" s="26">
        <v>53.93</v>
      </c>
      <c r="Q253" s="26">
        <v>54.61</v>
      </c>
      <c r="R253" s="26">
        <v>55.92</v>
      </c>
      <c r="S253" s="26"/>
      <c r="T253" s="26">
        <v>58.67</v>
      </c>
      <c r="U253" s="26">
        <v>59.73</v>
      </c>
      <c r="V253" s="26"/>
      <c r="W253" s="26">
        <v>61.66</v>
      </c>
      <c r="X253" s="26"/>
      <c r="Y253" s="26">
        <v>88.03</v>
      </c>
      <c r="Z253" s="26">
        <v>87.83</v>
      </c>
      <c r="AA253" s="26">
        <v>89</v>
      </c>
      <c r="AB253" s="26">
        <v>69.709999999999994</v>
      </c>
      <c r="AC253" s="26">
        <v>70.77</v>
      </c>
      <c r="AD253" s="26">
        <v>71.37</v>
      </c>
      <c r="AE253" s="26"/>
      <c r="AF253" s="26">
        <v>74.900000000000006</v>
      </c>
      <c r="AG253" s="26">
        <v>75.459999999999994</v>
      </c>
      <c r="AH253" s="26">
        <v>72.349999999999994</v>
      </c>
      <c r="AI253" s="26">
        <v>73.66</v>
      </c>
      <c r="AJ253" s="26">
        <v>74.180000000000007</v>
      </c>
      <c r="AK253" s="26">
        <v>74.3</v>
      </c>
      <c r="AL253" s="26"/>
      <c r="AM253" s="26"/>
      <c r="AN253" s="26">
        <v>82.76</v>
      </c>
      <c r="AO253" s="26">
        <v>84.01</v>
      </c>
      <c r="AP253" s="26">
        <v>84.76</v>
      </c>
      <c r="AQ253" s="26">
        <v>95.32</v>
      </c>
      <c r="AR253" s="30">
        <v>85.51</v>
      </c>
      <c r="AS253" s="30">
        <v>90.07</v>
      </c>
      <c r="AT253" s="30">
        <v>90.07</v>
      </c>
      <c r="AU253" s="30">
        <v>91.03</v>
      </c>
      <c r="AV253" s="26">
        <v>90.93</v>
      </c>
      <c r="AW253" s="32"/>
      <c r="AX253" s="32"/>
      <c r="AY253" s="32"/>
      <c r="AZ253" s="54"/>
      <c r="BA253" s="54"/>
      <c r="BB253" s="21"/>
      <c r="BC253" s="21"/>
      <c r="BD253" s="35"/>
      <c r="BE253" s="21"/>
      <c r="BF253" s="26"/>
      <c r="BG253" s="26"/>
      <c r="BH253" s="26"/>
      <c r="BI253" s="26"/>
      <c r="BJ253" s="38"/>
    </row>
    <row r="254" spans="2:63" x14ac:dyDescent="0.2">
      <c r="B254" s="24">
        <v>354</v>
      </c>
      <c r="C254" s="25" t="s">
        <v>650</v>
      </c>
      <c r="D254" s="26" t="s">
        <v>651</v>
      </c>
      <c r="E254" s="26" t="s">
        <v>144</v>
      </c>
      <c r="F254" s="28" t="s">
        <v>23</v>
      </c>
      <c r="G254" s="28">
        <v>514820</v>
      </c>
      <c r="H254" s="28">
        <v>2136971</v>
      </c>
      <c r="I254" s="29">
        <v>2271</v>
      </c>
      <c r="J254" s="26"/>
      <c r="K254" s="26"/>
      <c r="L254" s="26"/>
      <c r="M254" s="26"/>
      <c r="N254" s="26">
        <v>38.74</v>
      </c>
      <c r="O254" s="26">
        <v>40.270000000000003</v>
      </c>
      <c r="P254" s="26">
        <v>40.24</v>
      </c>
      <c r="Q254" s="26">
        <v>41.21</v>
      </c>
      <c r="R254" s="26">
        <v>42.88</v>
      </c>
      <c r="S254" s="26"/>
      <c r="T254" s="26">
        <v>46</v>
      </c>
      <c r="U254" s="26">
        <v>46.9</v>
      </c>
      <c r="V254" s="26"/>
      <c r="W254" s="26">
        <v>48.9</v>
      </c>
      <c r="X254" s="26">
        <v>49.94</v>
      </c>
      <c r="Y254" s="26">
        <v>51.24</v>
      </c>
      <c r="Z254" s="26">
        <v>52.79</v>
      </c>
      <c r="AA254" s="26">
        <v>53.2</v>
      </c>
      <c r="AB254" s="26">
        <v>52.63</v>
      </c>
      <c r="AC254" s="26">
        <v>53.3</v>
      </c>
      <c r="AD254" s="26">
        <v>55.7</v>
      </c>
      <c r="AE254" s="26"/>
      <c r="AF254" s="26">
        <v>58.51</v>
      </c>
      <c r="AG254" s="26">
        <v>58.25</v>
      </c>
      <c r="AH254" s="26">
        <v>59.65</v>
      </c>
      <c r="AI254" s="26">
        <v>61.32</v>
      </c>
      <c r="AJ254" s="26">
        <v>65.08</v>
      </c>
      <c r="AK254" s="26">
        <v>65.58</v>
      </c>
      <c r="AL254" s="26">
        <v>68.2</v>
      </c>
      <c r="AM254" s="26">
        <v>68.78</v>
      </c>
      <c r="AN254" s="26">
        <v>70.45</v>
      </c>
      <c r="AO254" s="26">
        <v>72.14</v>
      </c>
      <c r="AP254" s="26">
        <v>73.56</v>
      </c>
      <c r="AQ254" s="26">
        <v>75.83</v>
      </c>
      <c r="AR254" s="30">
        <v>76.11</v>
      </c>
      <c r="AS254" s="30">
        <v>77.89</v>
      </c>
      <c r="AT254" s="31"/>
      <c r="AU254" s="30">
        <v>79.489999999999995</v>
      </c>
      <c r="AV254" s="26">
        <v>80.540000000000006</v>
      </c>
      <c r="AW254" s="32">
        <v>52.08</v>
      </c>
      <c r="AX254" s="32">
        <v>84.52</v>
      </c>
      <c r="AY254" s="32">
        <v>87.6</v>
      </c>
      <c r="AZ254" s="33"/>
      <c r="BA254" s="33"/>
      <c r="BB254" s="21"/>
      <c r="BC254" s="21"/>
      <c r="BD254" s="35"/>
      <c r="BE254" s="21"/>
      <c r="BF254" s="26"/>
      <c r="BG254" s="26"/>
      <c r="BH254" s="26"/>
      <c r="BI254" s="26"/>
      <c r="BJ254" s="38"/>
    </row>
    <row r="255" spans="2:63" x14ac:dyDescent="0.2">
      <c r="B255" s="24">
        <v>355</v>
      </c>
      <c r="C255" s="25" t="s">
        <v>652</v>
      </c>
      <c r="D255" s="26" t="s">
        <v>653</v>
      </c>
      <c r="E255" s="26" t="s">
        <v>654</v>
      </c>
      <c r="F255" s="28" t="s">
        <v>382</v>
      </c>
      <c r="G255" s="39">
        <v>503381</v>
      </c>
      <c r="H255" s="39">
        <v>2147292</v>
      </c>
      <c r="I255" s="50">
        <v>2241</v>
      </c>
      <c r="J255" s="39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>
        <v>18.52</v>
      </c>
      <c r="X255" s="26">
        <v>19.36</v>
      </c>
      <c r="Y255" s="26">
        <v>20.55</v>
      </c>
      <c r="Z255" s="26">
        <v>22.04</v>
      </c>
      <c r="AA255" s="26">
        <v>22.68</v>
      </c>
      <c r="AB255" s="26">
        <v>24.14</v>
      </c>
      <c r="AC255" s="26">
        <v>25.72</v>
      </c>
      <c r="AD255" s="26">
        <v>26.82</v>
      </c>
      <c r="AE255" s="26"/>
      <c r="AF255" s="26">
        <v>30.5</v>
      </c>
      <c r="AG255" s="32">
        <v>31.12</v>
      </c>
      <c r="AH255" s="32"/>
      <c r="AI255" s="32">
        <v>32.15</v>
      </c>
      <c r="AJ255" s="32"/>
      <c r="AK255" s="32">
        <v>37.92</v>
      </c>
      <c r="AL255" s="32">
        <v>37.5</v>
      </c>
      <c r="AM255" s="32">
        <v>39.72</v>
      </c>
      <c r="AN255" s="32">
        <v>39.26</v>
      </c>
      <c r="AO255" s="32">
        <v>40.92</v>
      </c>
      <c r="AP255" s="32">
        <v>41</v>
      </c>
      <c r="AQ255" s="32">
        <v>46.29</v>
      </c>
      <c r="AR255" s="32">
        <v>48.87</v>
      </c>
      <c r="AS255" s="32">
        <v>49.81</v>
      </c>
      <c r="AT255" s="32">
        <v>41.46</v>
      </c>
      <c r="AU255" s="32">
        <v>42.18</v>
      </c>
      <c r="AV255" s="32">
        <v>49.75</v>
      </c>
      <c r="AW255" s="32">
        <v>48.21</v>
      </c>
      <c r="AX255" s="32">
        <v>56.48</v>
      </c>
      <c r="AY255" s="32">
        <v>57.32</v>
      </c>
      <c r="AZ255" s="54">
        <v>59.13</v>
      </c>
      <c r="BA255" s="54">
        <v>60.36</v>
      </c>
      <c r="BB255" s="21">
        <f>I255-BA255</f>
        <v>2180.64</v>
      </c>
      <c r="BC255" s="21"/>
      <c r="BD255" s="35"/>
      <c r="BE255" s="21"/>
      <c r="BF255" s="26"/>
      <c r="BG255" s="26"/>
      <c r="BH255" s="21">
        <f>+AQ255-BA255</f>
        <v>-14.07</v>
      </c>
      <c r="BI255" s="21">
        <f>+AV255-BA255</f>
        <v>-10.61</v>
      </c>
      <c r="BJ255" s="70">
        <f>+AZ255-BA255</f>
        <v>-1.2299999999999969</v>
      </c>
      <c r="BK255" s="2" t="s">
        <v>223</v>
      </c>
    </row>
    <row r="256" spans="2:63" x14ac:dyDescent="0.2">
      <c r="B256" s="24">
        <v>357</v>
      </c>
      <c r="C256" s="25" t="s">
        <v>655</v>
      </c>
      <c r="D256" s="26" t="s">
        <v>656</v>
      </c>
      <c r="E256" s="26" t="s">
        <v>657</v>
      </c>
      <c r="F256" s="28" t="s">
        <v>382</v>
      </c>
      <c r="G256" s="39">
        <v>504195</v>
      </c>
      <c r="H256" s="39">
        <v>2143683</v>
      </c>
      <c r="I256" s="50">
        <v>2239</v>
      </c>
      <c r="J256" s="39"/>
      <c r="K256" s="39"/>
      <c r="L256" s="30"/>
      <c r="M256" s="30"/>
      <c r="N256" s="30"/>
      <c r="O256" s="30"/>
      <c r="P256" s="30"/>
      <c r="Q256" s="30"/>
      <c r="R256" s="30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51">
        <v>32.65</v>
      </c>
      <c r="AD256" s="51"/>
      <c r="AE256" s="51"/>
      <c r="AF256" s="32">
        <v>32.26</v>
      </c>
      <c r="AG256" s="32">
        <v>23.19</v>
      </c>
      <c r="AH256" s="32">
        <v>24.7</v>
      </c>
      <c r="AI256" s="32">
        <v>31.26</v>
      </c>
      <c r="AJ256" s="32"/>
      <c r="AK256" s="32"/>
      <c r="AL256" s="32">
        <v>25.52</v>
      </c>
      <c r="AM256" s="32">
        <v>27.06</v>
      </c>
      <c r="AN256" s="32">
        <v>28.38</v>
      </c>
      <c r="AO256" s="32">
        <v>28.86</v>
      </c>
      <c r="AP256" s="32">
        <v>29.11</v>
      </c>
      <c r="AQ256" s="32">
        <v>33.06</v>
      </c>
      <c r="AR256" s="32">
        <v>28.42</v>
      </c>
      <c r="AS256" s="32">
        <v>27</v>
      </c>
      <c r="AT256" s="32">
        <v>25.47</v>
      </c>
      <c r="AU256" s="32">
        <v>24.59</v>
      </c>
      <c r="AV256" s="32"/>
      <c r="AW256" s="32"/>
      <c r="AX256" s="32">
        <v>31.2</v>
      </c>
      <c r="AY256" s="32">
        <v>32.04</v>
      </c>
      <c r="AZ256" s="54"/>
      <c r="BA256" s="54"/>
      <c r="BB256" s="21"/>
      <c r="BC256" s="21"/>
      <c r="BD256" s="35"/>
      <c r="BE256" s="21"/>
      <c r="BF256" s="26"/>
      <c r="BG256" s="26"/>
      <c r="BH256" s="26"/>
      <c r="BI256" s="26"/>
      <c r="BJ256" s="38"/>
      <c r="BK256" s="2" t="s">
        <v>243</v>
      </c>
    </row>
    <row r="257" spans="2:62" x14ac:dyDescent="0.2">
      <c r="B257" s="24">
        <v>358</v>
      </c>
      <c r="C257" s="25" t="s">
        <v>658</v>
      </c>
      <c r="D257" s="26" t="s">
        <v>659</v>
      </c>
      <c r="E257" s="26" t="s">
        <v>660</v>
      </c>
      <c r="F257" s="28" t="s">
        <v>382</v>
      </c>
      <c r="G257" s="28">
        <v>511146</v>
      </c>
      <c r="H257" s="28">
        <v>2148940</v>
      </c>
      <c r="I257" s="29">
        <v>2251</v>
      </c>
      <c r="J257" s="28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>
        <v>40.44</v>
      </c>
      <c r="AC257" s="26">
        <v>41.66</v>
      </c>
      <c r="AD257" s="26">
        <v>42.45</v>
      </c>
      <c r="AE257" s="26"/>
      <c r="AF257" s="26">
        <v>45.25</v>
      </c>
      <c r="AG257" s="42">
        <v>46.53</v>
      </c>
      <c r="AH257" s="42">
        <v>47.68</v>
      </c>
      <c r="AI257" s="42">
        <v>51.36</v>
      </c>
      <c r="AJ257" s="42">
        <v>49.78</v>
      </c>
      <c r="AK257" s="42">
        <v>53.03</v>
      </c>
      <c r="AL257" s="42">
        <v>54.73</v>
      </c>
      <c r="AM257" s="42">
        <v>56</v>
      </c>
      <c r="AN257" s="42">
        <v>56.74</v>
      </c>
      <c r="AO257" s="42">
        <v>58.26</v>
      </c>
      <c r="AP257" s="42">
        <v>60.72</v>
      </c>
      <c r="AQ257" s="42">
        <v>62.45</v>
      </c>
      <c r="AR257" s="42">
        <v>65.349999999999994</v>
      </c>
      <c r="AS257" s="42">
        <v>65.92</v>
      </c>
      <c r="AT257" s="42">
        <v>67.94</v>
      </c>
      <c r="AU257" s="42">
        <v>69.02</v>
      </c>
      <c r="AV257" s="42">
        <v>70.930000000000007</v>
      </c>
      <c r="AW257" s="42">
        <v>71.290000000000006</v>
      </c>
      <c r="AX257" s="42">
        <v>72.959999999999994</v>
      </c>
      <c r="AY257" s="42">
        <v>74.16</v>
      </c>
      <c r="AZ257" s="33">
        <v>72.94</v>
      </c>
      <c r="BA257" s="33">
        <v>76.459999999999994</v>
      </c>
      <c r="BB257" s="21">
        <f>I257-BA257</f>
        <v>2174.54</v>
      </c>
      <c r="BC257" s="21"/>
      <c r="BD257" s="35"/>
      <c r="BE257" s="21"/>
      <c r="BF257" s="26"/>
      <c r="BG257" s="26"/>
      <c r="BH257" s="35">
        <f>AP257-AZ257</f>
        <v>-12.219999999999999</v>
      </c>
      <c r="BI257" s="35">
        <f>AU257-AZ257</f>
        <v>-3.9200000000000017</v>
      </c>
      <c r="BJ257" s="36">
        <f>AY257-AZ257</f>
        <v>1.2199999999999989</v>
      </c>
    </row>
    <row r="258" spans="2:62" x14ac:dyDescent="0.2">
      <c r="B258" s="24">
        <v>365</v>
      </c>
      <c r="C258" s="25" t="s">
        <v>661</v>
      </c>
      <c r="D258" s="26" t="s">
        <v>662</v>
      </c>
      <c r="E258" s="26" t="s">
        <v>663</v>
      </c>
      <c r="F258" s="28" t="s">
        <v>58</v>
      </c>
      <c r="G258" s="28">
        <v>488115</v>
      </c>
      <c r="H258" s="28">
        <v>2179361</v>
      </c>
      <c r="I258" s="29">
        <v>2240</v>
      </c>
      <c r="J258" s="28"/>
      <c r="K258" s="46">
        <v>14</v>
      </c>
      <c r="L258" s="46">
        <v>15</v>
      </c>
      <c r="M258" s="46">
        <v>15.33</v>
      </c>
      <c r="N258" s="46">
        <v>16</v>
      </c>
      <c r="O258" s="46"/>
      <c r="P258" s="46">
        <v>15.285</v>
      </c>
      <c r="Q258" s="46">
        <v>15.244999999999999</v>
      </c>
      <c r="R258" s="46">
        <v>16.722999999999999</v>
      </c>
      <c r="S258" s="46"/>
      <c r="T258" s="46">
        <v>23.77</v>
      </c>
      <c r="U258" s="46">
        <v>25.57</v>
      </c>
      <c r="V258" s="46">
        <v>30.12</v>
      </c>
      <c r="W258" s="46">
        <v>31.43</v>
      </c>
      <c r="X258" s="46">
        <v>33.1</v>
      </c>
      <c r="Y258" s="46">
        <v>35.19</v>
      </c>
      <c r="Z258" s="46">
        <v>37.31</v>
      </c>
      <c r="AA258" s="46">
        <v>38.35</v>
      </c>
      <c r="AB258" s="46">
        <v>40.090000000000003</v>
      </c>
      <c r="AC258" s="46">
        <v>41.3</v>
      </c>
      <c r="AD258" s="46"/>
      <c r="AE258" s="46"/>
      <c r="AF258" s="46">
        <v>46.21</v>
      </c>
      <c r="AG258" s="46">
        <v>48.32</v>
      </c>
      <c r="AH258" s="46">
        <v>51.55</v>
      </c>
      <c r="AI258" s="46">
        <v>52.73</v>
      </c>
      <c r="AJ258" s="46">
        <v>52.69</v>
      </c>
      <c r="AK258" s="46"/>
      <c r="AL258" s="53">
        <v>54.4</v>
      </c>
      <c r="AM258" s="53"/>
      <c r="AN258" s="53">
        <v>53.2</v>
      </c>
      <c r="AO258" s="53">
        <v>54.1</v>
      </c>
      <c r="AP258" s="53">
        <v>55.03</v>
      </c>
      <c r="AQ258" s="53">
        <v>61.75</v>
      </c>
      <c r="AR258" s="53">
        <v>63.12</v>
      </c>
      <c r="AS258" s="53">
        <v>63.72</v>
      </c>
      <c r="AT258" s="53">
        <v>64.400000000000006</v>
      </c>
      <c r="AU258" s="53">
        <v>65.56</v>
      </c>
      <c r="AV258" s="53">
        <v>66.05</v>
      </c>
      <c r="AW258" s="53">
        <v>67.290000000000006</v>
      </c>
      <c r="AX258" s="53">
        <v>69.540000000000006</v>
      </c>
      <c r="AY258" s="53">
        <v>68.55</v>
      </c>
      <c r="AZ258" s="54">
        <v>69.38</v>
      </c>
      <c r="BA258" s="33">
        <v>69.959999999999994</v>
      </c>
      <c r="BB258" s="21">
        <f>I258-BA258</f>
        <v>2170.04</v>
      </c>
      <c r="BC258" s="21"/>
      <c r="BD258" s="35">
        <f>L258-AZ258</f>
        <v>-54.379999999999995</v>
      </c>
      <c r="BE258" s="21">
        <f>M258-AZ258</f>
        <v>-54.05</v>
      </c>
      <c r="BF258" s="21">
        <f>N258-AZ258</f>
        <v>-53.379999999999995</v>
      </c>
      <c r="BG258" s="21"/>
      <c r="BH258" s="35">
        <f>AP258-AZ258</f>
        <v>-14.349999999999994</v>
      </c>
      <c r="BI258" s="35">
        <f>AU258-AZ258</f>
        <v>-3.8199999999999932</v>
      </c>
      <c r="BJ258" s="36">
        <f>AY258-AZ258</f>
        <v>-0.82999999999999829</v>
      </c>
    </row>
    <row r="259" spans="2:62" x14ac:dyDescent="0.2">
      <c r="B259" s="24">
        <v>366</v>
      </c>
      <c r="C259" s="25" t="s">
        <v>664</v>
      </c>
      <c r="D259" s="26" t="s">
        <v>665</v>
      </c>
      <c r="E259" s="26" t="s">
        <v>19</v>
      </c>
      <c r="F259" s="28" t="s">
        <v>58</v>
      </c>
      <c r="G259" s="28">
        <v>498577</v>
      </c>
      <c r="H259" s="28">
        <v>2174435</v>
      </c>
      <c r="I259" s="29">
        <v>2270</v>
      </c>
      <c r="J259" s="28"/>
      <c r="K259" s="46"/>
      <c r="L259" s="46">
        <v>20</v>
      </c>
      <c r="M259" s="46">
        <v>20.605</v>
      </c>
      <c r="N259" s="46">
        <v>21</v>
      </c>
      <c r="O259" s="46"/>
      <c r="P259" s="46">
        <v>23.99</v>
      </c>
      <c r="Q259" s="46">
        <v>24.463999999999999</v>
      </c>
      <c r="R259" s="46">
        <v>22.85</v>
      </c>
      <c r="S259" s="46"/>
      <c r="T259" s="46">
        <v>26.48</v>
      </c>
      <c r="U259" s="46">
        <v>27.71</v>
      </c>
      <c r="V259" s="46">
        <v>30.74</v>
      </c>
      <c r="W259" s="46">
        <v>31.85</v>
      </c>
      <c r="X259" s="46">
        <v>33.82</v>
      </c>
      <c r="Y259" s="46">
        <v>37.47</v>
      </c>
      <c r="Z259" s="46">
        <v>37.64</v>
      </c>
      <c r="AA259" s="46">
        <v>38.15</v>
      </c>
      <c r="AB259" s="46">
        <v>39.270000000000003</v>
      </c>
      <c r="AC259" s="46">
        <v>41.32</v>
      </c>
      <c r="AD259" s="46">
        <v>43.07</v>
      </c>
      <c r="AE259" s="46"/>
      <c r="AF259" s="46">
        <v>50.1</v>
      </c>
      <c r="AG259" s="46">
        <v>49.55</v>
      </c>
      <c r="AH259" s="46">
        <v>50.69</v>
      </c>
      <c r="AI259" s="46">
        <v>52.46</v>
      </c>
      <c r="AJ259" s="46">
        <v>54.9</v>
      </c>
      <c r="AK259" s="46"/>
      <c r="AL259" s="53">
        <v>58.16</v>
      </c>
      <c r="AM259" s="53">
        <v>58.47</v>
      </c>
      <c r="AN259" s="53">
        <v>57.48</v>
      </c>
      <c r="AO259" s="53">
        <v>56.6</v>
      </c>
      <c r="AP259" s="53">
        <v>86.91</v>
      </c>
      <c r="AQ259" s="53"/>
      <c r="AR259" s="53">
        <v>66.77</v>
      </c>
      <c r="AS259" s="53">
        <v>68.77</v>
      </c>
      <c r="AT259" s="53">
        <v>71.010000000000005</v>
      </c>
      <c r="AU259" s="53">
        <v>72.81</v>
      </c>
      <c r="AV259" s="53">
        <v>72.23</v>
      </c>
      <c r="AW259" s="53">
        <v>73.17</v>
      </c>
      <c r="AX259" s="53">
        <v>74.23</v>
      </c>
      <c r="AY259" s="53">
        <v>75.27</v>
      </c>
      <c r="AZ259" s="54">
        <v>76.67</v>
      </c>
      <c r="BA259" s="46"/>
      <c r="BB259" s="21"/>
      <c r="BC259" s="21"/>
      <c r="BD259" s="35">
        <f>L259-AZ259</f>
        <v>-56.67</v>
      </c>
      <c r="BE259" s="21">
        <f>M259-AZ259</f>
        <v>-56.064999999999998</v>
      </c>
      <c r="BF259" s="21">
        <f>N259-AZ259</f>
        <v>-55.67</v>
      </c>
      <c r="BG259" s="21"/>
      <c r="BH259" s="35"/>
      <c r="BI259" s="35">
        <f>AU259-AZ259</f>
        <v>-3.8599999999999994</v>
      </c>
      <c r="BJ259" s="36">
        <f>AY259-AZ259</f>
        <v>-1.4000000000000057</v>
      </c>
    </row>
    <row r="260" spans="2:62" x14ac:dyDescent="0.2">
      <c r="B260" s="24">
        <v>369</v>
      </c>
      <c r="C260" s="25" t="s">
        <v>666</v>
      </c>
      <c r="D260" s="26" t="s">
        <v>667</v>
      </c>
      <c r="E260" s="26" t="s">
        <v>19</v>
      </c>
      <c r="F260" s="28" t="s">
        <v>20</v>
      </c>
      <c r="G260" s="28">
        <v>478931</v>
      </c>
      <c r="H260" s="28">
        <v>2154652</v>
      </c>
      <c r="I260" s="29">
        <v>2250</v>
      </c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>
        <v>73.39</v>
      </c>
      <c r="AG260" s="26">
        <v>72.8</v>
      </c>
      <c r="AH260" s="26">
        <v>73.849999999999994</v>
      </c>
      <c r="AI260" s="26">
        <v>70.3</v>
      </c>
      <c r="AJ260" s="26">
        <v>69.760000000000005</v>
      </c>
      <c r="AK260" s="26">
        <v>68.400000000000006</v>
      </c>
      <c r="AL260" s="26">
        <v>67.25</v>
      </c>
      <c r="AM260" s="26">
        <v>67.45</v>
      </c>
      <c r="AN260" s="26">
        <v>70.680000000000007</v>
      </c>
      <c r="AO260" s="26"/>
      <c r="AP260" s="26">
        <v>71.680000000000007</v>
      </c>
      <c r="AQ260" s="26">
        <v>96.06</v>
      </c>
      <c r="AR260" s="30">
        <v>71.599999999999994</v>
      </c>
      <c r="AS260" s="30">
        <v>72.790000000000006</v>
      </c>
      <c r="AT260" s="30">
        <v>69.55</v>
      </c>
      <c r="AU260" s="30">
        <v>71.25</v>
      </c>
      <c r="AV260" s="26">
        <v>69.62</v>
      </c>
      <c r="AW260" s="26">
        <v>73.2</v>
      </c>
      <c r="AX260" s="26">
        <v>68.69</v>
      </c>
      <c r="AY260" s="26">
        <v>68.650000000000006</v>
      </c>
      <c r="AZ260" s="21">
        <v>66.790000000000006</v>
      </c>
      <c r="BA260" s="21">
        <v>44.2</v>
      </c>
      <c r="BB260" s="21">
        <f>I260-BA260</f>
        <v>2205.8000000000002</v>
      </c>
      <c r="BC260" s="21"/>
      <c r="BD260" s="26"/>
      <c r="BE260" s="26"/>
      <c r="BF260" s="26"/>
      <c r="BG260" s="26"/>
      <c r="BH260" s="26">
        <f>AP260-AZ260</f>
        <v>4.8900000000000006</v>
      </c>
      <c r="BI260" s="26">
        <f>AU260-AZ260</f>
        <v>4.4599999999999937</v>
      </c>
      <c r="BJ260" s="38">
        <f>AY260-AZ260</f>
        <v>1.8599999999999994</v>
      </c>
    </row>
    <row r="261" spans="2:62" x14ac:dyDescent="0.2">
      <c r="B261" s="24">
        <v>372</v>
      </c>
      <c r="C261" s="25" t="s">
        <v>668</v>
      </c>
      <c r="D261" s="26" t="s">
        <v>669</v>
      </c>
      <c r="E261" s="26" t="s">
        <v>19</v>
      </c>
      <c r="F261" s="28" t="s">
        <v>20</v>
      </c>
      <c r="G261" s="28">
        <v>478767</v>
      </c>
      <c r="H261" s="28">
        <v>2156034</v>
      </c>
      <c r="I261" s="29">
        <v>2250</v>
      </c>
      <c r="J261" s="26"/>
      <c r="K261" s="26"/>
      <c r="L261" s="26"/>
      <c r="M261" s="26"/>
      <c r="N261" s="26">
        <v>51.1</v>
      </c>
      <c r="O261" s="26"/>
      <c r="P261" s="26">
        <v>55.08</v>
      </c>
      <c r="Q261" s="26">
        <v>56.87</v>
      </c>
      <c r="R261" s="26">
        <v>59.56</v>
      </c>
      <c r="S261" s="26"/>
      <c r="T261" s="26">
        <v>61.97</v>
      </c>
      <c r="U261" s="26">
        <v>62.47</v>
      </c>
      <c r="V261" s="26"/>
      <c r="W261" s="26">
        <v>62.74</v>
      </c>
      <c r="X261" s="26">
        <v>63.05</v>
      </c>
      <c r="Y261" s="26">
        <v>63.44</v>
      </c>
      <c r="Z261" s="26">
        <v>63.01</v>
      </c>
      <c r="AA261" s="26">
        <v>62.99</v>
      </c>
      <c r="AB261" s="26">
        <v>66.400000000000006</v>
      </c>
      <c r="AC261" s="26">
        <v>67.349999999999994</v>
      </c>
      <c r="AD261" s="26">
        <v>67.59</v>
      </c>
      <c r="AE261" s="26">
        <v>67.150000000000006</v>
      </c>
      <c r="AF261" s="26">
        <v>67.06</v>
      </c>
      <c r="AG261" s="26">
        <v>68.36</v>
      </c>
      <c r="AH261" s="26">
        <v>67.34</v>
      </c>
      <c r="AI261" s="26">
        <v>64.28</v>
      </c>
      <c r="AJ261" s="26"/>
      <c r="AK261" s="26">
        <v>62.58</v>
      </c>
      <c r="AL261" s="26"/>
      <c r="AM261" s="26">
        <v>63.33</v>
      </c>
      <c r="AN261" s="26">
        <v>58</v>
      </c>
      <c r="AO261" s="26"/>
      <c r="AP261" s="26">
        <v>60</v>
      </c>
      <c r="AQ261" s="26">
        <v>66.319999999999993</v>
      </c>
      <c r="AR261" s="30">
        <v>66.400000000000006</v>
      </c>
      <c r="AS261" s="30">
        <v>67.209999999999994</v>
      </c>
      <c r="AT261" s="30">
        <v>63.75</v>
      </c>
      <c r="AU261" s="30">
        <v>65.78</v>
      </c>
      <c r="AV261" s="26">
        <v>66.97</v>
      </c>
      <c r="AW261" s="26">
        <v>67.87</v>
      </c>
      <c r="AX261" s="26">
        <v>77.790000000000006</v>
      </c>
      <c r="AY261" s="26">
        <v>78.13</v>
      </c>
      <c r="AZ261" s="21">
        <v>79.33</v>
      </c>
      <c r="BA261" s="21">
        <v>80.27</v>
      </c>
      <c r="BB261" s="21">
        <f>I261-BA261</f>
        <v>2169.73</v>
      </c>
      <c r="BC261" s="21"/>
      <c r="BD261" s="26"/>
      <c r="BE261" s="26"/>
      <c r="BF261" s="26">
        <f>N261-AZ261</f>
        <v>-28.229999999999997</v>
      </c>
      <c r="BG261" s="26"/>
      <c r="BH261" s="26"/>
      <c r="BI261" s="26"/>
      <c r="BJ261" s="38">
        <f>AY261-AZ261</f>
        <v>-1.2000000000000028</v>
      </c>
    </row>
    <row r="262" spans="2:62" x14ac:dyDescent="0.2">
      <c r="B262" s="24">
        <v>374</v>
      </c>
      <c r="C262" s="25" t="s">
        <v>670</v>
      </c>
      <c r="D262" s="26" t="s">
        <v>671</v>
      </c>
      <c r="E262" s="26"/>
      <c r="F262" s="28" t="s">
        <v>58</v>
      </c>
      <c r="G262" s="39">
        <v>464959</v>
      </c>
      <c r="H262" s="39">
        <v>2170469</v>
      </c>
      <c r="I262" s="50">
        <v>2410</v>
      </c>
      <c r="J262" s="39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>
        <v>32.04</v>
      </c>
      <c r="X262" s="46">
        <v>33.35</v>
      </c>
      <c r="Y262" s="46">
        <v>34.840000000000003</v>
      </c>
      <c r="Z262" s="46">
        <v>38.32</v>
      </c>
      <c r="AA262" s="46">
        <v>38.36</v>
      </c>
      <c r="AB262" s="46">
        <v>43</v>
      </c>
      <c r="AC262" s="46"/>
      <c r="AD262" s="46">
        <v>44.46</v>
      </c>
      <c r="AE262" s="46"/>
      <c r="AF262" s="46">
        <v>46.25</v>
      </c>
      <c r="AG262" s="46">
        <v>46.86</v>
      </c>
      <c r="AH262" s="46">
        <v>46.12</v>
      </c>
      <c r="AI262" s="46">
        <v>43.5</v>
      </c>
      <c r="AJ262" s="46">
        <v>44.85</v>
      </c>
      <c r="AK262" s="46"/>
      <c r="AL262" s="46">
        <v>45.9</v>
      </c>
      <c r="AM262" s="46">
        <v>46.84</v>
      </c>
      <c r="AN262" s="32">
        <v>47.53</v>
      </c>
      <c r="AO262" s="32">
        <v>48.87</v>
      </c>
      <c r="AP262" s="32">
        <v>49.69</v>
      </c>
      <c r="AQ262" s="32">
        <v>56.3</v>
      </c>
      <c r="AR262" s="32">
        <v>55.94</v>
      </c>
      <c r="AS262" s="32">
        <v>58.27</v>
      </c>
      <c r="AT262" s="32">
        <v>62.12</v>
      </c>
      <c r="AU262" s="32">
        <v>56</v>
      </c>
      <c r="AV262" s="32"/>
      <c r="AW262" s="32">
        <v>59.63</v>
      </c>
      <c r="AX262" s="32">
        <v>56</v>
      </c>
      <c r="AY262" s="32">
        <v>55.82</v>
      </c>
      <c r="AZ262" s="33">
        <v>64.31</v>
      </c>
      <c r="BA262" s="21">
        <v>62.65</v>
      </c>
      <c r="BB262" s="21">
        <f>I262-BA262</f>
        <v>2347.35</v>
      </c>
      <c r="BC262" s="21"/>
      <c r="BD262" s="35"/>
      <c r="BE262" s="21"/>
      <c r="BF262" s="26"/>
      <c r="BG262" s="26"/>
      <c r="BH262" s="35"/>
      <c r="BI262" s="35"/>
      <c r="BJ262" s="36"/>
    </row>
    <row r="263" spans="2:62" x14ac:dyDescent="0.2">
      <c r="B263" s="24">
        <v>375</v>
      </c>
      <c r="C263" s="25" t="s">
        <v>672</v>
      </c>
      <c r="D263" s="26" t="s">
        <v>673</v>
      </c>
      <c r="E263" s="26" t="s">
        <v>160</v>
      </c>
      <c r="F263" s="28" t="s">
        <v>58</v>
      </c>
      <c r="G263" s="28">
        <v>506280</v>
      </c>
      <c r="H263" s="28">
        <v>2168573</v>
      </c>
      <c r="I263" s="29">
        <v>2248</v>
      </c>
      <c r="J263" s="28"/>
      <c r="K263" s="46"/>
      <c r="L263" s="46"/>
      <c r="M263" s="46"/>
      <c r="N263" s="46"/>
      <c r="O263" s="46"/>
      <c r="P263" s="46">
        <v>13.6</v>
      </c>
      <c r="Q263" s="46">
        <v>14.18</v>
      </c>
      <c r="R263" s="46"/>
      <c r="S263" s="46"/>
      <c r="T263" s="46">
        <v>17.59</v>
      </c>
      <c r="U263" s="46">
        <v>18.61</v>
      </c>
      <c r="V263" s="46">
        <v>21.9</v>
      </c>
      <c r="W263" s="46">
        <v>22.91</v>
      </c>
      <c r="X263" s="46">
        <v>25.21</v>
      </c>
      <c r="Y263" s="46">
        <v>29.36</v>
      </c>
      <c r="Z263" s="46">
        <v>29.84</v>
      </c>
      <c r="AA263" s="46">
        <v>30.94</v>
      </c>
      <c r="AB263" s="46">
        <v>32.24</v>
      </c>
      <c r="AC263" s="46">
        <v>34.090000000000003</v>
      </c>
      <c r="AD263" s="46">
        <v>35.630000000000003</v>
      </c>
      <c r="AE263" s="46">
        <v>35.92</v>
      </c>
      <c r="AF263" s="46">
        <v>36.18</v>
      </c>
      <c r="AG263" s="46">
        <v>41.87</v>
      </c>
      <c r="AH263" s="46">
        <v>45.15</v>
      </c>
      <c r="AI263" s="46">
        <v>44.76</v>
      </c>
      <c r="AJ263" s="46">
        <v>46.57</v>
      </c>
      <c r="AK263" s="46">
        <v>48.46</v>
      </c>
      <c r="AL263" s="46"/>
      <c r="AM263" s="46"/>
      <c r="AN263" s="55">
        <v>52.38</v>
      </c>
      <c r="AO263" s="55">
        <v>53.38</v>
      </c>
      <c r="AP263" s="53">
        <v>54.32</v>
      </c>
      <c r="AQ263" s="53">
        <v>58.75</v>
      </c>
      <c r="AR263" s="53">
        <v>60.91</v>
      </c>
      <c r="AS263" s="53">
        <v>62.45</v>
      </c>
      <c r="AT263" s="53">
        <v>64.12</v>
      </c>
      <c r="AU263" s="53">
        <v>65.87</v>
      </c>
      <c r="AV263" s="53">
        <v>66.040000000000006</v>
      </c>
      <c r="AW263" s="53">
        <v>65.83</v>
      </c>
      <c r="AX263" s="53">
        <v>69.23</v>
      </c>
      <c r="AY263" s="53">
        <v>70.739999999999995</v>
      </c>
      <c r="AZ263" s="54">
        <v>72.930000000000007</v>
      </c>
      <c r="BA263" s="21">
        <v>72.680000000000007</v>
      </c>
      <c r="BB263" s="21">
        <f>I263-AZ263</f>
        <v>2175.0700000000002</v>
      </c>
      <c r="BC263" s="21"/>
      <c r="BD263" s="35"/>
      <c r="BE263" s="21"/>
      <c r="BF263" s="26"/>
      <c r="BG263" s="26"/>
      <c r="BH263" s="35">
        <f>AP263-AZ263</f>
        <v>-18.610000000000007</v>
      </c>
      <c r="BI263" s="35">
        <f>AU263-AZ263</f>
        <v>-7.0600000000000023</v>
      </c>
      <c r="BJ263" s="36">
        <f>AY263-AZ263</f>
        <v>-2.1900000000000119</v>
      </c>
    </row>
    <row r="264" spans="2:62" x14ac:dyDescent="0.2">
      <c r="B264" s="24">
        <v>376</v>
      </c>
      <c r="C264" s="25" t="s">
        <v>674</v>
      </c>
      <c r="D264" s="26" t="s">
        <v>675</v>
      </c>
      <c r="E264" s="26" t="s">
        <v>676</v>
      </c>
      <c r="F264" s="28" t="s">
        <v>58</v>
      </c>
      <c r="G264" s="39">
        <v>507660</v>
      </c>
      <c r="H264" s="39">
        <v>2172463</v>
      </c>
      <c r="I264" s="50">
        <v>2258</v>
      </c>
      <c r="J264" s="39"/>
      <c r="K264" s="46"/>
      <c r="L264" s="46"/>
      <c r="M264" s="46">
        <v>10.92</v>
      </c>
      <c r="N264" s="46"/>
      <c r="O264" s="46">
        <v>16.52</v>
      </c>
      <c r="P264" s="46">
        <v>15.67</v>
      </c>
      <c r="Q264" s="46">
        <v>20.05</v>
      </c>
      <c r="R264" s="46">
        <v>20.46</v>
      </c>
      <c r="S264" s="46"/>
      <c r="T264" s="46">
        <v>23.2</v>
      </c>
      <c r="U264" s="46">
        <v>19.3</v>
      </c>
      <c r="V264" s="46">
        <v>19.27</v>
      </c>
      <c r="W264" s="46">
        <v>24.94</v>
      </c>
      <c r="X264" s="46">
        <v>23.75</v>
      </c>
      <c r="Y264" s="46">
        <v>24.36</v>
      </c>
      <c r="Z264" s="46">
        <v>23.95</v>
      </c>
      <c r="AA264" s="46">
        <v>25.95</v>
      </c>
      <c r="AB264" s="46">
        <v>28.16</v>
      </c>
      <c r="AC264" s="46">
        <v>29.04</v>
      </c>
      <c r="AD264" s="46">
        <v>29.04</v>
      </c>
      <c r="AE264" s="46"/>
      <c r="AF264" s="46">
        <v>28.4</v>
      </c>
      <c r="AG264" s="46">
        <v>28.1</v>
      </c>
      <c r="AH264" s="46">
        <v>30.04</v>
      </c>
      <c r="AI264" s="46">
        <v>31.83</v>
      </c>
      <c r="AJ264" s="46">
        <v>31.23</v>
      </c>
      <c r="AK264" s="46">
        <v>32.06</v>
      </c>
      <c r="AL264" s="46">
        <v>34.22</v>
      </c>
      <c r="AM264" s="46">
        <v>35.79</v>
      </c>
      <c r="AN264" s="55">
        <v>37.14</v>
      </c>
      <c r="AO264" s="55">
        <v>38.43</v>
      </c>
      <c r="AP264" s="53">
        <v>39.450000000000003</v>
      </c>
      <c r="AQ264" s="53"/>
      <c r="AR264" s="53">
        <v>55.66</v>
      </c>
      <c r="AS264" s="53">
        <v>52.06</v>
      </c>
      <c r="AT264" s="53">
        <v>52.74</v>
      </c>
      <c r="AU264" s="53">
        <v>53.04</v>
      </c>
      <c r="AV264" s="53"/>
      <c r="AW264" s="53">
        <v>56.21</v>
      </c>
      <c r="AX264" s="53">
        <v>59.66</v>
      </c>
      <c r="AY264" s="53">
        <v>40.229999999999997</v>
      </c>
      <c r="AZ264" s="54">
        <v>61.56</v>
      </c>
      <c r="BA264" s="21">
        <v>59.44</v>
      </c>
      <c r="BB264" s="21">
        <f>I264-AZ264</f>
        <v>2196.44</v>
      </c>
      <c r="BC264" s="21"/>
      <c r="BD264" s="35"/>
      <c r="BE264" s="21">
        <f>M264-AZ264</f>
        <v>-50.64</v>
      </c>
      <c r="BF264" s="26"/>
      <c r="BG264" s="21">
        <f>O264-AZ264</f>
        <v>-45.040000000000006</v>
      </c>
      <c r="BH264" s="35">
        <f>AP264-AZ264</f>
        <v>-22.11</v>
      </c>
      <c r="BI264" s="35">
        <f>AU264-AZ264</f>
        <v>-8.5200000000000031</v>
      </c>
      <c r="BJ264" s="36"/>
    </row>
    <row r="265" spans="2:62" x14ac:dyDescent="0.2">
      <c r="B265" s="24">
        <v>377</v>
      </c>
      <c r="C265" s="25" t="s">
        <v>677</v>
      </c>
      <c r="D265" s="26" t="s">
        <v>678</v>
      </c>
      <c r="E265" s="26" t="s">
        <v>19</v>
      </c>
      <c r="F265" s="28" t="s">
        <v>58</v>
      </c>
      <c r="G265" s="28">
        <v>500397</v>
      </c>
      <c r="H265" s="28">
        <v>2168384</v>
      </c>
      <c r="I265" s="29">
        <v>2250</v>
      </c>
      <c r="J265" s="28"/>
      <c r="K265" s="46">
        <v>12.88</v>
      </c>
      <c r="L265" s="46"/>
      <c r="M265" s="46"/>
      <c r="N265" s="46"/>
      <c r="O265" s="46"/>
      <c r="P265" s="46">
        <v>12.96</v>
      </c>
      <c r="Q265" s="46">
        <v>13.725</v>
      </c>
      <c r="R265" s="46">
        <v>14.66</v>
      </c>
      <c r="S265" s="46"/>
      <c r="T265" s="46">
        <v>16.88</v>
      </c>
      <c r="U265" s="46">
        <v>17.93</v>
      </c>
      <c r="V265" s="46">
        <v>21.12</v>
      </c>
      <c r="W265" s="46">
        <v>22.2</v>
      </c>
      <c r="X265" s="46">
        <v>24.12</v>
      </c>
      <c r="Y265" s="46">
        <v>26.82</v>
      </c>
      <c r="Z265" s="46">
        <v>27.94</v>
      </c>
      <c r="AA265" s="46">
        <v>29.1</v>
      </c>
      <c r="AB265" s="46">
        <v>30.56</v>
      </c>
      <c r="AC265" s="46">
        <v>30.05</v>
      </c>
      <c r="AD265" s="46">
        <v>33.630000000000003</v>
      </c>
      <c r="AE265" s="46">
        <v>36.65</v>
      </c>
      <c r="AF265" s="46">
        <v>37.840000000000003</v>
      </c>
      <c r="AG265" s="46">
        <v>38.979999999999997</v>
      </c>
      <c r="AH265" s="46">
        <v>41.64</v>
      </c>
      <c r="AI265" s="46">
        <v>43.65</v>
      </c>
      <c r="AJ265" s="46">
        <v>46</v>
      </c>
      <c r="AK265" s="46">
        <v>47.66</v>
      </c>
      <c r="AL265" s="46">
        <v>49.21</v>
      </c>
      <c r="AM265" s="46">
        <v>47.97</v>
      </c>
      <c r="AN265" s="53">
        <v>46.92</v>
      </c>
      <c r="AO265" s="53">
        <v>47.5</v>
      </c>
      <c r="AP265" s="53">
        <v>77.040000000000006</v>
      </c>
      <c r="AQ265" s="53"/>
      <c r="AR265" s="53">
        <v>72.900000000000006</v>
      </c>
      <c r="AS265" s="53">
        <v>74.900000000000006</v>
      </c>
      <c r="AT265" s="53">
        <v>60.65</v>
      </c>
      <c r="AU265" s="53">
        <v>72.900000000000006</v>
      </c>
      <c r="AV265" s="53">
        <v>62.15</v>
      </c>
      <c r="AW265" s="53">
        <v>63.23</v>
      </c>
      <c r="AX265" s="53">
        <v>65.13</v>
      </c>
      <c r="AY265" s="53">
        <v>66.69</v>
      </c>
      <c r="AZ265" s="54">
        <v>67.23</v>
      </c>
      <c r="BA265" s="54"/>
      <c r="BB265" s="21"/>
      <c r="BC265" s="21">
        <f>K265-AZ265</f>
        <v>-54.35</v>
      </c>
      <c r="BD265" s="35"/>
      <c r="BE265" s="21"/>
      <c r="BF265" s="26"/>
      <c r="BG265" s="26"/>
      <c r="BH265" s="35"/>
      <c r="BI265" s="35"/>
      <c r="BJ265" s="36">
        <f>AY265-AZ265</f>
        <v>-0.54000000000000625</v>
      </c>
    </row>
    <row r="266" spans="2:62" x14ac:dyDescent="0.2">
      <c r="B266" s="24">
        <v>378</v>
      </c>
      <c r="C266" s="25" t="s">
        <v>679</v>
      </c>
      <c r="D266" s="26" t="s">
        <v>680</v>
      </c>
      <c r="E266" s="26" t="s">
        <v>85</v>
      </c>
      <c r="F266" s="28" t="s">
        <v>382</v>
      </c>
      <c r="G266" s="39">
        <v>520159</v>
      </c>
      <c r="H266" s="39">
        <v>2161604</v>
      </c>
      <c r="I266" s="50">
        <v>2371</v>
      </c>
      <c r="J266" s="39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>
        <v>81.7</v>
      </c>
      <c r="X266" s="26">
        <v>82.03</v>
      </c>
      <c r="Y266" s="26">
        <v>82.52</v>
      </c>
      <c r="Z266" s="26">
        <v>83.5</v>
      </c>
      <c r="AA266" s="26">
        <v>83.94</v>
      </c>
      <c r="AB266" s="26">
        <v>84.67</v>
      </c>
      <c r="AC266" s="26">
        <v>85.16</v>
      </c>
      <c r="AD266" s="26">
        <v>85.59</v>
      </c>
      <c r="AE266" s="26"/>
      <c r="AF266" s="26">
        <v>87.25</v>
      </c>
      <c r="AG266" s="53">
        <v>87.14</v>
      </c>
      <c r="AH266" s="53">
        <v>86.99</v>
      </c>
      <c r="AI266" s="53">
        <v>87.82</v>
      </c>
      <c r="AJ266" s="53"/>
      <c r="AK266" s="53">
        <v>89.32</v>
      </c>
      <c r="AL266" s="53">
        <v>90.14</v>
      </c>
      <c r="AM266" s="53">
        <v>90.34</v>
      </c>
      <c r="AN266" s="53">
        <v>91.35</v>
      </c>
      <c r="AO266" s="53">
        <v>91.6</v>
      </c>
      <c r="AP266" s="53">
        <v>93.03</v>
      </c>
      <c r="AQ266" s="53">
        <v>93.93</v>
      </c>
      <c r="AR266" s="53">
        <v>94.22</v>
      </c>
      <c r="AS266" s="53">
        <v>94.43</v>
      </c>
      <c r="AT266" s="53">
        <v>95.08</v>
      </c>
      <c r="AU266" s="53">
        <v>99.29</v>
      </c>
      <c r="AV266" s="53">
        <v>98.63</v>
      </c>
      <c r="AW266" s="53">
        <v>97.28</v>
      </c>
      <c r="AX266" s="53">
        <v>98.43</v>
      </c>
      <c r="AY266" s="53">
        <v>97.08</v>
      </c>
      <c r="AZ266" s="54">
        <v>104.26</v>
      </c>
      <c r="BA266" s="54">
        <v>102.23</v>
      </c>
      <c r="BB266" s="21">
        <f>I266-BA266</f>
        <v>2268.77</v>
      </c>
      <c r="BC266" s="21"/>
      <c r="BD266" s="35"/>
      <c r="BE266" s="21"/>
      <c r="BF266" s="26"/>
      <c r="BG266" s="26"/>
      <c r="BH266" s="35">
        <f>AP266-AZ266</f>
        <v>-11.230000000000004</v>
      </c>
      <c r="BI266" s="35">
        <f>AU266-AZ266</f>
        <v>-4.9699999999999989</v>
      </c>
      <c r="BJ266" s="36">
        <f>AY266-AZ266</f>
        <v>-7.1800000000000068</v>
      </c>
    </row>
    <row r="267" spans="2:62" x14ac:dyDescent="0.2">
      <c r="B267" s="24">
        <v>380</v>
      </c>
      <c r="C267" s="25" t="s">
        <v>681</v>
      </c>
      <c r="D267" s="26" t="s">
        <v>682</v>
      </c>
      <c r="E267" s="26" t="s">
        <v>683</v>
      </c>
      <c r="F267" s="28" t="s">
        <v>382</v>
      </c>
      <c r="G267" s="28">
        <v>505668</v>
      </c>
      <c r="H267" s="28">
        <v>2165526</v>
      </c>
      <c r="I267" s="29">
        <v>2242</v>
      </c>
      <c r="J267" s="28"/>
      <c r="K267" s="26">
        <v>7</v>
      </c>
      <c r="L267" s="26"/>
      <c r="M267" s="26"/>
      <c r="N267" s="26"/>
      <c r="O267" s="26"/>
      <c r="P267" s="26">
        <v>8.6</v>
      </c>
      <c r="Q267" s="26">
        <v>10.52</v>
      </c>
      <c r="R267" s="26">
        <v>9.6199999999999992</v>
      </c>
      <c r="S267" s="26"/>
      <c r="T267" s="26">
        <v>12.8</v>
      </c>
      <c r="U267" s="26">
        <v>13.9</v>
      </c>
      <c r="V267" s="26"/>
      <c r="W267" s="26">
        <v>16.59</v>
      </c>
      <c r="X267" s="26">
        <v>18.34</v>
      </c>
      <c r="Y267" s="26">
        <v>20.23</v>
      </c>
      <c r="Z267" s="26">
        <v>22.1</v>
      </c>
      <c r="AA267" s="26">
        <v>23.01</v>
      </c>
      <c r="AB267" s="26">
        <v>25.5</v>
      </c>
      <c r="AC267" s="26">
        <v>25.78</v>
      </c>
      <c r="AD267" s="26">
        <v>28.22</v>
      </c>
      <c r="AE267" s="26"/>
      <c r="AF267" s="26">
        <v>31.96</v>
      </c>
      <c r="AG267" s="42">
        <v>33</v>
      </c>
      <c r="AH267" s="42">
        <v>34.49</v>
      </c>
      <c r="AI267" s="42"/>
      <c r="AJ267" s="42">
        <v>38.4</v>
      </c>
      <c r="AK267" s="42"/>
      <c r="AL267" s="42"/>
      <c r="AM267" s="42">
        <v>44.28</v>
      </c>
      <c r="AN267" s="42">
        <v>44.93</v>
      </c>
      <c r="AO267" s="42">
        <v>45.88</v>
      </c>
      <c r="AP267" s="42">
        <v>49.19</v>
      </c>
      <c r="AQ267" s="42">
        <v>51.5</v>
      </c>
      <c r="AR267" s="42"/>
      <c r="AS267" s="42"/>
      <c r="AT267" s="42"/>
      <c r="AU267" s="42">
        <v>54.96</v>
      </c>
      <c r="AV267" s="42"/>
      <c r="AW267" s="42">
        <v>57.1</v>
      </c>
      <c r="AX267" s="42">
        <v>61.86</v>
      </c>
      <c r="AY267" s="42">
        <v>62.26</v>
      </c>
      <c r="AZ267" s="33">
        <v>58.79</v>
      </c>
      <c r="BA267" s="54"/>
      <c r="BB267" s="21"/>
      <c r="BC267" s="21">
        <f>K267-AZ267</f>
        <v>-51.79</v>
      </c>
      <c r="BD267" s="35"/>
      <c r="BE267" s="21"/>
      <c r="BF267" s="26"/>
      <c r="BG267" s="26"/>
      <c r="BH267" s="35">
        <f>AP267-AZ267</f>
        <v>-9.6000000000000014</v>
      </c>
      <c r="BI267" s="35">
        <f>AU267-AZ267</f>
        <v>-3.8299999999999983</v>
      </c>
      <c r="BJ267" s="36">
        <f>AY267-AZ267</f>
        <v>3.4699999999999989</v>
      </c>
    </row>
    <row r="268" spans="2:62" x14ac:dyDescent="0.2">
      <c r="B268" s="24">
        <v>381</v>
      </c>
      <c r="C268" s="25" t="s">
        <v>684</v>
      </c>
      <c r="D268" s="26" t="s">
        <v>685</v>
      </c>
      <c r="E268" s="26" t="s">
        <v>683</v>
      </c>
      <c r="F268" s="28" t="s">
        <v>382</v>
      </c>
      <c r="G268" s="39">
        <v>514070</v>
      </c>
      <c r="H268" s="39">
        <v>2159991</v>
      </c>
      <c r="I268" s="50">
        <v>2257</v>
      </c>
      <c r="J268" s="39"/>
      <c r="K268" s="26">
        <v>21.35</v>
      </c>
      <c r="L268" s="26"/>
      <c r="M268" s="26"/>
      <c r="N268" s="26"/>
      <c r="O268" s="26"/>
      <c r="P268" s="26">
        <v>23.58</v>
      </c>
      <c r="Q268" s="26">
        <v>25.45</v>
      </c>
      <c r="R268" s="26">
        <v>25.88</v>
      </c>
      <c r="S268" s="26">
        <v>26.11</v>
      </c>
      <c r="T268" s="26">
        <v>28.28</v>
      </c>
      <c r="U268" s="26">
        <v>30.98</v>
      </c>
      <c r="V268" s="26">
        <v>31.11</v>
      </c>
      <c r="W268" s="26">
        <v>31.22</v>
      </c>
      <c r="X268" s="26">
        <v>31.38</v>
      </c>
      <c r="Y268" s="26"/>
      <c r="Z268" s="26">
        <v>36.619999999999997</v>
      </c>
      <c r="AA268" s="26">
        <v>36.56</v>
      </c>
      <c r="AB268" s="26">
        <v>38.85</v>
      </c>
      <c r="AC268" s="26">
        <v>40.520000000000003</v>
      </c>
      <c r="AD268" s="26">
        <v>39.35</v>
      </c>
      <c r="AE268" s="26"/>
      <c r="AF268" s="26">
        <v>43.98</v>
      </c>
      <c r="AG268" s="26">
        <v>43.77</v>
      </c>
      <c r="AH268" s="26">
        <v>43.95</v>
      </c>
      <c r="AI268" s="42">
        <v>45.48</v>
      </c>
      <c r="AJ268" s="42">
        <v>45.12</v>
      </c>
      <c r="AK268" s="42">
        <v>48.2</v>
      </c>
      <c r="AL268" s="42"/>
      <c r="AM268" s="42">
        <v>51.78</v>
      </c>
      <c r="AN268" s="42">
        <v>52.89</v>
      </c>
      <c r="AO268" s="42">
        <v>53.68</v>
      </c>
      <c r="AP268" s="42">
        <v>55</v>
      </c>
      <c r="AQ268" s="42">
        <v>56.14</v>
      </c>
      <c r="AR268" s="42">
        <v>57.16</v>
      </c>
      <c r="AS268" s="42">
        <v>57.78</v>
      </c>
      <c r="AT268" s="42">
        <v>59.23</v>
      </c>
      <c r="AU268" s="42">
        <v>61.21</v>
      </c>
      <c r="AV268" s="42"/>
      <c r="AW268" s="42">
        <v>63.07</v>
      </c>
      <c r="AX268" s="42">
        <v>66.09</v>
      </c>
      <c r="AY268" s="42">
        <v>67.23</v>
      </c>
      <c r="AZ268" s="33">
        <v>68.930000000000007</v>
      </c>
      <c r="BA268" s="54">
        <v>68.47</v>
      </c>
      <c r="BB268" s="21">
        <f>I268-BA268</f>
        <v>2188.5300000000002</v>
      </c>
      <c r="BC268" s="21">
        <f>K268-AZ268</f>
        <v>-47.580000000000005</v>
      </c>
      <c r="BD268" s="35"/>
      <c r="BE268" s="21"/>
      <c r="BF268" s="26"/>
      <c r="BG268" s="26"/>
      <c r="BH268" s="35">
        <f>AP268-AZ268</f>
        <v>-13.930000000000007</v>
      </c>
      <c r="BI268" s="35">
        <f>AU268-AZ268</f>
        <v>-7.720000000000006</v>
      </c>
      <c r="BJ268" s="36">
        <f>AY268-AZ268</f>
        <v>-1.7000000000000028</v>
      </c>
    </row>
    <row r="269" spans="2:62" x14ac:dyDescent="0.2">
      <c r="B269" s="24">
        <v>382</v>
      </c>
      <c r="C269" s="25" t="s">
        <v>686</v>
      </c>
      <c r="D269" s="26" t="s">
        <v>687</v>
      </c>
      <c r="E269" s="26" t="s">
        <v>144</v>
      </c>
      <c r="F269" s="28" t="s">
        <v>382</v>
      </c>
      <c r="G269" s="39">
        <v>515788</v>
      </c>
      <c r="H269" s="39">
        <v>2161123</v>
      </c>
      <c r="I269" s="50">
        <v>2272</v>
      </c>
      <c r="J269" s="39"/>
      <c r="K269" s="26">
        <v>15</v>
      </c>
      <c r="L269" s="26"/>
      <c r="M269" s="26"/>
      <c r="N269" s="26">
        <v>26.77</v>
      </c>
      <c r="O269" s="26"/>
      <c r="P269" s="26">
        <v>27.77</v>
      </c>
      <c r="Q269" s="26">
        <v>29.07</v>
      </c>
      <c r="R269" s="26">
        <v>29.74</v>
      </c>
      <c r="S269" s="26">
        <v>30.31</v>
      </c>
      <c r="T269" s="26">
        <v>31.59</v>
      </c>
      <c r="U269" s="26">
        <v>33.6</v>
      </c>
      <c r="V269" s="26">
        <v>34.35</v>
      </c>
      <c r="W269" s="26">
        <v>34.78</v>
      </c>
      <c r="X269" s="26">
        <v>35.270000000000003</v>
      </c>
      <c r="Y269" s="26">
        <v>36.99</v>
      </c>
      <c r="Z269" s="26">
        <v>39.4</v>
      </c>
      <c r="AA269" s="26">
        <v>39.619999999999997</v>
      </c>
      <c r="AB269" s="26">
        <v>41.77</v>
      </c>
      <c r="AC269" s="26">
        <v>42.72</v>
      </c>
      <c r="AD269" s="26">
        <v>42.92</v>
      </c>
      <c r="AE269" s="26"/>
      <c r="AF269" s="26">
        <v>46.71</v>
      </c>
      <c r="AG269" s="26">
        <v>47.06</v>
      </c>
      <c r="AH269" s="26">
        <v>46.8</v>
      </c>
      <c r="AI269" s="42">
        <v>47.99</v>
      </c>
      <c r="AJ269" s="42">
        <v>47.73</v>
      </c>
      <c r="AK269" s="42">
        <v>51.27</v>
      </c>
      <c r="AL269" s="42">
        <v>53.37</v>
      </c>
      <c r="AM269" s="42">
        <v>54.1</v>
      </c>
      <c r="AN269" s="42">
        <v>55.4</v>
      </c>
      <c r="AO269" s="42">
        <v>57.22</v>
      </c>
      <c r="AP269" s="42">
        <v>58.24</v>
      </c>
      <c r="AQ269" s="42"/>
      <c r="AR269" s="42"/>
      <c r="AS269" s="42"/>
      <c r="AT269" s="42"/>
      <c r="AU269" s="42"/>
      <c r="AV269" s="42"/>
      <c r="AW269" s="42"/>
      <c r="AX269" s="42"/>
      <c r="AY269" s="42"/>
      <c r="AZ269" s="33"/>
      <c r="BA269" s="33"/>
      <c r="BB269" s="21"/>
      <c r="BC269" s="21"/>
      <c r="BD269" s="35"/>
      <c r="BE269" s="21"/>
      <c r="BF269" s="21"/>
      <c r="BG269" s="21"/>
      <c r="BH269" s="35"/>
      <c r="BI269" s="35"/>
      <c r="BJ269" s="36"/>
    </row>
    <row r="270" spans="2:62" x14ac:dyDescent="0.2">
      <c r="B270" s="24">
        <v>383</v>
      </c>
      <c r="C270" s="25" t="s">
        <v>688</v>
      </c>
      <c r="D270" s="40"/>
      <c r="E270" s="41"/>
      <c r="F270" s="28" t="s">
        <v>382</v>
      </c>
      <c r="G270" s="39">
        <v>515788</v>
      </c>
      <c r="H270" s="39">
        <v>2161123</v>
      </c>
      <c r="I270" s="50">
        <v>2272</v>
      </c>
      <c r="J270" s="39"/>
      <c r="K270" s="39"/>
      <c r="L270" s="30"/>
      <c r="M270" s="30"/>
      <c r="N270" s="30">
        <v>26.77</v>
      </c>
      <c r="O270" s="30"/>
      <c r="P270" s="30"/>
      <c r="Q270" s="30"/>
      <c r="R270" s="30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51"/>
      <c r="AD270" s="51"/>
      <c r="AE270" s="51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42"/>
      <c r="AR270" s="42"/>
      <c r="AS270" s="42"/>
      <c r="AT270" s="42">
        <v>63.62</v>
      </c>
      <c r="AU270" s="42">
        <v>64.569999999999993</v>
      </c>
      <c r="AV270" s="42">
        <v>68.86</v>
      </c>
      <c r="AW270" s="42">
        <v>64.02</v>
      </c>
      <c r="AX270" s="44">
        <v>65</v>
      </c>
      <c r="AY270" s="42">
        <v>35.729999999999997</v>
      </c>
      <c r="AZ270" s="33">
        <v>67.92</v>
      </c>
      <c r="BA270" s="88">
        <v>35.08</v>
      </c>
      <c r="BB270" s="21"/>
      <c r="BC270" s="21"/>
      <c r="BD270" s="35"/>
      <c r="BE270" s="21"/>
      <c r="BF270" s="21">
        <f>N270-AZ270</f>
        <v>-41.150000000000006</v>
      </c>
      <c r="BG270" s="21"/>
      <c r="BH270" s="35"/>
      <c r="BI270" s="35">
        <f t="shared" ref="BI270:BI276" si="6">AU270-AZ270</f>
        <v>-3.3500000000000085</v>
      </c>
      <c r="BJ270" s="36"/>
    </row>
    <row r="271" spans="2:62" x14ac:dyDescent="0.2">
      <c r="B271" s="24">
        <v>384</v>
      </c>
      <c r="C271" s="25" t="s">
        <v>689</v>
      </c>
      <c r="D271" s="26" t="s">
        <v>690</v>
      </c>
      <c r="E271" s="26" t="s">
        <v>691</v>
      </c>
      <c r="F271" s="28" t="s">
        <v>382</v>
      </c>
      <c r="G271" s="39">
        <v>514299</v>
      </c>
      <c r="H271" s="39">
        <v>2160088</v>
      </c>
      <c r="I271" s="50">
        <v>2258</v>
      </c>
      <c r="J271" s="39"/>
      <c r="K271" s="26">
        <v>15.11</v>
      </c>
      <c r="L271" s="26"/>
      <c r="M271" s="26"/>
      <c r="N271" s="26">
        <v>23.49</v>
      </c>
      <c r="O271" s="26"/>
      <c r="P271" s="26">
        <v>25.24</v>
      </c>
      <c r="Q271" s="26">
        <v>26.86</v>
      </c>
      <c r="R271" s="26">
        <v>27.04</v>
      </c>
      <c r="S271" s="26">
        <v>27.34</v>
      </c>
      <c r="T271" s="26">
        <v>29.51</v>
      </c>
      <c r="U271" s="26">
        <v>32.119999999999997</v>
      </c>
      <c r="V271" s="26">
        <v>32.47</v>
      </c>
      <c r="W271" s="26">
        <v>32.4</v>
      </c>
      <c r="X271" s="26">
        <v>32.64</v>
      </c>
      <c r="Y271" s="26">
        <v>34.340000000000003</v>
      </c>
      <c r="Z271" s="26"/>
      <c r="AA271" s="26">
        <v>37.4</v>
      </c>
      <c r="AB271" s="26">
        <v>39.590000000000003</v>
      </c>
      <c r="AC271" s="26">
        <v>40.36</v>
      </c>
      <c r="AD271" s="26">
        <v>40.85</v>
      </c>
      <c r="AE271" s="26"/>
      <c r="AF271" s="26">
        <v>42.06</v>
      </c>
      <c r="AG271" s="26">
        <v>44.9</v>
      </c>
      <c r="AH271" s="26">
        <v>45.34</v>
      </c>
      <c r="AI271" s="42">
        <v>47.25</v>
      </c>
      <c r="AJ271" s="42">
        <v>46.33</v>
      </c>
      <c r="AK271" s="42">
        <v>49.45</v>
      </c>
      <c r="AL271" s="42">
        <v>51.26</v>
      </c>
      <c r="AM271" s="42">
        <v>52.03</v>
      </c>
      <c r="AN271" s="42">
        <v>52.65</v>
      </c>
      <c r="AO271" s="42">
        <v>53.4</v>
      </c>
      <c r="AP271" s="42">
        <v>55.18</v>
      </c>
      <c r="AQ271" s="42">
        <v>63.2</v>
      </c>
      <c r="AR271" s="42">
        <v>58.49</v>
      </c>
      <c r="AS271" s="42">
        <v>58.82</v>
      </c>
      <c r="AT271" s="42">
        <v>60.53</v>
      </c>
      <c r="AU271" s="42">
        <v>62.12</v>
      </c>
      <c r="AV271" s="42">
        <v>64.14</v>
      </c>
      <c r="AW271" s="42">
        <v>64.760000000000005</v>
      </c>
      <c r="AX271" s="42">
        <v>66.12</v>
      </c>
      <c r="AY271" s="42">
        <v>67.17</v>
      </c>
      <c r="AZ271" s="33">
        <v>68.38</v>
      </c>
      <c r="BA271" s="21">
        <v>68.11</v>
      </c>
      <c r="BB271" s="21">
        <f>I271-BA271</f>
        <v>2189.89</v>
      </c>
      <c r="BC271" s="21">
        <f>K271-AZ271</f>
        <v>-53.269999999999996</v>
      </c>
      <c r="BD271" s="35"/>
      <c r="BE271" s="21"/>
      <c r="BF271" s="21">
        <f>N271-AZ271</f>
        <v>-44.89</v>
      </c>
      <c r="BG271" s="21"/>
      <c r="BH271" s="35">
        <f>AP271-AZ271</f>
        <v>-13.199999999999996</v>
      </c>
      <c r="BI271" s="35">
        <f t="shared" si="6"/>
        <v>-6.259999999999998</v>
      </c>
      <c r="BJ271" s="36">
        <f t="shared" ref="BJ271:BJ276" si="7">AY271-AZ271</f>
        <v>-1.2099999999999937</v>
      </c>
    </row>
    <row r="272" spans="2:62" x14ac:dyDescent="0.2">
      <c r="B272" s="24">
        <v>386</v>
      </c>
      <c r="C272" s="25" t="s">
        <v>692</v>
      </c>
      <c r="D272" s="26" t="s">
        <v>693</v>
      </c>
      <c r="E272" s="26" t="s">
        <v>694</v>
      </c>
      <c r="F272" s="28" t="s">
        <v>382</v>
      </c>
      <c r="G272" s="39">
        <v>513227</v>
      </c>
      <c r="H272" s="39">
        <v>2161552</v>
      </c>
      <c r="I272" s="50">
        <v>2253</v>
      </c>
      <c r="J272" s="39"/>
      <c r="K272" s="26">
        <v>16</v>
      </c>
      <c r="L272" s="26"/>
      <c r="M272" s="26"/>
      <c r="N272" s="26">
        <v>18.64</v>
      </c>
      <c r="O272" s="26"/>
      <c r="P272" s="26"/>
      <c r="Q272" s="26">
        <v>21.68</v>
      </c>
      <c r="R272" s="26">
        <v>21.72</v>
      </c>
      <c r="S272" s="26">
        <v>22.25</v>
      </c>
      <c r="T272" s="26">
        <v>24.07</v>
      </c>
      <c r="U272" s="26">
        <v>27.2</v>
      </c>
      <c r="V272" s="26">
        <v>27.45</v>
      </c>
      <c r="W272" s="26">
        <v>26.92</v>
      </c>
      <c r="X272" s="26">
        <v>27.46</v>
      </c>
      <c r="Y272" s="26">
        <v>29.15</v>
      </c>
      <c r="Z272" s="26"/>
      <c r="AA272" s="26">
        <v>32.29</v>
      </c>
      <c r="AB272" s="26">
        <v>34.22</v>
      </c>
      <c r="AC272" s="26">
        <v>35.58</v>
      </c>
      <c r="AD272" s="26">
        <v>37.76</v>
      </c>
      <c r="AE272" s="26"/>
      <c r="AF272" s="26">
        <v>39.020000000000003</v>
      </c>
      <c r="AG272" s="26">
        <v>40.130000000000003</v>
      </c>
      <c r="AH272" s="26">
        <v>40.31</v>
      </c>
      <c r="AI272" s="42">
        <v>41.31</v>
      </c>
      <c r="AJ272" s="42">
        <v>42.31</v>
      </c>
      <c r="AK272" s="42"/>
      <c r="AL272" s="42">
        <v>45.73</v>
      </c>
      <c r="AM272" s="42">
        <v>46.77</v>
      </c>
      <c r="AN272" s="42">
        <v>47.93</v>
      </c>
      <c r="AO272" s="42">
        <v>49.57</v>
      </c>
      <c r="AP272" s="42">
        <v>50.95</v>
      </c>
      <c r="AQ272" s="42">
        <v>52.51</v>
      </c>
      <c r="AR272" s="42">
        <v>53.51</v>
      </c>
      <c r="AS272" s="42">
        <v>53.76</v>
      </c>
      <c r="AT272" s="42">
        <v>55.37</v>
      </c>
      <c r="AU272" s="42">
        <v>56.22</v>
      </c>
      <c r="AV272" s="42">
        <v>57.82</v>
      </c>
      <c r="AW272" s="42">
        <v>58.49</v>
      </c>
      <c r="AX272" s="42">
        <v>60.16</v>
      </c>
      <c r="AY272" s="42">
        <v>60.17</v>
      </c>
      <c r="AZ272" s="33">
        <v>65.53</v>
      </c>
      <c r="BA272" s="33">
        <v>66.83</v>
      </c>
      <c r="BB272" s="21">
        <f>I272-BA272</f>
        <v>2186.17</v>
      </c>
      <c r="BC272" s="21">
        <f>K272-AZ272</f>
        <v>-49.53</v>
      </c>
      <c r="BD272" s="35"/>
      <c r="BE272" s="21"/>
      <c r="BF272" s="21">
        <f>N272-AZ272</f>
        <v>-46.89</v>
      </c>
      <c r="BG272" s="21"/>
      <c r="BH272" s="35">
        <f>AP272-AZ272</f>
        <v>-14.579999999999998</v>
      </c>
      <c r="BI272" s="35">
        <f t="shared" si="6"/>
        <v>-9.3100000000000023</v>
      </c>
      <c r="BJ272" s="36">
        <f t="shared" si="7"/>
        <v>-5.3599999999999994</v>
      </c>
    </row>
    <row r="273" spans="2:62" x14ac:dyDescent="0.2">
      <c r="B273" s="24">
        <v>388</v>
      </c>
      <c r="C273" s="25" t="s">
        <v>695</v>
      </c>
      <c r="D273" s="26" t="s">
        <v>696</v>
      </c>
      <c r="E273" s="26" t="s">
        <v>697</v>
      </c>
      <c r="F273" s="28" t="s">
        <v>382</v>
      </c>
      <c r="G273" s="28">
        <v>508743</v>
      </c>
      <c r="H273" s="28">
        <v>2164656</v>
      </c>
      <c r="I273" s="29">
        <v>2254</v>
      </c>
      <c r="J273" s="28"/>
      <c r="K273" s="26">
        <v>10</v>
      </c>
      <c r="L273" s="26"/>
      <c r="M273" s="26"/>
      <c r="N273" s="26">
        <v>8.8699999999999992</v>
      </c>
      <c r="O273" s="26"/>
      <c r="P273" s="26">
        <v>10.59</v>
      </c>
      <c r="Q273" s="26">
        <v>11</v>
      </c>
      <c r="R273" s="26">
        <v>11.69</v>
      </c>
      <c r="S273" s="26">
        <v>12.27</v>
      </c>
      <c r="T273" s="26">
        <v>14.31</v>
      </c>
      <c r="U273" s="26">
        <v>15.6</v>
      </c>
      <c r="V273" s="26">
        <v>16.399999999999999</v>
      </c>
      <c r="W273" s="26">
        <v>17.170000000000002</v>
      </c>
      <c r="X273" s="26">
        <v>18</v>
      </c>
      <c r="Y273" s="26">
        <v>19.8</v>
      </c>
      <c r="Z273" s="26"/>
      <c r="AA273" s="26"/>
      <c r="AB273" s="26">
        <v>23.8</v>
      </c>
      <c r="AC273" s="26">
        <v>23.8</v>
      </c>
      <c r="AD273" s="26">
        <v>27.44</v>
      </c>
      <c r="AE273" s="26"/>
      <c r="AF273" s="26">
        <v>30.52</v>
      </c>
      <c r="AG273" s="26">
        <v>31.05</v>
      </c>
      <c r="AH273" s="26">
        <v>31.58</v>
      </c>
      <c r="AI273" s="26">
        <v>33.130000000000003</v>
      </c>
      <c r="AJ273" s="42">
        <v>34.67</v>
      </c>
      <c r="AK273" s="42">
        <v>35.03</v>
      </c>
      <c r="AL273" s="42">
        <v>37.22</v>
      </c>
      <c r="AM273" s="42">
        <v>38.1</v>
      </c>
      <c r="AN273" s="42">
        <v>38.83</v>
      </c>
      <c r="AO273" s="42">
        <v>39.85</v>
      </c>
      <c r="AP273" s="42">
        <v>42.82</v>
      </c>
      <c r="AQ273" s="42">
        <v>44.2</v>
      </c>
      <c r="AR273" s="42">
        <v>45.46</v>
      </c>
      <c r="AS273" s="42">
        <v>46.69</v>
      </c>
      <c r="AT273" s="42">
        <v>47.46</v>
      </c>
      <c r="AU273" s="42">
        <v>48.26</v>
      </c>
      <c r="AV273" s="42">
        <v>48.56</v>
      </c>
      <c r="AW273" s="42">
        <v>49.14</v>
      </c>
      <c r="AX273" s="42">
        <v>55.36</v>
      </c>
      <c r="AY273" s="42">
        <v>53.61</v>
      </c>
      <c r="AZ273" s="33">
        <v>54.46</v>
      </c>
      <c r="BA273" s="33">
        <v>55.18</v>
      </c>
      <c r="BB273" s="21">
        <f>I273-BA273</f>
        <v>2198.8200000000002</v>
      </c>
      <c r="BC273" s="21">
        <f>K273-AZ273</f>
        <v>-44.46</v>
      </c>
      <c r="BD273" s="35"/>
      <c r="BE273" s="21"/>
      <c r="BF273" s="21">
        <f>N273-AZ273</f>
        <v>-45.59</v>
      </c>
      <c r="BG273" s="21"/>
      <c r="BH273" s="35">
        <f>AP273-AZ273</f>
        <v>-11.64</v>
      </c>
      <c r="BI273" s="35">
        <f t="shared" si="6"/>
        <v>-6.2000000000000028</v>
      </c>
      <c r="BJ273" s="36">
        <f t="shared" si="7"/>
        <v>-0.85000000000000142</v>
      </c>
    </row>
    <row r="274" spans="2:62" x14ac:dyDescent="0.2">
      <c r="B274" s="24">
        <v>389</v>
      </c>
      <c r="C274" s="25" t="s">
        <v>698</v>
      </c>
      <c r="D274" s="26" t="s">
        <v>699</v>
      </c>
      <c r="E274" s="26" t="s">
        <v>700</v>
      </c>
      <c r="F274" s="28" t="s">
        <v>382</v>
      </c>
      <c r="G274" s="39">
        <v>508241</v>
      </c>
      <c r="H274" s="39">
        <v>2164156</v>
      </c>
      <c r="I274" s="50">
        <v>2247</v>
      </c>
      <c r="J274" s="39"/>
      <c r="K274" s="26"/>
      <c r="L274" s="26"/>
      <c r="M274" s="26"/>
      <c r="N274" s="26"/>
      <c r="O274" s="26"/>
      <c r="P274" s="26">
        <v>11</v>
      </c>
      <c r="Q274" s="26">
        <v>12.92</v>
      </c>
      <c r="R274" s="26">
        <v>12.6</v>
      </c>
      <c r="S274" s="26">
        <v>13.76</v>
      </c>
      <c r="T274" s="26">
        <v>15.66</v>
      </c>
      <c r="U274" s="26">
        <v>17.7</v>
      </c>
      <c r="V274" s="26">
        <v>19.22</v>
      </c>
      <c r="W274" s="26">
        <v>19.36</v>
      </c>
      <c r="X274" s="26">
        <v>20.05</v>
      </c>
      <c r="Y274" s="26">
        <v>23.63</v>
      </c>
      <c r="Z274" s="26"/>
      <c r="AA274" s="26"/>
      <c r="AB274" s="26">
        <v>26.63</v>
      </c>
      <c r="AC274" s="26">
        <v>26.7</v>
      </c>
      <c r="AD274" s="26">
        <v>27.37</v>
      </c>
      <c r="AE274" s="26"/>
      <c r="AF274" s="26">
        <v>30.08</v>
      </c>
      <c r="AG274" s="26">
        <v>32.06</v>
      </c>
      <c r="AH274" s="26">
        <v>31.33</v>
      </c>
      <c r="AI274" s="26">
        <v>35.159999999999997</v>
      </c>
      <c r="AJ274" s="42">
        <v>35.93</v>
      </c>
      <c r="AK274" s="42">
        <v>36.22</v>
      </c>
      <c r="AL274" s="42">
        <v>38.11</v>
      </c>
      <c r="AM274" s="42">
        <v>39.5</v>
      </c>
      <c r="AN274" s="42">
        <v>39.979999999999997</v>
      </c>
      <c r="AO274" s="42">
        <v>40.86</v>
      </c>
      <c r="AP274" s="42">
        <v>41.59</v>
      </c>
      <c r="AQ274" s="42">
        <v>53.67</v>
      </c>
      <c r="AR274" s="42">
        <v>55.74</v>
      </c>
      <c r="AS274" s="42">
        <v>55.59</v>
      </c>
      <c r="AT274" s="42">
        <v>57.72</v>
      </c>
      <c r="AU274" s="42">
        <v>56.96</v>
      </c>
      <c r="AV274" s="42">
        <v>58.83</v>
      </c>
      <c r="AW274" s="42">
        <v>59.73</v>
      </c>
      <c r="AX274" s="42">
        <v>62.42</v>
      </c>
      <c r="AY274" s="44">
        <v>65</v>
      </c>
      <c r="AZ274" s="33">
        <v>63.1</v>
      </c>
      <c r="BA274" s="54"/>
      <c r="BB274" s="21"/>
      <c r="BC274" s="21"/>
      <c r="BD274" s="35"/>
      <c r="BE274" s="21"/>
      <c r="BF274" s="26"/>
      <c r="BG274" s="26"/>
      <c r="BH274" s="35">
        <f>AP274-AZ274</f>
        <v>-21.509999999999998</v>
      </c>
      <c r="BI274" s="35">
        <f t="shared" si="6"/>
        <v>-6.1400000000000006</v>
      </c>
      <c r="BJ274" s="36">
        <f t="shared" si="7"/>
        <v>1.8999999999999986</v>
      </c>
    </row>
    <row r="275" spans="2:62" x14ac:dyDescent="0.2">
      <c r="B275" s="24">
        <v>390</v>
      </c>
      <c r="C275" s="25" t="s">
        <v>701</v>
      </c>
      <c r="D275" s="26" t="s">
        <v>702</v>
      </c>
      <c r="E275" s="26" t="s">
        <v>144</v>
      </c>
      <c r="F275" s="28" t="s">
        <v>382</v>
      </c>
      <c r="G275" s="39">
        <v>512356</v>
      </c>
      <c r="H275" s="39">
        <v>2160643</v>
      </c>
      <c r="I275" s="50">
        <v>2251</v>
      </c>
      <c r="J275" s="39"/>
      <c r="K275" s="26">
        <v>15</v>
      </c>
      <c r="L275" s="26"/>
      <c r="M275" s="26">
        <v>18.38</v>
      </c>
      <c r="N275" s="26">
        <v>19.28</v>
      </c>
      <c r="O275" s="26"/>
      <c r="P275" s="26">
        <v>18.37</v>
      </c>
      <c r="Q275" s="26">
        <v>22.07</v>
      </c>
      <c r="R275" s="26">
        <v>22.21</v>
      </c>
      <c r="S275" s="26">
        <v>22.66</v>
      </c>
      <c r="T275" s="26">
        <v>24.57</v>
      </c>
      <c r="U275" s="26">
        <v>26.47</v>
      </c>
      <c r="V275" s="26">
        <v>27.6</v>
      </c>
      <c r="W275" s="26">
        <v>27.54</v>
      </c>
      <c r="X275" s="26">
        <v>28.69</v>
      </c>
      <c r="Y275" s="26">
        <v>29.86</v>
      </c>
      <c r="Z275" s="26"/>
      <c r="AA275" s="26"/>
      <c r="AB275" s="26">
        <v>35.119999999999997</v>
      </c>
      <c r="AC275" s="26">
        <v>37.53</v>
      </c>
      <c r="AD275" s="26">
        <v>37.03</v>
      </c>
      <c r="AE275" s="26"/>
      <c r="AF275" s="26">
        <v>38.76</v>
      </c>
      <c r="AG275" s="26">
        <v>39.9</v>
      </c>
      <c r="AH275" s="26">
        <v>40.880000000000003</v>
      </c>
      <c r="AI275" s="26">
        <v>42.8</v>
      </c>
      <c r="AJ275" s="42">
        <v>42.08</v>
      </c>
      <c r="AK275" s="42">
        <v>44.61</v>
      </c>
      <c r="AL275" s="42">
        <v>46.11</v>
      </c>
      <c r="AM275" s="42">
        <v>47.76</v>
      </c>
      <c r="AN275" s="42">
        <v>49.56</v>
      </c>
      <c r="AO275" s="42">
        <v>50.65</v>
      </c>
      <c r="AP275" s="42">
        <v>51.57</v>
      </c>
      <c r="AQ275" s="42">
        <v>53.08</v>
      </c>
      <c r="AR275" s="42">
        <v>54.4</v>
      </c>
      <c r="AS275" s="42">
        <v>54.54</v>
      </c>
      <c r="AT275" s="42">
        <v>56.31</v>
      </c>
      <c r="AU275" s="42">
        <v>57.22</v>
      </c>
      <c r="AV275" s="42">
        <v>58.63</v>
      </c>
      <c r="AW275" s="42">
        <v>59.46</v>
      </c>
      <c r="AX275" s="42">
        <v>60.36</v>
      </c>
      <c r="AY275" s="42">
        <v>61.42</v>
      </c>
      <c r="AZ275" s="33">
        <v>62.26</v>
      </c>
      <c r="BA275" s="33">
        <v>63.16</v>
      </c>
      <c r="BB275" s="21">
        <f t="shared" ref="BB275:BB280" si="8">I275-BA275</f>
        <v>2187.84</v>
      </c>
      <c r="BC275" s="21"/>
      <c r="BD275" s="35"/>
      <c r="BE275" s="21">
        <f>M275-AZ275</f>
        <v>-43.879999999999995</v>
      </c>
      <c r="BF275" s="21">
        <f>N275-AZ275</f>
        <v>-42.98</v>
      </c>
      <c r="BG275" s="21"/>
      <c r="BH275" s="35">
        <f>AP275-AZ275</f>
        <v>-10.689999999999998</v>
      </c>
      <c r="BI275" s="35">
        <f t="shared" si="6"/>
        <v>-5.0399999999999991</v>
      </c>
      <c r="BJ275" s="36">
        <f t="shared" si="7"/>
        <v>-0.83999999999999631</v>
      </c>
    </row>
    <row r="276" spans="2:62" x14ac:dyDescent="0.2">
      <c r="B276" s="24">
        <v>395</v>
      </c>
      <c r="C276" s="25" t="s">
        <v>703</v>
      </c>
      <c r="D276" s="26" t="s">
        <v>704</v>
      </c>
      <c r="E276" s="26" t="s">
        <v>705</v>
      </c>
      <c r="F276" s="28" t="s">
        <v>382</v>
      </c>
      <c r="G276" s="28">
        <v>516804</v>
      </c>
      <c r="H276" s="28">
        <v>2159534</v>
      </c>
      <c r="I276" s="29">
        <v>2275</v>
      </c>
      <c r="J276" s="28"/>
      <c r="K276" s="26">
        <v>43</v>
      </c>
      <c r="L276" s="26"/>
      <c r="M276" s="26"/>
      <c r="N276" s="26"/>
      <c r="O276" s="26"/>
      <c r="P276" s="26">
        <v>42.78</v>
      </c>
      <c r="Q276" s="26">
        <v>43.25</v>
      </c>
      <c r="R276" s="26">
        <v>43.72</v>
      </c>
      <c r="S276" s="26">
        <v>45.28</v>
      </c>
      <c r="T276" s="26">
        <v>47.52</v>
      </c>
      <c r="U276" s="26">
        <v>49.88</v>
      </c>
      <c r="V276" s="26">
        <v>50.42</v>
      </c>
      <c r="W276" s="26">
        <v>50.38</v>
      </c>
      <c r="X276" s="26">
        <v>51.08</v>
      </c>
      <c r="Y276" s="26">
        <v>51.86</v>
      </c>
      <c r="Z276" s="26"/>
      <c r="AA276" s="26"/>
      <c r="AB276" s="26">
        <v>56.9</v>
      </c>
      <c r="AC276" s="26">
        <v>57.7</v>
      </c>
      <c r="AD276" s="26">
        <v>58.61</v>
      </c>
      <c r="AE276" s="26"/>
      <c r="AF276" s="26">
        <v>60.47</v>
      </c>
      <c r="AG276" s="26">
        <v>61.27</v>
      </c>
      <c r="AH276" s="26">
        <v>61.48</v>
      </c>
      <c r="AI276" s="26">
        <v>63.66</v>
      </c>
      <c r="AJ276" s="42">
        <v>62.73</v>
      </c>
      <c r="AK276" s="42">
        <v>66.63</v>
      </c>
      <c r="AL276" s="42">
        <v>65.5</v>
      </c>
      <c r="AM276" s="42">
        <v>66.44</v>
      </c>
      <c r="AN276" s="42">
        <v>67.36</v>
      </c>
      <c r="AO276" s="42">
        <v>68.92</v>
      </c>
      <c r="AP276" s="42">
        <v>49.35</v>
      </c>
      <c r="AQ276" s="42">
        <v>75.66</v>
      </c>
      <c r="AR276" s="42">
        <v>75.56</v>
      </c>
      <c r="AS276" s="42">
        <v>73.989999999999995</v>
      </c>
      <c r="AT276" s="42">
        <v>76.540000000000006</v>
      </c>
      <c r="AU276" s="42">
        <v>77.959999999999994</v>
      </c>
      <c r="AV276" s="42">
        <v>83.62</v>
      </c>
      <c r="AW276" s="42">
        <v>81.47</v>
      </c>
      <c r="AX276" s="42">
        <v>81.83</v>
      </c>
      <c r="AY276" s="42">
        <v>83.46</v>
      </c>
      <c r="AZ276" s="33">
        <v>85.18</v>
      </c>
      <c r="BA276" s="33">
        <v>84.45</v>
      </c>
      <c r="BB276" s="21">
        <f t="shared" si="8"/>
        <v>2190.5500000000002</v>
      </c>
      <c r="BC276" s="21">
        <f>K276-AZ276</f>
        <v>-42.180000000000007</v>
      </c>
      <c r="BD276" s="35"/>
      <c r="BE276" s="21"/>
      <c r="BF276" s="26"/>
      <c r="BG276" s="26"/>
      <c r="BH276" s="35"/>
      <c r="BI276" s="35">
        <f t="shared" si="6"/>
        <v>-7.2200000000000131</v>
      </c>
      <c r="BJ276" s="36">
        <f t="shared" si="7"/>
        <v>-1.7200000000000131</v>
      </c>
    </row>
    <row r="277" spans="2:62" x14ac:dyDescent="0.2">
      <c r="B277" s="24">
        <v>396</v>
      </c>
      <c r="C277" s="25" t="s">
        <v>706</v>
      </c>
      <c r="D277" s="26" t="s">
        <v>707</v>
      </c>
      <c r="E277" s="26" t="s">
        <v>708</v>
      </c>
      <c r="F277" s="28" t="s">
        <v>382</v>
      </c>
      <c r="G277" s="39">
        <v>517369</v>
      </c>
      <c r="H277" s="39">
        <v>2160384</v>
      </c>
      <c r="I277" s="50">
        <v>2285</v>
      </c>
      <c r="J277" s="39"/>
      <c r="K277" s="26">
        <v>35</v>
      </c>
      <c r="L277" s="26"/>
      <c r="M277" s="26"/>
      <c r="N277" s="26"/>
      <c r="O277" s="26"/>
      <c r="P277" s="26"/>
      <c r="Q277" s="26">
        <v>39.96</v>
      </c>
      <c r="R277" s="26">
        <v>40.33</v>
      </c>
      <c r="S277" s="26">
        <v>38.76</v>
      </c>
      <c r="T277" s="26">
        <v>40.31</v>
      </c>
      <c r="U277" s="26">
        <v>41.64</v>
      </c>
      <c r="V277" s="26">
        <v>41.7</v>
      </c>
      <c r="W277" s="26">
        <v>40.25</v>
      </c>
      <c r="X277" s="26">
        <v>39.97</v>
      </c>
      <c r="Y277" s="26">
        <v>41.2</v>
      </c>
      <c r="Z277" s="26"/>
      <c r="AA277" s="26"/>
      <c r="AB277" s="26">
        <v>42.3</v>
      </c>
      <c r="AC277" s="26">
        <v>42.29</v>
      </c>
      <c r="AD277" s="26">
        <v>43.86</v>
      </c>
      <c r="AE277" s="26"/>
      <c r="AF277" s="26">
        <v>44.71</v>
      </c>
      <c r="AG277" s="26">
        <v>45.35</v>
      </c>
      <c r="AH277" s="26">
        <v>44.45</v>
      </c>
      <c r="AI277" s="26">
        <v>44.51</v>
      </c>
      <c r="AJ277" s="42">
        <v>43.9</v>
      </c>
      <c r="AK277" s="42">
        <v>46.44</v>
      </c>
      <c r="AL277" s="42"/>
      <c r="AM277" s="42">
        <v>49.93</v>
      </c>
      <c r="AN277" s="42">
        <v>50.86</v>
      </c>
      <c r="AO277" s="42">
        <v>50.32</v>
      </c>
      <c r="AP277" s="42">
        <v>48.41</v>
      </c>
      <c r="AQ277" s="42">
        <v>48.69</v>
      </c>
      <c r="AR277" s="42">
        <v>48.76</v>
      </c>
      <c r="AS277" s="42">
        <v>48.4</v>
      </c>
      <c r="AT277" s="42">
        <v>48.69</v>
      </c>
      <c r="AU277" s="42">
        <v>49.69</v>
      </c>
      <c r="AV277" s="42">
        <v>65.150000000000006</v>
      </c>
      <c r="AW277" s="42">
        <v>59.21</v>
      </c>
      <c r="AX277" s="42"/>
      <c r="AY277" s="42"/>
      <c r="AZ277" s="33"/>
      <c r="BA277" s="33">
        <v>51.01</v>
      </c>
      <c r="BB277" s="21">
        <f t="shared" si="8"/>
        <v>2233.9899999999998</v>
      </c>
      <c r="BC277" s="21"/>
      <c r="BD277" s="35"/>
      <c r="BE277" s="21"/>
      <c r="BF277" s="26"/>
      <c r="BG277" s="26"/>
      <c r="BH277" s="26"/>
      <c r="BI277" s="26"/>
      <c r="BJ277" s="38"/>
    </row>
    <row r="278" spans="2:62" x14ac:dyDescent="0.2">
      <c r="B278" s="24">
        <v>398</v>
      </c>
      <c r="C278" s="25" t="s">
        <v>709</v>
      </c>
      <c r="D278" s="26" t="s">
        <v>710</v>
      </c>
      <c r="E278" s="26" t="s">
        <v>711</v>
      </c>
      <c r="F278" s="28" t="s">
        <v>382</v>
      </c>
      <c r="G278" s="39">
        <v>518650</v>
      </c>
      <c r="H278" s="39">
        <v>2163988</v>
      </c>
      <c r="I278" s="50">
        <v>2292</v>
      </c>
      <c r="J278" s="39"/>
      <c r="K278" s="26">
        <v>13.43</v>
      </c>
      <c r="L278" s="26"/>
      <c r="M278" s="26"/>
      <c r="N278" s="26"/>
      <c r="O278" s="26"/>
      <c r="P278" s="26"/>
      <c r="Q278" s="26">
        <v>14.68</v>
      </c>
      <c r="R278" s="26">
        <v>15.25</v>
      </c>
      <c r="S278" s="26">
        <v>15.55</v>
      </c>
      <c r="T278" s="26">
        <v>16.329999999999998</v>
      </c>
      <c r="U278" s="26">
        <v>16.989999999999998</v>
      </c>
      <c r="V278" s="26">
        <v>17.36</v>
      </c>
      <c r="W278" s="26">
        <v>17.91</v>
      </c>
      <c r="X278" s="26">
        <v>18.38</v>
      </c>
      <c r="Y278" s="26">
        <v>18.41</v>
      </c>
      <c r="Z278" s="26"/>
      <c r="AA278" s="26"/>
      <c r="AB278" s="26">
        <v>23.81</v>
      </c>
      <c r="AC278" s="26">
        <v>22.98</v>
      </c>
      <c r="AD278" s="26">
        <v>22.6</v>
      </c>
      <c r="AE278" s="26"/>
      <c r="AF278" s="26">
        <v>27.34</v>
      </c>
      <c r="AG278" s="26">
        <v>31.42</v>
      </c>
      <c r="AH278" s="26">
        <v>30.72</v>
      </c>
      <c r="AI278" s="26">
        <v>32.299999999999997</v>
      </c>
      <c r="AJ278" s="26">
        <v>33.06</v>
      </c>
      <c r="AK278" s="42">
        <v>42.47</v>
      </c>
      <c r="AL278" s="42">
        <v>43.9</v>
      </c>
      <c r="AM278" s="42">
        <v>44.79</v>
      </c>
      <c r="AN278" s="42">
        <v>45.39</v>
      </c>
      <c r="AO278" s="42">
        <v>45.26</v>
      </c>
      <c r="AP278" s="42">
        <v>46.77</v>
      </c>
      <c r="AQ278" s="42">
        <v>46.61</v>
      </c>
      <c r="AR278" s="42">
        <v>47.21</v>
      </c>
      <c r="AS278" s="42">
        <v>47.45</v>
      </c>
      <c r="AT278" s="42">
        <v>47.97</v>
      </c>
      <c r="AU278" s="42">
        <v>47.3</v>
      </c>
      <c r="AV278" s="42">
        <v>48</v>
      </c>
      <c r="AW278" s="42">
        <v>49.83</v>
      </c>
      <c r="AX278" s="42">
        <v>49.26</v>
      </c>
      <c r="AY278" s="44">
        <v>49.5</v>
      </c>
      <c r="AZ278" s="33">
        <v>52.63</v>
      </c>
      <c r="BA278" s="33">
        <v>51.41</v>
      </c>
      <c r="BB278" s="21">
        <f t="shared" si="8"/>
        <v>2240.59</v>
      </c>
      <c r="BC278" s="21">
        <f>K278-AZ278</f>
        <v>-39.200000000000003</v>
      </c>
      <c r="BD278" s="35"/>
      <c r="BE278" s="21"/>
      <c r="BF278" s="26"/>
      <c r="BG278" s="26"/>
      <c r="BH278" s="35">
        <f>AP278-AZ278</f>
        <v>-5.8599999999999994</v>
      </c>
      <c r="BI278" s="35">
        <f>AU278-AZ278</f>
        <v>-5.3300000000000054</v>
      </c>
      <c r="BJ278" s="36">
        <f>AY278-AZ278</f>
        <v>-3.1300000000000026</v>
      </c>
    </row>
    <row r="279" spans="2:62" x14ac:dyDescent="0.2">
      <c r="B279" s="24">
        <v>399</v>
      </c>
      <c r="C279" s="25" t="s">
        <v>712</v>
      </c>
      <c r="D279" s="26" t="s">
        <v>713</v>
      </c>
      <c r="E279" s="26" t="s">
        <v>714</v>
      </c>
      <c r="F279" s="28" t="s">
        <v>382</v>
      </c>
      <c r="G279" s="39">
        <v>518830</v>
      </c>
      <c r="H279" s="39">
        <v>2164447</v>
      </c>
      <c r="I279" s="50">
        <v>2293</v>
      </c>
      <c r="J279" s="39"/>
      <c r="K279" s="26">
        <v>18</v>
      </c>
      <c r="L279" s="26"/>
      <c r="M279" s="26"/>
      <c r="N279" s="26"/>
      <c r="O279" s="26"/>
      <c r="P279" s="26">
        <v>19.48</v>
      </c>
      <c r="Q279" s="26">
        <v>19.61</v>
      </c>
      <c r="R279" s="26">
        <v>19.87</v>
      </c>
      <c r="S279" s="26">
        <v>20.07</v>
      </c>
      <c r="T279" s="26">
        <v>20.59</v>
      </c>
      <c r="U279" s="26">
        <v>21</v>
      </c>
      <c r="V279" s="26">
        <v>21.3</v>
      </c>
      <c r="W279" s="26">
        <v>21.56</v>
      </c>
      <c r="X279" s="26">
        <v>21.63</v>
      </c>
      <c r="Y279" s="26">
        <v>22.22</v>
      </c>
      <c r="Z279" s="26"/>
      <c r="AA279" s="26"/>
      <c r="AB279" s="26">
        <v>22.9</v>
      </c>
      <c r="AC279" s="26">
        <v>23.78</v>
      </c>
      <c r="AD279" s="26">
        <v>24.12</v>
      </c>
      <c r="AE279" s="26"/>
      <c r="AF279" s="26">
        <v>25.06</v>
      </c>
      <c r="AG279" s="26">
        <v>25.29</v>
      </c>
      <c r="AH279" s="26">
        <v>25.37</v>
      </c>
      <c r="AI279" s="26">
        <v>26.55</v>
      </c>
      <c r="AJ279" s="26">
        <v>25.37</v>
      </c>
      <c r="AK279" s="42">
        <v>26.43</v>
      </c>
      <c r="AL279" s="42">
        <v>26.97</v>
      </c>
      <c r="AM279" s="42">
        <v>27.05</v>
      </c>
      <c r="AN279" s="42">
        <v>27.98</v>
      </c>
      <c r="AO279" s="42">
        <v>28.05</v>
      </c>
      <c r="AP279" s="42">
        <v>28.79</v>
      </c>
      <c r="AQ279" s="42">
        <v>29.05</v>
      </c>
      <c r="AR279" s="42">
        <v>29.43</v>
      </c>
      <c r="AS279" s="42">
        <v>19.920000000000002</v>
      </c>
      <c r="AT279" s="42">
        <v>20</v>
      </c>
      <c r="AU279" s="42">
        <v>22.4</v>
      </c>
      <c r="AV279" s="42">
        <v>29.96</v>
      </c>
      <c r="AW279" s="42">
        <v>30.11</v>
      </c>
      <c r="AX279" s="42">
        <v>30.56</v>
      </c>
      <c r="AY279" s="42">
        <v>20</v>
      </c>
      <c r="AZ279" s="33">
        <v>20.56</v>
      </c>
      <c r="BA279" s="34">
        <v>31.62</v>
      </c>
      <c r="BB279" s="52">
        <f t="shared" si="8"/>
        <v>2261.38</v>
      </c>
      <c r="BC279" s="21"/>
      <c r="BD279" s="35"/>
      <c r="BE279" s="21"/>
      <c r="BF279" s="26"/>
      <c r="BG279" s="26"/>
      <c r="BH279" s="35">
        <f>AP279-AZ279</f>
        <v>8.23</v>
      </c>
      <c r="BI279" s="35">
        <f>AU279-AZ279</f>
        <v>1.8399999999999999</v>
      </c>
      <c r="BJ279" s="36">
        <f>AY279-AZ279</f>
        <v>-0.55999999999999872</v>
      </c>
    </row>
    <row r="280" spans="2:62" x14ac:dyDescent="0.2">
      <c r="B280" s="24">
        <v>400</v>
      </c>
      <c r="C280" s="25" t="s">
        <v>715</v>
      </c>
      <c r="D280" s="26" t="s">
        <v>716</v>
      </c>
      <c r="E280" s="26" t="s">
        <v>717</v>
      </c>
      <c r="F280" s="28" t="s">
        <v>382</v>
      </c>
      <c r="G280" s="39">
        <v>517603</v>
      </c>
      <c r="H280" s="39">
        <v>2160466</v>
      </c>
      <c r="I280" s="50">
        <v>2280</v>
      </c>
      <c r="J280" s="39"/>
      <c r="K280" s="26">
        <v>32.53</v>
      </c>
      <c r="L280" s="26"/>
      <c r="M280" s="26">
        <v>33.479999999999997</v>
      </c>
      <c r="N280" s="26">
        <v>34.450000000000003</v>
      </c>
      <c r="O280" s="26"/>
      <c r="P280" s="26">
        <v>35.79</v>
      </c>
      <c r="Q280" s="26">
        <v>35.76</v>
      </c>
      <c r="R280" s="26">
        <v>36.590000000000003</v>
      </c>
      <c r="S280" s="26">
        <v>35.57</v>
      </c>
      <c r="T280" s="26">
        <v>37.119999999999997</v>
      </c>
      <c r="U280" s="26">
        <v>37.729999999999997</v>
      </c>
      <c r="V280" s="26">
        <v>38.69</v>
      </c>
      <c r="W280" s="26">
        <v>38.44</v>
      </c>
      <c r="X280" s="26">
        <v>38.119999999999997</v>
      </c>
      <c r="Y280" s="26">
        <v>38.93</v>
      </c>
      <c r="Z280" s="26"/>
      <c r="AA280" s="26"/>
      <c r="AB280" s="26">
        <v>41.24</v>
      </c>
      <c r="AC280" s="26">
        <v>38.25</v>
      </c>
      <c r="AD280" s="26">
        <v>37.89</v>
      </c>
      <c r="AE280" s="26"/>
      <c r="AF280" s="26">
        <v>44.99</v>
      </c>
      <c r="AG280" s="26">
        <v>45.36</v>
      </c>
      <c r="AH280" s="26">
        <v>44.62</v>
      </c>
      <c r="AI280" s="26">
        <v>45.58</v>
      </c>
      <c r="AJ280" s="26">
        <v>44.71</v>
      </c>
      <c r="AK280" s="42">
        <v>47.01</v>
      </c>
      <c r="AL280" s="42">
        <v>48.31</v>
      </c>
      <c r="AM280" s="42">
        <v>48.76</v>
      </c>
      <c r="AN280" s="42">
        <v>49.1</v>
      </c>
      <c r="AO280" s="42">
        <v>48.76</v>
      </c>
      <c r="AP280" s="42">
        <v>49.35</v>
      </c>
      <c r="AQ280" s="42">
        <v>50.71</v>
      </c>
      <c r="AR280" s="42">
        <v>50.36</v>
      </c>
      <c r="AS280" s="42">
        <v>49.75</v>
      </c>
      <c r="AT280" s="42">
        <v>50.44</v>
      </c>
      <c r="AU280" s="42">
        <v>51.79</v>
      </c>
      <c r="AV280" s="42">
        <v>48.51</v>
      </c>
      <c r="AW280" s="42">
        <v>43.6</v>
      </c>
      <c r="AX280" s="42">
        <v>47.58</v>
      </c>
      <c r="AY280" s="42">
        <v>44.58</v>
      </c>
      <c r="AZ280" s="33">
        <v>45.26</v>
      </c>
      <c r="BA280" s="33">
        <v>44.81</v>
      </c>
      <c r="BB280" s="21">
        <f t="shared" si="8"/>
        <v>2235.19</v>
      </c>
      <c r="BC280" s="21"/>
      <c r="BD280" s="35"/>
      <c r="BE280" s="21">
        <f>M280-AZ280</f>
        <v>-11.780000000000001</v>
      </c>
      <c r="BF280" s="21">
        <f>N280-AZ280</f>
        <v>-10.809999999999995</v>
      </c>
      <c r="BG280" s="21"/>
      <c r="BH280" s="35"/>
      <c r="BI280" s="35"/>
      <c r="BJ280" s="36">
        <f>AY280-AZ280</f>
        <v>-0.67999999999999972</v>
      </c>
    </row>
    <row r="281" spans="2:62" x14ac:dyDescent="0.2">
      <c r="B281" s="24">
        <v>401</v>
      </c>
      <c r="C281" s="25" t="s">
        <v>718</v>
      </c>
      <c r="D281" s="26" t="s">
        <v>719</v>
      </c>
      <c r="E281" s="26" t="s">
        <v>720</v>
      </c>
      <c r="F281" s="28" t="s">
        <v>382</v>
      </c>
      <c r="G281" s="39">
        <v>519085</v>
      </c>
      <c r="H281" s="39">
        <v>2164481</v>
      </c>
      <c r="I281" s="50">
        <v>2295</v>
      </c>
      <c r="J281" s="39"/>
      <c r="K281" s="26">
        <v>21.25</v>
      </c>
      <c r="L281" s="26"/>
      <c r="M281" s="26"/>
      <c r="N281" s="26"/>
      <c r="O281" s="26"/>
      <c r="P281" s="26">
        <v>22.71</v>
      </c>
      <c r="Q281" s="26">
        <v>21.85</v>
      </c>
      <c r="R281" s="26">
        <v>22.09</v>
      </c>
      <c r="S281" s="26">
        <v>22.27</v>
      </c>
      <c r="T281" s="26">
        <v>22.76</v>
      </c>
      <c r="U281" s="26">
        <v>23.2</v>
      </c>
      <c r="V281" s="26">
        <v>23.5</v>
      </c>
      <c r="W281" s="26">
        <v>23.73</v>
      </c>
      <c r="X281" s="26">
        <v>23.87</v>
      </c>
      <c r="Y281" s="26">
        <v>23.41</v>
      </c>
      <c r="Z281" s="26"/>
      <c r="AA281" s="26">
        <v>40</v>
      </c>
      <c r="AB281" s="26">
        <v>25.35</v>
      </c>
      <c r="AC281" s="26">
        <v>25.69</v>
      </c>
      <c r="AD281" s="26">
        <v>26.12</v>
      </c>
      <c r="AE281" s="26"/>
      <c r="AF281" s="26">
        <v>27.04</v>
      </c>
      <c r="AG281" s="26">
        <v>27.26</v>
      </c>
      <c r="AH281" s="26">
        <v>27.48</v>
      </c>
      <c r="AI281" s="26">
        <v>32.29</v>
      </c>
      <c r="AJ281" s="26">
        <v>27.09</v>
      </c>
      <c r="AK281" s="42">
        <v>29.22</v>
      </c>
      <c r="AL281" s="42">
        <v>28.41</v>
      </c>
      <c r="AM281" s="42">
        <v>28.92</v>
      </c>
      <c r="AN281" s="42">
        <v>29.36</v>
      </c>
      <c r="AO281" s="42">
        <v>29.88</v>
      </c>
      <c r="AP281" s="42">
        <v>30.05</v>
      </c>
      <c r="AQ281" s="42">
        <v>30.19</v>
      </c>
      <c r="AR281" s="42">
        <v>31.04</v>
      </c>
      <c r="AS281" s="42">
        <v>32.159999999999997</v>
      </c>
      <c r="AT281" s="42">
        <v>31.81</v>
      </c>
      <c r="AU281" s="42">
        <v>32.729999999999997</v>
      </c>
      <c r="AV281" s="42"/>
      <c r="AW281" s="42"/>
      <c r="AX281" s="42"/>
      <c r="AY281" s="42"/>
      <c r="AZ281" s="21"/>
      <c r="BA281" s="21"/>
      <c r="BB281" s="21"/>
      <c r="BC281" s="21"/>
      <c r="BD281" s="35"/>
      <c r="BE281" s="21"/>
      <c r="BF281" s="26"/>
      <c r="BG281" s="26"/>
      <c r="BH281" s="35"/>
      <c r="BI281" s="35"/>
      <c r="BJ281" s="36"/>
    </row>
    <row r="282" spans="2:62" x14ac:dyDescent="0.2">
      <c r="B282" s="24">
        <v>402</v>
      </c>
      <c r="C282" s="25" t="s">
        <v>721</v>
      </c>
      <c r="D282" s="26" t="s">
        <v>722</v>
      </c>
      <c r="E282" s="26" t="s">
        <v>85</v>
      </c>
      <c r="F282" s="28" t="s">
        <v>382</v>
      </c>
      <c r="G282" s="28">
        <v>514946</v>
      </c>
      <c r="H282" s="28">
        <v>2159566</v>
      </c>
      <c r="I282" s="29">
        <v>2262</v>
      </c>
      <c r="J282" s="28"/>
      <c r="K282" s="26">
        <v>28.06</v>
      </c>
      <c r="L282" s="26"/>
      <c r="M282" s="26"/>
      <c r="N282" s="26"/>
      <c r="O282" s="26"/>
      <c r="P282" s="26">
        <v>31.77</v>
      </c>
      <c r="Q282" s="26">
        <v>32.909999999999997</v>
      </c>
      <c r="R282" s="26">
        <v>33.24</v>
      </c>
      <c r="S282" s="26">
        <v>33.369999999999997</v>
      </c>
      <c r="T282" s="26">
        <v>35.880000000000003</v>
      </c>
      <c r="U282" s="26">
        <v>37.97</v>
      </c>
      <c r="V282" s="26">
        <v>38.51</v>
      </c>
      <c r="W282" s="26">
        <v>38.79</v>
      </c>
      <c r="X282" s="26">
        <v>40</v>
      </c>
      <c r="Y282" s="26">
        <v>41.29</v>
      </c>
      <c r="Z282" s="26">
        <v>43.83</v>
      </c>
      <c r="AA282" s="26">
        <v>43.66</v>
      </c>
      <c r="AB282" s="26">
        <v>45.55</v>
      </c>
      <c r="AC282" s="26">
        <v>46.5</v>
      </c>
      <c r="AD282" s="26">
        <v>47.29</v>
      </c>
      <c r="AE282" s="26"/>
      <c r="AF282" s="26">
        <v>50.2</v>
      </c>
      <c r="AG282" s="26">
        <v>51.01</v>
      </c>
      <c r="AH282" s="26">
        <v>51.21</v>
      </c>
      <c r="AI282" s="26">
        <v>52.67</v>
      </c>
      <c r="AJ282" s="26"/>
      <c r="AK282" s="42"/>
      <c r="AL282" s="42">
        <v>56.5</v>
      </c>
      <c r="AM282" s="42">
        <v>58.04</v>
      </c>
      <c r="AN282" s="42">
        <v>59.56</v>
      </c>
      <c r="AO282" s="42">
        <v>61.28</v>
      </c>
      <c r="AP282" s="42">
        <v>62.12</v>
      </c>
      <c r="AQ282" s="42">
        <v>63.86</v>
      </c>
      <c r="AR282" s="42">
        <v>64.83</v>
      </c>
      <c r="AS282" s="42">
        <v>65.3</v>
      </c>
      <c r="AT282" s="42">
        <v>66.89</v>
      </c>
      <c r="AU282" s="42">
        <v>66.89</v>
      </c>
      <c r="AV282" s="42">
        <v>68.760000000000005</v>
      </c>
      <c r="AW282" s="42">
        <v>69.02</v>
      </c>
      <c r="AX282" s="42">
        <v>69.400000000000006</v>
      </c>
      <c r="AY282" s="42">
        <v>73.44</v>
      </c>
      <c r="AZ282" s="33">
        <v>75.44</v>
      </c>
      <c r="BA282" s="33">
        <v>75.099999999999994</v>
      </c>
      <c r="BB282" s="21">
        <f>I282-BA282</f>
        <v>2186.9</v>
      </c>
      <c r="BC282" s="21">
        <f>K282-AZ282</f>
        <v>-47.379999999999995</v>
      </c>
      <c r="BD282" s="35"/>
      <c r="BE282" s="21"/>
      <c r="BF282" s="26"/>
      <c r="BG282" s="26"/>
      <c r="BH282" s="35">
        <f>AP282-AZ282</f>
        <v>-13.32</v>
      </c>
      <c r="BI282" s="35">
        <f>AU282-AZ282</f>
        <v>-8.5499999999999972</v>
      </c>
      <c r="BJ282" s="36">
        <f>AY282-AZ282</f>
        <v>-2</v>
      </c>
    </row>
    <row r="283" spans="2:62" x14ac:dyDescent="0.2">
      <c r="B283" s="24">
        <v>403</v>
      </c>
      <c r="C283" s="25" t="s">
        <v>723</v>
      </c>
      <c r="D283" s="26" t="s">
        <v>724</v>
      </c>
      <c r="E283" s="26" t="s">
        <v>725</v>
      </c>
      <c r="F283" s="28" t="s">
        <v>382</v>
      </c>
      <c r="G283" s="39">
        <v>516252</v>
      </c>
      <c r="H283" s="39">
        <v>2165441</v>
      </c>
      <c r="I283" s="50">
        <v>2282</v>
      </c>
      <c r="J283" s="39"/>
      <c r="K283" s="26">
        <v>28.15</v>
      </c>
      <c r="L283" s="26"/>
      <c r="M283" s="26"/>
      <c r="N283" s="26"/>
      <c r="O283" s="26"/>
      <c r="P283" s="26">
        <v>31</v>
      </c>
      <c r="Q283" s="26">
        <v>31.23</v>
      </c>
      <c r="R283" s="26">
        <v>31.85</v>
      </c>
      <c r="S283" s="26">
        <v>32.520000000000003</v>
      </c>
      <c r="T283" s="26">
        <v>34.200000000000003</v>
      </c>
      <c r="U283" s="26">
        <v>35.590000000000003</v>
      </c>
      <c r="V283" s="26">
        <v>36.450000000000003</v>
      </c>
      <c r="W283" s="26">
        <v>37.06</v>
      </c>
      <c r="X283" s="26">
        <v>37.74</v>
      </c>
      <c r="Y283" s="26">
        <v>39.799999999999997</v>
      </c>
      <c r="Z283" s="26"/>
      <c r="AA283" s="26">
        <v>43.66</v>
      </c>
      <c r="AB283" s="26">
        <v>44.75</v>
      </c>
      <c r="AC283" s="26">
        <v>48.75</v>
      </c>
      <c r="AD283" s="26">
        <v>47.9</v>
      </c>
      <c r="AE283" s="26"/>
      <c r="AF283" s="26">
        <v>48.26</v>
      </c>
      <c r="AG283" s="26">
        <v>49.31</v>
      </c>
      <c r="AH283" s="26">
        <v>49.41</v>
      </c>
      <c r="AI283" s="26">
        <v>52.38</v>
      </c>
      <c r="AJ283" s="26">
        <v>50.12</v>
      </c>
      <c r="AK283" s="42">
        <v>54.44</v>
      </c>
      <c r="AL283" s="42">
        <v>51.42</v>
      </c>
      <c r="AM283" s="42">
        <v>52.96</v>
      </c>
      <c r="AN283" s="42">
        <v>54.02</v>
      </c>
      <c r="AO283" s="42">
        <v>55.49</v>
      </c>
      <c r="AP283" s="42">
        <v>57.06</v>
      </c>
      <c r="AQ283" s="42">
        <v>58.46</v>
      </c>
      <c r="AR283" s="42">
        <v>59.22</v>
      </c>
      <c r="AS283" s="42">
        <v>59.24</v>
      </c>
      <c r="AT283" s="42">
        <v>61.24</v>
      </c>
      <c r="AU283" s="42">
        <v>63.19</v>
      </c>
      <c r="AV283" s="42">
        <v>63.6</v>
      </c>
      <c r="AW283" s="42">
        <v>61.49</v>
      </c>
      <c r="AX283" s="42">
        <v>64.650000000000006</v>
      </c>
      <c r="AY283" s="42"/>
      <c r="AZ283" s="33"/>
      <c r="BA283" s="33"/>
      <c r="BB283" s="21"/>
      <c r="BC283" s="21"/>
      <c r="BD283" s="35"/>
      <c r="BE283" s="21"/>
      <c r="BF283" s="26"/>
      <c r="BG283" s="26"/>
      <c r="BH283" s="35"/>
      <c r="BI283" s="35"/>
      <c r="BJ283" s="36"/>
    </row>
    <row r="284" spans="2:62" x14ac:dyDescent="0.2">
      <c r="B284" s="24">
        <v>405</v>
      </c>
      <c r="C284" s="25" t="s">
        <v>726</v>
      </c>
      <c r="D284" s="26" t="s">
        <v>727</v>
      </c>
      <c r="E284" s="26" t="s">
        <v>728</v>
      </c>
      <c r="F284" s="28" t="s">
        <v>382</v>
      </c>
      <c r="G284" s="28">
        <v>515507</v>
      </c>
      <c r="H284" s="28">
        <v>2160768</v>
      </c>
      <c r="I284" s="29">
        <v>2297</v>
      </c>
      <c r="J284" s="28"/>
      <c r="K284" s="26">
        <v>24.8</v>
      </c>
      <c r="L284" s="26"/>
      <c r="M284" s="26"/>
      <c r="N284" s="26"/>
      <c r="O284" s="26"/>
      <c r="P284" s="26"/>
      <c r="Q284" s="26">
        <v>29.52</v>
      </c>
      <c r="R284" s="26">
        <v>29.79</v>
      </c>
      <c r="S284" s="26">
        <v>30.14</v>
      </c>
      <c r="T284" s="26">
        <v>31.81</v>
      </c>
      <c r="U284" s="26">
        <v>33.85</v>
      </c>
      <c r="V284" s="26">
        <v>34.5</v>
      </c>
      <c r="W284" s="26">
        <v>35.159999999999997</v>
      </c>
      <c r="X284" s="26">
        <v>35.24</v>
      </c>
      <c r="Y284" s="26">
        <v>36.619999999999997</v>
      </c>
      <c r="Z284" s="26"/>
      <c r="AA284" s="26">
        <v>39.5</v>
      </c>
      <c r="AB284" s="26">
        <v>40.799999999999997</v>
      </c>
      <c r="AC284" s="26">
        <v>42.6</v>
      </c>
      <c r="AD284" s="26">
        <v>43.03</v>
      </c>
      <c r="AE284" s="26"/>
      <c r="AF284" s="26">
        <v>46.71</v>
      </c>
      <c r="AG284" s="26">
        <v>47.28</v>
      </c>
      <c r="AH284" s="26">
        <v>47.27</v>
      </c>
      <c r="AI284" s="26">
        <v>48.54</v>
      </c>
      <c r="AJ284" s="89">
        <v>48.41</v>
      </c>
      <c r="AK284" s="89">
        <v>51.52</v>
      </c>
      <c r="AL284" s="89">
        <v>53.15</v>
      </c>
      <c r="AM284" s="89">
        <v>54.4</v>
      </c>
      <c r="AN284" s="89">
        <v>55.03</v>
      </c>
      <c r="AO284" s="89">
        <v>55.62</v>
      </c>
      <c r="AP284" s="89">
        <v>58.59</v>
      </c>
      <c r="AQ284" s="89">
        <v>59.25</v>
      </c>
      <c r="AR284" s="89"/>
      <c r="AS284" s="89"/>
      <c r="AT284" s="89">
        <v>62</v>
      </c>
      <c r="AU284" s="89">
        <v>63.49</v>
      </c>
      <c r="AV284" s="89">
        <v>64.260000000000005</v>
      </c>
      <c r="AW284" s="89">
        <v>64.86</v>
      </c>
      <c r="AX284" s="89">
        <v>68.849999999999994</v>
      </c>
      <c r="AY284" s="89">
        <v>74.349999999999994</v>
      </c>
      <c r="AZ284" s="33"/>
      <c r="BA284" s="21"/>
      <c r="BB284" s="21"/>
      <c r="BC284" s="21"/>
      <c r="BD284" s="35"/>
      <c r="BE284" s="21"/>
      <c r="BF284" s="26"/>
      <c r="BG284" s="26"/>
      <c r="BH284" s="35"/>
      <c r="BI284" s="35"/>
      <c r="BJ284" s="36"/>
    </row>
    <row r="285" spans="2:62" x14ac:dyDescent="0.2">
      <c r="B285" s="24">
        <v>407</v>
      </c>
      <c r="C285" s="25" t="s">
        <v>729</v>
      </c>
      <c r="D285" s="26" t="s">
        <v>730</v>
      </c>
      <c r="E285" s="26" t="s">
        <v>731</v>
      </c>
      <c r="F285" s="28" t="s">
        <v>382</v>
      </c>
      <c r="G285" s="39">
        <v>515421</v>
      </c>
      <c r="H285" s="39">
        <v>2162547</v>
      </c>
      <c r="I285" s="50">
        <v>2263</v>
      </c>
      <c r="J285" s="39"/>
      <c r="K285" s="26">
        <v>19.62</v>
      </c>
      <c r="L285" s="26"/>
      <c r="M285" s="26"/>
      <c r="N285" s="26"/>
      <c r="O285" s="26"/>
      <c r="P285" s="26">
        <v>23.38</v>
      </c>
      <c r="Q285" s="26">
        <v>24.09</v>
      </c>
      <c r="R285" s="26">
        <v>24.66</v>
      </c>
      <c r="S285" s="26">
        <v>25.37</v>
      </c>
      <c r="T285" s="26">
        <v>26.67</v>
      </c>
      <c r="U285" s="26">
        <v>28.38</v>
      </c>
      <c r="V285" s="26">
        <v>29.35</v>
      </c>
      <c r="W285" s="26">
        <v>30.24</v>
      </c>
      <c r="X285" s="26">
        <v>30.79</v>
      </c>
      <c r="Y285" s="26">
        <v>31.54</v>
      </c>
      <c r="Z285" s="26">
        <v>34.42</v>
      </c>
      <c r="AA285" s="26">
        <v>34.53</v>
      </c>
      <c r="AB285" s="26">
        <v>35.07</v>
      </c>
      <c r="AC285" s="26">
        <v>37.520000000000003</v>
      </c>
      <c r="AD285" s="26">
        <v>38.1</v>
      </c>
      <c r="AE285" s="26"/>
      <c r="AF285" s="26">
        <v>41.44</v>
      </c>
      <c r="AG285" s="26">
        <v>42.28</v>
      </c>
      <c r="AH285" s="26">
        <v>42.7</v>
      </c>
      <c r="AI285" s="26">
        <v>43.24</v>
      </c>
      <c r="AJ285" s="26">
        <v>42.97</v>
      </c>
      <c r="AK285" s="56"/>
      <c r="AL285" s="56"/>
      <c r="AM285" s="89">
        <v>47.73</v>
      </c>
      <c r="AN285" s="89">
        <v>47.73</v>
      </c>
      <c r="AO285" s="89">
        <v>49.52</v>
      </c>
      <c r="AP285" s="89">
        <v>51.06</v>
      </c>
      <c r="AQ285" s="89">
        <v>52.4</v>
      </c>
      <c r="AR285" s="89">
        <v>53.43</v>
      </c>
      <c r="AS285" s="89">
        <v>53.26</v>
      </c>
      <c r="AT285" s="89">
        <v>54.51</v>
      </c>
      <c r="AU285" s="89">
        <v>55.62</v>
      </c>
      <c r="AV285" s="89">
        <v>58.19</v>
      </c>
      <c r="AW285" s="89">
        <v>59.47</v>
      </c>
      <c r="AX285" s="89">
        <v>60.64</v>
      </c>
      <c r="AY285" s="89">
        <v>61.43</v>
      </c>
      <c r="AZ285" s="33">
        <v>62.5</v>
      </c>
      <c r="BA285" s="33">
        <v>62.46</v>
      </c>
      <c r="BB285" s="21">
        <f>I285-BA285</f>
        <v>2200.54</v>
      </c>
      <c r="BC285" s="21">
        <f>K285-AZ285</f>
        <v>-42.879999999999995</v>
      </c>
      <c r="BD285" s="35"/>
      <c r="BE285" s="21"/>
      <c r="BF285" s="26"/>
      <c r="BG285" s="26"/>
      <c r="BH285" s="35">
        <f>AP285-AZ285</f>
        <v>-11.439999999999998</v>
      </c>
      <c r="BI285" s="35">
        <f>AU285-AZ285</f>
        <v>-6.8800000000000026</v>
      </c>
      <c r="BJ285" s="36">
        <f>AY285-AZ285</f>
        <v>-1.0700000000000003</v>
      </c>
    </row>
    <row r="286" spans="2:62" x14ac:dyDescent="0.2">
      <c r="B286" s="24">
        <v>409</v>
      </c>
      <c r="C286" s="25" t="s">
        <v>732</v>
      </c>
      <c r="D286" s="26" t="s">
        <v>733</v>
      </c>
      <c r="E286" s="26" t="s">
        <v>734</v>
      </c>
      <c r="F286" s="28" t="s">
        <v>382</v>
      </c>
      <c r="G286" s="28">
        <v>514170</v>
      </c>
      <c r="H286" s="28">
        <v>2162998</v>
      </c>
      <c r="I286" s="29">
        <v>2258</v>
      </c>
      <c r="J286" s="28"/>
      <c r="K286" s="26">
        <v>19.5</v>
      </c>
      <c r="L286" s="26"/>
      <c r="M286" s="26"/>
      <c r="N286" s="26">
        <v>22.65</v>
      </c>
      <c r="O286" s="26"/>
      <c r="P286" s="26">
        <v>23.05</v>
      </c>
      <c r="Q286" s="26">
        <v>24.47</v>
      </c>
      <c r="R286" s="26">
        <v>24.9</v>
      </c>
      <c r="S286" s="26">
        <v>25.09</v>
      </c>
      <c r="T286" s="26">
        <v>27.07</v>
      </c>
      <c r="U286" s="26">
        <v>28.76</v>
      </c>
      <c r="V286" s="26">
        <v>29.4</v>
      </c>
      <c r="W286" s="26">
        <v>31.16</v>
      </c>
      <c r="X286" s="26">
        <v>31.59</v>
      </c>
      <c r="Y286" s="26">
        <v>33.07</v>
      </c>
      <c r="Z286" s="26"/>
      <c r="AA286" s="26">
        <v>35.090000000000003</v>
      </c>
      <c r="AB286" s="26">
        <v>37.78</v>
      </c>
      <c r="AC286" s="26">
        <v>38.299999999999997</v>
      </c>
      <c r="AD286" s="26">
        <v>38.409999999999997</v>
      </c>
      <c r="AE286" s="26"/>
      <c r="AF286" s="26">
        <v>41.9</v>
      </c>
      <c r="AG286" s="26">
        <v>42.71</v>
      </c>
      <c r="AH286" s="26">
        <v>43.52</v>
      </c>
      <c r="AI286" s="26">
        <v>44.52</v>
      </c>
      <c r="AJ286" s="26">
        <v>44.52</v>
      </c>
      <c r="AK286" s="42"/>
      <c r="AL286" s="42">
        <v>47.72</v>
      </c>
      <c r="AM286" s="42">
        <v>47.94</v>
      </c>
      <c r="AN286" s="42">
        <v>47.6</v>
      </c>
      <c r="AO286" s="42">
        <v>48.93</v>
      </c>
      <c r="AP286" s="42">
        <v>51.29</v>
      </c>
      <c r="AQ286" s="42">
        <v>52.32</v>
      </c>
      <c r="AR286" s="42">
        <v>53.1</v>
      </c>
      <c r="AS286" s="42">
        <v>53.48</v>
      </c>
      <c r="AT286" s="42">
        <v>55.16</v>
      </c>
      <c r="AU286" s="42">
        <v>55.26</v>
      </c>
      <c r="AV286" s="42">
        <v>56.43</v>
      </c>
      <c r="AW286" s="42">
        <v>57.36</v>
      </c>
      <c r="AX286" s="42">
        <v>61.1</v>
      </c>
      <c r="AY286" s="42">
        <v>61.8</v>
      </c>
      <c r="AZ286" s="33">
        <v>63.43</v>
      </c>
      <c r="BA286" s="33">
        <v>81.45</v>
      </c>
      <c r="BB286" s="21">
        <f>I286-BA286</f>
        <v>2176.5500000000002</v>
      </c>
      <c r="BC286" s="21">
        <f>K286-AZ286</f>
        <v>-43.93</v>
      </c>
      <c r="BD286" s="35"/>
      <c r="BE286" s="21"/>
      <c r="BF286" s="21">
        <f>N286-AZ286</f>
        <v>-40.78</v>
      </c>
      <c r="BG286" s="21"/>
      <c r="BH286" s="35">
        <f>AP286-AZ286</f>
        <v>-12.14</v>
      </c>
      <c r="BI286" s="35">
        <f>AU286-AZ286</f>
        <v>-8.1700000000000017</v>
      </c>
      <c r="BJ286" s="36">
        <f>AY286-AZ286</f>
        <v>-1.6300000000000026</v>
      </c>
    </row>
    <row r="287" spans="2:62" x14ac:dyDescent="0.2">
      <c r="B287" s="24">
        <v>410</v>
      </c>
      <c r="C287" s="25" t="s">
        <v>735</v>
      </c>
      <c r="D287" s="26" t="s">
        <v>736</v>
      </c>
      <c r="E287" s="26" t="s">
        <v>737</v>
      </c>
      <c r="F287" s="28" t="s">
        <v>382</v>
      </c>
      <c r="G287" s="28">
        <v>516352</v>
      </c>
      <c r="H287" s="28">
        <v>2163662</v>
      </c>
      <c r="I287" s="29">
        <v>2275</v>
      </c>
      <c r="J287" s="28"/>
      <c r="K287" s="26"/>
      <c r="L287" s="26"/>
      <c r="M287" s="26"/>
      <c r="N287" s="26"/>
      <c r="O287" s="26"/>
      <c r="P287" s="26"/>
      <c r="Q287" s="26">
        <v>33.39</v>
      </c>
      <c r="R287" s="26">
        <v>34.020000000000003</v>
      </c>
      <c r="S287" s="26"/>
      <c r="T287" s="26">
        <v>36.200000000000003</v>
      </c>
      <c r="U287" s="26">
        <v>37.24</v>
      </c>
      <c r="V287" s="26">
        <v>38.56</v>
      </c>
      <c r="W287" s="26">
        <v>39.4</v>
      </c>
      <c r="X287" s="26">
        <v>39.549999999999997</v>
      </c>
      <c r="Y287" s="26">
        <v>40.020000000000003</v>
      </c>
      <c r="Z287" s="26"/>
      <c r="AA287" s="26">
        <v>42.24</v>
      </c>
      <c r="AB287" s="26">
        <v>44.21</v>
      </c>
      <c r="AC287" s="26">
        <v>45.26</v>
      </c>
      <c r="AD287" s="26">
        <v>45.94</v>
      </c>
      <c r="AE287" s="26"/>
      <c r="AF287" s="26">
        <v>47.96</v>
      </c>
      <c r="AG287" s="26">
        <v>48.43</v>
      </c>
      <c r="AH287" s="26">
        <v>48.41</v>
      </c>
      <c r="AI287" s="26"/>
      <c r="AJ287" s="26">
        <v>49.33</v>
      </c>
      <c r="AK287" s="42">
        <v>52.18</v>
      </c>
      <c r="AL287" s="42">
        <v>53.59</v>
      </c>
      <c r="AM287" s="42">
        <v>54.52</v>
      </c>
      <c r="AN287" s="42">
        <v>55.14</v>
      </c>
      <c r="AO287" s="42">
        <v>56.32</v>
      </c>
      <c r="AP287" s="42">
        <v>57.14</v>
      </c>
      <c r="AQ287" s="42">
        <v>57.69</v>
      </c>
      <c r="AR287" s="42">
        <v>58.98</v>
      </c>
      <c r="AS287" s="42">
        <v>57.2</v>
      </c>
      <c r="AT287" s="42">
        <v>58.65</v>
      </c>
      <c r="AU287" s="42">
        <v>59.86</v>
      </c>
      <c r="AV287" s="42">
        <v>59.21</v>
      </c>
      <c r="AW287" s="42">
        <v>61.1</v>
      </c>
      <c r="AX287" s="42">
        <v>60.72</v>
      </c>
      <c r="AY287" s="42">
        <v>60.93</v>
      </c>
      <c r="AZ287" s="33">
        <v>62.86</v>
      </c>
      <c r="BA287" s="33">
        <v>60.95</v>
      </c>
      <c r="BB287" s="21">
        <f>I287-BA287</f>
        <v>2214.0500000000002</v>
      </c>
      <c r="BC287" s="21">
        <f>K287-AZ287</f>
        <v>-62.86</v>
      </c>
      <c r="BD287" s="35"/>
      <c r="BE287" s="21"/>
      <c r="BF287" s="26"/>
      <c r="BG287" s="26"/>
      <c r="BH287" s="35">
        <f>AP287-AZ287</f>
        <v>-5.7199999999999989</v>
      </c>
      <c r="BI287" s="35">
        <f>AU287-AZ287</f>
        <v>-3</v>
      </c>
      <c r="BJ287" s="36">
        <f>AY287-AZ287</f>
        <v>-1.9299999999999997</v>
      </c>
    </row>
    <row r="288" spans="2:62" x14ac:dyDescent="0.2">
      <c r="B288" s="24">
        <v>411</v>
      </c>
      <c r="C288" s="25" t="s">
        <v>738</v>
      </c>
      <c r="D288" s="26" t="s">
        <v>739</v>
      </c>
      <c r="E288" s="26" t="s">
        <v>85</v>
      </c>
      <c r="F288" s="28" t="s">
        <v>382</v>
      </c>
      <c r="G288" s="28">
        <v>518926</v>
      </c>
      <c r="H288" s="28">
        <v>2164058</v>
      </c>
      <c r="I288" s="29">
        <v>2293</v>
      </c>
      <c r="J288" s="28"/>
      <c r="K288" s="26">
        <v>21</v>
      </c>
      <c r="L288" s="26"/>
      <c r="M288" s="26"/>
      <c r="N288" s="26"/>
      <c r="O288" s="26"/>
      <c r="P288" s="26"/>
      <c r="Q288" s="26">
        <v>28.56</v>
      </c>
      <c r="R288" s="26">
        <v>29.85</v>
      </c>
      <c r="S288" s="26">
        <v>30.63</v>
      </c>
      <c r="T288" s="26">
        <v>32.58</v>
      </c>
      <c r="U288" s="26">
        <v>33.79</v>
      </c>
      <c r="V288" s="26">
        <v>33.82</v>
      </c>
      <c r="W288" s="26">
        <v>34.700000000000003</v>
      </c>
      <c r="X288" s="26">
        <v>34.83</v>
      </c>
      <c r="Y288" s="26">
        <v>34.89</v>
      </c>
      <c r="Z288" s="26"/>
      <c r="AA288" s="26">
        <v>36.590000000000003</v>
      </c>
      <c r="AB288" s="26">
        <v>36.770000000000003</v>
      </c>
      <c r="AC288" s="26">
        <v>37.57</v>
      </c>
      <c r="AD288" s="26">
        <v>38.299999999999997</v>
      </c>
      <c r="AE288" s="26"/>
      <c r="AF288" s="26">
        <v>39.979999999999997</v>
      </c>
      <c r="AG288" s="26">
        <v>39.14</v>
      </c>
      <c r="AH288" s="26">
        <v>38.81</v>
      </c>
      <c r="AI288" s="26">
        <v>39.53</v>
      </c>
      <c r="AJ288" s="26">
        <v>40.43</v>
      </c>
      <c r="AK288" s="42">
        <v>42.41</v>
      </c>
      <c r="AL288" s="42">
        <v>43.83</v>
      </c>
      <c r="AM288" s="42">
        <v>44.83</v>
      </c>
      <c r="AN288" s="42">
        <v>45.64</v>
      </c>
      <c r="AO288" s="42">
        <v>44.98</v>
      </c>
      <c r="AP288" s="42"/>
      <c r="AQ288" s="42">
        <v>45.15</v>
      </c>
      <c r="AR288" s="42">
        <v>46.15</v>
      </c>
      <c r="AS288" s="42">
        <v>46.48</v>
      </c>
      <c r="AT288" s="42">
        <v>46.62</v>
      </c>
      <c r="AU288" s="42">
        <v>48.01</v>
      </c>
      <c r="AV288" s="42">
        <v>49.1</v>
      </c>
      <c r="AW288" s="42">
        <v>50.16</v>
      </c>
      <c r="AX288" s="42">
        <v>50.2</v>
      </c>
      <c r="AY288" s="42">
        <v>48.74</v>
      </c>
      <c r="AZ288" s="33">
        <v>49.26</v>
      </c>
      <c r="BA288" s="33">
        <v>50.56</v>
      </c>
      <c r="BB288" s="21">
        <f>I288-BA288</f>
        <v>2242.44</v>
      </c>
      <c r="BC288" s="21">
        <f>K288-AZ288</f>
        <v>-28.259999999999998</v>
      </c>
      <c r="BD288" s="35"/>
      <c r="BE288" s="21"/>
      <c r="BF288" s="26"/>
      <c r="BG288" s="26"/>
      <c r="BH288" s="35"/>
      <c r="BI288" s="35">
        <f>AU288-AZ288</f>
        <v>-1.25</v>
      </c>
      <c r="BJ288" s="36">
        <f>AY288-AZ288</f>
        <v>-0.51999999999999602</v>
      </c>
    </row>
    <row r="289" spans="2:62" x14ac:dyDescent="0.2">
      <c r="B289" s="24">
        <v>413</v>
      </c>
      <c r="C289" s="25" t="s">
        <v>740</v>
      </c>
      <c r="D289" s="26" t="s">
        <v>741</v>
      </c>
      <c r="E289" s="26" t="s">
        <v>742</v>
      </c>
      <c r="F289" s="28" t="s">
        <v>382</v>
      </c>
      <c r="G289" s="39">
        <v>513801</v>
      </c>
      <c r="H289" s="39">
        <v>2158046</v>
      </c>
      <c r="I289" s="50">
        <v>2258</v>
      </c>
      <c r="J289" s="39"/>
      <c r="K289" s="26">
        <v>20</v>
      </c>
      <c r="L289" s="26"/>
      <c r="M289" s="26">
        <v>25.76</v>
      </c>
      <c r="N289" s="26"/>
      <c r="O289" s="26"/>
      <c r="P289" s="26">
        <v>26.36</v>
      </c>
      <c r="Q289" s="26">
        <v>28.28</v>
      </c>
      <c r="R289" s="26">
        <v>28.87</v>
      </c>
      <c r="S289" s="26">
        <v>29.7</v>
      </c>
      <c r="T289" s="26">
        <v>31.49</v>
      </c>
      <c r="U289" s="26">
        <v>32.700000000000003</v>
      </c>
      <c r="V289" s="26">
        <v>33.270000000000003</v>
      </c>
      <c r="W289" s="26">
        <v>33.909999999999997</v>
      </c>
      <c r="X289" s="26">
        <v>34.549999999999997</v>
      </c>
      <c r="Y289" s="26">
        <v>36.1</v>
      </c>
      <c r="Z289" s="26"/>
      <c r="AA289" s="26">
        <v>38.67</v>
      </c>
      <c r="AB289" s="26">
        <v>40.81</v>
      </c>
      <c r="AC289" s="26">
        <v>41.74</v>
      </c>
      <c r="AD289" s="26">
        <v>42.49</v>
      </c>
      <c r="AE289" s="26"/>
      <c r="AF289" s="26">
        <v>46.03</v>
      </c>
      <c r="AG289" s="26">
        <v>47.05</v>
      </c>
      <c r="AH289" s="26">
        <v>47.25</v>
      </c>
      <c r="AI289" s="26">
        <v>48.3</v>
      </c>
      <c r="AJ289" s="42">
        <v>49.9</v>
      </c>
      <c r="AK289" s="42">
        <v>51.25</v>
      </c>
      <c r="AL289" s="42">
        <v>52.93</v>
      </c>
      <c r="AM289" s="42">
        <v>54.07</v>
      </c>
      <c r="AN289" s="42">
        <v>54.83</v>
      </c>
      <c r="AO289" s="42">
        <v>56.29</v>
      </c>
      <c r="AP289" s="42">
        <v>58.6</v>
      </c>
      <c r="AQ289" s="42">
        <v>60.15</v>
      </c>
      <c r="AR289" s="42">
        <v>61.39</v>
      </c>
      <c r="AS289" s="42">
        <v>62.68</v>
      </c>
      <c r="AT289" s="42">
        <v>62.45</v>
      </c>
      <c r="AU289" s="42">
        <v>61.96</v>
      </c>
      <c r="AV289" s="42">
        <v>63.56</v>
      </c>
      <c r="AW289" s="42">
        <v>63.02</v>
      </c>
      <c r="AX289" s="42">
        <v>68.83</v>
      </c>
      <c r="AY289" s="42"/>
      <c r="AZ289" s="21"/>
      <c r="BA289" s="21"/>
      <c r="BB289" s="21"/>
      <c r="BC289" s="21"/>
      <c r="BD289" s="35"/>
      <c r="BE289" s="21"/>
      <c r="BF289" s="26"/>
      <c r="BG289" s="26"/>
      <c r="BH289" s="26"/>
      <c r="BI289" s="26"/>
      <c r="BJ289" s="38"/>
    </row>
    <row r="290" spans="2:62" x14ac:dyDescent="0.2">
      <c r="B290" s="24">
        <v>414</v>
      </c>
      <c r="C290" s="25" t="s">
        <v>743</v>
      </c>
      <c r="D290" s="26" t="s">
        <v>744</v>
      </c>
      <c r="E290" s="26" t="s">
        <v>745</v>
      </c>
      <c r="F290" s="28" t="s">
        <v>382</v>
      </c>
      <c r="G290" s="39">
        <v>511442</v>
      </c>
      <c r="H290" s="39">
        <v>2158767</v>
      </c>
      <c r="I290" s="50">
        <v>2246</v>
      </c>
      <c r="J290" s="39"/>
      <c r="K290" s="26">
        <v>16.2</v>
      </c>
      <c r="L290" s="26"/>
      <c r="M290" s="26"/>
      <c r="N290" s="26"/>
      <c r="O290" s="26"/>
      <c r="P290" s="26">
        <v>19</v>
      </c>
      <c r="Q290" s="26">
        <v>21.83</v>
      </c>
      <c r="R290" s="26">
        <v>22.18</v>
      </c>
      <c r="S290" s="26">
        <v>22.47</v>
      </c>
      <c r="T290" s="26">
        <v>23.63</v>
      </c>
      <c r="U290" s="26">
        <v>23.86</v>
      </c>
      <c r="V290" s="26">
        <v>26.56</v>
      </c>
      <c r="W290" s="26">
        <v>26.97</v>
      </c>
      <c r="X290" s="26">
        <v>27.85</v>
      </c>
      <c r="Y290" s="26">
        <v>29.54</v>
      </c>
      <c r="Z290" s="26"/>
      <c r="AA290" s="26">
        <v>32.32</v>
      </c>
      <c r="AB290" s="26">
        <v>34.270000000000003</v>
      </c>
      <c r="AC290" s="26">
        <v>36.29</v>
      </c>
      <c r="AD290" s="26">
        <v>37.07</v>
      </c>
      <c r="AE290" s="26"/>
      <c r="AF290" s="26">
        <v>39.65</v>
      </c>
      <c r="AG290" s="26">
        <v>40.65</v>
      </c>
      <c r="AH290" s="26">
        <v>39.630000000000003</v>
      </c>
      <c r="AI290" s="26">
        <v>42.38</v>
      </c>
      <c r="AJ290" s="42">
        <v>42.81</v>
      </c>
      <c r="AK290" s="42">
        <v>45.86</v>
      </c>
      <c r="AL290" s="42">
        <v>47.39</v>
      </c>
      <c r="AM290" s="42">
        <v>48.69</v>
      </c>
      <c r="AN290" s="42">
        <v>49.81</v>
      </c>
      <c r="AO290" s="42">
        <v>51.54</v>
      </c>
      <c r="AP290" s="42">
        <v>52.36</v>
      </c>
      <c r="AQ290" s="42">
        <v>54.05</v>
      </c>
      <c r="AR290" s="42">
        <v>55.25</v>
      </c>
      <c r="AS290" s="42">
        <v>56.13</v>
      </c>
      <c r="AT290" s="42">
        <v>57.85</v>
      </c>
      <c r="AU290" s="42">
        <v>59.1</v>
      </c>
      <c r="AV290" s="42">
        <v>62.83</v>
      </c>
      <c r="AW290" s="42">
        <v>61.73</v>
      </c>
      <c r="AX290" s="42">
        <v>59.78</v>
      </c>
      <c r="AY290" s="42">
        <v>63.4</v>
      </c>
      <c r="AZ290" s="33">
        <v>61.49</v>
      </c>
      <c r="BA290" s="34">
        <v>70.650000000000006</v>
      </c>
      <c r="BB290" s="52">
        <f>I290-BA290</f>
        <v>2175.35</v>
      </c>
      <c r="BC290" s="21">
        <f>K290-AZ290</f>
        <v>-45.290000000000006</v>
      </c>
      <c r="BD290" s="35"/>
      <c r="BE290" s="21"/>
      <c r="BF290" s="26"/>
      <c r="BG290" s="26"/>
      <c r="BH290" s="35">
        <f>AP290-AZ290</f>
        <v>-9.1300000000000026</v>
      </c>
      <c r="BI290" s="35">
        <f>AU290-AZ290</f>
        <v>-2.3900000000000006</v>
      </c>
      <c r="BJ290" s="36">
        <f>AY290-AZ290</f>
        <v>1.9099999999999966</v>
      </c>
    </row>
    <row r="291" spans="2:62" x14ac:dyDescent="0.2">
      <c r="B291" s="24">
        <v>418</v>
      </c>
      <c r="C291" s="25" t="s">
        <v>746</v>
      </c>
      <c r="D291" s="26" t="s">
        <v>747</v>
      </c>
      <c r="E291" s="26" t="s">
        <v>748</v>
      </c>
      <c r="F291" s="28" t="s">
        <v>382</v>
      </c>
      <c r="G291" s="39">
        <v>511506</v>
      </c>
      <c r="H291" s="39">
        <v>2157613</v>
      </c>
      <c r="I291" s="50">
        <v>2244</v>
      </c>
      <c r="J291" s="39"/>
      <c r="K291" s="26">
        <v>14.34</v>
      </c>
      <c r="L291" s="26"/>
      <c r="M291" s="26"/>
      <c r="N291" s="26"/>
      <c r="O291" s="26"/>
      <c r="P291" s="26">
        <v>26.36</v>
      </c>
      <c r="Q291" s="26">
        <v>18.73</v>
      </c>
      <c r="R291" s="26">
        <v>19.09</v>
      </c>
      <c r="S291" s="26">
        <v>20.350000000000001</v>
      </c>
      <c r="T291" s="26">
        <v>21.71</v>
      </c>
      <c r="U291" s="26">
        <v>23.38</v>
      </c>
      <c r="V291" s="26">
        <v>23.79</v>
      </c>
      <c r="W291" s="26">
        <v>24.55</v>
      </c>
      <c r="X291" s="26">
        <v>25.11</v>
      </c>
      <c r="Y291" s="26">
        <v>27.08</v>
      </c>
      <c r="Z291" s="26">
        <v>30.03</v>
      </c>
      <c r="AA291" s="26">
        <v>30.06</v>
      </c>
      <c r="AB291" s="26">
        <v>31.68</v>
      </c>
      <c r="AC291" s="26">
        <v>32.61</v>
      </c>
      <c r="AD291" s="26">
        <v>33.72</v>
      </c>
      <c r="AE291" s="26"/>
      <c r="AF291" s="26">
        <v>36.96</v>
      </c>
      <c r="AG291" s="26">
        <v>38.06</v>
      </c>
      <c r="AH291" s="26">
        <v>38.65</v>
      </c>
      <c r="AI291" s="26">
        <v>37.67</v>
      </c>
      <c r="AJ291" s="26">
        <v>40.25</v>
      </c>
      <c r="AK291" s="26">
        <v>43.05</v>
      </c>
      <c r="AL291" s="42">
        <v>44.7</v>
      </c>
      <c r="AM291" s="42">
        <v>46.04</v>
      </c>
      <c r="AN291" s="42">
        <v>47.53</v>
      </c>
      <c r="AO291" s="42">
        <v>49.06</v>
      </c>
      <c r="AP291" s="42">
        <v>50.4</v>
      </c>
      <c r="AQ291" s="42">
        <v>52.25</v>
      </c>
      <c r="AR291" s="42">
        <v>52.84</v>
      </c>
      <c r="AS291" s="42">
        <v>53.37</v>
      </c>
      <c r="AT291" s="42">
        <v>54.59</v>
      </c>
      <c r="AU291" s="42">
        <v>56.02</v>
      </c>
      <c r="AV291" s="42">
        <v>57.66</v>
      </c>
      <c r="AW291" s="42"/>
      <c r="AX291" s="44">
        <v>58</v>
      </c>
      <c r="AY291" s="42">
        <v>60.23</v>
      </c>
      <c r="AZ291" s="33">
        <v>62.2</v>
      </c>
      <c r="BA291" s="33">
        <v>63.63</v>
      </c>
      <c r="BB291" s="21">
        <f>I291-BA291</f>
        <v>2180.37</v>
      </c>
      <c r="BC291" s="21">
        <f>K291-AZ291</f>
        <v>-47.86</v>
      </c>
      <c r="BD291" s="35"/>
      <c r="BE291" s="21"/>
      <c r="BF291" s="26"/>
      <c r="BG291" s="26"/>
      <c r="BH291" s="35">
        <f>AP291-AZ291</f>
        <v>-11.800000000000004</v>
      </c>
      <c r="BI291" s="35">
        <f>AU291-AZ291</f>
        <v>-6.18</v>
      </c>
      <c r="BJ291" s="36">
        <f>AY291-AZ291</f>
        <v>-1.970000000000006</v>
      </c>
    </row>
    <row r="292" spans="2:62" x14ac:dyDescent="0.2">
      <c r="B292" s="24">
        <v>421</v>
      </c>
      <c r="C292" s="25" t="s">
        <v>749</v>
      </c>
      <c r="D292" s="26" t="s">
        <v>750</v>
      </c>
      <c r="E292" s="26" t="s">
        <v>751</v>
      </c>
      <c r="F292" s="28" t="s">
        <v>382</v>
      </c>
      <c r="G292" s="39">
        <v>512999</v>
      </c>
      <c r="H292" s="39">
        <v>2156719</v>
      </c>
      <c r="I292" s="50">
        <v>2252</v>
      </c>
      <c r="J292" s="39"/>
      <c r="K292" s="26">
        <v>22</v>
      </c>
      <c r="L292" s="26"/>
      <c r="M292" s="26">
        <v>28.09</v>
      </c>
      <c r="N292" s="26"/>
      <c r="O292" s="26"/>
      <c r="P292" s="26">
        <v>23.2</v>
      </c>
      <c r="Q292" s="26">
        <v>24.36</v>
      </c>
      <c r="R292" s="26">
        <v>25.15</v>
      </c>
      <c r="S292" s="26">
        <v>26.06</v>
      </c>
      <c r="T292" s="26">
        <v>28.16</v>
      </c>
      <c r="U292" s="26">
        <v>29.26</v>
      </c>
      <c r="V292" s="26">
        <v>29.76</v>
      </c>
      <c r="W292" s="26">
        <v>30.79</v>
      </c>
      <c r="X292" s="26">
        <v>31.03</v>
      </c>
      <c r="Y292" s="26">
        <v>33.19</v>
      </c>
      <c r="Z292" s="26"/>
      <c r="AA292" s="26">
        <v>35.950000000000003</v>
      </c>
      <c r="AB292" s="26">
        <v>37.42</v>
      </c>
      <c r="AC292" s="26">
        <v>38.4</v>
      </c>
      <c r="AD292" s="26">
        <v>39.19</v>
      </c>
      <c r="AE292" s="26"/>
      <c r="AF292" s="42">
        <v>42.96</v>
      </c>
      <c r="AG292" s="42">
        <v>44.19</v>
      </c>
      <c r="AH292" s="42">
        <v>44.35</v>
      </c>
      <c r="AI292" s="42">
        <v>45.63</v>
      </c>
      <c r="AJ292" s="42">
        <v>47.13</v>
      </c>
      <c r="AK292" s="42">
        <v>48.51</v>
      </c>
      <c r="AL292" s="42">
        <v>50.15</v>
      </c>
      <c r="AM292" s="42">
        <v>51.39</v>
      </c>
      <c r="AN292" s="42">
        <v>52.49</v>
      </c>
      <c r="AO292" s="42">
        <v>53.74</v>
      </c>
      <c r="AP292" s="42">
        <v>56.22</v>
      </c>
      <c r="AQ292" s="42">
        <v>58.5</v>
      </c>
      <c r="AR292" s="42">
        <v>59.42</v>
      </c>
      <c r="AS292" s="42"/>
      <c r="AT292" s="42"/>
      <c r="AU292" s="42"/>
      <c r="AV292" s="42"/>
      <c r="AW292" s="42"/>
      <c r="AX292" s="42"/>
      <c r="AY292" s="42"/>
      <c r="AZ292" s="33"/>
      <c r="BA292" s="33"/>
      <c r="BB292" s="21"/>
      <c r="BC292" s="21"/>
      <c r="BD292" s="35"/>
      <c r="BE292" s="21"/>
      <c r="BF292" s="26"/>
      <c r="BG292" s="26"/>
      <c r="BH292" s="26"/>
      <c r="BI292" s="26"/>
      <c r="BJ292" s="38"/>
    </row>
    <row r="293" spans="2:62" x14ac:dyDescent="0.2">
      <c r="B293" s="24">
        <v>422</v>
      </c>
      <c r="C293" s="25" t="s">
        <v>752</v>
      </c>
      <c r="D293" s="40"/>
      <c r="E293" s="41"/>
      <c r="F293" s="28" t="s">
        <v>382</v>
      </c>
      <c r="G293" s="65">
        <v>512999</v>
      </c>
      <c r="H293" s="65">
        <v>2156719</v>
      </c>
      <c r="I293" s="50">
        <v>2265</v>
      </c>
      <c r="J293" s="39"/>
      <c r="K293" s="39"/>
      <c r="L293" s="30"/>
      <c r="M293" s="30"/>
      <c r="N293" s="30"/>
      <c r="O293" s="30"/>
      <c r="P293" s="30"/>
      <c r="Q293" s="30"/>
      <c r="R293" s="30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51"/>
      <c r="AD293" s="51"/>
      <c r="AE293" s="51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42"/>
      <c r="AT293" s="42">
        <v>60.3</v>
      </c>
      <c r="AU293" s="42">
        <v>60.38</v>
      </c>
      <c r="AV293" s="42">
        <v>64.5</v>
      </c>
      <c r="AW293" s="42">
        <v>65.37</v>
      </c>
      <c r="AX293" s="42">
        <v>65.66</v>
      </c>
      <c r="AY293" s="42">
        <v>67.47</v>
      </c>
      <c r="AZ293" s="33">
        <v>69.180000000000007</v>
      </c>
      <c r="BA293" s="34">
        <v>60.64</v>
      </c>
      <c r="BB293" s="52">
        <f>I293-BA293</f>
        <v>2204.36</v>
      </c>
      <c r="BC293" s="21"/>
      <c r="BD293" s="35"/>
      <c r="BE293" s="21"/>
      <c r="BF293" s="26"/>
      <c r="BG293" s="26"/>
      <c r="BH293" s="35"/>
      <c r="BI293" s="35">
        <f>AU293-AZ293</f>
        <v>-8.8000000000000043</v>
      </c>
      <c r="BJ293" s="36">
        <f>AY293-AZ293</f>
        <v>-1.710000000000008</v>
      </c>
    </row>
    <row r="294" spans="2:62" x14ac:dyDescent="0.2">
      <c r="B294" s="24">
        <v>423</v>
      </c>
      <c r="C294" s="25" t="s">
        <v>753</v>
      </c>
      <c r="D294" s="26" t="s">
        <v>754</v>
      </c>
      <c r="E294" s="26" t="s">
        <v>755</v>
      </c>
      <c r="F294" s="28" t="s">
        <v>382</v>
      </c>
      <c r="G294" s="39">
        <v>513268</v>
      </c>
      <c r="H294" s="39">
        <v>2158986</v>
      </c>
      <c r="I294" s="50">
        <v>2255</v>
      </c>
      <c r="J294" s="39"/>
      <c r="K294" s="26">
        <v>21</v>
      </c>
      <c r="L294" s="26"/>
      <c r="M294" s="26"/>
      <c r="N294" s="26">
        <v>23.39</v>
      </c>
      <c r="O294" s="26"/>
      <c r="P294" s="26">
        <v>23.95</v>
      </c>
      <c r="Q294" s="26">
        <v>25.54</v>
      </c>
      <c r="R294" s="26">
        <v>26.3</v>
      </c>
      <c r="S294" s="26">
        <v>26.55</v>
      </c>
      <c r="T294" s="26">
        <v>28.4</v>
      </c>
      <c r="U294" s="26">
        <v>30.21</v>
      </c>
      <c r="V294" s="26">
        <v>30.48</v>
      </c>
      <c r="W294" s="26">
        <v>31.32</v>
      </c>
      <c r="X294" s="26">
        <v>31.77</v>
      </c>
      <c r="Y294" s="26">
        <v>33.75</v>
      </c>
      <c r="Z294" s="26"/>
      <c r="AA294" s="26">
        <v>36.58</v>
      </c>
      <c r="AB294" s="26">
        <v>38.75</v>
      </c>
      <c r="AC294" s="26">
        <v>40.06</v>
      </c>
      <c r="AD294" s="26">
        <v>40.4</v>
      </c>
      <c r="AE294" s="26"/>
      <c r="AF294" s="26">
        <v>43.67</v>
      </c>
      <c r="AG294" s="26">
        <v>44.82</v>
      </c>
      <c r="AH294" s="26">
        <v>45.38</v>
      </c>
      <c r="AI294" s="26">
        <v>46.53</v>
      </c>
      <c r="AJ294" s="26">
        <v>46.35</v>
      </c>
      <c r="AK294" s="26"/>
      <c r="AL294" s="26">
        <v>50.89</v>
      </c>
      <c r="AM294" s="26">
        <v>52.16</v>
      </c>
      <c r="AN294" s="26">
        <v>53.2</v>
      </c>
      <c r="AO294" s="26">
        <v>54.09</v>
      </c>
      <c r="AP294" s="26">
        <v>55.12</v>
      </c>
      <c r="AQ294" s="26">
        <v>65.010000000000005</v>
      </c>
      <c r="AR294" s="26">
        <v>60.08</v>
      </c>
      <c r="AS294" s="26">
        <v>60.87</v>
      </c>
      <c r="AT294" s="26">
        <v>61.8</v>
      </c>
      <c r="AU294" s="26">
        <v>63.51</v>
      </c>
      <c r="AV294" s="42">
        <v>63.59</v>
      </c>
      <c r="AW294" s="42">
        <v>65.47</v>
      </c>
      <c r="AX294" s="42">
        <v>65.37</v>
      </c>
      <c r="AY294" s="42">
        <v>66.44</v>
      </c>
      <c r="AZ294" s="33">
        <v>68.930000000000007</v>
      </c>
      <c r="BA294" s="33">
        <v>69.430000000000007</v>
      </c>
      <c r="BB294" s="21">
        <f>I294-BA294</f>
        <v>2185.5700000000002</v>
      </c>
      <c r="BC294" s="21">
        <f>K294-AZ294</f>
        <v>-47.930000000000007</v>
      </c>
      <c r="BD294" s="35"/>
      <c r="BE294" s="21"/>
      <c r="BF294" s="21">
        <f>N294-AZ294</f>
        <v>-45.540000000000006</v>
      </c>
      <c r="BG294" s="21"/>
      <c r="BH294" s="35">
        <f>AP294-AZ294</f>
        <v>-13.810000000000009</v>
      </c>
      <c r="BI294" s="35">
        <f>AU294-AZ294</f>
        <v>-5.4200000000000088</v>
      </c>
      <c r="BJ294" s="36"/>
    </row>
    <row r="295" spans="2:62" x14ac:dyDescent="0.2">
      <c r="B295" s="24">
        <v>424</v>
      </c>
      <c r="C295" s="25" t="s">
        <v>756</v>
      </c>
      <c r="D295" s="26" t="s">
        <v>757</v>
      </c>
      <c r="E295" s="26" t="s">
        <v>758</v>
      </c>
      <c r="F295" s="28" t="s">
        <v>382</v>
      </c>
      <c r="G295" s="39">
        <v>514273</v>
      </c>
      <c r="H295" s="39">
        <v>2156651</v>
      </c>
      <c r="I295" s="50">
        <v>2287</v>
      </c>
      <c r="J295" s="39"/>
      <c r="K295" s="26">
        <v>40</v>
      </c>
      <c r="L295" s="26"/>
      <c r="M295" s="26">
        <v>44.94</v>
      </c>
      <c r="N295" s="26"/>
      <c r="O295" s="26"/>
      <c r="P295" s="26">
        <v>46.19</v>
      </c>
      <c r="Q295" s="26">
        <v>47.04</v>
      </c>
      <c r="R295" s="26">
        <v>48.06</v>
      </c>
      <c r="S295" s="26">
        <v>48.77</v>
      </c>
      <c r="T295" s="26">
        <v>50.86</v>
      </c>
      <c r="U295" s="26">
        <v>52</v>
      </c>
      <c r="V295" s="26">
        <v>52.48</v>
      </c>
      <c r="W295" s="26">
        <v>53.45</v>
      </c>
      <c r="X295" s="26">
        <v>53.62</v>
      </c>
      <c r="Y295" s="26">
        <v>55.22</v>
      </c>
      <c r="Z295" s="26"/>
      <c r="AA295" s="26">
        <v>58.24</v>
      </c>
      <c r="AB295" s="26">
        <v>59.77</v>
      </c>
      <c r="AC295" s="26">
        <v>60.88</v>
      </c>
      <c r="AD295" s="26">
        <v>61.59</v>
      </c>
      <c r="AE295" s="26"/>
      <c r="AF295" s="26">
        <v>65.02</v>
      </c>
      <c r="AG295" s="26">
        <v>66.3</v>
      </c>
      <c r="AH295" s="26">
        <v>66.819999999999993</v>
      </c>
      <c r="AI295" s="26">
        <v>65.930000000000007</v>
      </c>
      <c r="AJ295" s="26">
        <v>67.52</v>
      </c>
      <c r="AK295" s="26">
        <v>70.53</v>
      </c>
      <c r="AL295" s="26">
        <v>72.400000000000006</v>
      </c>
      <c r="AM295" s="26">
        <v>73.34</v>
      </c>
      <c r="AN295" s="26">
        <v>73.930000000000007</v>
      </c>
      <c r="AO295" s="26">
        <v>75.31</v>
      </c>
      <c r="AP295" s="26">
        <v>78.09</v>
      </c>
      <c r="AQ295" s="26">
        <v>79.87</v>
      </c>
      <c r="AR295" s="26"/>
      <c r="AS295" s="42"/>
      <c r="AT295" s="42">
        <v>77.489999999999995</v>
      </c>
      <c r="AU295" s="42">
        <v>78.099999999999994</v>
      </c>
      <c r="AV295" s="42">
        <v>78.489999999999995</v>
      </c>
      <c r="AW295" s="42">
        <v>79.86</v>
      </c>
      <c r="AX295" s="42">
        <v>87.7</v>
      </c>
      <c r="AY295" s="42"/>
      <c r="AZ295" s="33">
        <v>88.26</v>
      </c>
      <c r="BA295" s="33">
        <v>89.96</v>
      </c>
      <c r="BB295" s="21">
        <f>I295-BA295</f>
        <v>2197.04</v>
      </c>
      <c r="BC295" s="21"/>
      <c r="BD295" s="35"/>
      <c r="BE295" s="21">
        <f>M295-AZ295</f>
        <v>-43.320000000000007</v>
      </c>
      <c r="BF295" s="26"/>
      <c r="BG295" s="26"/>
      <c r="BH295" s="35">
        <f>AP295-AZ295</f>
        <v>-10.170000000000002</v>
      </c>
      <c r="BI295" s="35">
        <f>AU295-AZ295</f>
        <v>-10.160000000000011</v>
      </c>
      <c r="BJ295" s="36"/>
    </row>
    <row r="296" spans="2:62" x14ac:dyDescent="0.2">
      <c r="B296" s="24">
        <v>425</v>
      </c>
      <c r="C296" s="25" t="s">
        <v>759</v>
      </c>
      <c r="D296" s="40"/>
      <c r="E296" s="41"/>
      <c r="F296" s="28" t="s">
        <v>382</v>
      </c>
      <c r="G296" s="39"/>
      <c r="H296" s="39"/>
      <c r="I296" s="50"/>
      <c r="J296" s="39"/>
      <c r="K296" s="39"/>
      <c r="L296" s="30"/>
      <c r="M296" s="30"/>
      <c r="N296" s="30"/>
      <c r="O296" s="30"/>
      <c r="P296" s="30"/>
      <c r="Q296" s="30"/>
      <c r="R296" s="30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51"/>
      <c r="AD296" s="51"/>
      <c r="AE296" s="51"/>
      <c r="AF296" s="42">
        <v>65.02</v>
      </c>
      <c r="AG296" s="42">
        <v>66.3</v>
      </c>
      <c r="AH296" s="42">
        <v>66.819999999999993</v>
      </c>
      <c r="AI296" s="42">
        <v>65.930000000000007</v>
      </c>
      <c r="AJ296" s="42">
        <v>67.52</v>
      </c>
      <c r="AK296" s="42">
        <v>70.53</v>
      </c>
      <c r="AL296" s="42">
        <v>72.400000000000006</v>
      </c>
      <c r="AM296" s="42">
        <v>73.34</v>
      </c>
      <c r="AN296" s="42">
        <v>73.930000000000007</v>
      </c>
      <c r="AO296" s="42">
        <v>75.31</v>
      </c>
      <c r="AP296" s="42">
        <v>78.09</v>
      </c>
      <c r="AQ296" s="42">
        <v>79.87</v>
      </c>
      <c r="AR296" s="42"/>
      <c r="AS296" s="42"/>
      <c r="AT296" s="42">
        <v>77.489999999999995</v>
      </c>
      <c r="AU296" s="42">
        <v>78.099999999999994</v>
      </c>
      <c r="AV296" s="42">
        <v>78.489999999999995</v>
      </c>
      <c r="AW296" s="42">
        <v>79.86</v>
      </c>
      <c r="AX296" s="42"/>
      <c r="AY296" s="42"/>
      <c r="AZ296" s="33"/>
      <c r="BA296" s="33"/>
      <c r="BB296" s="21"/>
      <c r="BC296" s="21"/>
      <c r="BD296" s="35"/>
      <c r="BE296" s="21"/>
      <c r="BF296" s="26"/>
      <c r="BG296" s="26"/>
      <c r="BH296" s="26"/>
      <c r="BI296" s="26"/>
      <c r="BJ296" s="38"/>
    </row>
    <row r="297" spans="2:62" x14ac:dyDescent="0.2">
      <c r="B297" s="24">
        <v>426</v>
      </c>
      <c r="C297" s="25" t="s">
        <v>760</v>
      </c>
      <c r="D297" s="26" t="s">
        <v>761</v>
      </c>
      <c r="E297" s="26" t="s">
        <v>762</v>
      </c>
      <c r="F297" s="28" t="s">
        <v>382</v>
      </c>
      <c r="G297" s="28">
        <v>514051</v>
      </c>
      <c r="H297" s="28">
        <v>2154378</v>
      </c>
      <c r="I297" s="29">
        <v>2317</v>
      </c>
      <c r="J297" s="28"/>
      <c r="K297" s="26">
        <v>30</v>
      </c>
      <c r="L297" s="26"/>
      <c r="M297" s="26"/>
      <c r="N297" s="26"/>
      <c r="O297" s="26"/>
      <c r="P297" s="26">
        <v>65.86</v>
      </c>
      <c r="Q297" s="26">
        <v>66.040000000000006</v>
      </c>
      <c r="R297" s="26">
        <v>66.900000000000006</v>
      </c>
      <c r="S297" s="26">
        <v>67.77</v>
      </c>
      <c r="T297" s="26">
        <v>69.83</v>
      </c>
      <c r="U297" s="26">
        <v>70.67</v>
      </c>
      <c r="V297" s="26">
        <v>71.2</v>
      </c>
      <c r="W297" s="26">
        <v>72.09</v>
      </c>
      <c r="X297" s="26">
        <v>72.66</v>
      </c>
      <c r="Y297" s="26">
        <v>74.27</v>
      </c>
      <c r="Z297" s="26"/>
      <c r="AA297" s="26">
        <v>76.900000000000006</v>
      </c>
      <c r="AB297" s="26">
        <v>78.239999999999995</v>
      </c>
      <c r="AC297" s="26">
        <v>79.510000000000005</v>
      </c>
      <c r="AD297" s="26">
        <v>80.37</v>
      </c>
      <c r="AE297" s="26"/>
      <c r="AF297" s="26">
        <v>83.88</v>
      </c>
      <c r="AG297" s="26">
        <v>84.8</v>
      </c>
      <c r="AH297" s="26">
        <v>85.52</v>
      </c>
      <c r="AI297" s="26">
        <v>86.38</v>
      </c>
      <c r="AJ297" s="26">
        <v>86.57</v>
      </c>
      <c r="AK297" s="26">
        <v>89.72</v>
      </c>
      <c r="AL297" s="26">
        <v>90.15</v>
      </c>
      <c r="AM297" s="26">
        <v>91.49</v>
      </c>
      <c r="AN297" s="26">
        <v>92.56</v>
      </c>
      <c r="AO297" s="26">
        <v>56.79</v>
      </c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33"/>
      <c r="BA297" s="33"/>
      <c r="BB297" s="21"/>
      <c r="BC297" s="21"/>
      <c r="BD297" s="35"/>
      <c r="BE297" s="21"/>
      <c r="BF297" s="26"/>
      <c r="BG297" s="26"/>
      <c r="BH297" s="26"/>
      <c r="BI297" s="26"/>
      <c r="BJ297" s="38"/>
    </row>
    <row r="298" spans="2:62" x14ac:dyDescent="0.2">
      <c r="B298" s="24">
        <v>427</v>
      </c>
      <c r="C298" s="25" t="s">
        <v>763</v>
      </c>
      <c r="D298" s="40"/>
      <c r="E298" s="41"/>
      <c r="F298" s="27" t="s">
        <v>382</v>
      </c>
      <c r="G298" s="26">
        <v>514051</v>
      </c>
      <c r="H298" s="26">
        <v>2154378</v>
      </c>
      <c r="I298" s="29">
        <v>2295</v>
      </c>
      <c r="J298" s="26"/>
      <c r="K298" s="26"/>
      <c r="L298" s="30"/>
      <c r="M298" s="30"/>
      <c r="N298" s="30"/>
      <c r="O298" s="30"/>
      <c r="P298" s="30"/>
      <c r="Q298" s="30"/>
      <c r="R298" s="30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21"/>
      <c r="AD298" s="21"/>
      <c r="AE298" s="21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>
        <v>98.46</v>
      </c>
      <c r="AU298" s="42">
        <v>99.69</v>
      </c>
      <c r="AV298" s="42">
        <v>101.02</v>
      </c>
      <c r="AW298" s="42">
        <v>103.04</v>
      </c>
      <c r="AX298" s="42">
        <v>104.16</v>
      </c>
      <c r="AY298" s="42"/>
      <c r="AZ298" s="33">
        <v>104.37</v>
      </c>
      <c r="BA298" s="33">
        <v>103.85</v>
      </c>
      <c r="BB298" s="21">
        <f>I298-BA298</f>
        <v>2191.15</v>
      </c>
      <c r="BC298" s="21"/>
      <c r="BD298" s="35"/>
      <c r="BE298" s="21"/>
      <c r="BF298" s="26"/>
      <c r="BG298" s="26"/>
      <c r="BH298" s="35"/>
      <c r="BI298" s="35">
        <f>AU298-AZ298</f>
        <v>-4.6800000000000068</v>
      </c>
      <c r="BJ298" s="36"/>
    </row>
    <row r="299" spans="2:62" x14ac:dyDescent="0.2">
      <c r="B299" s="24">
        <v>429</v>
      </c>
      <c r="C299" s="25" t="s">
        <v>764</v>
      </c>
      <c r="D299" s="26" t="s">
        <v>765</v>
      </c>
      <c r="E299" s="26" t="s">
        <v>766</v>
      </c>
      <c r="F299" s="27" t="s">
        <v>382</v>
      </c>
      <c r="G299" s="39">
        <v>511765</v>
      </c>
      <c r="H299" s="39">
        <v>2153340</v>
      </c>
      <c r="I299" s="50">
        <v>2253</v>
      </c>
      <c r="J299" s="39"/>
      <c r="K299" s="26">
        <v>20</v>
      </c>
      <c r="L299" s="26"/>
      <c r="M299" s="26">
        <v>22.36</v>
      </c>
      <c r="N299" s="26"/>
      <c r="O299" s="26"/>
      <c r="P299" s="26">
        <v>19.96</v>
      </c>
      <c r="Q299" s="26">
        <v>21.81</v>
      </c>
      <c r="R299" s="26">
        <v>22.1</v>
      </c>
      <c r="S299" s="26">
        <v>23.15</v>
      </c>
      <c r="T299" s="26">
        <v>24.8</v>
      </c>
      <c r="U299" s="26">
        <v>26.42</v>
      </c>
      <c r="V299" s="26">
        <v>26.2</v>
      </c>
      <c r="W299" s="26">
        <v>26.92</v>
      </c>
      <c r="X299" s="26">
        <v>27.7</v>
      </c>
      <c r="Y299" s="26">
        <v>29.66</v>
      </c>
      <c r="Z299" s="26"/>
      <c r="AA299" s="26">
        <v>32.369999999999997</v>
      </c>
      <c r="AB299" s="26">
        <v>34.200000000000003</v>
      </c>
      <c r="AC299" s="26">
        <v>35.47</v>
      </c>
      <c r="AD299" s="26">
        <v>35.78</v>
      </c>
      <c r="AE299" s="26"/>
      <c r="AF299" s="26">
        <v>38.42</v>
      </c>
      <c r="AG299" s="26">
        <v>39.79</v>
      </c>
      <c r="AH299" s="26">
        <v>40.78</v>
      </c>
      <c r="AI299" s="26">
        <v>41.89</v>
      </c>
      <c r="AJ299" s="26">
        <v>43.62</v>
      </c>
      <c r="AK299" s="26">
        <v>45.3</v>
      </c>
      <c r="AL299" s="26">
        <v>47.9</v>
      </c>
      <c r="AM299" s="26">
        <v>48.85</v>
      </c>
      <c r="AN299" s="26">
        <v>49.46</v>
      </c>
      <c r="AO299" s="26">
        <v>51.01</v>
      </c>
      <c r="AP299" s="26">
        <v>53.5</v>
      </c>
      <c r="AQ299" s="26">
        <v>55.28</v>
      </c>
      <c r="AR299" s="26">
        <v>55.5</v>
      </c>
      <c r="AS299" s="26"/>
      <c r="AT299" s="26">
        <v>59.06</v>
      </c>
      <c r="AU299" s="26">
        <v>60.83</v>
      </c>
      <c r="AV299" s="26">
        <v>61.26</v>
      </c>
      <c r="AW299" s="26">
        <v>63.87</v>
      </c>
      <c r="AX299" s="26">
        <v>64.7</v>
      </c>
      <c r="AY299" s="26">
        <v>66.66</v>
      </c>
      <c r="AZ299" s="21">
        <v>65.260000000000005</v>
      </c>
      <c r="BA299" s="33">
        <v>66.36</v>
      </c>
      <c r="BB299" s="21">
        <f>I299-BA299</f>
        <v>2186.64</v>
      </c>
      <c r="BC299" s="21"/>
      <c r="BD299" s="35"/>
      <c r="BE299" s="21">
        <f>M299-AZ299</f>
        <v>-42.900000000000006</v>
      </c>
      <c r="BF299" s="26"/>
      <c r="BG299" s="26"/>
      <c r="BH299" s="35">
        <f>AP299-AZ299</f>
        <v>-11.760000000000005</v>
      </c>
      <c r="BI299" s="35">
        <f>AU299-AZ299</f>
        <v>-4.4300000000000068</v>
      </c>
      <c r="BJ299" s="36">
        <f>AY299-AZ299</f>
        <v>1.3999999999999915</v>
      </c>
    </row>
    <row r="300" spans="2:62" x14ac:dyDescent="0.2">
      <c r="B300" s="24">
        <v>430</v>
      </c>
      <c r="C300" s="25" t="s">
        <v>767</v>
      </c>
      <c r="D300" s="26" t="s">
        <v>768</v>
      </c>
      <c r="E300" s="26" t="s">
        <v>769</v>
      </c>
      <c r="F300" s="28" t="s">
        <v>382</v>
      </c>
      <c r="G300" s="28">
        <v>510721</v>
      </c>
      <c r="H300" s="28">
        <v>2159609</v>
      </c>
      <c r="I300" s="29">
        <v>2245</v>
      </c>
      <c r="J300" s="28"/>
      <c r="K300" s="26"/>
      <c r="L300" s="26"/>
      <c r="M300" s="26"/>
      <c r="N300" s="26">
        <v>17.29</v>
      </c>
      <c r="O300" s="26"/>
      <c r="P300" s="26">
        <v>17.25</v>
      </c>
      <c r="Q300" s="26"/>
      <c r="R300" s="26">
        <v>20.5</v>
      </c>
      <c r="S300" s="26">
        <v>21.31</v>
      </c>
      <c r="T300" s="26">
        <v>22.47</v>
      </c>
      <c r="U300" s="26">
        <v>22.6</v>
      </c>
      <c r="V300" s="26">
        <v>25.84</v>
      </c>
      <c r="W300" s="26">
        <v>25.82</v>
      </c>
      <c r="X300" s="26">
        <v>26.68</v>
      </c>
      <c r="Y300" s="26">
        <v>29.37</v>
      </c>
      <c r="Z300" s="26"/>
      <c r="AA300" s="26">
        <v>31.4</v>
      </c>
      <c r="AB300" s="26">
        <v>33.17</v>
      </c>
      <c r="AC300" s="26">
        <v>34.950000000000003</v>
      </c>
      <c r="AD300" s="26">
        <v>35.79</v>
      </c>
      <c r="AE300" s="26"/>
      <c r="AF300" s="26">
        <v>38.1</v>
      </c>
      <c r="AG300" s="26">
        <v>39.39</v>
      </c>
      <c r="AH300" s="26">
        <v>38.78</v>
      </c>
      <c r="AI300" s="26">
        <v>42.25</v>
      </c>
      <c r="AJ300" s="26">
        <v>41.3</v>
      </c>
      <c r="AK300" s="26">
        <v>42.67</v>
      </c>
      <c r="AL300" s="26">
        <v>46.39</v>
      </c>
      <c r="AM300" s="26">
        <v>47.5</v>
      </c>
      <c r="AN300" s="26">
        <v>46.86</v>
      </c>
      <c r="AO300" s="26">
        <v>50.2</v>
      </c>
      <c r="AP300" s="26">
        <v>52.1</v>
      </c>
      <c r="AQ300" s="26">
        <v>53.54</v>
      </c>
      <c r="AR300" s="26">
        <v>55.34</v>
      </c>
      <c r="AS300" s="26">
        <v>55.91</v>
      </c>
      <c r="AT300" s="42">
        <v>55.49</v>
      </c>
      <c r="AU300" s="42">
        <v>56.17</v>
      </c>
      <c r="AV300" s="42"/>
      <c r="AW300" s="42">
        <v>58</v>
      </c>
      <c r="AX300" s="42">
        <v>60.36</v>
      </c>
      <c r="AY300" s="42">
        <v>63.18</v>
      </c>
      <c r="AZ300" s="33">
        <v>60.36</v>
      </c>
      <c r="BA300" s="33">
        <v>64.680000000000007</v>
      </c>
      <c r="BB300" s="21">
        <f>I300-BA300</f>
        <v>2180.3200000000002</v>
      </c>
      <c r="BC300" s="21"/>
      <c r="BD300" s="35"/>
      <c r="BE300" s="21"/>
      <c r="BF300" s="21">
        <f>N300-AZ300</f>
        <v>-43.07</v>
      </c>
      <c r="BG300" s="21"/>
      <c r="BH300" s="35">
        <f>AP300-AZ300</f>
        <v>-8.259999999999998</v>
      </c>
      <c r="BI300" s="35">
        <f>AU300-AZ300</f>
        <v>-4.1899999999999977</v>
      </c>
      <c r="BJ300" s="36">
        <f>AY300-AZ300</f>
        <v>2.8200000000000003</v>
      </c>
    </row>
    <row r="301" spans="2:62" x14ac:dyDescent="0.2">
      <c r="B301" s="24">
        <v>431</v>
      </c>
      <c r="C301" s="25" t="s">
        <v>770</v>
      </c>
      <c r="D301" s="40"/>
      <c r="E301" s="41"/>
      <c r="F301" s="28" t="s">
        <v>382</v>
      </c>
      <c r="G301" s="28"/>
      <c r="H301" s="28"/>
      <c r="I301" s="29"/>
      <c r="J301" s="28"/>
      <c r="K301" s="28"/>
      <c r="L301" s="30"/>
      <c r="M301" s="30"/>
      <c r="N301" s="30"/>
      <c r="O301" s="30"/>
      <c r="P301" s="30"/>
      <c r="Q301" s="30"/>
      <c r="R301" s="30"/>
      <c r="S301" s="35">
        <v>18.559999999999999</v>
      </c>
      <c r="T301" s="35"/>
      <c r="U301" s="35"/>
      <c r="V301" s="35"/>
      <c r="W301" s="35"/>
      <c r="X301" s="35"/>
      <c r="Y301" s="35"/>
      <c r="Z301" s="35"/>
      <c r="AA301" s="35"/>
      <c r="AB301" s="35"/>
      <c r="AC301" s="21"/>
      <c r="AD301" s="21"/>
      <c r="AE301" s="21"/>
      <c r="AF301" s="42">
        <v>35.090000000000003</v>
      </c>
      <c r="AG301" s="42">
        <v>36.200000000000003</v>
      </c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>
        <v>58</v>
      </c>
      <c r="AX301" s="42"/>
      <c r="AY301" s="42"/>
      <c r="AZ301" s="33"/>
      <c r="BA301" s="33"/>
      <c r="BB301" s="21"/>
      <c r="BC301" s="21"/>
      <c r="BD301" s="35"/>
      <c r="BE301" s="21"/>
      <c r="BF301" s="26"/>
      <c r="BG301" s="26"/>
      <c r="BH301" s="26"/>
      <c r="BI301" s="26"/>
      <c r="BJ301" s="38"/>
    </row>
    <row r="302" spans="2:62" x14ac:dyDescent="0.2">
      <c r="B302" s="24">
        <v>432</v>
      </c>
      <c r="C302" s="25" t="s">
        <v>771</v>
      </c>
      <c r="D302" s="26" t="s">
        <v>772</v>
      </c>
      <c r="E302" s="26" t="s">
        <v>144</v>
      </c>
      <c r="F302" s="28" t="s">
        <v>382</v>
      </c>
      <c r="G302" s="39">
        <v>511021</v>
      </c>
      <c r="H302" s="39">
        <v>2152754</v>
      </c>
      <c r="I302" s="50">
        <v>2248</v>
      </c>
      <c r="J302" s="39"/>
      <c r="K302" s="26">
        <v>11.58</v>
      </c>
      <c r="L302" s="26"/>
      <c r="M302" s="26">
        <v>13.51</v>
      </c>
      <c r="N302" s="26">
        <v>14.05</v>
      </c>
      <c r="O302" s="26"/>
      <c r="P302" s="26">
        <v>14.83</v>
      </c>
      <c r="Q302" s="26">
        <v>15.68</v>
      </c>
      <c r="R302" s="26">
        <v>17.09</v>
      </c>
      <c r="S302" s="26">
        <v>17.45</v>
      </c>
      <c r="T302" s="26">
        <v>19.649999999999999</v>
      </c>
      <c r="U302" s="26">
        <v>21.01</v>
      </c>
      <c r="V302" s="26">
        <v>22.2</v>
      </c>
      <c r="W302" s="26">
        <v>22.46</v>
      </c>
      <c r="X302" s="26">
        <v>23.07</v>
      </c>
      <c r="Y302" s="26">
        <v>25.1</v>
      </c>
      <c r="Z302" s="26"/>
      <c r="AA302" s="26">
        <v>27.4</v>
      </c>
      <c r="AB302" s="26">
        <v>29.6</v>
      </c>
      <c r="AC302" s="26">
        <v>30.45</v>
      </c>
      <c r="AD302" s="26">
        <v>31.43</v>
      </c>
      <c r="AE302" s="26"/>
      <c r="AF302" s="26">
        <v>33.69</v>
      </c>
      <c r="AG302" s="26">
        <v>35.07</v>
      </c>
      <c r="AH302" s="26">
        <v>36.24</v>
      </c>
      <c r="AI302" s="26">
        <v>37.049999999999997</v>
      </c>
      <c r="AJ302" s="26">
        <v>38.83</v>
      </c>
      <c r="AK302" s="26">
        <v>41.29</v>
      </c>
      <c r="AL302" s="26">
        <v>42.55</v>
      </c>
      <c r="AM302" s="26">
        <v>44.06</v>
      </c>
      <c r="AN302" s="26">
        <v>44.77</v>
      </c>
      <c r="AO302" s="26">
        <v>44.61</v>
      </c>
      <c r="AP302" s="26">
        <v>47.57</v>
      </c>
      <c r="AQ302" s="26">
        <v>50.46</v>
      </c>
      <c r="AR302" s="26">
        <v>50.42</v>
      </c>
      <c r="AS302" s="26">
        <v>52.04</v>
      </c>
      <c r="AT302" s="26"/>
      <c r="AU302" s="26">
        <v>54.26</v>
      </c>
      <c r="AV302" s="26">
        <v>84.16</v>
      </c>
      <c r="AW302" s="26">
        <v>59.2</v>
      </c>
      <c r="AX302" s="26">
        <v>59.64</v>
      </c>
      <c r="AY302" s="26">
        <v>61.13</v>
      </c>
      <c r="AZ302" s="21">
        <v>61.97</v>
      </c>
      <c r="BA302" s="33">
        <v>61.97</v>
      </c>
      <c r="BB302" s="21">
        <f>I302-BA302</f>
        <v>2186.0300000000002</v>
      </c>
      <c r="BC302" s="21"/>
      <c r="BD302" s="35"/>
      <c r="BE302" s="21">
        <f>M302-AZ302</f>
        <v>-48.46</v>
      </c>
      <c r="BF302" s="21">
        <f>N302-AZ302</f>
        <v>-47.92</v>
      </c>
      <c r="BG302" s="21"/>
      <c r="BH302" s="35">
        <f>AP302-AZ302</f>
        <v>-14.399999999999999</v>
      </c>
      <c r="BI302" s="35">
        <f>AU302-AZ302</f>
        <v>-7.7100000000000009</v>
      </c>
      <c r="BJ302" s="36">
        <f>AY302-AZ302</f>
        <v>-0.83999999999999631</v>
      </c>
    </row>
    <row r="303" spans="2:62" x14ac:dyDescent="0.2">
      <c r="B303" s="24">
        <v>434</v>
      </c>
      <c r="C303" s="25" t="s">
        <v>773</v>
      </c>
      <c r="D303" s="26" t="s">
        <v>774</v>
      </c>
      <c r="E303" s="26" t="s">
        <v>85</v>
      </c>
      <c r="F303" s="28" t="s">
        <v>382</v>
      </c>
      <c r="G303" s="28">
        <v>509692</v>
      </c>
      <c r="H303" s="28">
        <v>2150985</v>
      </c>
      <c r="I303" s="29">
        <v>2245</v>
      </c>
      <c r="J303" s="28"/>
      <c r="K303" s="26"/>
      <c r="L303" s="26"/>
      <c r="M303" s="26"/>
      <c r="N303" s="26"/>
      <c r="O303" s="26"/>
      <c r="P303" s="26">
        <v>15.82</v>
      </c>
      <c r="Q303" s="26">
        <v>16.260000000000002</v>
      </c>
      <c r="R303" s="26">
        <v>17.829999999999998</v>
      </c>
      <c r="S303" s="26">
        <v>18.420000000000002</v>
      </c>
      <c r="T303" s="26">
        <v>20.3</v>
      </c>
      <c r="U303" s="26">
        <v>21.41</v>
      </c>
      <c r="V303" s="26">
        <v>22.4</v>
      </c>
      <c r="W303" s="26">
        <v>22.82</v>
      </c>
      <c r="X303" s="26">
        <v>24</v>
      </c>
      <c r="Y303" s="26">
        <v>25.9</v>
      </c>
      <c r="Z303" s="26"/>
      <c r="AA303" s="26">
        <v>27.81</v>
      </c>
      <c r="AB303" s="26">
        <v>29.91</v>
      </c>
      <c r="AC303" s="26">
        <v>31.4</v>
      </c>
      <c r="AD303" s="26">
        <v>31.3</v>
      </c>
      <c r="AE303" s="26"/>
      <c r="AF303" s="26">
        <v>33.770000000000003</v>
      </c>
      <c r="AG303" s="26">
        <v>33.36</v>
      </c>
      <c r="AH303" s="26">
        <v>36.06</v>
      </c>
      <c r="AI303" s="26">
        <v>37.06</v>
      </c>
      <c r="AJ303" s="26">
        <v>40.04</v>
      </c>
      <c r="AK303" s="26">
        <v>41.57</v>
      </c>
      <c r="AL303" s="26">
        <v>42.51</v>
      </c>
      <c r="AM303" s="26">
        <v>44.47</v>
      </c>
      <c r="AN303" s="26">
        <v>45.66</v>
      </c>
      <c r="AO303" s="26">
        <v>44.98</v>
      </c>
      <c r="AP303" s="26">
        <v>48.92</v>
      </c>
      <c r="AQ303" s="26">
        <v>50.69</v>
      </c>
      <c r="AR303" s="26">
        <v>52.03</v>
      </c>
      <c r="AS303" s="42">
        <v>52.95</v>
      </c>
      <c r="AT303" s="42">
        <v>54.55</v>
      </c>
      <c r="AU303" s="42">
        <v>55.6</v>
      </c>
      <c r="AV303" s="42">
        <v>57.6</v>
      </c>
      <c r="AW303" s="42">
        <v>57.2</v>
      </c>
      <c r="AX303" s="42">
        <v>59.82</v>
      </c>
      <c r="AY303" s="42">
        <v>60.99</v>
      </c>
      <c r="AZ303" s="33">
        <v>61.93</v>
      </c>
      <c r="BA303" s="33">
        <v>63.36</v>
      </c>
      <c r="BB303" s="21">
        <f>I303-BA303</f>
        <v>2181.64</v>
      </c>
      <c r="BC303" s="21"/>
      <c r="BD303" s="35"/>
      <c r="BE303" s="21"/>
      <c r="BF303" s="26"/>
      <c r="BG303" s="26"/>
      <c r="BH303" s="35">
        <f>AP303-AZ303</f>
        <v>-13.009999999999998</v>
      </c>
      <c r="BI303" s="35">
        <f>AU303-AZ303</f>
        <v>-6.3299999999999983</v>
      </c>
      <c r="BJ303" s="36">
        <f>AY303-AZ303</f>
        <v>-0.93999999999999773</v>
      </c>
    </row>
    <row r="304" spans="2:62" x14ac:dyDescent="0.2">
      <c r="B304" s="24">
        <v>436</v>
      </c>
      <c r="C304" s="25" t="s">
        <v>775</v>
      </c>
      <c r="D304" s="26" t="s">
        <v>776</v>
      </c>
      <c r="E304" s="26" t="s">
        <v>777</v>
      </c>
      <c r="F304" s="28" t="s">
        <v>382</v>
      </c>
      <c r="G304" s="39">
        <v>510843</v>
      </c>
      <c r="H304" s="39">
        <v>2152323</v>
      </c>
      <c r="I304" s="50">
        <v>2245</v>
      </c>
      <c r="J304" s="39"/>
      <c r="K304" s="26"/>
      <c r="L304" s="26"/>
      <c r="M304" s="26">
        <v>13.15</v>
      </c>
      <c r="N304" s="26">
        <v>14.04</v>
      </c>
      <c r="O304" s="26"/>
      <c r="P304" s="26">
        <v>13.55</v>
      </c>
      <c r="Q304" s="26">
        <v>14.52</v>
      </c>
      <c r="R304" s="26">
        <v>15.93</v>
      </c>
      <c r="S304" s="26">
        <v>16.14</v>
      </c>
      <c r="T304" s="26">
        <v>18.309999999999999</v>
      </c>
      <c r="U304" s="26">
        <v>19.82</v>
      </c>
      <c r="V304" s="26">
        <v>20.18</v>
      </c>
      <c r="W304" s="26">
        <v>21.9</v>
      </c>
      <c r="X304" s="26">
        <v>22.53</v>
      </c>
      <c r="Y304" s="26">
        <v>24.15</v>
      </c>
      <c r="Z304" s="26"/>
      <c r="AA304" s="26">
        <v>26.38</v>
      </c>
      <c r="AB304" s="26">
        <v>28.51</v>
      </c>
      <c r="AC304" s="26">
        <v>28.9</v>
      </c>
      <c r="AD304" s="26">
        <v>29.63</v>
      </c>
      <c r="AE304" s="26"/>
      <c r="AF304" s="26">
        <v>31.1</v>
      </c>
      <c r="AG304" s="26">
        <v>28.99</v>
      </c>
      <c r="AH304" s="26">
        <v>33.729999999999997</v>
      </c>
      <c r="AI304" s="26">
        <v>35.56</v>
      </c>
      <c r="AJ304" s="26">
        <v>37.35</v>
      </c>
      <c r="AK304" s="26">
        <v>39.82</v>
      </c>
      <c r="AL304" s="26">
        <v>40.86</v>
      </c>
      <c r="AM304" s="26">
        <v>42.31</v>
      </c>
      <c r="AN304" s="26">
        <v>43.38</v>
      </c>
      <c r="AO304" s="26">
        <v>43.05</v>
      </c>
      <c r="AP304" s="26">
        <v>46.8</v>
      </c>
      <c r="AQ304" s="26">
        <v>48.93</v>
      </c>
      <c r="AR304" s="26">
        <v>49.1</v>
      </c>
      <c r="AS304" s="42">
        <v>50.71</v>
      </c>
      <c r="AT304" s="42">
        <v>52.81</v>
      </c>
      <c r="AU304" s="42">
        <v>53.86</v>
      </c>
      <c r="AV304" s="42"/>
      <c r="AW304" s="42"/>
      <c r="AX304" s="42"/>
      <c r="AY304" s="42"/>
      <c r="AZ304" s="33">
        <v>62.48</v>
      </c>
      <c r="BA304" s="34">
        <v>58.66</v>
      </c>
      <c r="BB304" s="52">
        <f>I304-BA304</f>
        <v>2186.34</v>
      </c>
      <c r="BC304" s="21"/>
      <c r="BD304" s="35"/>
      <c r="BE304" s="21">
        <f>M304-AZ304</f>
        <v>-49.33</v>
      </c>
      <c r="BF304" s="21">
        <f>N304-AZ304</f>
        <v>-48.44</v>
      </c>
      <c r="BG304" s="21"/>
      <c r="BH304" s="35">
        <f>AP304-AZ304</f>
        <v>-15.68</v>
      </c>
      <c r="BI304" s="35">
        <f>AU304-AZ304</f>
        <v>-8.6199999999999974</v>
      </c>
      <c r="BJ304" s="36"/>
    </row>
    <row r="305" spans="2:62" x14ac:dyDescent="0.2">
      <c r="B305" s="24">
        <v>437</v>
      </c>
      <c r="C305" s="25" t="s">
        <v>778</v>
      </c>
      <c r="D305" s="40"/>
      <c r="E305" s="41"/>
      <c r="F305" s="28" t="s">
        <v>382</v>
      </c>
      <c r="G305" s="39"/>
      <c r="H305" s="39"/>
      <c r="I305" s="50"/>
      <c r="J305" s="39"/>
      <c r="K305" s="39"/>
      <c r="L305" s="30"/>
      <c r="M305" s="30"/>
      <c r="N305" s="61"/>
      <c r="O305" s="61"/>
      <c r="P305" s="61"/>
      <c r="Q305" s="61"/>
      <c r="R305" s="61"/>
      <c r="S305" s="75">
        <v>14.78</v>
      </c>
      <c r="T305" s="75"/>
      <c r="U305" s="75"/>
      <c r="V305" s="75"/>
      <c r="W305" s="75"/>
      <c r="X305" s="75"/>
      <c r="Y305" s="75"/>
      <c r="Z305" s="75"/>
      <c r="AA305" s="75"/>
      <c r="AB305" s="75"/>
      <c r="AC305" s="51">
        <v>28.56</v>
      </c>
      <c r="AD305" s="51"/>
      <c r="AE305" s="51"/>
      <c r="AF305" s="56"/>
      <c r="AG305" s="56"/>
      <c r="AH305" s="42">
        <v>33.729999999999997</v>
      </c>
      <c r="AI305" s="42">
        <v>35.56</v>
      </c>
      <c r="AJ305" s="42">
        <v>37.35</v>
      </c>
      <c r="AK305" s="42">
        <v>39.82</v>
      </c>
      <c r="AL305" s="42">
        <v>40.86</v>
      </c>
      <c r="AM305" s="42">
        <v>42.31</v>
      </c>
      <c r="AN305" s="42">
        <v>43.38</v>
      </c>
      <c r="AO305" s="42">
        <v>43.05</v>
      </c>
      <c r="AP305" s="42">
        <v>46.8</v>
      </c>
      <c r="AQ305" s="42">
        <v>48.93</v>
      </c>
      <c r="AR305" s="42">
        <v>49.1</v>
      </c>
      <c r="AS305" s="42">
        <v>50.71</v>
      </c>
      <c r="AT305" s="42">
        <v>52.81</v>
      </c>
      <c r="AU305" s="42">
        <v>53.86</v>
      </c>
      <c r="AV305" s="42"/>
      <c r="AW305" s="42"/>
      <c r="AX305" s="42"/>
      <c r="AY305" s="42"/>
      <c r="AZ305" s="33"/>
      <c r="BA305" s="33"/>
      <c r="BB305" s="21"/>
      <c r="BC305" s="21"/>
      <c r="BD305" s="35"/>
      <c r="BE305" s="21"/>
      <c r="BF305" s="26"/>
      <c r="BG305" s="26"/>
      <c r="BH305" s="26"/>
      <c r="BI305" s="26"/>
      <c r="BJ305" s="38"/>
    </row>
    <row r="306" spans="2:62" x14ac:dyDescent="0.2">
      <c r="B306" s="24">
        <v>439</v>
      </c>
      <c r="C306" s="25" t="s">
        <v>779</v>
      </c>
      <c r="D306" s="26" t="s">
        <v>780</v>
      </c>
      <c r="E306" s="26" t="s">
        <v>781</v>
      </c>
      <c r="F306" s="28" t="s">
        <v>382</v>
      </c>
      <c r="G306" s="39">
        <v>512431</v>
      </c>
      <c r="H306" s="39">
        <v>2153896</v>
      </c>
      <c r="I306" s="50">
        <v>2252</v>
      </c>
      <c r="J306" s="39"/>
      <c r="K306" s="26">
        <v>23</v>
      </c>
      <c r="L306" s="26"/>
      <c r="M306" s="26">
        <v>26.35</v>
      </c>
      <c r="N306" s="26">
        <v>27.54</v>
      </c>
      <c r="O306" s="26"/>
      <c r="P306" s="26">
        <v>27.92</v>
      </c>
      <c r="Q306" s="26">
        <v>29.11</v>
      </c>
      <c r="R306" s="26">
        <v>29.95</v>
      </c>
      <c r="S306" s="26">
        <v>30.39</v>
      </c>
      <c r="T306" s="26">
        <v>32.44</v>
      </c>
      <c r="U306" s="26">
        <v>33.19</v>
      </c>
      <c r="V306" s="26">
        <v>34.04</v>
      </c>
      <c r="W306" s="26">
        <v>34.76</v>
      </c>
      <c r="X306" s="26">
        <v>35.68</v>
      </c>
      <c r="Y306" s="26">
        <v>37.31</v>
      </c>
      <c r="Z306" s="26"/>
      <c r="AA306" s="26">
        <v>31.4</v>
      </c>
      <c r="AB306" s="26">
        <v>41.5</v>
      </c>
      <c r="AC306" s="26">
        <v>42.9</v>
      </c>
      <c r="AD306" s="26">
        <v>43.3</v>
      </c>
      <c r="AE306" s="26"/>
      <c r="AF306" s="26">
        <v>46.72</v>
      </c>
      <c r="AG306" s="26">
        <v>48.21</v>
      </c>
      <c r="AH306" s="26">
        <v>47.95</v>
      </c>
      <c r="AI306" s="26">
        <v>49.04</v>
      </c>
      <c r="AJ306" s="26">
        <v>50.47</v>
      </c>
      <c r="AK306" s="26">
        <v>52.85</v>
      </c>
      <c r="AL306" s="26">
        <v>54.33</v>
      </c>
      <c r="AM306" s="26">
        <v>55.65</v>
      </c>
      <c r="AN306" s="26">
        <v>56.49</v>
      </c>
      <c r="AO306" s="26">
        <v>57.98</v>
      </c>
      <c r="AP306" s="26">
        <v>60.4</v>
      </c>
      <c r="AQ306" s="26">
        <v>62.37</v>
      </c>
      <c r="AR306" s="42">
        <v>62.42</v>
      </c>
      <c r="AS306" s="42">
        <v>64.94</v>
      </c>
      <c r="AT306" s="42"/>
      <c r="AU306" s="42">
        <v>68.040000000000006</v>
      </c>
      <c r="AV306" s="42">
        <v>69.459999999999994</v>
      </c>
      <c r="AW306" s="42">
        <v>73.12</v>
      </c>
      <c r="AX306" s="42">
        <v>71.319999999999993</v>
      </c>
      <c r="AY306" s="42">
        <v>72.73</v>
      </c>
      <c r="AZ306" s="33">
        <v>75.319999999999993</v>
      </c>
      <c r="BA306" s="33"/>
      <c r="BB306" s="21"/>
      <c r="BC306" s="21"/>
      <c r="BD306" s="35"/>
      <c r="BE306" s="21">
        <f>M306-AZ306</f>
        <v>-48.969999999999992</v>
      </c>
      <c r="BF306" s="21">
        <f>N306-AZ306</f>
        <v>-47.779999999999994</v>
      </c>
      <c r="BG306" s="21"/>
      <c r="BH306" s="35">
        <f>AP306-AZ306</f>
        <v>-14.919999999999995</v>
      </c>
      <c r="BI306" s="35">
        <f>AU306-AZ306</f>
        <v>-7.2799999999999869</v>
      </c>
      <c r="BJ306" s="36">
        <f>AY306-AZ306</f>
        <v>-2.5899999999999892</v>
      </c>
    </row>
    <row r="307" spans="2:62" x14ac:dyDescent="0.2">
      <c r="B307" s="24">
        <v>440</v>
      </c>
      <c r="C307" s="25" t="s">
        <v>782</v>
      </c>
      <c r="D307" s="26" t="s">
        <v>783</v>
      </c>
      <c r="E307" s="26" t="s">
        <v>784</v>
      </c>
      <c r="F307" s="28" t="s">
        <v>382</v>
      </c>
      <c r="G307" s="28">
        <v>513050</v>
      </c>
      <c r="H307" s="28">
        <v>2154210</v>
      </c>
      <c r="I307" s="29">
        <v>2265</v>
      </c>
      <c r="J307" s="28"/>
      <c r="K307" s="26">
        <v>23</v>
      </c>
      <c r="L307" s="26"/>
      <c r="M307" s="26">
        <v>34.28</v>
      </c>
      <c r="N307" s="26"/>
      <c r="O307" s="26"/>
      <c r="P307" s="26">
        <v>36.49</v>
      </c>
      <c r="Q307" s="26">
        <v>35.880000000000003</v>
      </c>
      <c r="R307" s="26">
        <v>36.799999999999997</v>
      </c>
      <c r="S307" s="26">
        <v>37.42</v>
      </c>
      <c r="T307" s="26">
        <v>39.68</v>
      </c>
      <c r="U307" s="26">
        <v>40.520000000000003</v>
      </c>
      <c r="V307" s="26">
        <v>41.14</v>
      </c>
      <c r="W307" s="26">
        <v>42.16</v>
      </c>
      <c r="X307" s="26">
        <v>42.44</v>
      </c>
      <c r="Y307" s="26">
        <v>44.45</v>
      </c>
      <c r="Z307" s="26"/>
      <c r="AA307" s="26">
        <v>46.1</v>
      </c>
      <c r="AB307" s="26"/>
      <c r="AC307" s="26">
        <v>49.27</v>
      </c>
      <c r="AD307" s="26">
        <v>49.9</v>
      </c>
      <c r="AE307" s="26"/>
      <c r="AF307" s="26">
        <v>53.39</v>
      </c>
      <c r="AG307" s="26">
        <v>54.4</v>
      </c>
      <c r="AH307" s="26">
        <v>55.03</v>
      </c>
      <c r="AI307" s="26">
        <v>56.2</v>
      </c>
      <c r="AJ307" s="26">
        <v>58.21</v>
      </c>
      <c r="AK307" s="26">
        <v>59.83</v>
      </c>
      <c r="AL307" s="26">
        <v>61.47</v>
      </c>
      <c r="AM307" s="26">
        <v>62.56</v>
      </c>
      <c r="AN307" s="26">
        <v>63.39</v>
      </c>
      <c r="AO307" s="26">
        <v>65.180000000000007</v>
      </c>
      <c r="AP307" s="26">
        <v>67.459999999999994</v>
      </c>
      <c r="AQ307" s="26">
        <v>69.06</v>
      </c>
      <c r="AR307" s="26">
        <v>69.040000000000006</v>
      </c>
      <c r="AS307" s="42"/>
      <c r="AT307" s="26">
        <v>72.05</v>
      </c>
      <c r="AU307" s="42">
        <v>73.849999999999994</v>
      </c>
      <c r="AV307" s="42">
        <v>74.900000000000006</v>
      </c>
      <c r="AW307" s="42">
        <v>76.069999999999993</v>
      </c>
      <c r="AX307" s="42">
        <v>77.209999999999994</v>
      </c>
      <c r="AY307" s="42">
        <v>78.75</v>
      </c>
      <c r="AZ307" s="33">
        <v>79.66</v>
      </c>
      <c r="BA307" s="33">
        <v>79.72</v>
      </c>
      <c r="BB307" s="21">
        <f>I307-BA307</f>
        <v>2185.2800000000002</v>
      </c>
      <c r="BC307" s="21"/>
      <c r="BD307" s="35"/>
      <c r="BE307" s="21">
        <f>M307-AZ307</f>
        <v>-45.379999999999995</v>
      </c>
      <c r="BF307" s="26"/>
      <c r="BG307" s="26"/>
      <c r="BH307" s="35">
        <f>AP307-AZ307</f>
        <v>-12.200000000000003</v>
      </c>
      <c r="BI307" s="35">
        <f>AU307-AZ307</f>
        <v>-5.8100000000000023</v>
      </c>
      <c r="BJ307" s="36">
        <f>AY307-AZ307</f>
        <v>-0.90999999999999659</v>
      </c>
    </row>
    <row r="308" spans="2:62" x14ac:dyDescent="0.2">
      <c r="B308" s="24">
        <v>441</v>
      </c>
      <c r="C308" s="25" t="s">
        <v>785</v>
      </c>
      <c r="D308" s="26" t="s">
        <v>786</v>
      </c>
      <c r="E308" s="26" t="s">
        <v>787</v>
      </c>
      <c r="F308" s="28" t="s">
        <v>382</v>
      </c>
      <c r="G308" s="28">
        <v>512131</v>
      </c>
      <c r="H308" s="28">
        <v>2151504</v>
      </c>
      <c r="I308" s="29">
        <v>2260</v>
      </c>
      <c r="J308" s="28"/>
      <c r="K308" s="26">
        <v>24.5</v>
      </c>
      <c r="L308" s="26"/>
      <c r="M308" s="26">
        <v>26.17</v>
      </c>
      <c r="N308" s="26">
        <v>27.05</v>
      </c>
      <c r="O308" s="26"/>
      <c r="P308" s="26">
        <v>27.11</v>
      </c>
      <c r="Q308" s="26">
        <v>28.19</v>
      </c>
      <c r="R308" s="26">
        <v>29.29</v>
      </c>
      <c r="S308" s="26">
        <v>29.7</v>
      </c>
      <c r="T308" s="26">
        <v>31.99</v>
      </c>
      <c r="U308" s="26">
        <v>32.590000000000003</v>
      </c>
      <c r="V308" s="26">
        <v>34.18</v>
      </c>
      <c r="W308" s="26">
        <v>34.69</v>
      </c>
      <c r="X308" s="26">
        <v>35.19</v>
      </c>
      <c r="Y308" s="26">
        <v>37.61</v>
      </c>
      <c r="Z308" s="26"/>
      <c r="AA308" s="26">
        <v>39.770000000000003</v>
      </c>
      <c r="AB308" s="26"/>
      <c r="AC308" s="26">
        <v>43.89</v>
      </c>
      <c r="AD308" s="26">
        <v>44.69</v>
      </c>
      <c r="AE308" s="26"/>
      <c r="AF308" s="26">
        <v>44.7</v>
      </c>
      <c r="AG308" s="26">
        <v>46.57</v>
      </c>
      <c r="AH308" s="26">
        <v>46.41</v>
      </c>
      <c r="AI308" s="26">
        <v>48.13</v>
      </c>
      <c r="AJ308" s="26">
        <v>50.03</v>
      </c>
      <c r="AK308" s="26"/>
      <c r="AL308" s="26">
        <v>48.5</v>
      </c>
      <c r="AM308" s="26">
        <v>49.48</v>
      </c>
      <c r="AN308" s="26">
        <v>50.48</v>
      </c>
      <c r="AO308" s="26">
        <v>52.16</v>
      </c>
      <c r="AP308" s="26">
        <v>58.98</v>
      </c>
      <c r="AQ308" s="26">
        <v>59.59</v>
      </c>
      <c r="AR308" s="26">
        <v>60.88</v>
      </c>
      <c r="AS308" s="26">
        <v>63.26</v>
      </c>
      <c r="AT308" s="42">
        <v>64.5</v>
      </c>
      <c r="AU308" s="42">
        <v>66.099999999999994</v>
      </c>
      <c r="AV308" s="42">
        <v>89.46</v>
      </c>
      <c r="AW308" s="42">
        <v>68.790000000000006</v>
      </c>
      <c r="AX308" s="42">
        <v>74.33</v>
      </c>
      <c r="AY308" s="42">
        <v>72.38</v>
      </c>
      <c r="AZ308" s="33">
        <v>74.489999999999995</v>
      </c>
      <c r="BA308" s="33">
        <v>75.260000000000005</v>
      </c>
      <c r="BB308" s="21">
        <f>I308-BA308</f>
        <v>2184.7399999999998</v>
      </c>
      <c r="BC308" s="21"/>
      <c r="BD308" s="35"/>
      <c r="BE308" s="21">
        <f>M308-AZ308</f>
        <v>-48.319999999999993</v>
      </c>
      <c r="BF308" s="21">
        <f>N308-AZ308</f>
        <v>-47.44</v>
      </c>
      <c r="BG308" s="21"/>
      <c r="BH308" s="35">
        <f>AP308-AZ308</f>
        <v>-15.509999999999998</v>
      </c>
      <c r="BI308" s="35">
        <f>AU308-AZ308</f>
        <v>-8.39</v>
      </c>
      <c r="BJ308" s="36">
        <f>AY308-AZ308</f>
        <v>-2.1099999999999994</v>
      </c>
    </row>
    <row r="309" spans="2:62" x14ac:dyDescent="0.2">
      <c r="B309" s="24">
        <v>443</v>
      </c>
      <c r="C309" s="25" t="s">
        <v>788</v>
      </c>
      <c r="D309" s="26" t="s">
        <v>789</v>
      </c>
      <c r="E309" s="26" t="s">
        <v>226</v>
      </c>
      <c r="F309" s="28" t="s">
        <v>382</v>
      </c>
      <c r="G309" s="39">
        <v>513344</v>
      </c>
      <c r="H309" s="39">
        <v>2150127</v>
      </c>
      <c r="I309" s="50">
        <v>2296</v>
      </c>
      <c r="J309" s="39"/>
      <c r="K309" s="26">
        <v>57</v>
      </c>
      <c r="L309" s="26"/>
      <c r="M309" s="26"/>
      <c r="N309" s="26"/>
      <c r="O309" s="26"/>
      <c r="P309" s="26">
        <v>59.07</v>
      </c>
      <c r="Q309" s="26">
        <v>59.12</v>
      </c>
      <c r="R309" s="26">
        <v>59.95</v>
      </c>
      <c r="S309" s="26">
        <v>60.85</v>
      </c>
      <c r="T309" s="26">
        <v>63.08</v>
      </c>
      <c r="U309" s="26">
        <v>64.23</v>
      </c>
      <c r="V309" s="26">
        <v>65.239999999999995</v>
      </c>
      <c r="W309" s="26">
        <v>66</v>
      </c>
      <c r="X309" s="26">
        <v>67.510000000000005</v>
      </c>
      <c r="Y309" s="26">
        <v>68.989999999999995</v>
      </c>
      <c r="Z309" s="26"/>
      <c r="AA309" s="26">
        <v>71.760000000000005</v>
      </c>
      <c r="AB309" s="26">
        <v>74.900000000000006</v>
      </c>
      <c r="AC309" s="26">
        <v>76.31</v>
      </c>
      <c r="AD309" s="26">
        <v>77.05</v>
      </c>
      <c r="AE309" s="26"/>
      <c r="AF309" s="26">
        <v>79.02</v>
      </c>
      <c r="AG309" s="26">
        <v>76.86</v>
      </c>
      <c r="AH309" s="26">
        <v>78.400000000000006</v>
      </c>
      <c r="AI309" s="26">
        <v>79.05</v>
      </c>
      <c r="AJ309" s="26">
        <v>80.94</v>
      </c>
      <c r="AK309" s="26">
        <v>78.900000000000006</v>
      </c>
      <c r="AL309" s="26">
        <v>77.48</v>
      </c>
      <c r="AM309" s="26">
        <v>78.59</v>
      </c>
      <c r="AN309" s="26">
        <v>79.7</v>
      </c>
      <c r="AO309" s="26">
        <v>81.430000000000007</v>
      </c>
      <c r="AP309" s="26">
        <v>83.12</v>
      </c>
      <c r="AQ309" s="26">
        <v>83.67</v>
      </c>
      <c r="AR309" s="26">
        <v>89.08</v>
      </c>
      <c r="AS309" s="42">
        <v>90.3</v>
      </c>
      <c r="AT309" s="42">
        <v>90.44</v>
      </c>
      <c r="AU309" s="42">
        <v>91.67</v>
      </c>
      <c r="AV309" s="42">
        <v>92.46</v>
      </c>
      <c r="AW309" s="42">
        <v>92.86</v>
      </c>
      <c r="AX309" s="42">
        <v>89.32</v>
      </c>
      <c r="AY309" s="42">
        <v>103.11</v>
      </c>
      <c r="AZ309" s="33">
        <v>96.74</v>
      </c>
      <c r="BA309" s="34">
        <v>96.74</v>
      </c>
      <c r="BB309" s="21">
        <f>I309-BA309</f>
        <v>2199.2600000000002</v>
      </c>
      <c r="BC309" s="21">
        <f>K309-AZ309</f>
        <v>-39.739999999999995</v>
      </c>
      <c r="BD309" s="35"/>
      <c r="BE309" s="21"/>
      <c r="BF309" s="26"/>
      <c r="BG309" s="26"/>
      <c r="BH309" s="35">
        <f>AP309-AZ309</f>
        <v>-13.61999999999999</v>
      </c>
      <c r="BI309" s="35">
        <f>AU309-AZ309</f>
        <v>-5.0699999999999932</v>
      </c>
      <c r="BJ309" s="36"/>
    </row>
    <row r="310" spans="2:62" x14ac:dyDescent="0.2">
      <c r="B310" s="24">
        <v>444</v>
      </c>
      <c r="C310" s="25" t="s">
        <v>790</v>
      </c>
      <c r="D310" s="40"/>
      <c r="E310" s="41"/>
      <c r="F310" s="28" t="s">
        <v>382</v>
      </c>
      <c r="G310" s="39"/>
      <c r="H310" s="39"/>
      <c r="I310" s="50"/>
      <c r="J310" s="39"/>
      <c r="K310" s="39"/>
      <c r="L310" s="30"/>
      <c r="M310" s="30"/>
      <c r="N310" s="30"/>
      <c r="O310" s="30"/>
      <c r="P310" s="30"/>
      <c r="Q310" s="30"/>
      <c r="R310" s="30"/>
      <c r="S310" s="75">
        <v>56.88</v>
      </c>
      <c r="T310" s="75"/>
      <c r="U310" s="75"/>
      <c r="V310" s="75"/>
      <c r="W310" s="75"/>
      <c r="X310" s="75"/>
      <c r="Y310" s="75"/>
      <c r="Z310" s="75"/>
      <c r="AA310" s="75"/>
      <c r="AB310" s="75"/>
      <c r="AC310" s="51">
        <v>68.27</v>
      </c>
      <c r="AD310" s="51"/>
      <c r="AE310" s="51"/>
      <c r="AF310" s="56"/>
      <c r="AG310" s="42">
        <v>76.86</v>
      </c>
      <c r="AH310" s="42">
        <v>78.400000000000006</v>
      </c>
      <c r="AI310" s="42">
        <v>79.05</v>
      </c>
      <c r="AJ310" s="42">
        <v>80.94</v>
      </c>
      <c r="AK310" s="42">
        <v>78.900000000000006</v>
      </c>
      <c r="AL310" s="42">
        <v>77.48</v>
      </c>
      <c r="AM310" s="42">
        <v>78.59</v>
      </c>
      <c r="AN310" s="42">
        <v>79.7</v>
      </c>
      <c r="AO310" s="42">
        <v>81.430000000000007</v>
      </c>
      <c r="AP310" s="42">
        <v>83.12</v>
      </c>
      <c r="AQ310" s="42">
        <v>83.67</v>
      </c>
      <c r="AR310" s="42">
        <v>89.08</v>
      </c>
      <c r="AS310" s="42">
        <v>90.3</v>
      </c>
      <c r="AT310" s="42">
        <v>90.44</v>
      </c>
      <c r="AU310" s="42">
        <v>91.67</v>
      </c>
      <c r="AV310" s="42">
        <v>92.46</v>
      </c>
      <c r="AW310" s="42">
        <v>92.86</v>
      </c>
      <c r="AX310" s="42"/>
      <c r="AY310" s="42"/>
      <c r="AZ310" s="33"/>
      <c r="BA310" s="33"/>
      <c r="BB310" s="21"/>
      <c r="BC310" s="21"/>
      <c r="BD310" s="35"/>
      <c r="BE310" s="21"/>
      <c r="BF310" s="26"/>
      <c r="BG310" s="26"/>
      <c r="BH310" s="26"/>
      <c r="BI310" s="26"/>
      <c r="BJ310" s="38"/>
    </row>
    <row r="311" spans="2:62" x14ac:dyDescent="0.2">
      <c r="B311" s="24">
        <v>445</v>
      </c>
      <c r="C311" s="25" t="s">
        <v>791</v>
      </c>
      <c r="D311" s="26" t="s">
        <v>792</v>
      </c>
      <c r="E311" s="26" t="s">
        <v>793</v>
      </c>
      <c r="F311" s="28" t="s">
        <v>382</v>
      </c>
      <c r="G311" s="39">
        <v>511957</v>
      </c>
      <c r="H311" s="39">
        <v>2150195</v>
      </c>
      <c r="I311" s="50">
        <v>2265</v>
      </c>
      <c r="J311" s="39"/>
      <c r="K311" s="26">
        <v>40</v>
      </c>
      <c r="L311" s="26"/>
      <c r="M311" s="26"/>
      <c r="N311" s="26"/>
      <c r="O311" s="26"/>
      <c r="P311" s="26">
        <v>43.66</v>
      </c>
      <c r="Q311" s="26">
        <v>45.3</v>
      </c>
      <c r="R311" s="26">
        <v>46.82</v>
      </c>
      <c r="S311" s="26">
        <v>46.98</v>
      </c>
      <c r="T311" s="26">
        <v>49.42</v>
      </c>
      <c r="U311" s="26">
        <v>50.59</v>
      </c>
      <c r="V311" s="26">
        <v>51.49</v>
      </c>
      <c r="W311" s="26">
        <v>51.93</v>
      </c>
      <c r="X311" s="26">
        <v>52.05</v>
      </c>
      <c r="Y311" s="26">
        <v>54.53</v>
      </c>
      <c r="Z311" s="26"/>
      <c r="AA311" s="26">
        <v>55.75</v>
      </c>
      <c r="AB311" s="26">
        <v>57.43</v>
      </c>
      <c r="AC311" s="26">
        <v>58.4</v>
      </c>
      <c r="AD311" s="26">
        <v>59.26</v>
      </c>
      <c r="AE311" s="26"/>
      <c r="AF311" s="26">
        <v>61.9</v>
      </c>
      <c r="AG311" s="26">
        <v>63.24</v>
      </c>
      <c r="AH311" s="26">
        <v>63.68</v>
      </c>
      <c r="AI311" s="26">
        <v>65.099999999999994</v>
      </c>
      <c r="AJ311" s="26">
        <v>67.27</v>
      </c>
      <c r="AK311" s="26">
        <v>68.680000000000007</v>
      </c>
      <c r="AL311" s="26">
        <v>69.44</v>
      </c>
      <c r="AM311" s="26">
        <v>71.36</v>
      </c>
      <c r="AN311" s="26">
        <v>72.66</v>
      </c>
      <c r="AO311" s="26">
        <v>72.28</v>
      </c>
      <c r="AP311" s="26">
        <v>76.510000000000005</v>
      </c>
      <c r="AQ311" s="26">
        <v>78.23</v>
      </c>
      <c r="AR311" s="26">
        <v>80.239999999999995</v>
      </c>
      <c r="AS311" s="42">
        <v>81.260000000000005</v>
      </c>
      <c r="AT311" s="42">
        <v>82.31</v>
      </c>
      <c r="AU311" s="42">
        <v>83.58</v>
      </c>
      <c r="AV311" s="42">
        <v>94.26</v>
      </c>
      <c r="AW311" s="42">
        <v>84.96</v>
      </c>
      <c r="AX311" s="42">
        <v>87.15</v>
      </c>
      <c r="AY311" s="42">
        <v>88.73</v>
      </c>
      <c r="AZ311" s="33">
        <v>89.6</v>
      </c>
      <c r="BA311" s="33">
        <v>90.36</v>
      </c>
      <c r="BB311" s="21">
        <f>I311-BA311</f>
        <v>2174.64</v>
      </c>
      <c r="BC311" s="21">
        <f>K311-AZ311</f>
        <v>-49.599999999999994</v>
      </c>
      <c r="BD311" s="35"/>
      <c r="BE311" s="21"/>
      <c r="BF311" s="26"/>
      <c r="BG311" s="26"/>
      <c r="BH311" s="35">
        <f>AP311-AZ311</f>
        <v>-13.089999999999989</v>
      </c>
      <c r="BI311" s="35">
        <f>AU311-AZ311</f>
        <v>-6.019999999999996</v>
      </c>
      <c r="BJ311" s="36">
        <f>AY311-AZ311</f>
        <v>-0.86999999999999034</v>
      </c>
    </row>
    <row r="312" spans="2:62" x14ac:dyDescent="0.2">
      <c r="B312" s="24">
        <v>446</v>
      </c>
      <c r="C312" s="25" t="s">
        <v>794</v>
      </c>
      <c r="D312" s="40"/>
      <c r="E312" s="41"/>
      <c r="F312" s="28" t="s">
        <v>382</v>
      </c>
      <c r="G312" s="39"/>
      <c r="H312" s="39"/>
      <c r="I312" s="50"/>
      <c r="J312" s="39"/>
      <c r="K312" s="39"/>
      <c r="L312" s="30"/>
      <c r="M312" s="30"/>
      <c r="N312" s="30"/>
      <c r="O312" s="30"/>
      <c r="P312" s="30"/>
      <c r="Q312" s="30"/>
      <c r="R312" s="30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51"/>
      <c r="AD312" s="51"/>
      <c r="AE312" s="51"/>
      <c r="AF312" s="42">
        <v>61.9</v>
      </c>
      <c r="AG312" s="42">
        <v>63.24</v>
      </c>
      <c r="AH312" s="42">
        <v>63.68</v>
      </c>
      <c r="AI312" s="42">
        <v>65.099999999999994</v>
      </c>
      <c r="AJ312" s="42">
        <v>67.27</v>
      </c>
      <c r="AK312" s="42">
        <v>68.680000000000007</v>
      </c>
      <c r="AL312" s="42">
        <v>69.44</v>
      </c>
      <c r="AM312" s="42">
        <v>71.36</v>
      </c>
      <c r="AN312" s="42">
        <v>72.66</v>
      </c>
      <c r="AO312" s="42">
        <v>72.28</v>
      </c>
      <c r="AP312" s="42">
        <v>76.510000000000005</v>
      </c>
      <c r="AQ312" s="42">
        <v>78.23</v>
      </c>
      <c r="AR312" s="42">
        <v>80.239999999999995</v>
      </c>
      <c r="AS312" s="42">
        <v>81.260000000000005</v>
      </c>
      <c r="AT312" s="42">
        <v>82.31</v>
      </c>
      <c r="AU312" s="42">
        <v>83.58</v>
      </c>
      <c r="AV312" s="42">
        <v>94.26</v>
      </c>
      <c r="AW312" s="42">
        <v>84.96</v>
      </c>
      <c r="AX312" s="42"/>
      <c r="AY312" s="42"/>
      <c r="AZ312" s="33"/>
      <c r="BA312" s="33"/>
      <c r="BB312" s="21"/>
      <c r="BC312" s="21"/>
      <c r="BD312" s="35"/>
      <c r="BE312" s="21"/>
      <c r="BF312" s="26"/>
      <c r="BG312" s="26"/>
      <c r="BH312" s="26"/>
      <c r="BI312" s="26"/>
      <c r="BJ312" s="38"/>
    </row>
    <row r="313" spans="2:62" x14ac:dyDescent="0.2">
      <c r="B313" s="24">
        <v>447</v>
      </c>
      <c r="C313" s="25" t="s">
        <v>795</v>
      </c>
      <c r="D313" s="26" t="s">
        <v>796</v>
      </c>
      <c r="E313" s="26" t="s">
        <v>144</v>
      </c>
      <c r="F313" s="28" t="s">
        <v>382</v>
      </c>
      <c r="G313" s="39">
        <v>510452</v>
      </c>
      <c r="H313" s="39">
        <v>2150806</v>
      </c>
      <c r="I313" s="50">
        <v>2253</v>
      </c>
      <c r="J313" s="39"/>
      <c r="K313" s="26"/>
      <c r="L313" s="26"/>
      <c r="M313" s="26"/>
      <c r="N313" s="26">
        <v>20.41</v>
      </c>
      <c r="O313" s="26"/>
      <c r="P313" s="26">
        <v>20.16</v>
      </c>
      <c r="Q313" s="26">
        <v>21.55</v>
      </c>
      <c r="R313" s="26">
        <v>23.33</v>
      </c>
      <c r="S313" s="26">
        <v>23.64</v>
      </c>
      <c r="T313" s="26">
        <v>25.36</v>
      </c>
      <c r="U313" s="26">
        <v>26.95</v>
      </c>
      <c r="V313" s="26">
        <v>28.1</v>
      </c>
      <c r="W313" s="26">
        <v>28.85</v>
      </c>
      <c r="X313" s="26">
        <v>29.41</v>
      </c>
      <c r="Y313" s="26">
        <v>31.48</v>
      </c>
      <c r="Z313" s="26"/>
      <c r="AA313" s="26">
        <v>33.79</v>
      </c>
      <c r="AB313" s="26">
        <v>35.700000000000003</v>
      </c>
      <c r="AC313" s="26">
        <v>36.96</v>
      </c>
      <c r="AD313" s="26">
        <v>37.119999999999997</v>
      </c>
      <c r="AE313" s="26"/>
      <c r="AF313" s="26">
        <v>39.25</v>
      </c>
      <c r="AG313" s="26">
        <v>40.99</v>
      </c>
      <c r="AH313" s="26">
        <v>41.66</v>
      </c>
      <c r="AI313" s="26">
        <v>42.89</v>
      </c>
      <c r="AJ313" s="26">
        <v>44.83</v>
      </c>
      <c r="AK313" s="26">
        <v>48.1</v>
      </c>
      <c r="AL313" s="26">
        <v>49.04</v>
      </c>
      <c r="AM313" s="26">
        <v>50.79</v>
      </c>
      <c r="AN313" s="26">
        <v>51.43</v>
      </c>
      <c r="AO313" s="26">
        <v>52.07</v>
      </c>
      <c r="AP313" s="26">
        <v>53.81</v>
      </c>
      <c r="AQ313" s="26">
        <v>54.42</v>
      </c>
      <c r="AR313" s="26"/>
      <c r="AS313" s="26"/>
      <c r="AT313" s="26">
        <v>57.97</v>
      </c>
      <c r="AU313" s="26">
        <v>58.82</v>
      </c>
      <c r="AV313" s="26"/>
      <c r="AW313" s="26">
        <v>60.1</v>
      </c>
      <c r="AX313" s="26">
        <v>63.56</v>
      </c>
      <c r="AY313" s="26">
        <v>65.09</v>
      </c>
      <c r="AZ313" s="33">
        <v>66.11</v>
      </c>
      <c r="BA313" s="33">
        <v>67.16</v>
      </c>
      <c r="BB313" s="21">
        <f>I313-BA313</f>
        <v>2185.84</v>
      </c>
      <c r="BC313" s="21"/>
      <c r="BD313" s="35"/>
      <c r="BE313" s="21"/>
      <c r="BF313" s="21">
        <f>N313-AZ313</f>
        <v>-45.7</v>
      </c>
      <c r="BG313" s="26"/>
      <c r="BH313" s="35">
        <f>AP313-AZ313</f>
        <v>-12.299999999999997</v>
      </c>
      <c r="BI313" s="35">
        <f>AU313-AZ313</f>
        <v>-7.2899999999999991</v>
      </c>
      <c r="BJ313" s="36">
        <f>AY313-AZ313</f>
        <v>-1.019999999999996</v>
      </c>
    </row>
    <row r="314" spans="2:62" x14ac:dyDescent="0.2">
      <c r="B314" s="24">
        <v>448</v>
      </c>
      <c r="C314" s="25" t="s">
        <v>797</v>
      </c>
      <c r="D314" s="26" t="s">
        <v>798</v>
      </c>
      <c r="E314" s="26" t="s">
        <v>799</v>
      </c>
      <c r="F314" s="28" t="s">
        <v>382</v>
      </c>
      <c r="G314" s="28">
        <v>512348</v>
      </c>
      <c r="H314" s="28">
        <v>2151054</v>
      </c>
      <c r="I314" s="29">
        <v>2263</v>
      </c>
      <c r="J314" s="28"/>
      <c r="K314" s="26">
        <v>40</v>
      </c>
      <c r="L314" s="26"/>
      <c r="M314" s="26"/>
      <c r="N314" s="26">
        <v>40.81</v>
      </c>
      <c r="O314" s="26"/>
      <c r="P314" s="26">
        <v>41.05</v>
      </c>
      <c r="Q314" s="26">
        <v>41.46</v>
      </c>
      <c r="R314" s="26">
        <v>43.07</v>
      </c>
      <c r="S314" s="26">
        <v>43.33</v>
      </c>
      <c r="T314" s="26">
        <v>46.07</v>
      </c>
      <c r="U314" s="26">
        <v>46.94</v>
      </c>
      <c r="V314" s="26">
        <v>47.83</v>
      </c>
      <c r="W314" s="26">
        <v>48.22</v>
      </c>
      <c r="X314" s="26">
        <v>48.82</v>
      </c>
      <c r="Y314" s="26">
        <v>51.34</v>
      </c>
      <c r="Z314" s="26"/>
      <c r="AA314" s="26"/>
      <c r="AB314" s="26">
        <v>53.98</v>
      </c>
      <c r="AC314" s="26">
        <v>56.93</v>
      </c>
      <c r="AD314" s="26">
        <v>57.64</v>
      </c>
      <c r="AE314" s="26"/>
      <c r="AF314" s="26">
        <v>59.83</v>
      </c>
      <c r="AG314" s="26">
        <v>61.42</v>
      </c>
      <c r="AH314" s="26">
        <v>62.08</v>
      </c>
      <c r="AI314" s="26">
        <v>63.54</v>
      </c>
      <c r="AJ314" s="26">
        <v>65.17</v>
      </c>
      <c r="AK314" s="26">
        <v>67.33</v>
      </c>
      <c r="AL314" s="26">
        <v>69.209999999999994</v>
      </c>
      <c r="AM314" s="26">
        <v>70.05</v>
      </c>
      <c r="AN314" s="26">
        <v>71.239999999999995</v>
      </c>
      <c r="AO314" s="26">
        <v>72.39</v>
      </c>
      <c r="AP314" s="26">
        <v>73.44</v>
      </c>
      <c r="AQ314" s="26">
        <v>75.319999999999993</v>
      </c>
      <c r="AR314" s="26">
        <v>75.41</v>
      </c>
      <c r="AS314" s="26">
        <v>78.5</v>
      </c>
      <c r="AT314" s="42">
        <v>78.61</v>
      </c>
      <c r="AU314" s="42">
        <v>78.23</v>
      </c>
      <c r="AV314" s="26">
        <v>82.43</v>
      </c>
      <c r="AW314" s="42">
        <v>81.23</v>
      </c>
      <c r="AX314" s="42">
        <v>86.14</v>
      </c>
      <c r="AY314" s="42">
        <v>86</v>
      </c>
      <c r="AZ314" s="33">
        <v>87.41</v>
      </c>
      <c r="BA314" s="33">
        <v>88.36</v>
      </c>
      <c r="BB314" s="21">
        <f>I314-BA314</f>
        <v>2174.64</v>
      </c>
      <c r="BC314" s="21">
        <f>K314-AZ314</f>
        <v>-47.41</v>
      </c>
      <c r="BD314" s="35"/>
      <c r="BE314" s="21"/>
      <c r="BF314" s="21">
        <f>N314-AZ314</f>
        <v>-46.599999999999994</v>
      </c>
      <c r="BG314" s="26"/>
      <c r="BH314" s="35">
        <f>AP314-AZ314</f>
        <v>-13.969999999999999</v>
      </c>
      <c r="BI314" s="35">
        <f>AU314-AZ314</f>
        <v>-9.1799999999999926</v>
      </c>
      <c r="BJ314" s="36">
        <f>AY314-AZ314</f>
        <v>-1.4099999999999966</v>
      </c>
    </row>
    <row r="315" spans="2:62" x14ac:dyDescent="0.2">
      <c r="B315" s="24">
        <v>449</v>
      </c>
      <c r="C315" s="25" t="s">
        <v>800</v>
      </c>
      <c r="D315" s="26" t="s">
        <v>801</v>
      </c>
      <c r="E315" s="26" t="s">
        <v>802</v>
      </c>
      <c r="F315" s="28" t="s">
        <v>382</v>
      </c>
      <c r="G315" s="39">
        <v>511992</v>
      </c>
      <c r="H315" s="39">
        <v>2149282</v>
      </c>
      <c r="I315" s="50">
        <v>2265</v>
      </c>
      <c r="J315" s="39"/>
      <c r="K315" s="26">
        <v>23.4</v>
      </c>
      <c r="L315" s="26"/>
      <c r="M315" s="26"/>
      <c r="N315" s="26">
        <v>39.049999999999997</v>
      </c>
      <c r="O315" s="26"/>
      <c r="P315" s="26">
        <v>38.31</v>
      </c>
      <c r="Q315" s="26">
        <v>40.15</v>
      </c>
      <c r="R315" s="26">
        <v>41.69</v>
      </c>
      <c r="S315" s="26">
        <v>42.51</v>
      </c>
      <c r="T315" s="26">
        <v>44.88</v>
      </c>
      <c r="U315" s="26">
        <v>46.27</v>
      </c>
      <c r="V315" s="26">
        <v>46.74</v>
      </c>
      <c r="W315" s="26">
        <v>48.15</v>
      </c>
      <c r="X315" s="26">
        <v>48.45</v>
      </c>
      <c r="Y315" s="26">
        <v>50.4</v>
      </c>
      <c r="Z315" s="26"/>
      <c r="AA315" s="26">
        <v>51.54</v>
      </c>
      <c r="AB315" s="26">
        <v>53.24</v>
      </c>
      <c r="AC315" s="26">
        <v>54.7</v>
      </c>
      <c r="AD315" s="26">
        <v>55.77</v>
      </c>
      <c r="AE315" s="26"/>
      <c r="AF315" s="26">
        <v>57.47</v>
      </c>
      <c r="AG315" s="26">
        <v>65.72</v>
      </c>
      <c r="AH315" s="26">
        <v>59.01</v>
      </c>
      <c r="AI315" s="26">
        <v>60.75</v>
      </c>
      <c r="AJ315" s="26">
        <v>61.09</v>
      </c>
      <c r="AK315" s="26">
        <v>64.959999999999994</v>
      </c>
      <c r="AL315" s="26">
        <v>66.569999999999993</v>
      </c>
      <c r="AM315" s="26">
        <v>68.040000000000006</v>
      </c>
      <c r="AN315" s="26">
        <v>68.59</v>
      </c>
      <c r="AO315" s="26">
        <v>70.19</v>
      </c>
      <c r="AP315" s="26">
        <v>72.19</v>
      </c>
      <c r="AQ315" s="26">
        <v>74.069999999999993</v>
      </c>
      <c r="AR315" s="26">
        <v>75.260000000000005</v>
      </c>
      <c r="AS315" s="42">
        <v>76.540000000000006</v>
      </c>
      <c r="AT315" s="42">
        <v>78.760000000000005</v>
      </c>
      <c r="AU315" s="42">
        <v>79.02</v>
      </c>
      <c r="AV315" s="42">
        <v>81.08</v>
      </c>
      <c r="AW315" s="42">
        <v>80.430000000000007</v>
      </c>
      <c r="AX315" s="42">
        <v>80.11</v>
      </c>
      <c r="AY315" s="42">
        <v>84.94</v>
      </c>
      <c r="AZ315" s="33"/>
      <c r="BA315" s="33"/>
      <c r="BB315" s="21"/>
      <c r="BC315" s="21"/>
      <c r="BD315" s="35"/>
      <c r="BE315" s="21"/>
      <c r="BF315" s="26"/>
      <c r="BG315" s="26"/>
      <c r="BH315" s="26"/>
      <c r="BI315" s="26"/>
      <c r="BJ315" s="38"/>
    </row>
    <row r="316" spans="2:62" x14ac:dyDescent="0.2">
      <c r="B316" s="24">
        <v>450</v>
      </c>
      <c r="C316" s="25" t="s">
        <v>803</v>
      </c>
      <c r="D316" s="26" t="s">
        <v>801</v>
      </c>
      <c r="E316" s="26" t="s">
        <v>802</v>
      </c>
      <c r="F316" s="28" t="s">
        <v>382</v>
      </c>
      <c r="G316" s="39">
        <v>513005</v>
      </c>
      <c r="H316" s="39">
        <v>2149487</v>
      </c>
      <c r="I316" s="50">
        <v>2281</v>
      </c>
      <c r="J316" s="39"/>
      <c r="K316" s="26">
        <v>48</v>
      </c>
      <c r="L316" s="26"/>
      <c r="M316" s="26"/>
      <c r="N316" s="26">
        <v>54.15</v>
      </c>
      <c r="O316" s="26"/>
      <c r="P316" s="26">
        <v>53.645000000000003</v>
      </c>
      <c r="Q316" s="26">
        <v>54.43</v>
      </c>
      <c r="R316" s="26">
        <v>56.42</v>
      </c>
      <c r="S316" s="26">
        <v>56.88</v>
      </c>
      <c r="T316" s="26">
        <v>59.92</v>
      </c>
      <c r="U316" s="26">
        <v>60.61</v>
      </c>
      <c r="V316" s="26">
        <v>61.41</v>
      </c>
      <c r="W316" s="26">
        <v>61.98</v>
      </c>
      <c r="X316" s="26">
        <v>62.03</v>
      </c>
      <c r="Y316" s="26">
        <v>64.36</v>
      </c>
      <c r="Z316" s="26"/>
      <c r="AA316" s="26">
        <v>65.63</v>
      </c>
      <c r="AB316" s="26">
        <v>67.55</v>
      </c>
      <c r="AC316" s="26">
        <v>68.8</v>
      </c>
      <c r="AD316" s="26">
        <v>68.95</v>
      </c>
      <c r="AE316" s="26"/>
      <c r="AF316" s="26">
        <v>71.19</v>
      </c>
      <c r="AG316" s="26">
        <v>72.55</v>
      </c>
      <c r="AH316" s="26">
        <v>72.55</v>
      </c>
      <c r="AI316" s="26">
        <v>74.069999999999993</v>
      </c>
      <c r="AJ316" s="26">
        <v>75.53</v>
      </c>
      <c r="AK316" s="26">
        <v>78.09</v>
      </c>
      <c r="AL316" s="26">
        <v>80.66</v>
      </c>
      <c r="AM316" s="26">
        <v>82.12</v>
      </c>
      <c r="AN316" s="26">
        <v>83.42</v>
      </c>
      <c r="AO316" s="26">
        <v>84.27</v>
      </c>
      <c r="AP316" s="26">
        <v>86.13</v>
      </c>
      <c r="AQ316" s="26">
        <v>88.6</v>
      </c>
      <c r="AR316" s="26">
        <v>90.58</v>
      </c>
      <c r="AS316" s="42">
        <v>91</v>
      </c>
      <c r="AT316" s="42">
        <v>93.19</v>
      </c>
      <c r="AU316" s="42">
        <v>94.62</v>
      </c>
      <c r="AV316" s="42">
        <v>96.69</v>
      </c>
      <c r="AW316" s="42">
        <v>95.93</v>
      </c>
      <c r="AX316" s="42">
        <v>98.28</v>
      </c>
      <c r="AY316" s="42">
        <v>99.11</v>
      </c>
      <c r="AZ316" s="33">
        <v>100.1</v>
      </c>
      <c r="BA316" s="33">
        <v>101.44</v>
      </c>
      <c r="BB316" s="21">
        <f>I316-BA316</f>
        <v>2179.56</v>
      </c>
      <c r="BC316" s="21">
        <f>K316-AZ316</f>
        <v>-52.099999999999994</v>
      </c>
      <c r="BD316" s="35"/>
      <c r="BE316" s="21"/>
      <c r="BF316" s="21">
        <f>N316-AZ316</f>
        <v>-45.949999999999996</v>
      </c>
      <c r="BG316" s="26"/>
      <c r="BH316" s="35">
        <f>AP316-AZ316</f>
        <v>-13.969999999999999</v>
      </c>
      <c r="BI316" s="35">
        <f>AU316-AZ316</f>
        <v>-5.4799999999999898</v>
      </c>
      <c r="BJ316" s="36">
        <f>AY316-AZ316</f>
        <v>-0.98999999999999488</v>
      </c>
    </row>
    <row r="317" spans="2:62" x14ac:dyDescent="0.2">
      <c r="B317" s="24">
        <v>451</v>
      </c>
      <c r="C317" s="25" t="s">
        <v>804</v>
      </c>
      <c r="D317" s="26" t="s">
        <v>805</v>
      </c>
      <c r="E317" s="26" t="s">
        <v>806</v>
      </c>
      <c r="F317" s="28" t="s">
        <v>382</v>
      </c>
      <c r="G317" s="28">
        <v>510625</v>
      </c>
      <c r="H317" s="28">
        <v>2149985</v>
      </c>
      <c r="I317" s="29">
        <v>2258</v>
      </c>
      <c r="J317" s="28"/>
      <c r="K317" s="26">
        <v>27</v>
      </c>
      <c r="L317" s="26"/>
      <c r="M317" s="26"/>
      <c r="N317" s="26">
        <v>27.96</v>
      </c>
      <c r="O317" s="26"/>
      <c r="P317" s="26">
        <v>26.6</v>
      </c>
      <c r="Q317" s="26">
        <v>29.22</v>
      </c>
      <c r="R317" s="26">
        <v>30.8</v>
      </c>
      <c r="S317" s="26">
        <v>30.96</v>
      </c>
      <c r="T317" s="26">
        <v>33.29</v>
      </c>
      <c r="U317" s="26">
        <v>34.61</v>
      </c>
      <c r="V317" s="26">
        <v>35.700000000000003</v>
      </c>
      <c r="W317" s="26"/>
      <c r="X317" s="26">
        <v>36.58</v>
      </c>
      <c r="Y317" s="26">
        <v>38.58</v>
      </c>
      <c r="Z317" s="26"/>
      <c r="AA317" s="26">
        <v>40.75</v>
      </c>
      <c r="AB317" s="26">
        <v>43.03</v>
      </c>
      <c r="AC317" s="26">
        <v>43.92</v>
      </c>
      <c r="AD317" s="26">
        <v>44.24</v>
      </c>
      <c r="AE317" s="26"/>
      <c r="AF317" s="26">
        <v>46.41</v>
      </c>
      <c r="AG317" s="26">
        <v>47.84</v>
      </c>
      <c r="AH317" s="26">
        <v>48.66</v>
      </c>
      <c r="AI317" s="26">
        <v>49.95</v>
      </c>
      <c r="AJ317" s="26">
        <v>50.62</v>
      </c>
      <c r="AK317" s="26">
        <v>54.3</v>
      </c>
      <c r="AL317" s="26">
        <v>57.55</v>
      </c>
      <c r="AM317" s="26">
        <v>57.25</v>
      </c>
      <c r="AN317" s="26">
        <v>58.1</v>
      </c>
      <c r="AO317" s="26">
        <v>59.66</v>
      </c>
      <c r="AP317" s="26">
        <v>61.45</v>
      </c>
      <c r="AQ317" s="26">
        <v>62.16</v>
      </c>
      <c r="AR317" s="26">
        <v>63.81</v>
      </c>
      <c r="AS317" s="42">
        <v>64.959999999999994</v>
      </c>
      <c r="AT317" s="42">
        <v>64.34</v>
      </c>
      <c r="AU317" s="42">
        <v>65.78</v>
      </c>
      <c r="AV317" s="42">
        <v>70.5</v>
      </c>
      <c r="AW317" s="42">
        <v>67.209999999999994</v>
      </c>
      <c r="AX317" s="42">
        <v>73</v>
      </c>
      <c r="AY317" s="42">
        <v>74.62</v>
      </c>
      <c r="AZ317" s="33">
        <v>74.67</v>
      </c>
      <c r="BA317" s="33">
        <v>76.56</v>
      </c>
      <c r="BB317" s="21">
        <f>I317-BA317</f>
        <v>2181.44</v>
      </c>
      <c r="BC317" s="21">
        <f>K317-AZ317</f>
        <v>-47.67</v>
      </c>
      <c r="BD317" s="35"/>
      <c r="BE317" s="21"/>
      <c r="BF317" s="21">
        <f>N317-AZ317</f>
        <v>-46.71</v>
      </c>
      <c r="BG317" s="26"/>
      <c r="BH317" s="35">
        <f>AP317-AZ317</f>
        <v>-13.219999999999999</v>
      </c>
      <c r="BI317" s="35">
        <f>AU317-AZ317</f>
        <v>-8.89</v>
      </c>
      <c r="BJ317" s="36">
        <f>AY317-AZ317</f>
        <v>-4.9999999999997158E-2</v>
      </c>
    </row>
    <row r="318" spans="2:62" x14ac:dyDescent="0.2">
      <c r="B318" s="24">
        <v>452</v>
      </c>
      <c r="C318" s="25" t="s">
        <v>807</v>
      </c>
      <c r="D318" s="26" t="s">
        <v>808</v>
      </c>
      <c r="E318" s="26" t="s">
        <v>809</v>
      </c>
      <c r="F318" s="28" t="s">
        <v>382</v>
      </c>
      <c r="G318" s="39">
        <v>508083</v>
      </c>
      <c r="H318" s="39">
        <v>2150621</v>
      </c>
      <c r="I318" s="50">
        <v>2238</v>
      </c>
      <c r="J318" s="39"/>
      <c r="K318" s="26"/>
      <c r="L318" s="26"/>
      <c r="M318" s="26"/>
      <c r="N318" s="26"/>
      <c r="O318" s="26"/>
      <c r="P318" s="26"/>
      <c r="Q318" s="26">
        <v>9.6199999999999992</v>
      </c>
      <c r="R318" s="26">
        <v>11.44</v>
      </c>
      <c r="S318" s="26">
        <v>12.07</v>
      </c>
      <c r="T318" s="26">
        <v>13.7</v>
      </c>
      <c r="U318" s="26">
        <v>14.65</v>
      </c>
      <c r="V318" s="26">
        <v>15.19</v>
      </c>
      <c r="W318" s="26">
        <v>15.5</v>
      </c>
      <c r="X318" s="26">
        <v>16.53</v>
      </c>
      <c r="Y318" s="26"/>
      <c r="Z318" s="26"/>
      <c r="AA318" s="26">
        <v>20.11</v>
      </c>
      <c r="AB318" s="26">
        <v>21.82</v>
      </c>
      <c r="AC318" s="26">
        <v>22.8</v>
      </c>
      <c r="AD318" s="26">
        <v>23.55</v>
      </c>
      <c r="AE318" s="26"/>
      <c r="AF318" s="26">
        <v>26.09</v>
      </c>
      <c r="AG318" s="26">
        <v>27.84</v>
      </c>
      <c r="AH318" s="26">
        <v>28.84</v>
      </c>
      <c r="AI318" s="26">
        <v>30.94</v>
      </c>
      <c r="AJ318" s="26">
        <v>31.15</v>
      </c>
      <c r="AK318" s="26">
        <v>33.65</v>
      </c>
      <c r="AL318" s="26">
        <v>34.9</v>
      </c>
      <c r="AM318" s="26">
        <v>34.35</v>
      </c>
      <c r="AN318" s="26">
        <v>35.76</v>
      </c>
      <c r="AO318" s="26">
        <v>37.409999999999997</v>
      </c>
      <c r="AP318" s="26"/>
      <c r="AQ318" s="26">
        <v>42.52</v>
      </c>
      <c r="AR318" s="26">
        <v>44.11</v>
      </c>
      <c r="AS318" s="42">
        <v>45.48</v>
      </c>
      <c r="AT318" s="42">
        <v>46.07</v>
      </c>
      <c r="AU318" s="42">
        <v>46.83</v>
      </c>
      <c r="AV318" s="42">
        <v>49.01</v>
      </c>
      <c r="AW318" s="42">
        <v>48.29</v>
      </c>
      <c r="AX318" s="42">
        <v>51.83</v>
      </c>
      <c r="AY318" s="42">
        <v>52.57</v>
      </c>
      <c r="AZ318" s="33">
        <v>53.73</v>
      </c>
      <c r="BA318" s="33">
        <v>54.26</v>
      </c>
      <c r="BB318" s="21">
        <f>I318-BA318</f>
        <v>2183.7399999999998</v>
      </c>
      <c r="BC318" s="21"/>
      <c r="BD318" s="35"/>
      <c r="BE318" s="21"/>
      <c r="BF318" s="26"/>
      <c r="BG318" s="26"/>
      <c r="BH318" s="26"/>
      <c r="BI318" s="26">
        <f>AU318-AZ318</f>
        <v>-6.8999999999999986</v>
      </c>
      <c r="BJ318" s="38">
        <f>AY318-AZ318</f>
        <v>-1.1599999999999966</v>
      </c>
    </row>
    <row r="319" spans="2:62" x14ac:dyDescent="0.2">
      <c r="B319" s="24">
        <v>453</v>
      </c>
      <c r="C319" s="25" t="s">
        <v>810</v>
      </c>
      <c r="D319" s="26" t="s">
        <v>811</v>
      </c>
      <c r="E319" s="26" t="s">
        <v>812</v>
      </c>
      <c r="F319" s="28" t="s">
        <v>382</v>
      </c>
      <c r="G319" s="39">
        <v>508333</v>
      </c>
      <c r="H319" s="39">
        <v>2149284</v>
      </c>
      <c r="I319" s="50">
        <v>2219</v>
      </c>
      <c r="J319" s="39"/>
      <c r="K319" s="26"/>
      <c r="L319" s="26"/>
      <c r="M319" s="26">
        <v>8.61</v>
      </c>
      <c r="N319" s="26">
        <v>9</v>
      </c>
      <c r="O319" s="26"/>
      <c r="P319" s="26">
        <v>9.7200000000000006</v>
      </c>
      <c r="Q319" s="26">
        <v>10.68</v>
      </c>
      <c r="R319" s="26">
        <v>11.77</v>
      </c>
      <c r="S319" s="26">
        <v>12.7</v>
      </c>
      <c r="T319" s="26">
        <v>14.48</v>
      </c>
      <c r="U319" s="26">
        <v>15.26</v>
      </c>
      <c r="V319" s="26">
        <v>16.309999999999999</v>
      </c>
      <c r="W319" s="26">
        <v>16.8</v>
      </c>
      <c r="X319" s="26">
        <v>18</v>
      </c>
      <c r="Y319" s="26">
        <v>19.350000000000001</v>
      </c>
      <c r="Z319" s="26"/>
      <c r="AA319" s="26">
        <v>21.24</v>
      </c>
      <c r="AB319" s="26">
        <v>23.1</v>
      </c>
      <c r="AC319" s="26">
        <v>23.74</v>
      </c>
      <c r="AD319" s="26">
        <v>24.39</v>
      </c>
      <c r="AE319" s="26"/>
      <c r="AF319" s="26">
        <v>28</v>
      </c>
      <c r="AG319" s="26">
        <v>29.43</v>
      </c>
      <c r="AH319" s="26">
        <v>30.94</v>
      </c>
      <c r="AI319" s="26">
        <v>32.71</v>
      </c>
      <c r="AJ319" s="26">
        <v>32.520000000000003</v>
      </c>
      <c r="AK319" s="26">
        <v>35.75</v>
      </c>
      <c r="AL319" s="26">
        <v>36.97</v>
      </c>
      <c r="AM319" s="26">
        <v>38.83</v>
      </c>
      <c r="AN319" s="26">
        <v>40.92</v>
      </c>
      <c r="AO319" s="26">
        <v>41.63</v>
      </c>
      <c r="AP319" s="26">
        <v>43.01</v>
      </c>
      <c r="AQ319" s="26">
        <v>43.6</v>
      </c>
      <c r="AR319" s="26">
        <v>46.1</v>
      </c>
      <c r="AS319" s="42">
        <v>47.44</v>
      </c>
      <c r="AT319" s="42">
        <v>48.34</v>
      </c>
      <c r="AU319" s="42">
        <v>49.86</v>
      </c>
      <c r="AV319" s="42" t="s">
        <v>813</v>
      </c>
      <c r="AW319" s="42"/>
      <c r="AX319" s="42"/>
      <c r="AY319" s="42"/>
      <c r="AZ319" s="33"/>
      <c r="BA319" s="33"/>
      <c r="BB319" s="21"/>
      <c r="BC319" s="21"/>
      <c r="BD319" s="35"/>
      <c r="BE319" s="21"/>
      <c r="BF319" s="26"/>
      <c r="BG319" s="26"/>
      <c r="BH319" s="35"/>
      <c r="BI319" s="35"/>
      <c r="BJ319" s="36"/>
    </row>
    <row r="320" spans="2:62" x14ac:dyDescent="0.2">
      <c r="B320" s="24">
        <v>454</v>
      </c>
      <c r="C320" s="25" t="s">
        <v>814</v>
      </c>
      <c r="D320" s="40"/>
      <c r="E320" s="41"/>
      <c r="F320" s="28" t="s">
        <v>382</v>
      </c>
      <c r="G320" s="65">
        <v>508333</v>
      </c>
      <c r="H320" s="65">
        <v>2149284</v>
      </c>
      <c r="I320" s="50">
        <v>2249</v>
      </c>
      <c r="J320" s="39"/>
      <c r="K320" s="39"/>
      <c r="L320" s="30"/>
      <c r="M320" s="30"/>
      <c r="N320" s="61">
        <v>9</v>
      </c>
      <c r="O320" s="61"/>
      <c r="P320" s="61"/>
      <c r="Q320" s="61"/>
      <c r="R320" s="61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51"/>
      <c r="AD320" s="51"/>
      <c r="AE320" s="51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>
        <v>52.47</v>
      </c>
      <c r="AW320" s="42">
        <v>55.36</v>
      </c>
      <c r="AX320" s="42">
        <v>60.65</v>
      </c>
      <c r="AY320" s="42">
        <v>63</v>
      </c>
      <c r="AZ320" s="33">
        <v>56.71</v>
      </c>
      <c r="BA320" s="33">
        <v>57.36</v>
      </c>
      <c r="BB320" s="21">
        <f>I320-BA320</f>
        <v>2191.64</v>
      </c>
      <c r="BC320" s="21"/>
      <c r="BD320" s="35"/>
      <c r="BE320" s="21"/>
      <c r="BF320" s="21">
        <f>N320-AZ320</f>
        <v>-47.71</v>
      </c>
      <c r="BG320" s="26"/>
      <c r="BH320" s="35"/>
      <c r="BI320" s="35"/>
      <c r="BJ320" s="36">
        <f>AY320-AZ320</f>
        <v>6.2899999999999991</v>
      </c>
    </row>
    <row r="321" spans="2:62" x14ac:dyDescent="0.2">
      <c r="B321" s="24">
        <v>455</v>
      </c>
      <c r="C321" s="25" t="s">
        <v>815</v>
      </c>
      <c r="D321" s="40"/>
      <c r="E321" s="41"/>
      <c r="F321" s="28" t="s">
        <v>382</v>
      </c>
      <c r="G321" s="39"/>
      <c r="H321" s="39"/>
      <c r="I321" s="50"/>
      <c r="J321" s="39"/>
      <c r="K321" s="39"/>
      <c r="L321" s="30"/>
      <c r="M321" s="30"/>
      <c r="N321" s="61"/>
      <c r="O321" s="61"/>
      <c r="P321" s="61"/>
      <c r="Q321" s="61"/>
      <c r="R321" s="61"/>
      <c r="S321" s="75">
        <v>29.53</v>
      </c>
      <c r="T321" s="75"/>
      <c r="U321" s="75"/>
      <c r="V321" s="75"/>
      <c r="W321" s="75"/>
      <c r="X321" s="75"/>
      <c r="Y321" s="75"/>
      <c r="Z321" s="75"/>
      <c r="AA321" s="75"/>
      <c r="AB321" s="75"/>
      <c r="AC321" s="51"/>
      <c r="AD321" s="51"/>
      <c r="AE321" s="51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42">
        <v>52.47</v>
      </c>
      <c r="AW321" s="42">
        <v>55.36</v>
      </c>
      <c r="AX321" s="42"/>
      <c r="AY321" s="42"/>
      <c r="AZ321" s="33"/>
      <c r="BA321" s="33"/>
      <c r="BB321" s="21"/>
      <c r="BC321" s="21"/>
      <c r="BD321" s="35"/>
      <c r="BE321" s="21"/>
      <c r="BF321" s="26"/>
      <c r="BG321" s="26"/>
      <c r="BH321" s="26"/>
      <c r="BI321" s="26"/>
      <c r="BJ321" s="38"/>
    </row>
    <row r="322" spans="2:62" ht="25.5" x14ac:dyDescent="0.2">
      <c r="B322" s="24">
        <v>457</v>
      </c>
      <c r="C322" s="25" t="s">
        <v>816</v>
      </c>
      <c r="D322" s="26" t="s">
        <v>817</v>
      </c>
      <c r="E322" s="26" t="s">
        <v>818</v>
      </c>
      <c r="F322" s="28" t="s">
        <v>382</v>
      </c>
      <c r="G322" s="39">
        <v>511100</v>
      </c>
      <c r="H322" s="39">
        <v>2154062</v>
      </c>
      <c r="I322" s="50">
        <v>2250</v>
      </c>
      <c r="J322" s="39"/>
      <c r="K322" s="26">
        <v>17.25</v>
      </c>
      <c r="L322" s="26"/>
      <c r="M322" s="26">
        <v>18.71</v>
      </c>
      <c r="N322" s="26">
        <v>20.18</v>
      </c>
      <c r="O322" s="26"/>
      <c r="P322" s="26">
        <v>23.87</v>
      </c>
      <c r="Q322" s="26">
        <v>21.08</v>
      </c>
      <c r="R322" s="26">
        <v>22.3</v>
      </c>
      <c r="S322" s="26">
        <v>22.62</v>
      </c>
      <c r="T322" s="26">
        <v>24.97</v>
      </c>
      <c r="U322" s="26">
        <v>25.92</v>
      </c>
      <c r="V322" s="26">
        <v>26.66</v>
      </c>
      <c r="W322" s="26">
        <v>27.53</v>
      </c>
      <c r="X322" s="26">
        <v>27.94</v>
      </c>
      <c r="Y322" s="26">
        <v>30.64</v>
      </c>
      <c r="Z322" s="26"/>
      <c r="AA322" s="26">
        <v>32.96</v>
      </c>
      <c r="AB322" s="26">
        <v>34.71</v>
      </c>
      <c r="AC322" s="26">
        <v>35.22</v>
      </c>
      <c r="AD322" s="26">
        <v>35.9</v>
      </c>
      <c r="AE322" s="26"/>
      <c r="AF322" s="26">
        <v>34.86</v>
      </c>
      <c r="AG322" s="26">
        <v>33.869999999999997</v>
      </c>
      <c r="AH322" s="26">
        <v>38.47</v>
      </c>
      <c r="AI322" s="26">
        <v>40.049999999999997</v>
      </c>
      <c r="AJ322" s="26">
        <v>43.5</v>
      </c>
      <c r="AK322" s="26">
        <v>42.65</v>
      </c>
      <c r="AL322" s="26">
        <v>44.33</v>
      </c>
      <c r="AM322" s="26">
        <v>45.78</v>
      </c>
      <c r="AN322" s="26">
        <v>46.81</v>
      </c>
      <c r="AO322" s="26">
        <v>47.92</v>
      </c>
      <c r="AP322" s="26">
        <v>48.12</v>
      </c>
      <c r="AQ322" s="26">
        <v>20.54</v>
      </c>
      <c r="AR322" s="26">
        <v>15.66</v>
      </c>
      <c r="AS322" s="56">
        <v>16.25</v>
      </c>
      <c r="AT322" s="56"/>
      <c r="AU322" s="56">
        <v>16.23</v>
      </c>
      <c r="AV322" s="42"/>
      <c r="AW322" s="42">
        <v>17.55</v>
      </c>
      <c r="AX322" s="42">
        <v>15.34</v>
      </c>
      <c r="AY322" s="42">
        <v>16.649999999999999</v>
      </c>
      <c r="AZ322" s="33">
        <v>18.79</v>
      </c>
      <c r="BA322" s="33" t="s">
        <v>819</v>
      </c>
      <c r="BB322" s="21"/>
      <c r="BC322" s="21"/>
      <c r="BD322" s="35"/>
      <c r="BE322" s="21"/>
      <c r="BF322" s="21"/>
      <c r="BG322" s="21"/>
      <c r="BH322" s="35"/>
      <c r="BI322" s="35"/>
      <c r="BJ322" s="36">
        <f>AY322-AZ322</f>
        <v>-2.1400000000000006</v>
      </c>
    </row>
    <row r="323" spans="2:62" x14ac:dyDescent="0.2">
      <c r="B323" s="24">
        <v>459</v>
      </c>
      <c r="C323" s="25" t="s">
        <v>820</v>
      </c>
      <c r="D323" s="26" t="s">
        <v>821</v>
      </c>
      <c r="E323" s="26" t="s">
        <v>144</v>
      </c>
      <c r="F323" s="28" t="s">
        <v>382</v>
      </c>
      <c r="G323" s="39">
        <v>508889</v>
      </c>
      <c r="H323" s="39">
        <v>2154433</v>
      </c>
      <c r="I323" s="50">
        <v>2243</v>
      </c>
      <c r="J323" s="39"/>
      <c r="K323" s="26">
        <v>8</v>
      </c>
      <c r="L323" s="26"/>
      <c r="M323" s="26">
        <v>11.12</v>
      </c>
      <c r="N323" s="26">
        <v>13.3</v>
      </c>
      <c r="O323" s="26"/>
      <c r="P323" s="26">
        <v>9.64</v>
      </c>
      <c r="Q323" s="26">
        <v>10.56</v>
      </c>
      <c r="R323" s="26">
        <v>11.44</v>
      </c>
      <c r="S323" s="26">
        <v>12.45</v>
      </c>
      <c r="T323" s="26">
        <v>14.03</v>
      </c>
      <c r="U323" s="26">
        <v>15.2</v>
      </c>
      <c r="V323" s="26">
        <v>16.2</v>
      </c>
      <c r="W323" s="26">
        <v>16.87</v>
      </c>
      <c r="X323" s="26">
        <v>17.73</v>
      </c>
      <c r="Y323" s="26">
        <v>19.25</v>
      </c>
      <c r="Z323" s="26"/>
      <c r="AA323" s="26">
        <v>22.51</v>
      </c>
      <c r="AB323" s="26">
        <v>24.13</v>
      </c>
      <c r="AC323" s="26">
        <v>24.91</v>
      </c>
      <c r="AD323" s="26">
        <v>25.2</v>
      </c>
      <c r="AE323" s="26"/>
      <c r="AF323" s="26">
        <v>28.67</v>
      </c>
      <c r="AG323" s="26">
        <v>30.06</v>
      </c>
      <c r="AH323" s="26">
        <v>30.81</v>
      </c>
      <c r="AI323" s="26">
        <v>32.21</v>
      </c>
      <c r="AJ323" s="26">
        <v>33.090000000000003</v>
      </c>
      <c r="AK323" s="26">
        <v>36.380000000000003</v>
      </c>
      <c r="AL323" s="26">
        <v>38.090000000000003</v>
      </c>
      <c r="AM323" s="26">
        <v>39.42</v>
      </c>
      <c r="AN323" s="26">
        <v>40.090000000000003</v>
      </c>
      <c r="AO323" s="26">
        <v>39.89</v>
      </c>
      <c r="AP323" s="26">
        <v>43.13</v>
      </c>
      <c r="AQ323" s="26">
        <v>45.79</v>
      </c>
      <c r="AR323" s="26"/>
      <c r="AS323" s="42">
        <v>48.78</v>
      </c>
      <c r="AT323" s="44">
        <v>49.2</v>
      </c>
      <c r="AU323" s="44">
        <v>50.78</v>
      </c>
      <c r="AV323" s="44">
        <v>53.46</v>
      </c>
      <c r="AW323" s="44">
        <v>55.49</v>
      </c>
      <c r="AX323" s="42">
        <v>54.67</v>
      </c>
      <c r="AY323" s="42">
        <v>55.46</v>
      </c>
      <c r="AZ323" s="33">
        <v>55.43</v>
      </c>
      <c r="BA323" s="33">
        <v>56.49</v>
      </c>
      <c r="BB323" s="21">
        <f>I323-BA323</f>
        <v>2186.5100000000002</v>
      </c>
      <c r="BC323" s="21"/>
      <c r="BD323" s="35"/>
      <c r="BE323" s="21">
        <f>M323-AZ323</f>
        <v>-44.31</v>
      </c>
      <c r="BF323" s="21">
        <f>N323-AZ323</f>
        <v>-42.129999999999995</v>
      </c>
      <c r="BG323" s="21"/>
      <c r="BH323" s="21">
        <f>AP323-AZ323</f>
        <v>-12.299999999999997</v>
      </c>
      <c r="BI323" s="26">
        <f>AU323-AZ323</f>
        <v>-4.6499999999999986</v>
      </c>
      <c r="BJ323" s="38">
        <f>AY323-AZ323</f>
        <v>3.0000000000001137E-2</v>
      </c>
    </row>
    <row r="324" spans="2:62" x14ac:dyDescent="0.2">
      <c r="B324" s="24">
        <v>460</v>
      </c>
      <c r="C324" s="25" t="s">
        <v>822</v>
      </c>
      <c r="D324" s="26" t="s">
        <v>823</v>
      </c>
      <c r="E324" s="26" t="s">
        <v>824</v>
      </c>
      <c r="F324" s="28" t="s">
        <v>382</v>
      </c>
      <c r="G324" s="39"/>
      <c r="H324" s="39"/>
      <c r="I324" s="50"/>
      <c r="J324" s="39"/>
      <c r="K324" s="26">
        <v>10</v>
      </c>
      <c r="L324" s="26"/>
      <c r="M324" s="26"/>
      <c r="N324" s="26">
        <v>13.7</v>
      </c>
      <c r="O324" s="26"/>
      <c r="P324" s="26">
        <v>14.59</v>
      </c>
      <c r="Q324" s="26">
        <v>15.01</v>
      </c>
      <c r="R324" s="26">
        <v>16.329999999999998</v>
      </c>
      <c r="S324" s="26">
        <v>17.05</v>
      </c>
      <c r="T324" s="26">
        <v>19.45</v>
      </c>
      <c r="U324" s="26">
        <v>20.66</v>
      </c>
      <c r="V324" s="26">
        <v>20.87</v>
      </c>
      <c r="W324" s="26">
        <v>21.92</v>
      </c>
      <c r="X324" s="26">
        <v>22.3</v>
      </c>
      <c r="Y324" s="26">
        <v>24.62</v>
      </c>
      <c r="Z324" s="26"/>
      <c r="AA324" s="26">
        <v>27.12</v>
      </c>
      <c r="AB324" s="26">
        <v>29.56</v>
      </c>
      <c r="AC324" s="26">
        <v>30.42</v>
      </c>
      <c r="AD324" s="26">
        <v>31.43</v>
      </c>
      <c r="AE324" s="26"/>
      <c r="AF324" s="26">
        <v>34.880000000000003</v>
      </c>
      <c r="AG324" s="26">
        <v>36.29</v>
      </c>
      <c r="AH324" s="26">
        <v>36.42</v>
      </c>
      <c r="AI324" s="26">
        <v>37.54</v>
      </c>
      <c r="AJ324" s="26">
        <v>38.049999999999997</v>
      </c>
      <c r="AK324" s="26">
        <v>42.39</v>
      </c>
      <c r="AL324" s="26">
        <v>42.15</v>
      </c>
      <c r="AM324" s="26">
        <v>43.92</v>
      </c>
      <c r="AN324" s="26">
        <v>44.48</v>
      </c>
      <c r="AO324" s="26">
        <v>44.96</v>
      </c>
      <c r="AP324" s="26"/>
      <c r="AQ324" s="26"/>
      <c r="AR324" s="26"/>
      <c r="AS324" s="26"/>
      <c r="AT324" s="26"/>
      <c r="AU324" s="26"/>
      <c r="AV324" s="42"/>
      <c r="AW324" s="42"/>
      <c r="AX324" s="42"/>
      <c r="AY324" s="42"/>
      <c r="AZ324" s="33"/>
      <c r="BA324" s="33"/>
      <c r="BB324" s="21"/>
      <c r="BC324" s="21"/>
      <c r="BD324" s="35"/>
      <c r="BE324" s="21"/>
      <c r="BF324" s="26"/>
      <c r="BG324" s="26"/>
      <c r="BH324" s="26"/>
      <c r="BI324" s="26"/>
      <c r="BJ324" s="38"/>
    </row>
    <row r="325" spans="2:62" x14ac:dyDescent="0.2">
      <c r="B325" s="24">
        <v>461</v>
      </c>
      <c r="C325" s="25" t="s">
        <v>825</v>
      </c>
      <c r="D325" s="40"/>
      <c r="E325" s="41"/>
      <c r="F325" s="28" t="s">
        <v>382</v>
      </c>
      <c r="G325" s="63">
        <v>510853</v>
      </c>
      <c r="H325" s="63">
        <v>2155517</v>
      </c>
      <c r="I325" s="29">
        <v>2247</v>
      </c>
      <c r="J325" s="28"/>
      <c r="K325" s="28"/>
      <c r="L325" s="30"/>
      <c r="M325" s="30"/>
      <c r="N325" s="61"/>
      <c r="O325" s="61"/>
      <c r="P325" s="61"/>
      <c r="Q325" s="61"/>
      <c r="R325" s="61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21"/>
      <c r="AD325" s="21"/>
      <c r="AE325" s="21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>
        <v>52.48</v>
      </c>
      <c r="AU325" s="42"/>
      <c r="AV325" s="42">
        <v>56.62</v>
      </c>
      <c r="AW325" s="42">
        <v>57.56</v>
      </c>
      <c r="AX325" s="42">
        <v>57.21</v>
      </c>
      <c r="AY325" s="42">
        <v>58.52</v>
      </c>
      <c r="AZ325" s="33">
        <v>59.66</v>
      </c>
      <c r="BA325" s="33">
        <v>59.6</v>
      </c>
      <c r="BB325" s="21">
        <f>I325-BA325</f>
        <v>2187.4</v>
      </c>
      <c r="BC325" s="21"/>
      <c r="BD325" s="35"/>
      <c r="BE325" s="21"/>
      <c r="BF325" s="26"/>
      <c r="BG325" s="26"/>
      <c r="BH325" s="35"/>
      <c r="BI325" s="35"/>
      <c r="BJ325" s="36">
        <f>AY325-AZ325</f>
        <v>-1.1399999999999935</v>
      </c>
    </row>
    <row r="326" spans="2:62" x14ac:dyDescent="0.2">
      <c r="B326" s="24">
        <v>462</v>
      </c>
      <c r="C326" s="25" t="s">
        <v>826</v>
      </c>
      <c r="D326" s="40"/>
      <c r="E326" s="41"/>
      <c r="F326" s="28" t="s">
        <v>382</v>
      </c>
      <c r="G326" s="28"/>
      <c r="H326" s="28"/>
      <c r="I326" s="29"/>
      <c r="J326" s="28"/>
      <c r="K326" s="28"/>
      <c r="L326" s="30"/>
      <c r="M326" s="30"/>
      <c r="N326" s="61"/>
      <c r="O326" s="61"/>
      <c r="P326" s="61"/>
      <c r="Q326" s="61"/>
      <c r="R326" s="61"/>
      <c r="S326" s="35">
        <v>13.98</v>
      </c>
      <c r="T326" s="35"/>
      <c r="U326" s="35"/>
      <c r="V326" s="35"/>
      <c r="W326" s="35"/>
      <c r="X326" s="35"/>
      <c r="Y326" s="35"/>
      <c r="Z326" s="35"/>
      <c r="AA326" s="35"/>
      <c r="AB326" s="35"/>
      <c r="AC326" s="21"/>
      <c r="AD326" s="21"/>
      <c r="AE326" s="21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42"/>
      <c r="AQ326" s="42"/>
      <c r="AR326" s="42"/>
      <c r="AS326" s="42"/>
      <c r="AT326" s="42">
        <v>52.48</v>
      </c>
      <c r="AU326" s="42"/>
      <c r="AV326" s="42">
        <v>56.62</v>
      </c>
      <c r="AW326" s="42">
        <v>57.56</v>
      </c>
      <c r="AX326" s="42"/>
      <c r="AY326" s="42"/>
      <c r="AZ326" s="33"/>
      <c r="BA326" s="33"/>
      <c r="BB326" s="21"/>
      <c r="BC326" s="21"/>
      <c r="BD326" s="35"/>
      <c r="BE326" s="21"/>
      <c r="BF326" s="26"/>
      <c r="BG326" s="26"/>
      <c r="BH326" s="26"/>
      <c r="BI326" s="26"/>
      <c r="BJ326" s="38"/>
    </row>
    <row r="327" spans="2:62" x14ac:dyDescent="0.2">
      <c r="B327" s="24">
        <v>466</v>
      </c>
      <c r="C327" s="25" t="s">
        <v>827</v>
      </c>
      <c r="D327" s="40"/>
      <c r="E327" s="41"/>
      <c r="F327" s="28" t="s">
        <v>382</v>
      </c>
      <c r="G327" s="39">
        <v>511070</v>
      </c>
      <c r="H327" s="39">
        <v>2170039</v>
      </c>
      <c r="I327" s="50">
        <v>2255</v>
      </c>
      <c r="J327" s="39"/>
      <c r="K327" s="39"/>
      <c r="L327" s="30"/>
      <c r="M327" s="30"/>
      <c r="N327" s="61"/>
      <c r="O327" s="61"/>
      <c r="P327" s="61"/>
      <c r="Q327" s="61"/>
      <c r="R327" s="61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21"/>
      <c r="AD327" s="21"/>
      <c r="AE327" s="21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42">
        <v>54.87</v>
      </c>
      <c r="AU327" s="42">
        <v>55.03</v>
      </c>
      <c r="AV327" s="42">
        <v>59</v>
      </c>
      <c r="AW327" s="42">
        <v>58.1</v>
      </c>
      <c r="AX327" s="42">
        <v>53.26</v>
      </c>
      <c r="AY327" s="42">
        <v>54.29</v>
      </c>
      <c r="AZ327" s="33">
        <v>66.56</v>
      </c>
      <c r="BA327" s="33">
        <v>51.46</v>
      </c>
      <c r="BB327" s="21">
        <f>I327-BA327</f>
        <v>2203.54</v>
      </c>
      <c r="BC327" s="21"/>
      <c r="BD327" s="35"/>
      <c r="BE327" s="21"/>
      <c r="BF327" s="26"/>
      <c r="BG327" s="26"/>
      <c r="BH327" s="35"/>
      <c r="BI327" s="35"/>
      <c r="BJ327" s="36"/>
    </row>
    <row r="328" spans="2:62" x14ac:dyDescent="0.2">
      <c r="B328" s="24">
        <v>467</v>
      </c>
      <c r="C328" s="25" t="s">
        <v>828</v>
      </c>
      <c r="D328" s="26" t="s">
        <v>829</v>
      </c>
      <c r="E328" s="26" t="s">
        <v>683</v>
      </c>
      <c r="F328" s="28" t="s">
        <v>382</v>
      </c>
      <c r="G328" s="39">
        <v>511128</v>
      </c>
      <c r="H328" s="39">
        <v>2169121</v>
      </c>
      <c r="I328" s="50">
        <v>2258</v>
      </c>
      <c r="J328" s="39"/>
      <c r="K328" s="26">
        <v>17.89</v>
      </c>
      <c r="L328" s="26"/>
      <c r="M328" s="26"/>
      <c r="N328" s="26"/>
      <c r="O328" s="26"/>
      <c r="P328" s="26">
        <v>20.7</v>
      </c>
      <c r="Q328" s="26">
        <v>16.850000000000001</v>
      </c>
      <c r="R328" s="26">
        <v>21.71</v>
      </c>
      <c r="S328" s="26">
        <v>22.58</v>
      </c>
      <c r="T328" s="26">
        <v>24.6</v>
      </c>
      <c r="U328" s="26">
        <v>25.87</v>
      </c>
      <c r="V328" s="26">
        <v>26.91</v>
      </c>
      <c r="W328" s="26">
        <v>27.58</v>
      </c>
      <c r="X328" s="26">
        <v>28.36</v>
      </c>
      <c r="Y328" s="26">
        <v>30.15</v>
      </c>
      <c r="Z328" s="26">
        <v>32.83</v>
      </c>
      <c r="AA328" s="26">
        <v>33.04</v>
      </c>
      <c r="AB328" s="26">
        <v>28.81</v>
      </c>
      <c r="AC328" s="26">
        <v>36.1</v>
      </c>
      <c r="AD328" s="26">
        <v>37.14</v>
      </c>
      <c r="AE328" s="26"/>
      <c r="AF328" s="26">
        <v>41.98</v>
      </c>
      <c r="AG328" s="26">
        <v>41.93</v>
      </c>
      <c r="AH328" s="26">
        <v>43.01</v>
      </c>
      <c r="AI328" s="26">
        <v>44.06</v>
      </c>
      <c r="AJ328" s="26">
        <v>45.4</v>
      </c>
      <c r="AK328" s="26">
        <v>45.3</v>
      </c>
      <c r="AL328" s="26">
        <v>46.74</v>
      </c>
      <c r="AM328" s="26">
        <v>47.59</v>
      </c>
      <c r="AN328" s="26">
        <v>48.79</v>
      </c>
      <c r="AO328" s="26">
        <v>49.85</v>
      </c>
      <c r="AP328" s="26">
        <v>51.78</v>
      </c>
      <c r="AQ328" s="26">
        <v>54.64</v>
      </c>
      <c r="AR328" s="26">
        <v>55.48</v>
      </c>
      <c r="AS328" s="42">
        <v>56.63</v>
      </c>
      <c r="AT328" s="42"/>
      <c r="AU328" s="42"/>
      <c r="AV328" s="42"/>
      <c r="AW328" s="42"/>
      <c r="AX328" s="42"/>
      <c r="AY328" s="42"/>
      <c r="AZ328" s="33"/>
      <c r="BA328" s="33"/>
      <c r="BB328" s="21"/>
      <c r="BC328" s="21"/>
      <c r="BD328" s="35"/>
      <c r="BE328" s="21"/>
      <c r="BF328" s="26"/>
      <c r="BG328" s="26"/>
      <c r="BH328" s="35"/>
      <c r="BI328" s="35"/>
      <c r="BJ328" s="36"/>
    </row>
    <row r="329" spans="2:62" x14ac:dyDescent="0.2">
      <c r="B329" s="24">
        <v>468</v>
      </c>
      <c r="C329" s="25" t="s">
        <v>830</v>
      </c>
      <c r="D329" s="40"/>
      <c r="E329" s="41"/>
      <c r="F329" s="28" t="s">
        <v>382</v>
      </c>
      <c r="G329" s="39">
        <v>511068</v>
      </c>
      <c r="H329" s="39">
        <v>2170050</v>
      </c>
      <c r="I329" s="50">
        <v>2273</v>
      </c>
      <c r="J329" s="39"/>
      <c r="K329" s="39"/>
      <c r="L329" s="30"/>
      <c r="M329" s="30"/>
      <c r="N329" s="61"/>
      <c r="O329" s="61"/>
      <c r="P329" s="61"/>
      <c r="Q329" s="61"/>
      <c r="R329" s="61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51"/>
      <c r="AD329" s="51"/>
      <c r="AE329" s="51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42"/>
      <c r="AU329" s="42">
        <v>53.26</v>
      </c>
      <c r="AV329" s="42"/>
      <c r="AW329" s="42">
        <v>57.26</v>
      </c>
      <c r="AX329" s="42">
        <v>64.39</v>
      </c>
      <c r="AY329" s="42">
        <v>64.86</v>
      </c>
      <c r="AZ329" s="33">
        <v>60.56</v>
      </c>
      <c r="BA329" s="34">
        <v>67.16</v>
      </c>
      <c r="BB329" s="21"/>
      <c r="BC329" s="21"/>
      <c r="BD329" s="35"/>
      <c r="BE329" s="21"/>
      <c r="BF329" s="26"/>
      <c r="BG329" s="26"/>
      <c r="BH329" s="35"/>
      <c r="BI329" s="35"/>
      <c r="BJ329" s="36"/>
    </row>
    <row r="330" spans="2:62" x14ac:dyDescent="0.2">
      <c r="B330" s="24">
        <v>469</v>
      </c>
      <c r="C330" s="25" t="s">
        <v>831</v>
      </c>
      <c r="D330" s="26" t="s">
        <v>832</v>
      </c>
      <c r="E330" s="26"/>
      <c r="F330" s="28" t="s">
        <v>382</v>
      </c>
      <c r="G330" s="39">
        <v>518979</v>
      </c>
      <c r="H330" s="39">
        <v>2156089</v>
      </c>
      <c r="I330" s="50">
        <v>2392</v>
      </c>
      <c r="J330" s="39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>
        <v>85.44</v>
      </c>
      <c r="X330" s="26">
        <v>85.9</v>
      </c>
      <c r="Y330" s="26">
        <v>86.3</v>
      </c>
      <c r="Z330" s="26">
        <v>88.69</v>
      </c>
      <c r="AA330" s="26">
        <v>88.76</v>
      </c>
      <c r="AB330" s="26">
        <v>91.86</v>
      </c>
      <c r="AC330" s="26">
        <v>92.5</v>
      </c>
      <c r="AD330" s="26">
        <v>92.47</v>
      </c>
      <c r="AE330" s="26"/>
      <c r="AF330" s="26">
        <v>95.58</v>
      </c>
      <c r="AG330" s="26">
        <v>96.45</v>
      </c>
      <c r="AH330" s="26">
        <v>96.35</v>
      </c>
      <c r="AI330" s="26">
        <v>97</v>
      </c>
      <c r="AJ330" s="26">
        <v>96.71</v>
      </c>
      <c r="AK330" s="26">
        <v>100.01</v>
      </c>
      <c r="AL330" s="26">
        <v>102.17</v>
      </c>
      <c r="AM330" s="26">
        <v>103.05</v>
      </c>
      <c r="AN330" s="26">
        <v>103.84</v>
      </c>
      <c r="AO330" s="26">
        <v>105.2</v>
      </c>
      <c r="AP330" s="26">
        <v>101.71</v>
      </c>
      <c r="AQ330" s="26">
        <v>109.06</v>
      </c>
      <c r="AR330" s="26">
        <v>105.06</v>
      </c>
      <c r="AS330" s="42">
        <v>104.88</v>
      </c>
      <c r="AT330" s="42">
        <v>104.58</v>
      </c>
      <c r="AU330" s="42">
        <v>105.52</v>
      </c>
      <c r="AV330" s="42">
        <v>105.18</v>
      </c>
      <c r="AW330" s="42">
        <v>106.49</v>
      </c>
      <c r="AX330" s="42">
        <v>109.42</v>
      </c>
      <c r="AY330" s="42">
        <v>104.4</v>
      </c>
      <c r="AZ330" s="33">
        <v>104.45</v>
      </c>
      <c r="BA330" s="33">
        <v>103.28</v>
      </c>
      <c r="BB330" s="21">
        <f>I330-BA330</f>
        <v>2288.7199999999998</v>
      </c>
      <c r="BC330" s="21"/>
      <c r="BD330" s="35"/>
      <c r="BE330" s="21"/>
      <c r="BF330" s="26"/>
      <c r="BG330" s="26"/>
      <c r="BH330" s="35">
        <f>AP330-AZ330</f>
        <v>-2.7400000000000091</v>
      </c>
      <c r="BI330" s="35">
        <f>AU330-AZ330</f>
        <v>1.0699999999999932</v>
      </c>
      <c r="BJ330" s="36">
        <f>AY330-AZ330</f>
        <v>-4.9999999999997158E-2</v>
      </c>
    </row>
    <row r="331" spans="2:62" x14ac:dyDescent="0.2">
      <c r="B331" s="24">
        <v>470</v>
      </c>
      <c r="C331" s="25" t="s">
        <v>833</v>
      </c>
      <c r="D331" s="26" t="s">
        <v>834</v>
      </c>
      <c r="E331" s="26" t="s">
        <v>160</v>
      </c>
      <c r="F331" s="28" t="s">
        <v>382</v>
      </c>
      <c r="G331" s="39">
        <v>509410</v>
      </c>
      <c r="H331" s="39">
        <v>2171218</v>
      </c>
      <c r="I331" s="50">
        <v>2255</v>
      </c>
      <c r="J331" s="39"/>
      <c r="K331" s="26">
        <v>18</v>
      </c>
      <c r="L331" s="26"/>
      <c r="M331" s="26"/>
      <c r="N331" s="26"/>
      <c r="O331" s="26"/>
      <c r="P331" s="26"/>
      <c r="Q331" s="26">
        <v>21.68</v>
      </c>
      <c r="R331" s="26">
        <v>21.36</v>
      </c>
      <c r="S331" s="26">
        <v>22.39</v>
      </c>
      <c r="T331" s="26">
        <v>24.58</v>
      </c>
      <c r="U331" s="26">
        <v>25.15</v>
      </c>
      <c r="V331" s="26">
        <v>26.16</v>
      </c>
      <c r="W331" s="26">
        <v>26.68</v>
      </c>
      <c r="X331" s="26">
        <v>26.68</v>
      </c>
      <c r="Y331" s="26">
        <v>27.09</v>
      </c>
      <c r="Z331" s="26">
        <v>31.36</v>
      </c>
      <c r="AA331" s="26">
        <v>31.28</v>
      </c>
      <c r="AB331" s="26">
        <v>33.03</v>
      </c>
      <c r="AC331" s="26">
        <v>33.97</v>
      </c>
      <c r="AD331" s="26">
        <v>34.729999999999997</v>
      </c>
      <c r="AE331" s="26"/>
      <c r="AF331" s="26">
        <v>37.340000000000003</v>
      </c>
      <c r="AG331" s="26">
        <v>37.799999999999997</v>
      </c>
      <c r="AH331" s="26">
        <v>38.369999999999997</v>
      </c>
      <c r="AI331" s="26">
        <v>43.39</v>
      </c>
      <c r="AJ331" s="26">
        <v>40.5</v>
      </c>
      <c r="AK331" s="26">
        <v>41.12</v>
      </c>
      <c r="AL331" s="26"/>
      <c r="AM331" s="26">
        <v>43.7</v>
      </c>
      <c r="AN331" s="26">
        <v>44.48</v>
      </c>
      <c r="AO331" s="26">
        <v>45.6</v>
      </c>
      <c r="AP331" s="26">
        <v>46.3</v>
      </c>
      <c r="AQ331" s="26">
        <v>47.75</v>
      </c>
      <c r="AR331" s="26">
        <v>48.47</v>
      </c>
      <c r="AS331" s="42">
        <v>48.2</v>
      </c>
      <c r="AT331" s="44">
        <v>41.64</v>
      </c>
      <c r="AU331" s="43"/>
      <c r="AV331" s="43"/>
      <c r="AW331" s="26">
        <v>48.16</v>
      </c>
      <c r="AX331" s="43">
        <v>56.46</v>
      </c>
      <c r="AY331" s="26">
        <v>56.74</v>
      </c>
      <c r="AZ331" s="21">
        <v>57.92</v>
      </c>
      <c r="BA331" s="33">
        <v>58.26</v>
      </c>
      <c r="BB331" s="21">
        <f>I331-BA331</f>
        <v>2196.7399999999998</v>
      </c>
      <c r="BC331" s="21">
        <f>K331-AZ331</f>
        <v>-39.92</v>
      </c>
      <c r="BD331" s="35"/>
      <c r="BE331" s="21"/>
      <c r="BF331" s="26"/>
      <c r="BG331" s="26"/>
      <c r="BH331" s="35">
        <f>AP331-AZ331</f>
        <v>-11.620000000000005</v>
      </c>
      <c r="BI331" s="35"/>
      <c r="BJ331" s="36">
        <f>AY331-AZ331</f>
        <v>-1.1799999999999997</v>
      </c>
    </row>
    <row r="332" spans="2:62" x14ac:dyDescent="0.2">
      <c r="B332" s="24">
        <v>473</v>
      </c>
      <c r="C332" s="25" t="s">
        <v>835</v>
      </c>
      <c r="D332" s="26" t="s">
        <v>836</v>
      </c>
      <c r="E332" s="26" t="s">
        <v>837</v>
      </c>
      <c r="F332" s="28" t="s">
        <v>382</v>
      </c>
      <c r="G332" s="39">
        <v>512443</v>
      </c>
      <c r="H332" s="39">
        <v>2163648</v>
      </c>
      <c r="I332" s="50">
        <v>2255</v>
      </c>
      <c r="J332" s="39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>
        <v>41.9</v>
      </c>
      <c r="AG332" s="26">
        <v>42.87</v>
      </c>
      <c r="AH332" s="26">
        <v>43.4</v>
      </c>
      <c r="AI332" s="26">
        <v>44.65</v>
      </c>
      <c r="AJ332" s="26">
        <v>45.11</v>
      </c>
      <c r="AK332" s="26">
        <v>46.38</v>
      </c>
      <c r="AL332" s="26">
        <v>47.65</v>
      </c>
      <c r="AM332" s="26">
        <v>49.08</v>
      </c>
      <c r="AN332" s="26">
        <v>49.83</v>
      </c>
      <c r="AO332" s="26">
        <v>51.72</v>
      </c>
      <c r="AP332" s="26">
        <v>53.32</v>
      </c>
      <c r="AQ332" s="26">
        <v>56.09</v>
      </c>
      <c r="AR332" s="26">
        <v>57</v>
      </c>
      <c r="AS332" s="42">
        <v>56.72</v>
      </c>
      <c r="AT332" s="42">
        <v>57.78</v>
      </c>
      <c r="AU332" s="42">
        <v>58.86</v>
      </c>
      <c r="AV332" s="42">
        <v>58.69</v>
      </c>
      <c r="AW332" s="42">
        <v>59.24</v>
      </c>
      <c r="AX332" s="42">
        <v>63.46</v>
      </c>
      <c r="AY332" s="44">
        <v>64.5</v>
      </c>
      <c r="AZ332" s="33">
        <v>63.49</v>
      </c>
      <c r="BA332" s="33"/>
      <c r="BB332" s="21">
        <f>I332-AZ332</f>
        <v>2191.5100000000002</v>
      </c>
      <c r="BC332" s="21"/>
      <c r="BD332" s="35"/>
      <c r="BE332" s="21"/>
      <c r="BF332" s="26"/>
      <c r="BG332" s="26"/>
      <c r="BH332" s="35">
        <f>AP332-AZ332</f>
        <v>-10.170000000000002</v>
      </c>
      <c r="BI332" s="35">
        <f>AU332-AZ332</f>
        <v>-4.6300000000000026</v>
      </c>
      <c r="BJ332" s="36">
        <f>AY332-AZ332</f>
        <v>1.009999999999998</v>
      </c>
    </row>
    <row r="333" spans="2:62" x14ac:dyDescent="0.2">
      <c r="B333" s="24">
        <v>474</v>
      </c>
      <c r="C333" s="25" t="s">
        <v>838</v>
      </c>
      <c r="D333" s="26" t="s">
        <v>839</v>
      </c>
      <c r="E333" s="26" t="s">
        <v>840</v>
      </c>
      <c r="F333" s="28" t="s">
        <v>382</v>
      </c>
      <c r="G333" s="39">
        <v>514453</v>
      </c>
      <c r="H333" s="39">
        <v>2160919</v>
      </c>
      <c r="I333" s="50">
        <v>2264</v>
      </c>
      <c r="J333" s="39"/>
      <c r="K333" s="26"/>
      <c r="L333" s="26"/>
      <c r="M333" s="26"/>
      <c r="N333" s="26"/>
      <c r="O333" s="26"/>
      <c r="P333" s="26"/>
      <c r="Q333" s="26">
        <v>28.21</v>
      </c>
      <c r="R333" s="26">
        <v>28.73</v>
      </c>
      <c r="S333" s="26">
        <v>28.84</v>
      </c>
      <c r="T333" s="26">
        <v>30.57</v>
      </c>
      <c r="U333" s="26">
        <v>32.299999999999997</v>
      </c>
      <c r="V333" s="26">
        <v>33.94</v>
      </c>
      <c r="W333" s="26">
        <v>33.49</v>
      </c>
      <c r="X333" s="26">
        <v>34.01</v>
      </c>
      <c r="Y333" s="26">
        <v>36.119999999999997</v>
      </c>
      <c r="Z333" s="26">
        <v>38.69</v>
      </c>
      <c r="AA333" s="26">
        <v>38.78</v>
      </c>
      <c r="AB333" s="26">
        <v>40.21</v>
      </c>
      <c r="AC333" s="26">
        <v>41.56</v>
      </c>
      <c r="AD333" s="26">
        <v>42.17</v>
      </c>
      <c r="AE333" s="26"/>
      <c r="AF333" s="26">
        <v>44.98</v>
      </c>
      <c r="AG333" s="26">
        <v>45.87</v>
      </c>
      <c r="AH333" s="26">
        <v>46.08</v>
      </c>
      <c r="AI333" s="26">
        <v>46.08</v>
      </c>
      <c r="AJ333" s="26">
        <v>47.29</v>
      </c>
      <c r="AK333" s="26">
        <v>50.18</v>
      </c>
      <c r="AL333" s="26">
        <v>52</v>
      </c>
      <c r="AM333" s="26">
        <v>52.75</v>
      </c>
      <c r="AN333" s="26">
        <v>53.81</v>
      </c>
      <c r="AO333" s="26">
        <v>55.21</v>
      </c>
      <c r="AP333" s="26">
        <v>56.81</v>
      </c>
      <c r="AQ333" s="26">
        <v>58.34</v>
      </c>
      <c r="AR333" s="26">
        <v>55.29</v>
      </c>
      <c r="AS333" s="42">
        <v>60.79</v>
      </c>
      <c r="AT333" s="26"/>
      <c r="AU333" s="26">
        <v>62.26</v>
      </c>
      <c r="AV333" s="26"/>
      <c r="AW333" s="26"/>
      <c r="AX333" s="26"/>
      <c r="AY333" s="26"/>
      <c r="AZ333" s="21"/>
      <c r="BA333" s="21"/>
      <c r="BB333" s="21"/>
      <c r="BC333" s="21"/>
      <c r="BD333" s="35"/>
      <c r="BE333" s="21"/>
      <c r="BF333" s="26"/>
      <c r="BG333" s="26"/>
      <c r="BH333" s="35"/>
      <c r="BI333" s="35"/>
      <c r="BJ333" s="36"/>
    </row>
    <row r="334" spans="2:62" x14ac:dyDescent="0.2">
      <c r="B334" s="24">
        <v>475</v>
      </c>
      <c r="C334" s="25" t="s">
        <v>841</v>
      </c>
      <c r="D334" s="40"/>
      <c r="E334" s="41"/>
      <c r="F334" s="28" t="s">
        <v>382</v>
      </c>
      <c r="G334" s="39">
        <v>514453</v>
      </c>
      <c r="H334" s="39">
        <v>2160919</v>
      </c>
      <c r="I334" s="50">
        <v>2257</v>
      </c>
      <c r="J334" s="39"/>
      <c r="K334" s="39"/>
      <c r="L334" s="30"/>
      <c r="M334" s="30"/>
      <c r="N334" s="61"/>
      <c r="O334" s="61"/>
      <c r="P334" s="61"/>
      <c r="Q334" s="61"/>
      <c r="R334" s="61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51"/>
      <c r="AD334" s="51"/>
      <c r="AE334" s="51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>
        <v>56.81</v>
      </c>
      <c r="AQ334" s="56"/>
      <c r="AR334" s="56"/>
      <c r="AS334" s="56"/>
      <c r="AT334" s="42">
        <v>60.52</v>
      </c>
      <c r="AU334" s="42">
        <v>63.33</v>
      </c>
      <c r="AV334" s="42">
        <v>73.91</v>
      </c>
      <c r="AW334" s="42">
        <v>63.49</v>
      </c>
      <c r="AX334" s="42">
        <v>66.92</v>
      </c>
      <c r="AY334" s="42">
        <v>65.48</v>
      </c>
      <c r="AZ334" s="33">
        <v>69.86</v>
      </c>
      <c r="BA334" s="33">
        <v>69.16</v>
      </c>
      <c r="BB334" s="21">
        <f>I334-BA334</f>
        <v>2187.84</v>
      </c>
      <c r="BC334" s="21"/>
      <c r="BD334" s="35"/>
      <c r="BE334" s="21"/>
      <c r="BF334" s="26"/>
      <c r="BG334" s="26"/>
      <c r="BH334" s="35">
        <f>AP334-AZ334</f>
        <v>-13.049999999999997</v>
      </c>
      <c r="BI334" s="35">
        <f>AU334-AZ334</f>
        <v>-6.5300000000000011</v>
      </c>
      <c r="BJ334" s="36">
        <f>AY334-AZ334</f>
        <v>-4.3799999999999955</v>
      </c>
    </row>
    <row r="335" spans="2:62" x14ac:dyDescent="0.2">
      <c r="B335" s="24">
        <v>476</v>
      </c>
      <c r="C335" s="25" t="s">
        <v>842</v>
      </c>
      <c r="D335" s="26" t="s">
        <v>843</v>
      </c>
      <c r="E335" s="26" t="s">
        <v>160</v>
      </c>
      <c r="F335" s="28" t="s">
        <v>382</v>
      </c>
      <c r="G335" s="39">
        <v>511392</v>
      </c>
      <c r="H335" s="39">
        <v>2162543</v>
      </c>
      <c r="I335" s="50">
        <v>2248</v>
      </c>
      <c r="J335" s="39"/>
      <c r="K335" s="26">
        <v>14</v>
      </c>
      <c r="L335" s="26"/>
      <c r="M335" s="26"/>
      <c r="N335" s="26"/>
      <c r="O335" s="26"/>
      <c r="P335" s="26">
        <v>16.71</v>
      </c>
      <c r="Q335" s="26">
        <v>17.23</v>
      </c>
      <c r="R335" s="26">
        <v>17.440000000000001</v>
      </c>
      <c r="S335" s="26">
        <v>18.38</v>
      </c>
      <c r="T335" s="26">
        <v>20.43</v>
      </c>
      <c r="U335" s="26">
        <v>21.82</v>
      </c>
      <c r="V335" s="26">
        <v>22.77</v>
      </c>
      <c r="W335" s="26">
        <v>23.46</v>
      </c>
      <c r="X335" s="26">
        <v>23.94</v>
      </c>
      <c r="Y335" s="26">
        <v>25.93</v>
      </c>
      <c r="Z335" s="26">
        <v>29.19</v>
      </c>
      <c r="AA335" s="26">
        <v>28.74</v>
      </c>
      <c r="AB335" s="26">
        <v>30.33</v>
      </c>
      <c r="AC335" s="26">
        <v>31.37</v>
      </c>
      <c r="AD335" s="26">
        <v>32.31</v>
      </c>
      <c r="AE335" s="26"/>
      <c r="AF335" s="26">
        <v>36.29</v>
      </c>
      <c r="AG335" s="26">
        <v>37.119999999999997</v>
      </c>
      <c r="AH335" s="26">
        <v>37.49</v>
      </c>
      <c r="AI335" s="26">
        <v>38.54</v>
      </c>
      <c r="AJ335" s="26">
        <v>38.4</v>
      </c>
      <c r="AK335" s="26">
        <v>38.79</v>
      </c>
      <c r="AL335" s="26"/>
      <c r="AM335" s="26">
        <v>43.42</v>
      </c>
      <c r="AN335" s="26">
        <v>42.98</v>
      </c>
      <c r="AO335" s="26">
        <v>43.49</v>
      </c>
      <c r="AP335" s="26">
        <v>44.37</v>
      </c>
      <c r="AQ335" s="26">
        <v>48.97</v>
      </c>
      <c r="AR335" s="26">
        <v>50.38</v>
      </c>
      <c r="AS335" s="42">
        <v>51.36</v>
      </c>
      <c r="AT335" s="42">
        <v>52.54</v>
      </c>
      <c r="AU335" s="42">
        <v>53.28</v>
      </c>
      <c r="AV335" s="42">
        <v>55.12</v>
      </c>
      <c r="AW335" s="26">
        <v>56.32</v>
      </c>
      <c r="AX335" s="26">
        <v>56.06</v>
      </c>
      <c r="AY335" s="26">
        <v>57.93</v>
      </c>
      <c r="AZ335" s="21">
        <v>58.73</v>
      </c>
      <c r="BA335" s="33"/>
      <c r="BB335" s="21"/>
      <c r="BC335" s="21">
        <f>K335-AZ335</f>
        <v>-44.73</v>
      </c>
      <c r="BD335" s="35"/>
      <c r="BE335" s="21"/>
      <c r="BF335" s="26"/>
      <c r="BG335" s="26"/>
      <c r="BH335" s="35">
        <f>AP335-AZ335</f>
        <v>-14.36</v>
      </c>
      <c r="BI335" s="35">
        <f>AU335-AZ335</f>
        <v>-5.4499999999999957</v>
      </c>
      <c r="BJ335" s="36">
        <f>AY335-AZ335</f>
        <v>-0.79999999999999716</v>
      </c>
    </row>
    <row r="336" spans="2:62" x14ac:dyDescent="0.2">
      <c r="B336" s="24">
        <v>477</v>
      </c>
      <c r="C336" s="25" t="s">
        <v>844</v>
      </c>
      <c r="D336" s="26" t="s">
        <v>845</v>
      </c>
      <c r="E336" s="26" t="s">
        <v>846</v>
      </c>
      <c r="F336" s="28" t="s">
        <v>382</v>
      </c>
      <c r="G336" s="39">
        <v>509340</v>
      </c>
      <c r="H336" s="39">
        <v>2147819</v>
      </c>
      <c r="I336" s="50">
        <v>2248</v>
      </c>
      <c r="J336" s="39"/>
      <c r="K336" s="26"/>
      <c r="L336" s="26"/>
      <c r="M336" s="26"/>
      <c r="N336" s="26"/>
      <c r="O336" s="26"/>
      <c r="P336" s="26"/>
      <c r="Q336" s="26">
        <v>18.079999999999998</v>
      </c>
      <c r="R336" s="26">
        <v>19.36</v>
      </c>
      <c r="S336" s="26">
        <v>20.05</v>
      </c>
      <c r="T336" s="26">
        <v>22.26</v>
      </c>
      <c r="U336" s="26">
        <v>23.28</v>
      </c>
      <c r="V336" s="26">
        <v>24.2</v>
      </c>
      <c r="W336" s="26">
        <v>24.77</v>
      </c>
      <c r="X336" s="26">
        <v>25.95</v>
      </c>
      <c r="Y336" s="26">
        <v>27.51</v>
      </c>
      <c r="Z336" s="26">
        <v>28.82</v>
      </c>
      <c r="AA336" s="26">
        <v>29.28</v>
      </c>
      <c r="AB336" s="26">
        <v>30.8</v>
      </c>
      <c r="AC336" s="26">
        <v>32.299999999999997</v>
      </c>
      <c r="AD336" s="26">
        <v>33.19</v>
      </c>
      <c r="AE336" s="26"/>
      <c r="AF336" s="26">
        <v>36.82</v>
      </c>
      <c r="AG336" s="26">
        <v>38.299999999999997</v>
      </c>
      <c r="AH336" s="26">
        <v>39.82</v>
      </c>
      <c r="AI336" s="26">
        <v>40.86</v>
      </c>
      <c r="AJ336" s="26">
        <v>42.61</v>
      </c>
      <c r="AK336" s="26">
        <v>44.04</v>
      </c>
      <c r="AL336" s="26">
        <v>45.6</v>
      </c>
      <c r="AM336" s="26">
        <v>46.91</v>
      </c>
      <c r="AN336" s="26">
        <v>47.76</v>
      </c>
      <c r="AO336" s="26">
        <v>49.39</v>
      </c>
      <c r="AP336" s="26">
        <v>51.75</v>
      </c>
      <c r="AQ336" s="26">
        <v>54.29</v>
      </c>
      <c r="AR336" s="26">
        <v>54.29</v>
      </c>
      <c r="AS336" s="42">
        <v>55.72</v>
      </c>
      <c r="AT336" s="42">
        <v>57.3</v>
      </c>
      <c r="AU336" s="42">
        <v>58.98</v>
      </c>
      <c r="AV336" s="42">
        <v>60.01</v>
      </c>
      <c r="AW336" s="42">
        <v>61.32</v>
      </c>
      <c r="AX336" s="42">
        <v>57.26</v>
      </c>
      <c r="AY336" s="42">
        <v>64.959999999999994</v>
      </c>
      <c r="AZ336" s="33">
        <v>64.23</v>
      </c>
      <c r="BA336" s="33">
        <v>64.959999999999994</v>
      </c>
      <c r="BB336" s="21">
        <f>I336-BA336</f>
        <v>2183.04</v>
      </c>
      <c r="BC336" s="21"/>
      <c r="BD336" s="35"/>
      <c r="BE336" s="21"/>
      <c r="BF336" s="26"/>
      <c r="BG336" s="26"/>
      <c r="BH336" s="35">
        <f>AP336-AZ336</f>
        <v>-12.480000000000004</v>
      </c>
      <c r="BI336" s="35">
        <f>AU336-AZ336</f>
        <v>-5.2500000000000071</v>
      </c>
      <c r="BJ336" s="36">
        <f>AY336-AZ336</f>
        <v>0.72999999999998977</v>
      </c>
    </row>
    <row r="337" spans="2:62" x14ac:dyDescent="0.2">
      <c r="B337" s="24">
        <v>478</v>
      </c>
      <c r="C337" s="25" t="s">
        <v>847</v>
      </c>
      <c r="D337" s="26" t="s">
        <v>848</v>
      </c>
      <c r="E337" s="26" t="s">
        <v>849</v>
      </c>
      <c r="F337" s="28" t="s">
        <v>382</v>
      </c>
      <c r="G337" s="39">
        <v>508852</v>
      </c>
      <c r="H337" s="39">
        <v>2147119</v>
      </c>
      <c r="I337" s="50">
        <v>2243</v>
      </c>
      <c r="J337" s="39"/>
      <c r="K337" s="26">
        <v>8.59</v>
      </c>
      <c r="L337" s="26"/>
      <c r="M337" s="26"/>
      <c r="N337" s="26"/>
      <c r="O337" s="26"/>
      <c r="P337" s="26">
        <v>12.34</v>
      </c>
      <c r="Q337" s="26">
        <v>12.7</v>
      </c>
      <c r="R337" s="26">
        <v>14.25</v>
      </c>
      <c r="S337" s="26">
        <v>15.49</v>
      </c>
      <c r="T337" s="26">
        <v>17.61</v>
      </c>
      <c r="U337" s="26">
        <v>18.64</v>
      </c>
      <c r="V337" s="26">
        <v>19.39</v>
      </c>
      <c r="W337" s="26">
        <v>20.079999999999998</v>
      </c>
      <c r="X337" s="26">
        <v>21.04</v>
      </c>
      <c r="Y337" s="26">
        <v>22.2</v>
      </c>
      <c r="Z337" s="26">
        <v>23.55</v>
      </c>
      <c r="AA337" s="26">
        <v>24.26</v>
      </c>
      <c r="AB337" s="26">
        <v>26.05</v>
      </c>
      <c r="AC337" s="26">
        <v>27.3</v>
      </c>
      <c r="AD337" s="26">
        <v>28.43</v>
      </c>
      <c r="AE337" s="26"/>
      <c r="AF337" s="26">
        <v>32.26</v>
      </c>
      <c r="AG337" s="26">
        <v>33.72</v>
      </c>
      <c r="AH337" s="26">
        <v>35.18</v>
      </c>
      <c r="AI337" s="26">
        <v>36.42</v>
      </c>
      <c r="AJ337" s="26">
        <v>37.090000000000003</v>
      </c>
      <c r="AK337" s="26"/>
      <c r="AL337" s="26">
        <v>40.99</v>
      </c>
      <c r="AM337" s="26">
        <v>42.44</v>
      </c>
      <c r="AN337" s="26">
        <v>43.75</v>
      </c>
      <c r="AO337" s="26">
        <v>44.88</v>
      </c>
      <c r="AP337" s="26">
        <v>44.65</v>
      </c>
      <c r="AQ337" s="26">
        <v>44.41</v>
      </c>
      <c r="AR337" s="26">
        <v>42.78</v>
      </c>
      <c r="AS337" s="42">
        <v>41.79</v>
      </c>
      <c r="AT337" s="42">
        <v>41.55</v>
      </c>
      <c r="AU337" s="42">
        <v>42</v>
      </c>
      <c r="AV337" s="42">
        <v>43.56</v>
      </c>
      <c r="AW337" s="42">
        <v>42.98</v>
      </c>
      <c r="AX337" s="42">
        <v>53.56</v>
      </c>
      <c r="AY337" s="42"/>
      <c r="AZ337" s="33"/>
      <c r="BA337" s="66"/>
      <c r="BB337" s="21"/>
      <c r="BC337" s="21"/>
      <c r="BD337" s="35"/>
      <c r="BE337" s="21"/>
      <c r="BF337" s="26"/>
      <c r="BG337" s="26"/>
      <c r="BH337" s="35"/>
      <c r="BI337" s="35"/>
      <c r="BJ337" s="36"/>
    </row>
    <row r="338" spans="2:62" x14ac:dyDescent="0.2">
      <c r="B338" s="24">
        <v>479</v>
      </c>
      <c r="C338" s="25" t="s">
        <v>850</v>
      </c>
      <c r="D338" s="26" t="s">
        <v>851</v>
      </c>
      <c r="E338" s="26" t="s">
        <v>852</v>
      </c>
      <c r="F338" s="28" t="s">
        <v>382</v>
      </c>
      <c r="G338" s="39"/>
      <c r="H338" s="39"/>
      <c r="I338" s="50"/>
      <c r="J338" s="39"/>
      <c r="K338" s="26"/>
      <c r="L338" s="26"/>
      <c r="M338" s="26"/>
      <c r="N338" s="26">
        <v>40.82</v>
      </c>
      <c r="O338" s="26"/>
      <c r="P338" s="26">
        <v>40.450000000000003</v>
      </c>
      <c r="Q338" s="26">
        <v>41.02</v>
      </c>
      <c r="R338" s="26">
        <v>41.96</v>
      </c>
      <c r="S338" s="26">
        <v>43.51</v>
      </c>
      <c r="T338" s="26">
        <v>47.55</v>
      </c>
      <c r="U338" s="26">
        <v>48.3</v>
      </c>
      <c r="V338" s="26">
        <v>47.07</v>
      </c>
      <c r="W338" s="26">
        <v>48.23</v>
      </c>
      <c r="X338" s="26">
        <v>48.8</v>
      </c>
      <c r="Y338" s="26">
        <v>47.65</v>
      </c>
      <c r="Z338" s="26">
        <v>48.64</v>
      </c>
      <c r="AA338" s="26">
        <v>48.99</v>
      </c>
      <c r="AB338" s="26">
        <v>53.21</v>
      </c>
      <c r="AC338" s="26">
        <v>52.3</v>
      </c>
      <c r="AD338" s="26">
        <v>53.04</v>
      </c>
      <c r="AE338" s="26"/>
      <c r="AF338" s="26">
        <v>55.59</v>
      </c>
      <c r="AG338" s="26">
        <v>56.65</v>
      </c>
      <c r="AH338" s="26">
        <v>56.13</v>
      </c>
      <c r="AI338" s="26">
        <v>57.8</v>
      </c>
      <c r="AJ338" s="26">
        <v>59.62</v>
      </c>
      <c r="AK338" s="26">
        <v>61.9</v>
      </c>
      <c r="AL338" s="26">
        <v>63.2</v>
      </c>
      <c r="AM338" s="26">
        <v>65.040000000000006</v>
      </c>
      <c r="AN338" s="26">
        <v>66.63</v>
      </c>
      <c r="AO338" s="26">
        <v>68.36</v>
      </c>
      <c r="AP338" s="26">
        <v>70.39</v>
      </c>
      <c r="AQ338" s="26"/>
      <c r="AR338" s="26"/>
      <c r="AS338" s="26"/>
      <c r="AT338" s="26"/>
      <c r="AU338" s="26">
        <v>81.319999999999993</v>
      </c>
      <c r="AV338" s="26"/>
      <c r="AW338" s="26"/>
      <c r="AX338" s="26"/>
      <c r="AY338" s="26"/>
      <c r="AZ338" s="21"/>
      <c r="BA338" s="21"/>
      <c r="BB338" s="21"/>
      <c r="BC338" s="21"/>
      <c r="BD338" s="35"/>
      <c r="BE338" s="21"/>
      <c r="BF338" s="26"/>
      <c r="BG338" s="26"/>
      <c r="BH338" s="35"/>
      <c r="BI338" s="35"/>
      <c r="BJ338" s="36"/>
    </row>
    <row r="339" spans="2:62" x14ac:dyDescent="0.2">
      <c r="B339" s="24">
        <v>480</v>
      </c>
      <c r="C339" s="25" t="s">
        <v>853</v>
      </c>
      <c r="D339" s="40"/>
      <c r="E339" s="41"/>
      <c r="F339" s="28" t="s">
        <v>382</v>
      </c>
      <c r="G339" s="63">
        <v>512502</v>
      </c>
      <c r="H339" s="63">
        <v>2146924</v>
      </c>
      <c r="I339" s="29">
        <v>2218</v>
      </c>
      <c r="J339" s="28"/>
      <c r="K339" s="28"/>
      <c r="L339" s="30"/>
      <c r="M339" s="30"/>
      <c r="N339" s="30"/>
      <c r="O339" s="30"/>
      <c r="P339" s="30"/>
      <c r="Q339" s="30"/>
      <c r="R339" s="30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21"/>
      <c r="AD339" s="21"/>
      <c r="AE339" s="21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>
        <v>78.44</v>
      </c>
      <c r="AW339" s="56">
        <v>79.06</v>
      </c>
      <c r="AX339" s="56">
        <v>80.959999999999994</v>
      </c>
      <c r="AY339" s="90">
        <v>82.5</v>
      </c>
      <c r="AZ339" s="66">
        <v>85.64</v>
      </c>
      <c r="BA339" s="33">
        <v>86.56</v>
      </c>
      <c r="BB339" s="21">
        <f>I339-BA339</f>
        <v>2131.44</v>
      </c>
      <c r="BC339" s="21"/>
      <c r="BD339" s="35"/>
      <c r="BE339" s="21"/>
      <c r="BF339" s="26"/>
      <c r="BG339" s="26"/>
      <c r="BH339" s="35"/>
      <c r="BI339" s="35"/>
      <c r="BJ339" s="36"/>
    </row>
    <row r="340" spans="2:62" x14ac:dyDescent="0.2">
      <c r="B340" s="24">
        <v>481</v>
      </c>
      <c r="C340" s="25" t="s">
        <v>854</v>
      </c>
      <c r="D340" s="40" t="s">
        <v>855</v>
      </c>
      <c r="E340" s="41" t="s">
        <v>856</v>
      </c>
      <c r="F340" s="28" t="s">
        <v>20</v>
      </c>
      <c r="G340" s="39">
        <v>477230</v>
      </c>
      <c r="H340" s="39">
        <v>2152432</v>
      </c>
      <c r="I340" s="50">
        <v>2267</v>
      </c>
      <c r="J340" s="26"/>
      <c r="K340" s="26">
        <v>68.5</v>
      </c>
      <c r="L340" s="26">
        <v>81</v>
      </c>
      <c r="M340" s="26"/>
      <c r="N340" s="26">
        <v>81.88</v>
      </c>
      <c r="O340" s="26"/>
      <c r="P340" s="26">
        <v>83.86</v>
      </c>
      <c r="Q340" s="26">
        <v>84.06</v>
      </c>
      <c r="R340" s="26">
        <v>84.47</v>
      </c>
      <c r="S340" s="26"/>
      <c r="T340" s="26">
        <v>82.03</v>
      </c>
      <c r="U340" s="26">
        <v>86.61</v>
      </c>
      <c r="V340" s="26"/>
      <c r="W340" s="26">
        <v>86.68</v>
      </c>
      <c r="X340" s="26">
        <v>89.87</v>
      </c>
      <c r="Y340" s="26">
        <v>87.1</v>
      </c>
      <c r="Z340" s="26">
        <v>88.64</v>
      </c>
      <c r="AA340" s="26">
        <v>87.25</v>
      </c>
      <c r="AB340" s="26">
        <v>89.54</v>
      </c>
      <c r="AC340" s="26">
        <v>89.7</v>
      </c>
      <c r="AD340" s="26">
        <v>89.31</v>
      </c>
      <c r="AE340" s="26">
        <v>92.3</v>
      </c>
      <c r="AF340" s="26">
        <v>92.8</v>
      </c>
      <c r="AG340" s="26">
        <v>91.71</v>
      </c>
      <c r="AH340" s="26">
        <v>88.29</v>
      </c>
      <c r="AI340" s="26">
        <v>86.12</v>
      </c>
      <c r="AJ340" s="26">
        <v>84.2</v>
      </c>
      <c r="AK340" s="26">
        <v>82.16</v>
      </c>
      <c r="AL340" s="26">
        <v>80.760000000000005</v>
      </c>
      <c r="AM340" s="26">
        <v>79.39</v>
      </c>
      <c r="AN340" s="26">
        <v>78.2</v>
      </c>
      <c r="AO340" s="26">
        <v>79.55</v>
      </c>
      <c r="AP340" s="26">
        <v>80.650000000000006</v>
      </c>
      <c r="AQ340" s="26">
        <v>82.9</v>
      </c>
      <c r="AR340" s="30">
        <v>83.07</v>
      </c>
      <c r="AS340" s="31"/>
      <c r="AT340" s="30">
        <v>82.27</v>
      </c>
      <c r="AU340" s="30">
        <v>82.72</v>
      </c>
      <c r="AV340" s="26"/>
      <c r="AW340" s="26">
        <v>83.02</v>
      </c>
      <c r="AX340" s="26">
        <v>78.27</v>
      </c>
      <c r="AY340" s="26">
        <v>83.97</v>
      </c>
      <c r="AZ340" s="66">
        <f>AY340</f>
        <v>83.97</v>
      </c>
      <c r="BA340" s="66"/>
      <c r="BB340" s="21"/>
      <c r="BC340" s="21">
        <f>K340-AZ340</f>
        <v>-15.469999999999999</v>
      </c>
      <c r="BD340" s="35"/>
      <c r="BE340" s="21"/>
      <c r="BF340" s="21">
        <f>N340-AZ340</f>
        <v>-2.0900000000000034</v>
      </c>
      <c r="BG340" s="21"/>
      <c r="BH340" s="35">
        <f>AP340-AZ340</f>
        <v>-3.3199999999999932</v>
      </c>
      <c r="BI340" s="35"/>
      <c r="BJ340" s="36"/>
    </row>
    <row r="341" spans="2:62" x14ac:dyDescent="0.2">
      <c r="B341" s="24">
        <v>484</v>
      </c>
      <c r="C341" s="25" t="s">
        <v>857</v>
      </c>
      <c r="D341" s="26" t="s">
        <v>858</v>
      </c>
      <c r="E341" s="26" t="s">
        <v>859</v>
      </c>
      <c r="F341" s="28" t="s">
        <v>20</v>
      </c>
      <c r="G341" s="28">
        <v>484272.786594</v>
      </c>
      <c r="H341" s="28">
        <v>2146594.2769419998</v>
      </c>
      <c r="I341" s="29">
        <v>2231</v>
      </c>
      <c r="J341" s="26"/>
      <c r="K341" s="26">
        <v>25.63</v>
      </c>
      <c r="L341" s="26">
        <v>27.62</v>
      </c>
      <c r="M341" s="26">
        <v>26.28</v>
      </c>
      <c r="N341" s="26">
        <v>27.52</v>
      </c>
      <c r="O341" s="26">
        <v>27.68</v>
      </c>
      <c r="P341" s="26">
        <v>27.79</v>
      </c>
      <c r="Q341" s="26">
        <v>27.48</v>
      </c>
      <c r="R341" s="26">
        <v>26.75</v>
      </c>
      <c r="S341" s="26"/>
      <c r="T341" s="26">
        <v>26.59</v>
      </c>
      <c r="U341" s="26">
        <v>27.73</v>
      </c>
      <c r="V341" s="26">
        <v>35.9</v>
      </c>
      <c r="W341" s="26">
        <v>29.68</v>
      </c>
      <c r="X341" s="26">
        <v>30.75</v>
      </c>
      <c r="Y341" s="26">
        <v>31.12</v>
      </c>
      <c r="Z341" s="26"/>
      <c r="AA341" s="26">
        <v>31.41</v>
      </c>
      <c r="AB341" s="26">
        <v>32.75</v>
      </c>
      <c r="AC341" s="26">
        <v>33.42</v>
      </c>
      <c r="AD341" s="26">
        <v>34.32</v>
      </c>
      <c r="AE341" s="26">
        <v>35.479999999999997</v>
      </c>
      <c r="AF341" s="26">
        <v>36.32</v>
      </c>
      <c r="AG341" s="26">
        <v>37.39</v>
      </c>
      <c r="AH341" s="26">
        <v>37.4</v>
      </c>
      <c r="AI341" s="26">
        <v>38.44</v>
      </c>
      <c r="AJ341" s="26">
        <v>38.25</v>
      </c>
      <c r="AK341" s="26">
        <v>38.47</v>
      </c>
      <c r="AL341" s="26"/>
      <c r="AM341" s="26">
        <v>39.869999999999997</v>
      </c>
      <c r="AN341" s="26">
        <v>40.79</v>
      </c>
      <c r="AO341" s="26">
        <v>41.8</v>
      </c>
      <c r="AP341" s="26">
        <v>42.56</v>
      </c>
      <c r="AQ341" s="56" t="s">
        <v>860</v>
      </c>
      <c r="AR341" s="56"/>
      <c r="AS341" s="56"/>
      <c r="AT341" s="56"/>
      <c r="AU341" s="56"/>
      <c r="AV341" s="56"/>
      <c r="AW341" s="56"/>
      <c r="AX341" s="56"/>
      <c r="AY341" s="56"/>
      <c r="AZ341" s="21"/>
      <c r="BA341" s="66"/>
      <c r="BB341" s="21"/>
      <c r="BC341" s="21"/>
      <c r="BD341" s="35"/>
      <c r="BE341" s="21"/>
      <c r="BF341" s="26"/>
      <c r="BG341" s="26"/>
      <c r="BH341" s="26"/>
      <c r="BI341" s="26"/>
      <c r="BJ341" s="38"/>
    </row>
    <row r="342" spans="2:62" x14ac:dyDescent="0.2">
      <c r="B342" s="24">
        <v>486</v>
      </c>
      <c r="C342" s="25" t="s">
        <v>861</v>
      </c>
      <c r="D342" s="26" t="s">
        <v>862</v>
      </c>
      <c r="E342" s="26" t="s">
        <v>863</v>
      </c>
      <c r="F342" s="28" t="s">
        <v>20</v>
      </c>
      <c r="G342" s="28">
        <v>480244</v>
      </c>
      <c r="H342" s="28">
        <v>2149422</v>
      </c>
      <c r="I342" s="29">
        <v>2247</v>
      </c>
      <c r="J342" s="26"/>
      <c r="K342" s="26">
        <v>52.68</v>
      </c>
      <c r="L342" s="26"/>
      <c r="M342" s="26"/>
      <c r="N342" s="26">
        <v>50.71</v>
      </c>
      <c r="O342" s="26">
        <v>52.85</v>
      </c>
      <c r="P342" s="26">
        <v>54.51</v>
      </c>
      <c r="Q342" s="26">
        <v>54.62</v>
      </c>
      <c r="R342" s="26">
        <v>54.17</v>
      </c>
      <c r="S342" s="26"/>
      <c r="T342" s="26">
        <v>53.43</v>
      </c>
      <c r="U342" s="26">
        <v>54.84</v>
      </c>
      <c r="V342" s="26">
        <v>67.06</v>
      </c>
      <c r="W342" s="26">
        <v>56.27</v>
      </c>
      <c r="X342" s="26">
        <v>58.63</v>
      </c>
      <c r="Y342" s="26">
        <v>57.66</v>
      </c>
      <c r="Z342" s="26">
        <v>59.73</v>
      </c>
      <c r="AA342" s="26">
        <v>59.81</v>
      </c>
      <c r="AB342" s="26"/>
      <c r="AC342" s="26">
        <v>64.959999999999994</v>
      </c>
      <c r="AD342" s="26">
        <v>63.9</v>
      </c>
      <c r="AE342" s="26"/>
      <c r="AF342" s="26">
        <v>69.099999999999994</v>
      </c>
      <c r="AG342" s="26">
        <v>68.44</v>
      </c>
      <c r="AH342" s="26">
        <v>67.16</v>
      </c>
      <c r="AI342" s="26">
        <v>67.37</v>
      </c>
      <c r="AJ342" s="26">
        <v>66.16</v>
      </c>
      <c r="AK342" s="26">
        <v>65.430000000000007</v>
      </c>
      <c r="AL342" s="26">
        <v>66.8</v>
      </c>
      <c r="AM342" s="26">
        <v>68</v>
      </c>
      <c r="AN342" s="26">
        <v>69.16</v>
      </c>
      <c r="AO342" s="26">
        <v>70.8</v>
      </c>
      <c r="AP342" s="26">
        <v>72.89</v>
      </c>
      <c r="AQ342" s="26">
        <v>72.44</v>
      </c>
      <c r="AR342" s="30">
        <v>73.03</v>
      </c>
      <c r="AS342" s="30">
        <v>71.53</v>
      </c>
      <c r="AT342" s="30">
        <v>71.69</v>
      </c>
      <c r="AU342" s="30">
        <v>72.319999999999993</v>
      </c>
      <c r="AV342" s="26">
        <v>70.319999999999993</v>
      </c>
      <c r="AW342" s="26">
        <v>70.38</v>
      </c>
      <c r="AX342" s="26">
        <v>70.19</v>
      </c>
      <c r="AY342" s="26">
        <v>67.7</v>
      </c>
      <c r="AZ342" s="21">
        <v>69.22</v>
      </c>
      <c r="BA342" s="66"/>
      <c r="BB342" s="21"/>
      <c r="BC342" s="21">
        <f>K342-AZ342</f>
        <v>-16.54</v>
      </c>
      <c r="BD342" s="26"/>
      <c r="BE342" s="26"/>
      <c r="BF342" s="26">
        <f>N342-AZ342</f>
        <v>-18.509999999999998</v>
      </c>
      <c r="BG342" s="26"/>
      <c r="BH342" s="26">
        <f>AP342-AZ342</f>
        <v>3.6700000000000017</v>
      </c>
      <c r="BI342" s="26">
        <f>AU342-AZ342</f>
        <v>3.0999999999999943</v>
      </c>
      <c r="BJ342" s="38">
        <f>AY342-AZ342</f>
        <v>-1.519999999999996</v>
      </c>
    </row>
    <row r="343" spans="2:62" x14ac:dyDescent="0.2">
      <c r="B343" s="24">
        <v>487</v>
      </c>
      <c r="C343" s="25" t="s">
        <v>864</v>
      </c>
      <c r="D343" s="26" t="s">
        <v>865</v>
      </c>
      <c r="E343" s="26" t="s">
        <v>397</v>
      </c>
      <c r="F343" s="28" t="s">
        <v>20</v>
      </c>
      <c r="G343" s="28"/>
      <c r="H343" s="28"/>
      <c r="I343" s="29">
        <v>2342.75</v>
      </c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>
        <v>131.88999999999999</v>
      </c>
      <c r="AG343" s="26">
        <v>132.21</v>
      </c>
      <c r="AH343" s="26">
        <v>132.72999999999999</v>
      </c>
      <c r="AI343" s="26">
        <v>131.58000000000001</v>
      </c>
      <c r="AJ343" s="26">
        <v>132</v>
      </c>
      <c r="AK343" s="26"/>
      <c r="AL343" s="26"/>
      <c r="AM343" s="26"/>
      <c r="AN343" s="26"/>
      <c r="AO343" s="26"/>
      <c r="AP343" s="26"/>
      <c r="AQ343" s="26"/>
      <c r="AR343" s="30"/>
      <c r="AS343" s="30"/>
      <c r="AT343" s="30"/>
      <c r="AU343" s="30"/>
      <c r="AV343" s="26"/>
      <c r="AW343" s="26"/>
      <c r="AX343" s="26"/>
      <c r="AY343" s="26"/>
      <c r="AZ343" s="21"/>
      <c r="BA343" s="21"/>
      <c r="BB343" s="21"/>
      <c r="BC343" s="21"/>
      <c r="BD343" s="35"/>
      <c r="BE343" s="21"/>
      <c r="BF343" s="26"/>
      <c r="BG343" s="26"/>
      <c r="BH343" s="26"/>
      <c r="BI343" s="26"/>
      <c r="BJ343" s="38"/>
    </row>
    <row r="344" spans="2:62" x14ac:dyDescent="0.2">
      <c r="B344" s="24">
        <v>488</v>
      </c>
      <c r="C344" s="91" t="s">
        <v>866</v>
      </c>
      <c r="D344" s="26" t="s">
        <v>867</v>
      </c>
      <c r="E344" s="26" t="s">
        <v>67</v>
      </c>
      <c r="F344" s="28" t="s">
        <v>20</v>
      </c>
      <c r="G344" s="26">
        <v>474485</v>
      </c>
      <c r="H344" s="26">
        <v>2147386</v>
      </c>
      <c r="I344" s="29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>
        <v>97.97</v>
      </c>
      <c r="AF344" s="26">
        <v>95.74</v>
      </c>
      <c r="AG344" s="26">
        <v>92.75</v>
      </c>
      <c r="AH344" s="26">
        <v>93.96</v>
      </c>
      <c r="AI344" s="26">
        <v>93.16</v>
      </c>
      <c r="AJ344" s="26">
        <v>94.01</v>
      </c>
      <c r="AK344" s="26"/>
      <c r="AL344" s="26">
        <v>92.26</v>
      </c>
      <c r="AM344" s="26"/>
      <c r="AN344" s="26">
        <v>94.02</v>
      </c>
      <c r="AO344" s="26">
        <v>94.83</v>
      </c>
      <c r="AP344" s="26">
        <v>93.78</v>
      </c>
      <c r="AQ344" s="26"/>
      <c r="AR344" s="26">
        <v>92.85</v>
      </c>
      <c r="AS344" s="26">
        <v>92.56</v>
      </c>
      <c r="AT344" s="26">
        <v>104.77</v>
      </c>
      <c r="AU344" s="26"/>
      <c r="AV344" s="26"/>
      <c r="AW344" s="26"/>
      <c r="AX344" s="26"/>
      <c r="AY344" s="26"/>
      <c r="AZ344" s="21"/>
      <c r="BA344" s="21"/>
      <c r="BB344" s="21"/>
      <c r="BC344" s="21"/>
      <c r="BD344" s="35"/>
      <c r="BE344" s="21"/>
      <c r="BF344" s="26"/>
      <c r="BG344" s="26"/>
      <c r="BH344" s="26"/>
      <c r="BI344" s="26"/>
      <c r="BJ344" s="38"/>
    </row>
    <row r="345" spans="2:62" x14ac:dyDescent="0.2">
      <c r="B345" s="24">
        <v>489</v>
      </c>
      <c r="C345" s="25" t="s">
        <v>868</v>
      </c>
      <c r="D345" s="26" t="s">
        <v>869</v>
      </c>
      <c r="E345" s="26" t="s">
        <v>19</v>
      </c>
      <c r="F345" s="28" t="s">
        <v>20</v>
      </c>
      <c r="G345" s="28">
        <v>482318</v>
      </c>
      <c r="H345" s="28">
        <v>2153887</v>
      </c>
      <c r="I345" s="29">
        <v>2250</v>
      </c>
      <c r="J345" s="26"/>
      <c r="K345" s="26">
        <v>33</v>
      </c>
      <c r="L345" s="26"/>
      <c r="M345" s="26">
        <v>36.35</v>
      </c>
      <c r="N345" s="26">
        <v>47.63</v>
      </c>
      <c r="O345" s="26"/>
      <c r="P345" s="26">
        <v>49.77</v>
      </c>
      <c r="Q345" s="26">
        <v>44.87</v>
      </c>
      <c r="R345" s="26">
        <v>46.39</v>
      </c>
      <c r="S345" s="26"/>
      <c r="T345" s="26"/>
      <c r="U345" s="26">
        <v>49.38</v>
      </c>
      <c r="V345" s="26">
        <v>55.38</v>
      </c>
      <c r="W345" s="26">
        <v>50.14</v>
      </c>
      <c r="X345" s="26">
        <v>51.33</v>
      </c>
      <c r="Y345" s="26">
        <v>51.02</v>
      </c>
      <c r="Z345" s="26">
        <v>50.97</v>
      </c>
      <c r="AA345" s="26">
        <v>50.8</v>
      </c>
      <c r="AB345" s="26"/>
      <c r="AC345" s="26"/>
      <c r="AD345" s="26"/>
      <c r="AE345" s="26"/>
      <c r="AF345" s="26">
        <v>60.58</v>
      </c>
      <c r="AG345" s="26">
        <v>60.08</v>
      </c>
      <c r="AH345" s="26">
        <v>60.23</v>
      </c>
      <c r="AI345" s="26">
        <v>58.13</v>
      </c>
      <c r="AJ345" s="26">
        <v>59.06</v>
      </c>
      <c r="AK345" s="26"/>
      <c r="AL345" s="26">
        <v>63.88</v>
      </c>
      <c r="AM345" s="26"/>
      <c r="AN345" s="26">
        <v>55.02</v>
      </c>
      <c r="AO345" s="26"/>
      <c r="AP345" s="26">
        <v>60.1</v>
      </c>
      <c r="AQ345" s="26">
        <v>58.59</v>
      </c>
      <c r="AR345" s="30">
        <v>59.85</v>
      </c>
      <c r="AS345" s="30">
        <v>59.95</v>
      </c>
      <c r="AT345" s="30">
        <v>57.75</v>
      </c>
      <c r="AU345" s="30">
        <v>57.83</v>
      </c>
      <c r="AV345" s="26">
        <v>59.28</v>
      </c>
      <c r="AW345" s="26">
        <v>61.29</v>
      </c>
      <c r="AX345" s="26">
        <v>62.33</v>
      </c>
      <c r="AY345" s="43">
        <v>63.2</v>
      </c>
      <c r="AZ345" s="21">
        <v>64.36</v>
      </c>
      <c r="BA345" s="66"/>
      <c r="BB345" s="21"/>
      <c r="BC345" s="21"/>
      <c r="BD345" s="26"/>
      <c r="BE345" s="21">
        <f>M345-AZ345</f>
        <v>-28.009999999999998</v>
      </c>
      <c r="BF345" s="26">
        <f>N345-AZ345</f>
        <v>-16.729999999999997</v>
      </c>
      <c r="BG345" s="26"/>
      <c r="BH345" s="26">
        <f>AP345-AZ345</f>
        <v>-4.259999999999998</v>
      </c>
      <c r="BI345" s="26">
        <f>AU345-AZ345</f>
        <v>-6.5300000000000011</v>
      </c>
      <c r="BJ345" s="38">
        <f>AY345-AZ345</f>
        <v>-1.1599999999999966</v>
      </c>
    </row>
    <row r="346" spans="2:62" x14ac:dyDescent="0.2">
      <c r="B346" s="24">
        <v>490</v>
      </c>
      <c r="C346" s="25" t="s">
        <v>870</v>
      </c>
      <c r="D346" s="26" t="s">
        <v>871</v>
      </c>
      <c r="E346" s="26" t="s">
        <v>19</v>
      </c>
      <c r="F346" s="28" t="s">
        <v>58</v>
      </c>
      <c r="G346" s="28"/>
      <c r="H346" s="28"/>
      <c r="I346" s="29"/>
      <c r="J346" s="28"/>
      <c r="K346" s="46"/>
      <c r="L346" s="46"/>
      <c r="M346" s="46"/>
      <c r="N346" s="46"/>
      <c r="O346" s="46"/>
      <c r="P346" s="46"/>
      <c r="Q346" s="46">
        <v>12.6</v>
      </c>
      <c r="R346" s="46">
        <v>11.76</v>
      </c>
      <c r="S346" s="46"/>
      <c r="T346" s="46">
        <v>15.08</v>
      </c>
      <c r="U346" s="46">
        <v>16.170000000000002</v>
      </c>
      <c r="V346" s="46">
        <v>19.010000000000002</v>
      </c>
      <c r="W346" s="46">
        <v>20.14</v>
      </c>
      <c r="X346" s="46">
        <v>21.95</v>
      </c>
      <c r="Y346" s="46">
        <v>24.83</v>
      </c>
      <c r="Z346" s="46">
        <v>25.55</v>
      </c>
      <c r="AA346" s="46">
        <v>26.28</v>
      </c>
      <c r="AB346" s="46">
        <v>28.14</v>
      </c>
      <c r="AC346" s="46"/>
      <c r="AD346" s="46">
        <v>30.94</v>
      </c>
      <c r="AE346" s="46"/>
      <c r="AF346" s="46">
        <v>34.43</v>
      </c>
      <c r="AG346" s="46">
        <v>39.68</v>
      </c>
      <c r="AH346" s="46">
        <v>35.01</v>
      </c>
      <c r="AI346" s="46">
        <v>36.270000000000003</v>
      </c>
      <c r="AJ346" s="46">
        <v>42.4</v>
      </c>
      <c r="AK346" s="46">
        <v>44.88</v>
      </c>
      <c r="AL346" s="46">
        <v>44.93</v>
      </c>
      <c r="AM346" s="46"/>
      <c r="AN346" s="46">
        <v>44.37</v>
      </c>
      <c r="AO346" s="32"/>
      <c r="AP346" s="32">
        <v>52.16</v>
      </c>
      <c r="AQ346" s="32"/>
      <c r="AR346" s="32">
        <v>54.16</v>
      </c>
      <c r="AS346" s="32">
        <v>56.16</v>
      </c>
      <c r="AT346" s="32"/>
      <c r="AU346" s="32"/>
      <c r="AV346" s="32"/>
      <c r="AW346" s="32"/>
      <c r="AX346" s="32"/>
      <c r="AY346" s="32"/>
      <c r="AZ346" s="33"/>
      <c r="BA346" s="33"/>
      <c r="BB346" s="21"/>
      <c r="BC346" s="21"/>
      <c r="BD346" s="35"/>
      <c r="BE346" s="21"/>
      <c r="BF346" s="26"/>
      <c r="BG346" s="26"/>
      <c r="BH346" s="26"/>
      <c r="BI346" s="26"/>
      <c r="BJ346" s="38"/>
    </row>
    <row r="347" spans="2:62" x14ac:dyDescent="0.2">
      <c r="B347" s="24">
        <v>491</v>
      </c>
      <c r="C347" s="25" t="s">
        <v>872</v>
      </c>
      <c r="D347" s="40"/>
      <c r="E347" s="41"/>
      <c r="F347" s="28" t="s">
        <v>58</v>
      </c>
      <c r="G347" s="28"/>
      <c r="H347" s="28"/>
      <c r="I347" s="29">
        <v>2240</v>
      </c>
      <c r="J347" s="28"/>
      <c r="K347" s="21"/>
      <c r="L347" s="30"/>
      <c r="M347" s="30"/>
      <c r="N347" s="92"/>
      <c r="O347" s="92"/>
      <c r="P347" s="92"/>
      <c r="Q347" s="92"/>
      <c r="R347" s="92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32">
        <v>68.819999999999993</v>
      </c>
      <c r="AU347" s="32">
        <v>69.73</v>
      </c>
      <c r="AV347" s="32"/>
      <c r="AW347" s="32"/>
      <c r="AX347" s="32"/>
      <c r="AY347" s="32"/>
      <c r="AZ347" s="33"/>
      <c r="BA347" s="33">
        <v>68.430000000000007</v>
      </c>
      <c r="BB347" s="21">
        <f>I347-BA347</f>
        <v>2171.5700000000002</v>
      </c>
      <c r="BC347" s="21"/>
      <c r="BD347" s="35"/>
      <c r="BE347" s="21"/>
      <c r="BF347" s="26"/>
      <c r="BG347" s="26"/>
      <c r="BH347" s="26"/>
      <c r="BI347" s="26"/>
      <c r="BJ347" s="38"/>
    </row>
    <row r="348" spans="2:62" x14ac:dyDescent="0.2">
      <c r="B348" s="24">
        <v>496</v>
      </c>
      <c r="C348" s="25" t="s">
        <v>873</v>
      </c>
      <c r="D348" s="40"/>
      <c r="E348" s="41"/>
      <c r="F348" s="27" t="s">
        <v>58</v>
      </c>
      <c r="G348" s="28">
        <v>472098</v>
      </c>
      <c r="H348" s="28">
        <v>2193448</v>
      </c>
      <c r="I348" s="29">
        <v>2291</v>
      </c>
      <c r="J348" s="28"/>
      <c r="K348" s="21"/>
      <c r="L348" s="30"/>
      <c r="M348" s="30"/>
      <c r="N348" s="30"/>
      <c r="O348" s="30"/>
      <c r="P348" s="30"/>
      <c r="Q348" s="30"/>
      <c r="R348" s="30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53"/>
      <c r="AG348" s="53"/>
      <c r="AH348" s="53"/>
      <c r="AI348" s="53"/>
      <c r="AJ348" s="53"/>
      <c r="AK348" s="53"/>
      <c r="AL348" s="53"/>
      <c r="AM348" s="53"/>
      <c r="AN348" s="53"/>
      <c r="AO348" s="55"/>
      <c r="AP348" s="53"/>
      <c r="AQ348" s="53"/>
      <c r="AR348" s="55"/>
      <c r="AS348" s="53"/>
      <c r="AT348" s="53"/>
      <c r="AU348" s="53"/>
      <c r="AV348" s="53">
        <v>116.47</v>
      </c>
      <c r="AW348" s="53"/>
      <c r="AX348" s="53">
        <v>117.49</v>
      </c>
      <c r="AY348" s="53">
        <v>126.38</v>
      </c>
      <c r="AZ348" s="54">
        <v>127.13</v>
      </c>
      <c r="BA348" s="88">
        <v>145.88</v>
      </c>
      <c r="BB348" s="21">
        <f>I348-BA348</f>
        <v>2145.12</v>
      </c>
      <c r="BC348" s="21"/>
      <c r="BD348" s="35"/>
      <c r="BE348" s="21"/>
      <c r="BF348" s="26"/>
      <c r="BG348" s="26"/>
      <c r="BH348" s="35"/>
      <c r="BI348" s="35"/>
      <c r="BJ348" s="36">
        <f>AY348-AZ348</f>
        <v>-0.75</v>
      </c>
    </row>
    <row r="349" spans="2:62" x14ac:dyDescent="0.2">
      <c r="B349" s="24">
        <v>499</v>
      </c>
      <c r="C349" s="25" t="s">
        <v>874</v>
      </c>
      <c r="D349" s="26" t="s">
        <v>875</v>
      </c>
      <c r="E349" s="26" t="s">
        <v>876</v>
      </c>
      <c r="F349" s="28" t="s">
        <v>58</v>
      </c>
      <c r="G349" s="28">
        <v>491065</v>
      </c>
      <c r="H349" s="28">
        <v>2192495</v>
      </c>
      <c r="I349" s="29">
        <v>2260</v>
      </c>
      <c r="J349" s="28"/>
      <c r="K349" s="21"/>
      <c r="L349" s="30"/>
      <c r="M349" s="30"/>
      <c r="N349" s="30"/>
      <c r="O349" s="30"/>
      <c r="P349" s="30"/>
      <c r="Q349" s="30"/>
      <c r="R349" s="30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>
        <v>63.27</v>
      </c>
      <c r="AD349" s="21"/>
      <c r="AE349" s="21"/>
      <c r="AF349" s="53">
        <v>69.22</v>
      </c>
      <c r="AG349" s="55">
        <v>72</v>
      </c>
      <c r="AH349" s="53">
        <v>69.39</v>
      </c>
      <c r="AI349" s="53">
        <v>71.42</v>
      </c>
      <c r="AJ349" s="53">
        <v>70.48</v>
      </c>
      <c r="AK349" s="53">
        <v>71.290000000000006</v>
      </c>
      <c r="AL349" s="53">
        <v>70.650000000000006</v>
      </c>
      <c r="AM349" s="55">
        <v>71.89</v>
      </c>
      <c r="AN349" s="53">
        <v>73</v>
      </c>
      <c r="AO349" s="53">
        <v>74.23</v>
      </c>
      <c r="AP349" s="53">
        <v>75.36</v>
      </c>
      <c r="AQ349" s="53">
        <v>77.62</v>
      </c>
      <c r="AR349" s="53">
        <v>77.81</v>
      </c>
      <c r="AS349" s="53">
        <v>78.599999999999994</v>
      </c>
      <c r="AT349" s="53">
        <v>68.819999999999993</v>
      </c>
      <c r="AU349" s="53">
        <v>70.099999999999994</v>
      </c>
      <c r="AV349" s="53">
        <v>70.42</v>
      </c>
      <c r="AW349" s="53">
        <v>81.89</v>
      </c>
      <c r="AX349" s="53">
        <v>78.489999999999995</v>
      </c>
      <c r="AY349" s="53">
        <v>80.2</v>
      </c>
      <c r="AZ349" s="54">
        <v>80.430000000000007</v>
      </c>
      <c r="BA349" s="33">
        <v>80.92</v>
      </c>
      <c r="BB349" s="21">
        <f>I349-BA349</f>
        <v>2179.08</v>
      </c>
      <c r="BC349" s="21"/>
      <c r="BD349" s="35"/>
      <c r="BE349" s="21"/>
      <c r="BF349" s="21"/>
      <c r="BG349" s="21"/>
      <c r="BH349" s="35">
        <f>AP349-AZ349</f>
        <v>-5.0700000000000074</v>
      </c>
      <c r="BI349" s="35">
        <f>AU349-AZ349</f>
        <v>-10.330000000000013</v>
      </c>
      <c r="BJ349" s="36">
        <f>AY349-AZ349</f>
        <v>-0.23000000000000398</v>
      </c>
    </row>
    <row r="350" spans="2:62" x14ac:dyDescent="0.2">
      <c r="B350" s="24">
        <v>501</v>
      </c>
      <c r="C350" s="25" t="s">
        <v>877</v>
      </c>
      <c r="D350" s="26" t="s">
        <v>878</v>
      </c>
      <c r="E350" s="26" t="s">
        <v>879</v>
      </c>
      <c r="F350" s="28" t="s">
        <v>58</v>
      </c>
      <c r="G350" s="28">
        <v>489308</v>
      </c>
      <c r="H350" s="28">
        <v>2192748</v>
      </c>
      <c r="I350" s="29">
        <v>2261</v>
      </c>
      <c r="J350" s="28"/>
      <c r="K350" s="21"/>
      <c r="L350" s="46"/>
      <c r="M350" s="46"/>
      <c r="N350" s="46">
        <v>36.405000000000001</v>
      </c>
      <c r="O350" s="46"/>
      <c r="P350" s="46"/>
      <c r="Q350" s="46">
        <v>42.89</v>
      </c>
      <c r="R350" s="46">
        <v>45.594999999999999</v>
      </c>
      <c r="S350" s="46">
        <v>47.91</v>
      </c>
      <c r="T350" s="46">
        <v>48.15</v>
      </c>
      <c r="U350" s="46">
        <v>49.89</v>
      </c>
      <c r="V350" s="46">
        <v>51.45</v>
      </c>
      <c r="W350" s="46">
        <v>53.18</v>
      </c>
      <c r="X350" s="46">
        <v>54.56</v>
      </c>
      <c r="Y350" s="46">
        <v>56.5</v>
      </c>
      <c r="Z350" s="46">
        <v>59.96</v>
      </c>
      <c r="AA350" s="46">
        <v>60.44</v>
      </c>
      <c r="AB350" s="46">
        <v>60.82</v>
      </c>
      <c r="AC350" s="46">
        <v>63.53</v>
      </c>
      <c r="AD350" s="46">
        <v>65.83</v>
      </c>
      <c r="AE350" s="46">
        <v>67.58</v>
      </c>
      <c r="AF350" s="46">
        <v>69.290000000000006</v>
      </c>
      <c r="AG350" s="26"/>
      <c r="AH350" s="53">
        <v>70.430000000000007</v>
      </c>
      <c r="AI350" s="53">
        <v>69.86</v>
      </c>
      <c r="AJ350" s="55"/>
      <c r="AK350" s="55"/>
      <c r="AL350" s="53">
        <v>68.930000000000007</v>
      </c>
      <c r="AM350" s="55">
        <v>70.22</v>
      </c>
      <c r="AN350" s="53">
        <v>71.63</v>
      </c>
      <c r="AO350" s="53">
        <v>72.83</v>
      </c>
      <c r="AP350" s="53">
        <v>73.790000000000006</v>
      </c>
      <c r="AQ350" s="53">
        <v>78.36</v>
      </c>
      <c r="AR350" s="53">
        <v>81.680000000000007</v>
      </c>
      <c r="AS350" s="53">
        <v>81.5</v>
      </c>
      <c r="AT350" s="53">
        <v>82.06</v>
      </c>
      <c r="AU350" s="53">
        <v>83.32</v>
      </c>
      <c r="AV350" s="53">
        <v>84.46</v>
      </c>
      <c r="AW350" s="53">
        <v>86.09</v>
      </c>
      <c r="AX350" s="53">
        <v>86.57</v>
      </c>
      <c r="AY350" s="53">
        <v>79.17</v>
      </c>
      <c r="AZ350" s="54"/>
      <c r="BA350" s="54"/>
      <c r="BB350" s="21"/>
      <c r="BC350" s="21"/>
      <c r="BD350" s="35"/>
      <c r="BE350" s="21"/>
      <c r="BF350" s="26"/>
      <c r="BG350" s="26"/>
      <c r="BH350" s="26"/>
      <c r="BI350" s="26"/>
      <c r="BJ350" s="38"/>
    </row>
    <row r="351" spans="2:62" x14ac:dyDescent="0.2">
      <c r="B351" s="24">
        <v>502</v>
      </c>
      <c r="C351" s="25" t="s">
        <v>880</v>
      </c>
      <c r="D351" s="26" t="s">
        <v>881</v>
      </c>
      <c r="E351" s="26" t="s">
        <v>882</v>
      </c>
      <c r="F351" s="27" t="s">
        <v>58</v>
      </c>
      <c r="G351" s="28">
        <v>493288</v>
      </c>
      <c r="H351" s="28">
        <v>2185347</v>
      </c>
      <c r="I351" s="29">
        <v>2253</v>
      </c>
      <c r="J351" s="28"/>
      <c r="K351" s="46"/>
      <c r="L351" s="46">
        <v>33.15</v>
      </c>
      <c r="M351" s="46">
        <v>15.5</v>
      </c>
      <c r="N351" s="46"/>
      <c r="O351" s="46">
        <v>17.204999999999998</v>
      </c>
      <c r="P351" s="46">
        <v>19.88</v>
      </c>
      <c r="Q351" s="46">
        <v>18.38</v>
      </c>
      <c r="R351" s="46">
        <v>19.399999999999999</v>
      </c>
      <c r="S351" s="46"/>
      <c r="T351" s="46">
        <v>20.81</v>
      </c>
      <c r="U351" s="46">
        <v>21.49</v>
      </c>
      <c r="V351" s="46">
        <v>23.94</v>
      </c>
      <c r="W351" s="46">
        <v>25.19</v>
      </c>
      <c r="X351" s="46">
        <v>26.52</v>
      </c>
      <c r="Y351" s="46">
        <v>32.36</v>
      </c>
      <c r="Z351" s="46">
        <v>31.44</v>
      </c>
      <c r="AA351" s="46">
        <v>32.03</v>
      </c>
      <c r="AB351" s="46">
        <v>34.72</v>
      </c>
      <c r="AC351" s="46">
        <v>35.53</v>
      </c>
      <c r="AD351" s="46">
        <v>36.200000000000003</v>
      </c>
      <c r="AE351" s="46"/>
      <c r="AF351" s="46">
        <v>40.9</v>
      </c>
      <c r="AG351" s="46">
        <v>39.770000000000003</v>
      </c>
      <c r="AH351" s="46">
        <v>40.67</v>
      </c>
      <c r="AI351" s="46">
        <v>40.479999999999997</v>
      </c>
      <c r="AJ351" s="46">
        <v>49.56</v>
      </c>
      <c r="AK351" s="46">
        <v>51.62</v>
      </c>
      <c r="AL351" s="55">
        <v>52.88</v>
      </c>
      <c r="AM351" s="55">
        <v>53.93</v>
      </c>
      <c r="AN351" s="55">
        <v>54.45</v>
      </c>
      <c r="AO351" s="55">
        <v>55.09</v>
      </c>
      <c r="AP351" s="53">
        <v>55.82</v>
      </c>
      <c r="AQ351" s="55">
        <v>57.29</v>
      </c>
      <c r="AR351" s="53">
        <v>58.22</v>
      </c>
      <c r="AS351" s="53">
        <v>61.6</v>
      </c>
      <c r="AT351" s="53">
        <v>61.72</v>
      </c>
      <c r="AU351" s="53"/>
      <c r="AV351" s="53">
        <v>53.1</v>
      </c>
      <c r="AW351" s="53">
        <v>61.96</v>
      </c>
      <c r="AX351" s="53"/>
      <c r="AY351" s="53">
        <v>66.400000000000006</v>
      </c>
      <c r="AZ351" s="54">
        <v>67.78</v>
      </c>
      <c r="BA351" s="88">
        <v>76.8</v>
      </c>
      <c r="BB351" s="21">
        <f>I351-BA351</f>
        <v>2176.1999999999998</v>
      </c>
      <c r="BC351" s="21"/>
      <c r="BD351" s="35"/>
      <c r="BE351" s="21">
        <f>M351-AZ351</f>
        <v>-52.28</v>
      </c>
      <c r="BF351" s="26"/>
      <c r="BG351" s="21">
        <f>O351-AZ351</f>
        <v>-50.575000000000003</v>
      </c>
      <c r="BH351" s="35">
        <f>AP351-AZ351</f>
        <v>-11.96</v>
      </c>
      <c r="BI351" s="35"/>
      <c r="BJ351" s="36">
        <f>AY351-AZ351</f>
        <v>-1.3799999999999955</v>
      </c>
    </row>
    <row r="352" spans="2:62" x14ac:dyDescent="0.2">
      <c r="B352" s="24">
        <v>504</v>
      </c>
      <c r="C352" s="25" t="s">
        <v>883</v>
      </c>
      <c r="D352" s="26" t="s">
        <v>884</v>
      </c>
      <c r="E352" s="26" t="s">
        <v>885</v>
      </c>
      <c r="F352" s="28" t="s">
        <v>58</v>
      </c>
      <c r="G352" s="28">
        <v>494524</v>
      </c>
      <c r="H352" s="28">
        <v>2188268</v>
      </c>
      <c r="I352" s="29">
        <v>2255</v>
      </c>
      <c r="J352" s="28"/>
      <c r="K352" s="46"/>
      <c r="L352" s="46">
        <v>29</v>
      </c>
      <c r="M352" s="46">
        <v>29.89</v>
      </c>
      <c r="N352" s="46">
        <v>30</v>
      </c>
      <c r="O352" s="46"/>
      <c r="P352" s="46">
        <v>33.979999999999997</v>
      </c>
      <c r="Q352" s="46">
        <v>34.19</v>
      </c>
      <c r="R352" s="46">
        <v>36.630000000000003</v>
      </c>
      <c r="S352" s="46">
        <v>35.299999999999997</v>
      </c>
      <c r="T352" s="46">
        <v>38.630000000000003</v>
      </c>
      <c r="U352" s="46">
        <v>40.78</v>
      </c>
      <c r="V352" s="46">
        <v>44.31</v>
      </c>
      <c r="W352" s="46">
        <v>45.63</v>
      </c>
      <c r="X352" s="46">
        <v>46.17</v>
      </c>
      <c r="Y352" s="46"/>
      <c r="Z352" s="46">
        <v>52</v>
      </c>
      <c r="AA352" s="46">
        <v>52.8</v>
      </c>
      <c r="AB352" s="46">
        <v>54.88</v>
      </c>
      <c r="AC352" s="46">
        <v>56.09</v>
      </c>
      <c r="AD352" s="46">
        <v>58.65</v>
      </c>
      <c r="AE352" s="46"/>
      <c r="AF352" s="46">
        <v>63.34</v>
      </c>
      <c r="AG352" s="53">
        <v>62.29</v>
      </c>
      <c r="AH352" s="53">
        <v>63.47</v>
      </c>
      <c r="AI352" s="53">
        <v>64.14</v>
      </c>
      <c r="AJ352" s="53">
        <v>65.13</v>
      </c>
      <c r="AK352" s="53">
        <v>68.27</v>
      </c>
      <c r="AL352" s="53">
        <v>71.12</v>
      </c>
      <c r="AM352" s="55">
        <v>70.150000000000006</v>
      </c>
      <c r="AN352" s="53">
        <v>71.459999999999994</v>
      </c>
      <c r="AO352" s="53">
        <v>72.59</v>
      </c>
      <c r="AP352" s="53">
        <v>73.61</v>
      </c>
      <c r="AQ352" s="53">
        <v>84.48</v>
      </c>
      <c r="AR352" s="53">
        <v>86.28</v>
      </c>
      <c r="AS352" s="53">
        <v>83.01</v>
      </c>
      <c r="AT352" s="53">
        <v>79.52</v>
      </c>
      <c r="AU352" s="53">
        <v>76.739999999999995</v>
      </c>
      <c r="AV352" s="53">
        <v>75.47</v>
      </c>
      <c r="AW352" s="53">
        <v>75.760000000000005</v>
      </c>
      <c r="AX352" s="53">
        <v>75.5</v>
      </c>
      <c r="AY352" s="53">
        <v>75.3</v>
      </c>
      <c r="AZ352" s="54">
        <v>82.77</v>
      </c>
      <c r="BA352" s="54"/>
      <c r="BB352" s="21"/>
      <c r="BC352" s="21"/>
      <c r="BD352" s="35">
        <f>L352-AZ352</f>
        <v>-53.769999999999996</v>
      </c>
      <c r="BE352" s="21">
        <f>M352-AZ352</f>
        <v>-52.879999999999995</v>
      </c>
      <c r="BF352" s="21">
        <f>N352-AZ352</f>
        <v>-52.769999999999996</v>
      </c>
      <c r="BG352" s="21"/>
      <c r="BH352" s="35">
        <f>AP352-AZ352</f>
        <v>-9.1599999999999966</v>
      </c>
      <c r="BI352" s="35">
        <f>AU352-AZ352</f>
        <v>-6.0300000000000011</v>
      </c>
      <c r="BJ352" s="36">
        <f>AY352-AZ352</f>
        <v>-7.4699999999999989</v>
      </c>
    </row>
    <row r="353" spans="2:62" x14ac:dyDescent="0.2">
      <c r="B353" s="24">
        <v>505</v>
      </c>
      <c r="C353" s="25" t="s">
        <v>886</v>
      </c>
      <c r="D353" s="26" t="s">
        <v>887</v>
      </c>
      <c r="E353" s="26" t="s">
        <v>888</v>
      </c>
      <c r="F353" s="28" t="s">
        <v>20</v>
      </c>
      <c r="G353" s="28">
        <v>505783</v>
      </c>
      <c r="H353" s="28">
        <v>2141304</v>
      </c>
      <c r="I353" s="29">
        <v>2260</v>
      </c>
      <c r="J353" s="26"/>
      <c r="K353" s="26"/>
      <c r="L353" s="26"/>
      <c r="M353" s="26"/>
      <c r="N353" s="26">
        <v>25.58</v>
      </c>
      <c r="O353" s="26"/>
      <c r="P353" s="26">
        <v>27.35</v>
      </c>
      <c r="Q353" s="26">
        <v>28.32</v>
      </c>
      <c r="R353" s="26">
        <v>30.09</v>
      </c>
      <c r="S353" s="26"/>
      <c r="T353" s="26">
        <v>32.94</v>
      </c>
      <c r="U353" s="26"/>
      <c r="V353" s="26">
        <v>36</v>
      </c>
      <c r="W353" s="26">
        <v>35.85</v>
      </c>
      <c r="X353" s="26">
        <v>36.89</v>
      </c>
      <c r="Y353" s="26">
        <v>38.22</v>
      </c>
      <c r="Z353" s="26">
        <v>39.229999999999997</v>
      </c>
      <c r="AA353" s="26">
        <v>39.78</v>
      </c>
      <c r="AB353" s="26">
        <v>39.65</v>
      </c>
      <c r="AC353" s="26">
        <v>40.03</v>
      </c>
      <c r="AD353" s="26">
        <v>39.14</v>
      </c>
      <c r="AE353" s="26">
        <v>42.43</v>
      </c>
      <c r="AF353" s="26">
        <v>44.21</v>
      </c>
      <c r="AG353" s="26">
        <v>46.81</v>
      </c>
      <c r="AH353" s="26">
        <v>49</v>
      </c>
      <c r="AI353" s="26">
        <v>49.32</v>
      </c>
      <c r="AJ353" s="26"/>
      <c r="AK353" s="26"/>
      <c r="AL353" s="26"/>
      <c r="AM353" s="26"/>
      <c r="AN353" s="26">
        <v>52.46</v>
      </c>
      <c r="AO353" s="26">
        <v>53.39</v>
      </c>
      <c r="AP353" s="26">
        <v>54.16</v>
      </c>
      <c r="AQ353" s="56"/>
      <c r="AR353" s="31"/>
      <c r="AS353" s="31"/>
      <c r="AT353" s="31"/>
      <c r="AU353" s="56">
        <v>61.26</v>
      </c>
      <c r="AV353" s="53"/>
      <c r="AW353" s="53"/>
      <c r="AX353" s="53">
        <v>74.83</v>
      </c>
      <c r="AY353" s="53">
        <v>75.92</v>
      </c>
      <c r="AZ353" s="54"/>
      <c r="BA353" s="54"/>
      <c r="BB353" s="21"/>
      <c r="BC353" s="21"/>
      <c r="BD353" s="35"/>
      <c r="BE353" s="21"/>
      <c r="BF353" s="26"/>
      <c r="BG353" s="26"/>
      <c r="BH353" s="26"/>
      <c r="BI353" s="26"/>
      <c r="BJ353" s="38"/>
    </row>
    <row r="354" spans="2:62" x14ac:dyDescent="0.2">
      <c r="B354" s="24">
        <v>508</v>
      </c>
      <c r="C354" s="25" t="s">
        <v>889</v>
      </c>
      <c r="D354" s="40" t="s">
        <v>890</v>
      </c>
      <c r="E354" s="41" t="s">
        <v>891</v>
      </c>
      <c r="F354" s="28" t="s">
        <v>20</v>
      </c>
      <c r="G354" s="28">
        <v>469805</v>
      </c>
      <c r="H354" s="28">
        <v>2154260</v>
      </c>
      <c r="I354" s="29">
        <v>2349</v>
      </c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>
        <v>51.68</v>
      </c>
      <c r="Z354" s="26">
        <v>51.15</v>
      </c>
      <c r="AA354" s="26">
        <v>50.29</v>
      </c>
      <c r="AB354" s="26">
        <v>49.97</v>
      </c>
      <c r="AC354" s="26">
        <v>49.48</v>
      </c>
      <c r="AD354" s="26">
        <v>50.36</v>
      </c>
      <c r="AE354" s="26">
        <v>45.65</v>
      </c>
      <c r="AF354" s="26">
        <v>50.22</v>
      </c>
      <c r="AG354" s="26">
        <v>47.21</v>
      </c>
      <c r="AH354" s="26">
        <v>45.72</v>
      </c>
      <c r="AI354" s="26">
        <v>44.22</v>
      </c>
      <c r="AJ354" s="26">
        <v>44.05</v>
      </c>
      <c r="AK354" s="26"/>
      <c r="AL354" s="26">
        <v>46.22</v>
      </c>
      <c r="AM354" s="26">
        <v>47.59</v>
      </c>
      <c r="AN354" s="26">
        <v>47.83</v>
      </c>
      <c r="AO354" s="26">
        <v>49.45</v>
      </c>
      <c r="AP354" s="26">
        <v>50.84</v>
      </c>
      <c r="AQ354" s="26">
        <v>40.68</v>
      </c>
      <c r="AR354" s="30">
        <v>40.68</v>
      </c>
      <c r="AS354" s="30">
        <v>43.07</v>
      </c>
      <c r="AT354" s="30">
        <v>39.46</v>
      </c>
      <c r="AU354" s="30">
        <v>39.450000000000003</v>
      </c>
      <c r="AV354" s="26">
        <v>39.56</v>
      </c>
      <c r="AW354" s="26">
        <v>40.17</v>
      </c>
      <c r="AX354" s="26">
        <v>40.97</v>
      </c>
      <c r="AY354" s="26">
        <v>41.33</v>
      </c>
      <c r="AZ354" s="21">
        <v>41.73</v>
      </c>
      <c r="BA354" s="54"/>
      <c r="BB354" s="21"/>
      <c r="BC354" s="21"/>
      <c r="BD354" s="26"/>
      <c r="BE354" s="26"/>
      <c r="BF354" s="26"/>
      <c r="BG354" s="26"/>
      <c r="BH354" s="26">
        <f>AP354-AZ354</f>
        <v>9.1100000000000065</v>
      </c>
      <c r="BI354" s="26">
        <f>AU354-AZ354</f>
        <v>-2.279999999999994</v>
      </c>
      <c r="BJ354" s="38">
        <f>AY354-AZ354</f>
        <v>-0.39999999999999858</v>
      </c>
    </row>
    <row r="355" spans="2:62" x14ac:dyDescent="0.2">
      <c r="B355" s="24">
        <v>510</v>
      </c>
      <c r="C355" s="25" t="s">
        <v>892</v>
      </c>
      <c r="D355" s="26" t="s">
        <v>893</v>
      </c>
      <c r="E355" s="26" t="s">
        <v>894</v>
      </c>
      <c r="F355" s="28" t="s">
        <v>58</v>
      </c>
      <c r="G355" s="39">
        <v>499031</v>
      </c>
      <c r="H355" s="39">
        <v>2187629</v>
      </c>
      <c r="I355" s="50">
        <v>2248</v>
      </c>
      <c r="J355" s="39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>
        <v>28.25</v>
      </c>
      <c r="V355" s="46">
        <v>31.84</v>
      </c>
      <c r="W355" s="46">
        <v>33</v>
      </c>
      <c r="X355" s="46">
        <v>35.04</v>
      </c>
      <c r="Y355" s="46">
        <v>38.54</v>
      </c>
      <c r="Z355" s="46">
        <v>39.36</v>
      </c>
      <c r="AA355" s="46">
        <v>40.4</v>
      </c>
      <c r="AB355" s="46">
        <v>42.6</v>
      </c>
      <c r="AC355" s="46"/>
      <c r="AD355" s="46">
        <v>44.94</v>
      </c>
      <c r="AE355" s="46"/>
      <c r="AF355" s="46">
        <v>48.29</v>
      </c>
      <c r="AG355" s="32">
        <v>49.9</v>
      </c>
      <c r="AH355" s="32">
        <v>51.5</v>
      </c>
      <c r="AI355" s="32">
        <v>53.2</v>
      </c>
      <c r="AJ355" s="32">
        <v>54.31</v>
      </c>
      <c r="AK355" s="32">
        <v>55.58</v>
      </c>
      <c r="AL355" s="32">
        <v>57.22</v>
      </c>
      <c r="AM355" s="32">
        <v>58.54</v>
      </c>
      <c r="AN355" s="32">
        <v>60.02</v>
      </c>
      <c r="AO355" s="32">
        <v>61.32</v>
      </c>
      <c r="AP355" s="32">
        <v>62.46</v>
      </c>
      <c r="AQ355" s="32">
        <v>64.09</v>
      </c>
      <c r="AR355" s="32">
        <v>65.52</v>
      </c>
      <c r="AS355" s="32">
        <v>65.66</v>
      </c>
      <c r="AT355" s="32">
        <v>67.819999999999993</v>
      </c>
      <c r="AU355" s="32">
        <v>68.150000000000006</v>
      </c>
      <c r="AV355" s="32"/>
      <c r="AW355" s="32"/>
      <c r="AX355" s="32">
        <v>63.64</v>
      </c>
      <c r="AY355" s="32">
        <v>64.05</v>
      </c>
      <c r="AZ355" s="33">
        <v>65.48</v>
      </c>
      <c r="BA355" s="54"/>
      <c r="BB355" s="21"/>
      <c r="BC355" s="21"/>
      <c r="BD355" s="35"/>
      <c r="BE355" s="21"/>
      <c r="BF355" s="26"/>
      <c r="BG355" s="26"/>
      <c r="BH355" s="35">
        <f>AP355-AZ355</f>
        <v>-3.0200000000000031</v>
      </c>
      <c r="BI355" s="35">
        <f>AU355-AZ355</f>
        <v>2.6700000000000017</v>
      </c>
      <c r="BJ355" s="36">
        <f>AY355-AZ355</f>
        <v>-1.4300000000000068</v>
      </c>
    </row>
    <row r="356" spans="2:62" x14ac:dyDescent="0.2">
      <c r="B356" s="24">
        <v>516</v>
      </c>
      <c r="C356" s="25" t="s">
        <v>895</v>
      </c>
      <c r="D356" s="26" t="s">
        <v>896</v>
      </c>
      <c r="E356" s="26" t="s">
        <v>897</v>
      </c>
      <c r="F356" s="28" t="s">
        <v>58</v>
      </c>
      <c r="G356" s="28">
        <v>464452</v>
      </c>
      <c r="H356" s="28">
        <v>2178759</v>
      </c>
      <c r="I356" s="29">
        <v>2399</v>
      </c>
      <c r="J356" s="28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>
        <v>8.56</v>
      </c>
      <c r="AG356" s="55">
        <v>10.050000000000001</v>
      </c>
      <c r="AH356" s="53">
        <v>8.98</v>
      </c>
      <c r="AI356" s="53">
        <v>2.78</v>
      </c>
      <c r="AJ356" s="53">
        <v>9.85</v>
      </c>
      <c r="AK356" s="53">
        <v>10.210000000000001</v>
      </c>
      <c r="AL356" s="53">
        <v>10.83</v>
      </c>
      <c r="AM356" s="55">
        <v>9.93</v>
      </c>
      <c r="AN356" s="53">
        <v>9.74</v>
      </c>
      <c r="AO356" s="53">
        <v>9.15</v>
      </c>
      <c r="AP356" s="53">
        <v>9.98</v>
      </c>
      <c r="AQ356" s="53">
        <v>7.92</v>
      </c>
      <c r="AR356" s="53">
        <v>8.1199999999999992</v>
      </c>
      <c r="AS356" s="53"/>
      <c r="AT356" s="53">
        <v>8.32</v>
      </c>
      <c r="AU356" s="53">
        <v>8.59</v>
      </c>
      <c r="AV356" s="53">
        <v>9.56</v>
      </c>
      <c r="AW356" s="53">
        <v>9.0299999999999994</v>
      </c>
      <c r="AX356" s="53">
        <v>11.56</v>
      </c>
      <c r="AY356" s="53">
        <v>9.36</v>
      </c>
      <c r="AZ356" s="54">
        <v>10.45</v>
      </c>
      <c r="BA356" s="33">
        <v>12.32</v>
      </c>
      <c r="BB356" s="21">
        <f>I356-BA356</f>
        <v>2386.6799999999998</v>
      </c>
      <c r="BC356" s="21"/>
      <c r="BD356" s="35"/>
      <c r="BE356" s="21"/>
      <c r="BF356" s="26"/>
      <c r="BG356" s="26"/>
      <c r="BH356" s="35">
        <f>AP356-AZ356</f>
        <v>-0.46999999999999886</v>
      </c>
      <c r="BI356" s="35">
        <f>AU356-AZ356</f>
        <v>-1.8599999999999994</v>
      </c>
      <c r="BJ356" s="36">
        <f>AY356-AZ356</f>
        <v>-1.0899999999999999</v>
      </c>
    </row>
    <row r="357" spans="2:62" x14ac:dyDescent="0.2">
      <c r="B357" s="24">
        <v>517</v>
      </c>
      <c r="C357" s="25" t="s">
        <v>898</v>
      </c>
      <c r="D357" s="26" t="s">
        <v>899</v>
      </c>
      <c r="E357" s="26"/>
      <c r="F357" s="28" t="s">
        <v>58</v>
      </c>
      <c r="G357" s="28">
        <v>467848</v>
      </c>
      <c r="H357" s="28">
        <v>2172248</v>
      </c>
      <c r="I357" s="29">
        <v>2368</v>
      </c>
      <c r="J357" s="28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>
        <v>14</v>
      </c>
      <c r="AG357" s="53">
        <v>14.95</v>
      </c>
      <c r="AH357" s="55">
        <v>14.98</v>
      </c>
      <c r="AI357" s="53">
        <v>13.46</v>
      </c>
      <c r="AJ357" s="53">
        <v>15.97</v>
      </c>
      <c r="AK357" s="53">
        <v>14.96</v>
      </c>
      <c r="AL357" s="53">
        <v>14.02</v>
      </c>
      <c r="AM357" s="53">
        <v>14.15</v>
      </c>
      <c r="AN357" s="53">
        <v>15.09</v>
      </c>
      <c r="AO357" s="53">
        <v>15.9</v>
      </c>
      <c r="AP357" s="53">
        <v>16.760000000000002</v>
      </c>
      <c r="AQ357" s="53">
        <v>16.89</v>
      </c>
      <c r="AR357" s="53">
        <v>18.809999999999999</v>
      </c>
      <c r="AS357" s="53">
        <v>18.97</v>
      </c>
      <c r="AT357" s="53">
        <v>20.11</v>
      </c>
      <c r="AU357" s="53">
        <v>20.86</v>
      </c>
      <c r="AV357" s="53">
        <v>20.81</v>
      </c>
      <c r="AW357" s="53"/>
      <c r="AX357" s="53">
        <v>21.73</v>
      </c>
      <c r="AY357" s="53">
        <v>21.68</v>
      </c>
      <c r="AZ357" s="54">
        <v>23.15</v>
      </c>
      <c r="BA357" s="33">
        <v>22.57</v>
      </c>
      <c r="BB357" s="21">
        <f>I357-BA357</f>
        <v>2345.4299999999998</v>
      </c>
      <c r="BC357" s="21"/>
      <c r="BD357" s="35"/>
      <c r="BE357" s="21"/>
      <c r="BF357" s="26"/>
      <c r="BG357" s="26"/>
      <c r="BH357" s="35">
        <f>AP357-AZ357</f>
        <v>-6.389999999999997</v>
      </c>
      <c r="BI357" s="35">
        <f>AU357-AZ357</f>
        <v>-2.2899999999999991</v>
      </c>
      <c r="BJ357" s="36">
        <f>AY357-AZ357</f>
        <v>-1.4699999999999989</v>
      </c>
    </row>
    <row r="358" spans="2:62" x14ac:dyDescent="0.2">
      <c r="B358" s="24">
        <v>518</v>
      </c>
      <c r="C358" s="25" t="s">
        <v>900</v>
      </c>
      <c r="D358" s="26" t="s">
        <v>901</v>
      </c>
      <c r="E358" s="26" t="s">
        <v>67</v>
      </c>
      <c r="F358" s="28" t="s">
        <v>58</v>
      </c>
      <c r="G358" s="63">
        <v>476482</v>
      </c>
      <c r="H358" s="63">
        <v>2194161</v>
      </c>
      <c r="I358" s="29">
        <v>2247</v>
      </c>
      <c r="J358" s="28"/>
      <c r="K358" s="46"/>
      <c r="L358" s="46"/>
      <c r="M358" s="46"/>
      <c r="N358" s="46"/>
      <c r="O358" s="46"/>
      <c r="P358" s="46"/>
      <c r="Q358" s="46"/>
      <c r="R358" s="46">
        <v>46</v>
      </c>
      <c r="S358" s="46"/>
      <c r="T358" s="46">
        <v>47.67</v>
      </c>
      <c r="U358" s="46">
        <v>47.97</v>
      </c>
      <c r="V358" s="46">
        <v>49.86</v>
      </c>
      <c r="W358" s="46">
        <v>50.96</v>
      </c>
      <c r="X358" s="46">
        <v>51.82</v>
      </c>
      <c r="Y358" s="46">
        <v>52.97</v>
      </c>
      <c r="Z358" s="46">
        <v>54.14</v>
      </c>
      <c r="AA358" s="46">
        <v>54.44</v>
      </c>
      <c r="AB358" s="46">
        <v>55.32</v>
      </c>
      <c r="AC358" s="46">
        <v>55.71</v>
      </c>
      <c r="AD358" s="46">
        <v>57.56</v>
      </c>
      <c r="AE358" s="46"/>
      <c r="AF358" s="46">
        <v>57.12</v>
      </c>
      <c r="AG358" s="53">
        <v>58.58</v>
      </c>
      <c r="AH358" s="55">
        <v>58.52</v>
      </c>
      <c r="AI358" s="53">
        <v>56.84</v>
      </c>
      <c r="AJ358" s="53">
        <v>59.26</v>
      </c>
      <c r="AK358" s="53">
        <v>59.71</v>
      </c>
      <c r="AL358" s="53"/>
      <c r="AM358" s="53">
        <v>60.72</v>
      </c>
      <c r="AN358" s="53">
        <v>61.29</v>
      </c>
      <c r="AO358" s="53"/>
      <c r="AP358" s="53"/>
      <c r="AQ358" s="53"/>
      <c r="AR358" s="53"/>
      <c r="AS358" s="53"/>
      <c r="AT358" s="53"/>
      <c r="AU358" s="53"/>
      <c r="AV358" s="53"/>
      <c r="AW358" s="53"/>
      <c r="AX358" s="53">
        <v>89.46</v>
      </c>
      <c r="AY358" s="53">
        <v>29.75</v>
      </c>
      <c r="AZ358" s="54">
        <v>29.47</v>
      </c>
      <c r="BA358" s="54"/>
      <c r="BB358" s="21"/>
      <c r="BC358" s="21"/>
      <c r="BD358" s="35"/>
      <c r="BE358" s="21"/>
      <c r="BF358" s="26"/>
      <c r="BG358" s="26"/>
      <c r="BH358" s="35"/>
      <c r="BI358" s="35"/>
      <c r="BJ358" s="36">
        <f>AY358-AZ358</f>
        <v>0.28000000000000114</v>
      </c>
    </row>
    <row r="359" spans="2:62" x14ac:dyDescent="0.2">
      <c r="B359" s="24">
        <v>519</v>
      </c>
      <c r="C359" s="25" t="s">
        <v>902</v>
      </c>
      <c r="D359" s="26" t="s">
        <v>903</v>
      </c>
      <c r="E359" s="26" t="s">
        <v>904</v>
      </c>
      <c r="F359" s="27" t="s">
        <v>58</v>
      </c>
      <c r="G359" s="28">
        <v>478688</v>
      </c>
      <c r="H359" s="28">
        <v>2192429</v>
      </c>
      <c r="I359" s="29">
        <v>2249</v>
      </c>
      <c r="J359" s="28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>
        <v>70.790000000000006</v>
      </c>
      <c r="AH359" s="46">
        <v>71.73</v>
      </c>
      <c r="AI359" s="46">
        <v>73.400000000000006</v>
      </c>
      <c r="AJ359" s="46">
        <v>73.97</v>
      </c>
      <c r="AK359" s="46">
        <v>74.78</v>
      </c>
      <c r="AL359" s="46">
        <v>75.73</v>
      </c>
      <c r="AM359" s="46">
        <v>76.42</v>
      </c>
      <c r="AN359" s="46">
        <v>77.27</v>
      </c>
      <c r="AO359" s="46">
        <v>78.53</v>
      </c>
      <c r="AP359" s="46">
        <v>79.430000000000007</v>
      </c>
      <c r="AQ359" s="53">
        <v>80.83</v>
      </c>
      <c r="AR359" s="53">
        <v>81.19</v>
      </c>
      <c r="AS359" s="53">
        <v>70.91</v>
      </c>
      <c r="AT359" s="53">
        <v>85.62</v>
      </c>
      <c r="AU359" s="53">
        <v>86.95</v>
      </c>
      <c r="AV359" s="53">
        <v>86.36</v>
      </c>
      <c r="AW359" s="53">
        <v>88.63</v>
      </c>
      <c r="AX359" s="53">
        <v>70.95</v>
      </c>
      <c r="AY359" s="53">
        <v>90.26</v>
      </c>
      <c r="AZ359" s="54"/>
      <c r="BA359" s="54"/>
      <c r="BB359" s="21"/>
      <c r="BC359" s="21"/>
      <c r="BD359" s="35"/>
      <c r="BE359" s="21"/>
      <c r="BF359" s="26"/>
      <c r="BG359" s="26"/>
      <c r="BH359" s="26"/>
      <c r="BI359" s="26"/>
      <c r="BJ359" s="38"/>
    </row>
    <row r="360" spans="2:62" x14ac:dyDescent="0.2">
      <c r="B360" s="24">
        <v>520</v>
      </c>
      <c r="C360" s="25" t="s">
        <v>905</v>
      </c>
      <c r="D360" s="26" t="s">
        <v>906</v>
      </c>
      <c r="E360" s="41"/>
      <c r="F360" s="27" t="s">
        <v>58</v>
      </c>
      <c r="G360" s="28"/>
      <c r="H360" s="28"/>
      <c r="I360" s="93">
        <v>2268</v>
      </c>
      <c r="J360" s="28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>
        <v>83.38</v>
      </c>
      <c r="AH360" s="53"/>
      <c r="AI360" s="53">
        <v>86.76</v>
      </c>
      <c r="AJ360" s="53">
        <v>85.91</v>
      </c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4"/>
      <c r="BA360" s="54"/>
      <c r="BB360" s="21"/>
      <c r="BC360" s="21"/>
      <c r="BD360" s="35"/>
      <c r="BE360" s="21"/>
      <c r="BF360" s="26"/>
      <c r="BG360" s="26"/>
      <c r="BH360" s="26"/>
      <c r="BI360" s="26"/>
      <c r="BJ360" s="38"/>
    </row>
    <row r="361" spans="2:62" x14ac:dyDescent="0.2">
      <c r="B361" s="24">
        <v>521</v>
      </c>
      <c r="C361" s="25" t="s">
        <v>907</v>
      </c>
      <c r="D361" s="26" t="s">
        <v>906</v>
      </c>
      <c r="E361" s="41"/>
      <c r="F361" s="27" t="s">
        <v>58</v>
      </c>
      <c r="G361" s="28"/>
      <c r="H361" s="28"/>
      <c r="I361" s="93">
        <v>2267</v>
      </c>
      <c r="J361" s="28"/>
      <c r="K361" s="46"/>
      <c r="L361" s="46"/>
      <c r="M361" s="46"/>
      <c r="N361" s="46"/>
      <c r="O361" s="46"/>
      <c r="P361" s="46"/>
      <c r="Q361" s="46"/>
      <c r="R361" s="46"/>
      <c r="S361" s="46"/>
      <c r="T361" s="46">
        <v>51.33</v>
      </c>
      <c r="U361" s="46"/>
      <c r="V361" s="46">
        <v>60.47</v>
      </c>
      <c r="W361" s="46">
        <v>63.59</v>
      </c>
      <c r="X361" s="46">
        <v>62.72</v>
      </c>
      <c r="Y361" s="46">
        <v>65.150000000000006</v>
      </c>
      <c r="Z361" s="46">
        <v>72.23</v>
      </c>
      <c r="AA361" s="46">
        <v>72.88</v>
      </c>
      <c r="AB361" s="46">
        <v>76.319999999999993</v>
      </c>
      <c r="AC361" s="46">
        <v>73.27</v>
      </c>
      <c r="AD361" s="46">
        <v>75.430000000000007</v>
      </c>
      <c r="AE361" s="46">
        <v>85.55</v>
      </c>
      <c r="AF361" s="46">
        <v>82.16</v>
      </c>
      <c r="AG361" s="46"/>
      <c r="AH361" s="53">
        <v>84.31</v>
      </c>
      <c r="AI361" s="53">
        <v>86.54</v>
      </c>
      <c r="AJ361" s="53">
        <v>87.29</v>
      </c>
      <c r="AK361" s="53">
        <v>93.78</v>
      </c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4"/>
      <c r="BA361" s="54"/>
      <c r="BB361" s="21"/>
      <c r="BC361" s="21"/>
      <c r="BD361" s="35"/>
      <c r="BE361" s="21"/>
      <c r="BF361" s="26"/>
      <c r="BG361" s="26"/>
      <c r="BH361" s="26"/>
      <c r="BI361" s="26"/>
      <c r="BJ361" s="38"/>
    </row>
    <row r="362" spans="2:62" x14ac:dyDescent="0.2">
      <c r="B362" s="24">
        <v>522</v>
      </c>
      <c r="C362" s="25" t="s">
        <v>908</v>
      </c>
      <c r="D362" s="26" t="s">
        <v>909</v>
      </c>
      <c r="E362" s="41"/>
      <c r="F362" s="27" t="s">
        <v>58</v>
      </c>
      <c r="G362" s="26">
        <v>490925</v>
      </c>
      <c r="H362" s="26">
        <v>2176648</v>
      </c>
      <c r="I362" s="29"/>
      <c r="J362" s="28"/>
      <c r="K362" s="46"/>
      <c r="L362" s="46"/>
      <c r="M362" s="46"/>
      <c r="N362" s="46"/>
      <c r="O362" s="46"/>
      <c r="P362" s="46"/>
      <c r="Q362" s="46"/>
      <c r="R362" s="46"/>
      <c r="S362" s="46"/>
      <c r="T362" s="46">
        <v>22.49</v>
      </c>
      <c r="U362" s="46"/>
      <c r="V362" s="46">
        <v>28.86</v>
      </c>
      <c r="W362" s="46">
        <v>29.39</v>
      </c>
      <c r="X362" s="46">
        <v>27.8</v>
      </c>
      <c r="Y362" s="46">
        <v>27.73</v>
      </c>
      <c r="Z362" s="46">
        <v>27.66</v>
      </c>
      <c r="AA362" s="46">
        <v>29.24</v>
      </c>
      <c r="AB362" s="46">
        <v>40.869999999999997</v>
      </c>
      <c r="AC362" s="46">
        <v>42.29</v>
      </c>
      <c r="AD362" s="46">
        <v>44.76</v>
      </c>
      <c r="AE362" s="46"/>
      <c r="AF362" s="46">
        <v>49.42</v>
      </c>
      <c r="AG362" s="46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4"/>
      <c r="BA362" s="54"/>
      <c r="BB362" s="21"/>
      <c r="BC362" s="21"/>
      <c r="BD362" s="35"/>
      <c r="BE362" s="21"/>
      <c r="BF362" s="26"/>
      <c r="BG362" s="26"/>
      <c r="BH362" s="35"/>
      <c r="BI362" s="35"/>
      <c r="BJ362" s="36"/>
    </row>
    <row r="363" spans="2:62" x14ac:dyDescent="0.2">
      <c r="B363" s="24">
        <v>524</v>
      </c>
      <c r="C363" s="25" t="s">
        <v>910</v>
      </c>
      <c r="D363" s="26" t="s">
        <v>909</v>
      </c>
      <c r="E363" s="41"/>
      <c r="F363" s="27" t="s">
        <v>58</v>
      </c>
      <c r="G363" s="26">
        <v>491013</v>
      </c>
      <c r="H363" s="26">
        <v>2176607</v>
      </c>
      <c r="I363" s="29"/>
      <c r="J363" s="28"/>
      <c r="K363" s="21"/>
      <c r="L363" s="30"/>
      <c r="M363" s="30"/>
      <c r="N363" s="30"/>
      <c r="O363" s="30"/>
      <c r="P363" s="30"/>
      <c r="Q363" s="30"/>
      <c r="R363" s="30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56"/>
      <c r="AG363" s="56"/>
      <c r="AH363" s="56"/>
      <c r="AI363" s="56"/>
      <c r="AJ363" s="53">
        <v>56.67</v>
      </c>
      <c r="AK363" s="53">
        <v>57.2</v>
      </c>
      <c r="AL363" s="53">
        <v>55.89</v>
      </c>
      <c r="AM363" s="53">
        <v>58.11</v>
      </c>
      <c r="AN363" s="53">
        <v>59.72</v>
      </c>
      <c r="AO363" s="53">
        <v>62</v>
      </c>
      <c r="AP363" s="53">
        <v>63.37</v>
      </c>
      <c r="AQ363" s="53"/>
      <c r="AR363" s="53">
        <v>66.8</v>
      </c>
      <c r="AS363" s="53"/>
      <c r="AT363" s="53">
        <v>68.319999999999993</v>
      </c>
      <c r="AU363" s="53">
        <v>66.760000000000005</v>
      </c>
      <c r="AV363" s="53"/>
      <c r="AW363" s="53"/>
      <c r="AX363" s="53"/>
      <c r="AY363" s="53"/>
      <c r="AZ363" s="54">
        <v>72.37</v>
      </c>
      <c r="BA363" s="54" t="s">
        <v>911</v>
      </c>
      <c r="BB363" s="21"/>
      <c r="BC363" s="21"/>
      <c r="BD363" s="35"/>
      <c r="BE363" s="21"/>
      <c r="BF363" s="26"/>
      <c r="BG363" s="26"/>
      <c r="BH363" s="35">
        <f>AP363-AZ363</f>
        <v>-9.0000000000000071</v>
      </c>
      <c r="BI363" s="35">
        <f>AU363-AZ363</f>
        <v>-5.6099999999999994</v>
      </c>
      <c r="BJ363" s="36"/>
    </row>
    <row r="364" spans="2:62" x14ac:dyDescent="0.2">
      <c r="B364" s="24">
        <v>525</v>
      </c>
      <c r="C364" s="25" t="s">
        <v>912</v>
      </c>
      <c r="D364" s="26" t="s">
        <v>913</v>
      </c>
      <c r="E364" s="41"/>
      <c r="F364" s="27" t="s">
        <v>58</v>
      </c>
      <c r="G364" s="78">
        <v>491381</v>
      </c>
      <c r="H364" s="78">
        <v>2175993</v>
      </c>
      <c r="I364" s="29">
        <v>2247</v>
      </c>
      <c r="J364" s="28"/>
      <c r="K364" s="21"/>
      <c r="L364" s="30"/>
      <c r="M364" s="30"/>
      <c r="N364" s="30"/>
      <c r="O364" s="30"/>
      <c r="P364" s="30"/>
      <c r="Q364" s="30"/>
      <c r="R364" s="30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>
        <v>44.63</v>
      </c>
      <c r="AD364" s="21"/>
      <c r="AE364" s="21"/>
      <c r="AF364" s="56">
        <v>48.53</v>
      </c>
      <c r="AG364" s="56">
        <v>49.6</v>
      </c>
      <c r="AH364" s="56"/>
      <c r="AI364" s="56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4"/>
      <c r="BA364" s="54"/>
      <c r="BB364" s="21"/>
      <c r="BC364" s="21"/>
      <c r="BD364" s="35"/>
      <c r="BE364" s="21"/>
      <c r="BF364" s="26"/>
      <c r="BG364" s="26"/>
      <c r="BH364" s="26"/>
      <c r="BI364" s="26"/>
      <c r="BJ364" s="38"/>
    </row>
    <row r="365" spans="2:62" x14ac:dyDescent="0.2">
      <c r="B365" s="24">
        <v>527</v>
      </c>
      <c r="C365" s="25" t="s">
        <v>914</v>
      </c>
      <c r="D365" s="26" t="s">
        <v>913</v>
      </c>
      <c r="E365" s="41"/>
      <c r="F365" s="27" t="s">
        <v>58</v>
      </c>
      <c r="G365" s="28"/>
      <c r="H365" s="28"/>
      <c r="I365" s="29"/>
      <c r="J365" s="28"/>
      <c r="K365" s="21"/>
      <c r="L365" s="30"/>
      <c r="M365" s="30"/>
      <c r="N365" s="30"/>
      <c r="O365" s="30"/>
      <c r="P365" s="30"/>
      <c r="Q365" s="30"/>
      <c r="R365" s="30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56"/>
      <c r="AG365" s="56"/>
      <c r="AH365" s="56"/>
      <c r="AI365" s="56"/>
      <c r="AJ365" s="53">
        <v>58.21</v>
      </c>
      <c r="AK365" s="53">
        <v>57.59</v>
      </c>
      <c r="AL365" s="53">
        <v>59.15</v>
      </c>
      <c r="AM365" s="53">
        <v>59.84</v>
      </c>
      <c r="AN365" s="53">
        <v>62.23</v>
      </c>
      <c r="AO365" s="53">
        <v>66.459999999999994</v>
      </c>
      <c r="AP365" s="53">
        <v>67.73</v>
      </c>
      <c r="AQ365" s="53">
        <v>68.02</v>
      </c>
      <c r="AR365" s="53"/>
      <c r="AS365" s="53">
        <v>72.650000000000006</v>
      </c>
      <c r="AT365" s="53">
        <v>72.55</v>
      </c>
      <c r="AU365" s="53"/>
      <c r="AV365" s="53"/>
      <c r="AW365" s="53"/>
      <c r="AX365" s="53"/>
      <c r="AY365" s="53"/>
      <c r="AZ365" s="54">
        <v>77.430000000000007</v>
      </c>
      <c r="BA365" s="54" t="s">
        <v>915</v>
      </c>
      <c r="BB365" s="21"/>
      <c r="BC365" s="21"/>
      <c r="BD365" s="35"/>
      <c r="BE365" s="21"/>
      <c r="BF365" s="26"/>
      <c r="BG365" s="26"/>
      <c r="BH365" s="35">
        <f>AP365-AZ365</f>
        <v>-9.7000000000000028</v>
      </c>
      <c r="BI365" s="35"/>
      <c r="BJ365" s="36"/>
    </row>
    <row r="366" spans="2:62" x14ac:dyDescent="0.2">
      <c r="B366" s="24">
        <v>528</v>
      </c>
      <c r="C366" s="25" t="s">
        <v>916</v>
      </c>
      <c r="D366" s="26" t="s">
        <v>913</v>
      </c>
      <c r="E366" s="41"/>
      <c r="F366" s="27" t="s">
        <v>58</v>
      </c>
      <c r="G366" s="28"/>
      <c r="H366" s="28"/>
      <c r="I366" s="29"/>
      <c r="J366" s="28"/>
      <c r="K366" s="46"/>
      <c r="L366" s="46"/>
      <c r="M366" s="46"/>
      <c r="N366" s="46"/>
      <c r="O366" s="46"/>
      <c r="P366" s="46"/>
      <c r="Q366" s="46"/>
      <c r="R366" s="46"/>
      <c r="S366" s="46"/>
      <c r="T366" s="46">
        <v>17.96</v>
      </c>
      <c r="U366" s="46">
        <v>24.94</v>
      </c>
      <c r="V366" s="46">
        <v>25.89</v>
      </c>
      <c r="W366" s="46">
        <v>27.13</v>
      </c>
      <c r="X366" s="46">
        <v>34.44</v>
      </c>
      <c r="Y366" s="46">
        <v>40.49</v>
      </c>
      <c r="Z366" s="46"/>
      <c r="AA366" s="46">
        <v>39.229999999999997</v>
      </c>
      <c r="AB366" s="46">
        <v>38.26</v>
      </c>
      <c r="AC366" s="46">
        <v>39.47</v>
      </c>
      <c r="AD366" s="46">
        <v>40.98</v>
      </c>
      <c r="AE366" s="46"/>
      <c r="AF366" s="46">
        <v>40.6</v>
      </c>
      <c r="AG366" s="56"/>
      <c r="AH366" s="56"/>
      <c r="AI366" s="56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4"/>
      <c r="BA366" s="54"/>
      <c r="BB366" s="21"/>
      <c r="BC366" s="21"/>
      <c r="BD366" s="35"/>
      <c r="BE366" s="21"/>
      <c r="BF366" s="26"/>
      <c r="BG366" s="26"/>
      <c r="BH366" s="26"/>
      <c r="BI366" s="26"/>
      <c r="BJ366" s="38"/>
    </row>
    <row r="367" spans="2:62" x14ac:dyDescent="0.2">
      <c r="B367" s="24">
        <v>530</v>
      </c>
      <c r="C367" s="25" t="s">
        <v>917</v>
      </c>
      <c r="D367" s="26" t="s">
        <v>913</v>
      </c>
      <c r="E367" s="41"/>
      <c r="F367" s="27" t="s">
        <v>58</v>
      </c>
      <c r="G367" s="63">
        <v>494728</v>
      </c>
      <c r="H367" s="63">
        <v>2170174</v>
      </c>
      <c r="I367" s="29">
        <v>2238</v>
      </c>
      <c r="J367" s="28"/>
      <c r="K367" s="21"/>
      <c r="L367" s="30"/>
      <c r="M367" s="30"/>
      <c r="N367" s="30"/>
      <c r="O367" s="30"/>
      <c r="P367" s="30"/>
      <c r="Q367" s="30"/>
      <c r="R367" s="30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56"/>
      <c r="AG367" s="56"/>
      <c r="AH367" s="56"/>
      <c r="AI367" s="56"/>
      <c r="AJ367" s="53">
        <v>51.26</v>
      </c>
      <c r="AK367" s="53">
        <v>52.9</v>
      </c>
      <c r="AL367" s="53">
        <v>50.8</v>
      </c>
      <c r="AM367" s="53"/>
      <c r="AN367" s="53">
        <v>57.15</v>
      </c>
      <c r="AO367" s="53">
        <v>63.75</v>
      </c>
      <c r="AP367" s="53"/>
      <c r="AQ367" s="53">
        <v>59.34</v>
      </c>
      <c r="AR367" s="53"/>
      <c r="AS367" s="53"/>
      <c r="AT367" s="53">
        <v>65.099999999999994</v>
      </c>
      <c r="AU367" s="53"/>
      <c r="AV367" s="53"/>
      <c r="AW367" s="72">
        <v>65.2</v>
      </c>
      <c r="AX367" s="72">
        <v>65.5</v>
      </c>
      <c r="AY367" s="53">
        <v>65.930000000000007</v>
      </c>
      <c r="AZ367" s="54"/>
      <c r="BA367" s="54"/>
      <c r="BB367" s="21"/>
      <c r="BC367" s="21"/>
      <c r="BD367" s="35"/>
      <c r="BE367" s="21"/>
      <c r="BF367" s="26"/>
      <c r="BG367" s="26"/>
      <c r="BH367" s="26"/>
      <c r="BI367" s="26"/>
      <c r="BJ367" s="38"/>
    </row>
    <row r="368" spans="2:62" x14ac:dyDescent="0.2">
      <c r="B368" s="24">
        <v>531</v>
      </c>
      <c r="C368" s="25" t="s">
        <v>918</v>
      </c>
      <c r="D368" s="26" t="s">
        <v>913</v>
      </c>
      <c r="E368" s="41"/>
      <c r="F368" s="27" t="s">
        <v>58</v>
      </c>
      <c r="G368" s="26">
        <v>492937</v>
      </c>
      <c r="H368" s="26">
        <v>2173225</v>
      </c>
      <c r="I368" s="29">
        <v>2244</v>
      </c>
      <c r="J368" s="28"/>
      <c r="K368" s="46"/>
      <c r="L368" s="46"/>
      <c r="M368" s="46"/>
      <c r="N368" s="46"/>
      <c r="O368" s="46"/>
      <c r="P368" s="46"/>
      <c r="Q368" s="46"/>
      <c r="R368" s="46"/>
      <c r="S368" s="46"/>
      <c r="T368" s="46">
        <v>20.260000000000002</v>
      </c>
      <c r="U368" s="46">
        <v>19.96</v>
      </c>
      <c r="V368" s="46">
        <v>25.23</v>
      </c>
      <c r="W368" s="46">
        <v>26.23</v>
      </c>
      <c r="X368" s="46">
        <v>29.38</v>
      </c>
      <c r="Y368" s="46">
        <v>31.15</v>
      </c>
      <c r="Z368" s="46">
        <v>39.36</v>
      </c>
      <c r="AA368" s="46">
        <v>39.020000000000003</v>
      </c>
      <c r="AB368" s="46">
        <v>40.96</v>
      </c>
      <c r="AC368" s="46">
        <v>41.83</v>
      </c>
      <c r="AD368" s="46"/>
      <c r="AE368" s="46"/>
      <c r="AF368" s="46">
        <v>42.4</v>
      </c>
      <c r="AG368" s="56"/>
      <c r="AH368" s="56"/>
      <c r="AI368" s="56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4"/>
      <c r="BA368" s="54"/>
      <c r="BB368" s="21"/>
      <c r="BC368" s="21"/>
      <c r="BD368" s="35"/>
      <c r="BE368" s="21"/>
      <c r="BF368" s="26"/>
      <c r="BG368" s="26"/>
      <c r="BH368" s="26"/>
      <c r="BI368" s="26"/>
      <c r="BJ368" s="38"/>
    </row>
    <row r="369" spans="2:62" x14ac:dyDescent="0.2">
      <c r="B369" s="24">
        <v>532</v>
      </c>
      <c r="C369" s="25" t="s">
        <v>919</v>
      </c>
      <c r="D369" s="26" t="s">
        <v>913</v>
      </c>
      <c r="E369" s="41"/>
      <c r="F369" s="27" t="s">
        <v>58</v>
      </c>
      <c r="G369" s="28"/>
      <c r="H369" s="28"/>
      <c r="I369" s="29"/>
      <c r="J369" s="28"/>
      <c r="K369" s="21"/>
      <c r="L369" s="30"/>
      <c r="M369" s="30"/>
      <c r="N369" s="30"/>
      <c r="O369" s="30"/>
      <c r="P369" s="30"/>
      <c r="Q369" s="30"/>
      <c r="R369" s="30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>
        <v>41.27</v>
      </c>
      <c r="AD369" s="21"/>
      <c r="AE369" s="21"/>
      <c r="AF369" s="42">
        <v>42.4</v>
      </c>
      <c r="AG369" s="42">
        <v>45.17</v>
      </c>
      <c r="AH369" s="42">
        <v>44.32</v>
      </c>
      <c r="AI369" s="42">
        <v>49.09</v>
      </c>
      <c r="AJ369" s="42">
        <v>53.38</v>
      </c>
      <c r="AK369" s="42">
        <v>52.22</v>
      </c>
      <c r="AL369" s="42">
        <v>53.54</v>
      </c>
      <c r="AM369" s="42">
        <v>55.27</v>
      </c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4"/>
      <c r="BA369" s="54"/>
      <c r="BB369" s="21"/>
      <c r="BC369" s="21"/>
      <c r="BD369" s="35"/>
      <c r="BE369" s="21"/>
      <c r="BF369" s="26"/>
      <c r="BG369" s="26"/>
      <c r="BH369" s="26"/>
      <c r="BI369" s="26"/>
      <c r="BJ369" s="38"/>
    </row>
    <row r="370" spans="2:62" x14ac:dyDescent="0.2">
      <c r="B370" s="24">
        <v>533</v>
      </c>
      <c r="C370" s="25" t="s">
        <v>920</v>
      </c>
      <c r="D370" s="26" t="s">
        <v>913</v>
      </c>
      <c r="E370" s="41"/>
      <c r="F370" s="27" t="s">
        <v>58</v>
      </c>
      <c r="G370" s="28">
        <v>492978</v>
      </c>
      <c r="H370" s="28">
        <v>2172851</v>
      </c>
      <c r="I370" s="29">
        <v>2236</v>
      </c>
      <c r="J370" s="28"/>
      <c r="K370" s="21"/>
      <c r="L370" s="30"/>
      <c r="M370" s="30"/>
      <c r="N370" s="30"/>
      <c r="O370" s="30"/>
      <c r="P370" s="30"/>
      <c r="Q370" s="30"/>
      <c r="R370" s="30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56"/>
      <c r="AG370" s="56"/>
      <c r="AH370" s="56"/>
      <c r="AI370" s="56"/>
      <c r="AJ370" s="56"/>
      <c r="AK370" s="56"/>
      <c r="AL370" s="56"/>
      <c r="AM370" s="56"/>
      <c r="AN370" s="42">
        <v>59.68</v>
      </c>
      <c r="AO370" s="42">
        <v>65.39</v>
      </c>
      <c r="AP370" s="42">
        <v>66.88</v>
      </c>
      <c r="AQ370" s="42">
        <v>65.819999999999993</v>
      </c>
      <c r="AR370" s="42"/>
      <c r="AS370" s="42">
        <v>80.59</v>
      </c>
      <c r="AT370" s="42">
        <v>71.959999999999994</v>
      </c>
      <c r="AU370" s="42">
        <v>71.37</v>
      </c>
      <c r="AV370" s="42">
        <v>74.849999999999994</v>
      </c>
      <c r="AW370" s="42">
        <v>76.23</v>
      </c>
      <c r="AX370" s="42"/>
      <c r="AY370" s="42"/>
      <c r="AZ370" s="33"/>
      <c r="BA370" s="54" t="s">
        <v>921</v>
      </c>
      <c r="BB370" s="21"/>
      <c r="BC370" s="21"/>
      <c r="BD370" s="35"/>
      <c r="BE370" s="21"/>
      <c r="BF370" s="26"/>
      <c r="BG370" s="26"/>
      <c r="BH370" s="26"/>
      <c r="BI370" s="26"/>
      <c r="BJ370" s="38"/>
    </row>
    <row r="371" spans="2:62" x14ac:dyDescent="0.2">
      <c r="B371" s="24">
        <v>534</v>
      </c>
      <c r="C371" s="25" t="s">
        <v>922</v>
      </c>
      <c r="D371" s="26" t="s">
        <v>913</v>
      </c>
      <c r="E371" s="41"/>
      <c r="F371" s="27" t="s">
        <v>58</v>
      </c>
      <c r="G371" s="63">
        <v>493410</v>
      </c>
      <c r="H371" s="63">
        <v>2172553</v>
      </c>
      <c r="I371" s="29">
        <v>2236</v>
      </c>
      <c r="J371" s="28"/>
      <c r="K371" s="46"/>
      <c r="L371" s="46"/>
      <c r="M371" s="46"/>
      <c r="N371" s="46"/>
      <c r="O371" s="46"/>
      <c r="P371" s="46"/>
      <c r="Q371" s="46"/>
      <c r="R371" s="46"/>
      <c r="S371" s="46"/>
      <c r="T371" s="46">
        <v>21</v>
      </c>
      <c r="U371" s="46">
        <v>19.27</v>
      </c>
      <c r="V371" s="46">
        <v>24.45</v>
      </c>
      <c r="W371" s="46">
        <v>25.34</v>
      </c>
      <c r="X371" s="46">
        <v>29.58</v>
      </c>
      <c r="Y371" s="46">
        <v>34.19</v>
      </c>
      <c r="Z371" s="46">
        <v>41.06</v>
      </c>
      <c r="AA371" s="46">
        <v>39.520000000000003</v>
      </c>
      <c r="AB371" s="46">
        <v>39.15</v>
      </c>
      <c r="AC371" s="46">
        <v>39.979999999999997</v>
      </c>
      <c r="AD371" s="46">
        <v>42.53</v>
      </c>
      <c r="AE371" s="46"/>
      <c r="AF371" s="46">
        <v>46.58</v>
      </c>
      <c r="AG371" s="42">
        <v>46.82</v>
      </c>
      <c r="AH371" s="42">
        <v>48.73</v>
      </c>
      <c r="AI371" s="42">
        <v>53.48</v>
      </c>
      <c r="AJ371" s="42">
        <v>49.9</v>
      </c>
      <c r="AK371" s="42">
        <v>53.16</v>
      </c>
      <c r="AL371" s="42">
        <v>55.1</v>
      </c>
      <c r="AM371" s="42">
        <v>58.15</v>
      </c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33"/>
      <c r="BA371" s="54"/>
      <c r="BB371" s="21"/>
      <c r="BC371" s="21"/>
      <c r="BD371" s="35"/>
      <c r="BE371" s="21"/>
      <c r="BF371" s="26"/>
      <c r="BG371" s="26"/>
      <c r="BH371" s="26"/>
      <c r="BI371" s="26"/>
      <c r="BJ371" s="38"/>
    </row>
    <row r="372" spans="2:62" x14ac:dyDescent="0.2">
      <c r="B372" s="24">
        <v>535</v>
      </c>
      <c r="C372" s="25" t="s">
        <v>923</v>
      </c>
      <c r="D372" s="26" t="s">
        <v>913</v>
      </c>
      <c r="E372" s="41"/>
      <c r="F372" s="27" t="s">
        <v>58</v>
      </c>
      <c r="G372" s="26">
        <v>493484</v>
      </c>
      <c r="H372" s="26">
        <v>2171959</v>
      </c>
      <c r="I372" s="29">
        <v>2236</v>
      </c>
      <c r="J372" s="28"/>
      <c r="K372" s="21"/>
      <c r="L372" s="30"/>
      <c r="M372" s="30"/>
      <c r="N372" s="30"/>
      <c r="O372" s="30"/>
      <c r="P372" s="30"/>
      <c r="Q372" s="30"/>
      <c r="R372" s="30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56"/>
      <c r="AG372" s="56"/>
      <c r="AH372" s="56"/>
      <c r="AI372" s="56"/>
      <c r="AJ372" s="56"/>
      <c r="AK372" s="56"/>
      <c r="AL372" s="56"/>
      <c r="AM372" s="56"/>
      <c r="AN372" s="42">
        <v>62.57</v>
      </c>
      <c r="AO372" s="42">
        <v>66.2</v>
      </c>
      <c r="AP372" s="42">
        <v>69.7</v>
      </c>
      <c r="AQ372" s="42">
        <v>75.2</v>
      </c>
      <c r="AR372" s="42"/>
      <c r="AS372" s="42"/>
      <c r="AT372" s="42">
        <v>71.430000000000007</v>
      </c>
      <c r="AU372" s="42">
        <v>76</v>
      </c>
      <c r="AV372" s="42"/>
      <c r="AW372" s="42">
        <v>80.45</v>
      </c>
      <c r="AX372" s="42">
        <v>76.47</v>
      </c>
      <c r="AY372" s="42">
        <v>79.7</v>
      </c>
      <c r="AZ372" s="33"/>
      <c r="BA372" s="54"/>
      <c r="BB372" s="21"/>
      <c r="BC372" s="21"/>
      <c r="BD372" s="35"/>
      <c r="BE372" s="21"/>
      <c r="BF372" s="26"/>
      <c r="BG372" s="26"/>
      <c r="BH372" s="26"/>
      <c r="BI372" s="26"/>
      <c r="BJ372" s="38"/>
    </row>
    <row r="373" spans="2:62" x14ac:dyDescent="0.2">
      <c r="B373" s="24">
        <v>536</v>
      </c>
      <c r="C373" s="25" t="s">
        <v>924</v>
      </c>
      <c r="D373" s="26" t="s">
        <v>913</v>
      </c>
      <c r="E373" s="41"/>
      <c r="F373" s="27" t="s">
        <v>58</v>
      </c>
      <c r="G373" s="78">
        <v>494913</v>
      </c>
      <c r="H373" s="78">
        <v>2169968</v>
      </c>
      <c r="I373" s="29">
        <v>2253</v>
      </c>
      <c r="J373" s="28"/>
      <c r="K373" s="46"/>
      <c r="L373" s="46"/>
      <c r="M373" s="46"/>
      <c r="N373" s="46"/>
      <c r="O373" s="46"/>
      <c r="P373" s="46"/>
      <c r="Q373" s="46"/>
      <c r="R373" s="46"/>
      <c r="S373" s="46"/>
      <c r="T373" s="46">
        <v>17.690000000000001</v>
      </c>
      <c r="U373" s="46"/>
      <c r="V373" s="46">
        <v>27.28</v>
      </c>
      <c r="W373" s="46"/>
      <c r="X373" s="46">
        <v>30.77</v>
      </c>
      <c r="Y373" s="46">
        <v>28.12</v>
      </c>
      <c r="Z373" s="46">
        <v>34.08</v>
      </c>
      <c r="AA373" s="46">
        <v>33.770000000000003</v>
      </c>
      <c r="AB373" s="46">
        <v>33.36</v>
      </c>
      <c r="AC373" s="46">
        <v>34.83</v>
      </c>
      <c r="AD373" s="46">
        <v>36.26</v>
      </c>
      <c r="AE373" s="46"/>
      <c r="AF373" s="46">
        <v>38.94</v>
      </c>
      <c r="AG373" s="56"/>
      <c r="AH373" s="56"/>
      <c r="AI373" s="56"/>
      <c r="AJ373" s="56"/>
      <c r="AK373" s="56"/>
      <c r="AL373" s="56"/>
      <c r="AM373" s="56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33"/>
      <c r="BA373" s="33"/>
      <c r="BB373" s="21"/>
      <c r="BC373" s="21"/>
      <c r="BD373" s="35"/>
      <c r="BE373" s="21"/>
      <c r="BF373" s="26"/>
      <c r="BG373" s="26"/>
      <c r="BH373" s="26"/>
      <c r="BI373" s="26"/>
      <c r="BJ373" s="38"/>
    </row>
    <row r="374" spans="2:62" ht="22.5" customHeight="1" x14ac:dyDescent="0.2">
      <c r="B374" s="24">
        <v>538</v>
      </c>
      <c r="C374" s="25" t="s">
        <v>925</v>
      </c>
      <c r="D374" s="26" t="s">
        <v>913</v>
      </c>
      <c r="E374" s="41"/>
      <c r="F374" s="27" t="s">
        <v>58</v>
      </c>
      <c r="G374" s="63">
        <v>495236</v>
      </c>
      <c r="H374" s="63">
        <v>2169430</v>
      </c>
      <c r="I374" s="29">
        <v>2240</v>
      </c>
      <c r="J374" s="28"/>
      <c r="K374" s="21"/>
      <c r="L374" s="30"/>
      <c r="M374" s="30"/>
      <c r="N374" s="30"/>
      <c r="O374" s="30"/>
      <c r="P374" s="30"/>
      <c r="Q374" s="30"/>
      <c r="R374" s="30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56"/>
      <c r="AG374" s="56"/>
      <c r="AH374" s="56"/>
      <c r="AI374" s="56"/>
      <c r="AJ374" s="42">
        <v>30.48</v>
      </c>
      <c r="AK374" s="42">
        <v>42.19</v>
      </c>
      <c r="AL374" s="42">
        <v>39.130000000000003</v>
      </c>
      <c r="AM374" s="42"/>
      <c r="AN374" s="42">
        <v>54.36</v>
      </c>
      <c r="AO374" s="42">
        <v>57.72</v>
      </c>
      <c r="AP374" s="42"/>
      <c r="AQ374" s="42">
        <v>59.64</v>
      </c>
      <c r="AR374" s="42"/>
      <c r="AS374" s="42"/>
      <c r="AT374" s="42">
        <v>65.42</v>
      </c>
      <c r="AU374" s="42"/>
      <c r="AV374" s="42"/>
      <c r="AW374" s="42"/>
      <c r="AX374" s="42">
        <v>68.44</v>
      </c>
      <c r="AY374" s="44">
        <v>69.2</v>
      </c>
      <c r="AZ374" s="45"/>
      <c r="BA374" s="54" t="s">
        <v>926</v>
      </c>
      <c r="BB374" s="21"/>
      <c r="BC374" s="21"/>
      <c r="BD374" s="35"/>
      <c r="BE374" s="21"/>
      <c r="BF374" s="26"/>
      <c r="BG374" s="26"/>
      <c r="BH374" s="26"/>
      <c r="BI374" s="26"/>
      <c r="BJ374" s="38"/>
    </row>
    <row r="375" spans="2:62" x14ac:dyDescent="0.2">
      <c r="B375" s="24">
        <v>539</v>
      </c>
      <c r="C375" s="25" t="s">
        <v>927</v>
      </c>
      <c r="D375" s="26" t="s">
        <v>913</v>
      </c>
      <c r="E375" s="41"/>
      <c r="F375" s="28" t="s">
        <v>58</v>
      </c>
      <c r="G375" s="28">
        <v>482883</v>
      </c>
      <c r="H375" s="28">
        <v>2170362</v>
      </c>
      <c r="I375" s="29">
        <v>2255</v>
      </c>
      <c r="J375" s="28"/>
      <c r="K375" s="21"/>
      <c r="L375" s="30"/>
      <c r="M375" s="30"/>
      <c r="N375" s="30"/>
      <c r="O375" s="30"/>
      <c r="P375" s="30"/>
      <c r="Q375" s="30"/>
      <c r="R375" s="30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>
        <v>46.97</v>
      </c>
      <c r="AD375" s="21"/>
      <c r="AE375" s="21"/>
      <c r="AF375" s="55"/>
      <c r="AG375" s="53">
        <v>47.14</v>
      </c>
      <c r="AH375" s="53">
        <v>47.31</v>
      </c>
      <c r="AI375" s="53">
        <v>47.48</v>
      </c>
      <c r="AJ375" s="55"/>
      <c r="AK375" s="53">
        <v>40</v>
      </c>
      <c r="AL375" s="53">
        <v>46.34</v>
      </c>
      <c r="AM375" s="53">
        <v>39.880000000000003</v>
      </c>
      <c r="AN375" s="53">
        <v>53.57</v>
      </c>
      <c r="AO375" s="53">
        <v>49.95</v>
      </c>
      <c r="AP375" s="53">
        <v>56.3</v>
      </c>
      <c r="AQ375" s="53">
        <v>49.58</v>
      </c>
      <c r="AR375" s="53">
        <v>66.900000000000006</v>
      </c>
      <c r="AS375" s="53">
        <v>64.84</v>
      </c>
      <c r="AT375" s="53">
        <v>67.12</v>
      </c>
      <c r="AU375" s="53">
        <v>70.680000000000007</v>
      </c>
      <c r="AV375" s="53">
        <v>73.66</v>
      </c>
      <c r="AW375" s="53">
        <v>74.260000000000005</v>
      </c>
      <c r="AX375" s="53">
        <v>75.36</v>
      </c>
      <c r="AY375" s="53">
        <v>76.23</v>
      </c>
      <c r="AZ375" s="54"/>
      <c r="BA375" s="33">
        <v>81.83</v>
      </c>
      <c r="BB375" s="21">
        <f>I375-BA375</f>
        <v>2173.17</v>
      </c>
      <c r="BC375" s="21"/>
      <c r="BD375" s="35"/>
      <c r="BE375" s="21"/>
      <c r="BF375" s="26"/>
      <c r="BG375" s="26"/>
      <c r="BH375" s="26"/>
      <c r="BI375" s="26"/>
      <c r="BJ375" s="38"/>
    </row>
    <row r="376" spans="2:62" x14ac:dyDescent="0.2">
      <c r="B376" s="24">
        <v>542</v>
      </c>
      <c r="C376" s="25" t="s">
        <v>928</v>
      </c>
      <c r="D376" s="26" t="s">
        <v>913</v>
      </c>
      <c r="E376" s="41"/>
      <c r="F376" s="27" t="s">
        <v>58</v>
      </c>
      <c r="G376" s="28">
        <v>487330</v>
      </c>
      <c r="H376" s="28">
        <v>2174377</v>
      </c>
      <c r="I376" s="29">
        <v>2248</v>
      </c>
      <c r="J376" s="28"/>
      <c r="K376" s="46"/>
      <c r="L376" s="46"/>
      <c r="M376" s="46"/>
      <c r="N376" s="46"/>
      <c r="O376" s="46"/>
      <c r="P376" s="46"/>
      <c r="Q376" s="46"/>
      <c r="R376" s="46"/>
      <c r="S376" s="46"/>
      <c r="T376" s="46">
        <v>21.68</v>
      </c>
      <c r="U376" s="46">
        <v>25.78</v>
      </c>
      <c r="V376" s="46">
        <v>31.4</v>
      </c>
      <c r="W376" s="46">
        <v>33.11</v>
      </c>
      <c r="X376" s="46">
        <v>34.5</v>
      </c>
      <c r="Y376" s="46">
        <v>33.67</v>
      </c>
      <c r="Z376" s="46">
        <v>39.799999999999997</v>
      </c>
      <c r="AA376" s="46">
        <v>41.42</v>
      </c>
      <c r="AB376" s="46">
        <v>45.78</v>
      </c>
      <c r="AC376" s="46">
        <v>45.51</v>
      </c>
      <c r="AD376" s="46">
        <v>46.48</v>
      </c>
      <c r="AE376" s="46"/>
      <c r="AF376" s="46">
        <v>48.16</v>
      </c>
      <c r="AG376" s="42">
        <v>54.49</v>
      </c>
      <c r="AH376" s="42">
        <v>53.47</v>
      </c>
      <c r="AI376" s="42">
        <v>52.36</v>
      </c>
      <c r="AJ376" s="42">
        <v>49.55</v>
      </c>
      <c r="AK376" s="42">
        <v>52.93</v>
      </c>
      <c r="AL376" s="42">
        <v>58</v>
      </c>
      <c r="AM376" s="42">
        <v>57.5</v>
      </c>
      <c r="AN376" s="42">
        <v>56.35</v>
      </c>
      <c r="AO376" s="42">
        <v>58.04</v>
      </c>
      <c r="AP376" s="42">
        <v>67.78</v>
      </c>
      <c r="AQ376" s="42">
        <v>60.84</v>
      </c>
      <c r="AR376" s="42">
        <v>65.53</v>
      </c>
      <c r="AS376" s="42">
        <v>64.92</v>
      </c>
      <c r="AT376" s="42">
        <v>71.099999999999994</v>
      </c>
      <c r="AU376" s="42">
        <v>66.680000000000007</v>
      </c>
      <c r="AV376" s="42">
        <v>68.099999999999994</v>
      </c>
      <c r="AW376" s="42">
        <v>70.67</v>
      </c>
      <c r="AX376" s="42">
        <v>70.83</v>
      </c>
      <c r="AY376" s="42">
        <v>74.12</v>
      </c>
      <c r="AZ376" s="33">
        <v>74.78</v>
      </c>
      <c r="BA376" s="33">
        <v>76.5</v>
      </c>
      <c r="BB376" s="21">
        <f>I376-AZ376</f>
        <v>2173.2199999999998</v>
      </c>
      <c r="BC376" s="21"/>
      <c r="BD376" s="35"/>
      <c r="BE376" s="21"/>
      <c r="BF376" s="21"/>
      <c r="BG376" s="21"/>
      <c r="BH376" s="35">
        <f>AP376-AZ376</f>
        <v>-7</v>
      </c>
      <c r="BI376" s="35">
        <f t="shared" ref="BI376:BI384" si="9">AU376-AZ376</f>
        <v>-8.0999999999999943</v>
      </c>
      <c r="BJ376" s="36">
        <f t="shared" ref="BJ376:BJ384" si="10">AY376-AZ376</f>
        <v>-0.65999999999999659</v>
      </c>
    </row>
    <row r="377" spans="2:62" x14ac:dyDescent="0.2">
      <c r="B377" s="24">
        <v>543</v>
      </c>
      <c r="C377" s="25" t="s">
        <v>929</v>
      </c>
      <c r="D377" s="26" t="s">
        <v>930</v>
      </c>
      <c r="E377" s="41"/>
      <c r="F377" s="28" t="s">
        <v>58</v>
      </c>
      <c r="G377" s="28">
        <v>488265</v>
      </c>
      <c r="H377" s="28">
        <v>2175224</v>
      </c>
      <c r="I377" s="29">
        <v>2250</v>
      </c>
      <c r="J377" s="28"/>
      <c r="K377" s="46"/>
      <c r="L377" s="46"/>
      <c r="M377" s="46"/>
      <c r="N377" s="46"/>
      <c r="O377" s="46"/>
      <c r="P377" s="46"/>
      <c r="Q377" s="46"/>
      <c r="R377" s="46"/>
      <c r="S377" s="46"/>
      <c r="T377" s="46">
        <v>20</v>
      </c>
      <c r="U377" s="46">
        <v>24.19</v>
      </c>
      <c r="V377" s="46">
        <v>30.73</v>
      </c>
      <c r="W377" s="46">
        <v>32.43</v>
      </c>
      <c r="X377" s="46">
        <v>33.93</v>
      </c>
      <c r="Y377" s="46">
        <v>33.24</v>
      </c>
      <c r="Z377" s="46">
        <v>39.5</v>
      </c>
      <c r="AA377" s="46">
        <v>41.41</v>
      </c>
      <c r="AB377" s="46">
        <v>43.96</v>
      </c>
      <c r="AC377" s="46">
        <v>47.35</v>
      </c>
      <c r="AD377" s="46">
        <v>49.44</v>
      </c>
      <c r="AE377" s="46"/>
      <c r="AF377" s="46">
        <v>48.8</v>
      </c>
      <c r="AG377" s="42">
        <v>50.86</v>
      </c>
      <c r="AH377" s="42">
        <v>53.28</v>
      </c>
      <c r="AI377" s="42">
        <v>54.6</v>
      </c>
      <c r="AJ377" s="42">
        <v>54.5</v>
      </c>
      <c r="AK377" s="42">
        <v>54.85</v>
      </c>
      <c r="AL377" s="42">
        <v>59.01</v>
      </c>
      <c r="AM377" s="42">
        <v>63.8</v>
      </c>
      <c r="AN377" s="42">
        <v>59.95</v>
      </c>
      <c r="AO377" s="42">
        <v>63.07</v>
      </c>
      <c r="AP377" s="42">
        <v>66.7</v>
      </c>
      <c r="AQ377" s="42">
        <v>67.39</v>
      </c>
      <c r="AR377" s="42">
        <v>67.7</v>
      </c>
      <c r="AS377" s="42">
        <v>72.67</v>
      </c>
      <c r="AT377" s="42">
        <v>72.33</v>
      </c>
      <c r="AU377" s="42">
        <v>69.739999999999995</v>
      </c>
      <c r="AV377" s="42">
        <v>76</v>
      </c>
      <c r="AW377" s="42">
        <v>79.819999999999993</v>
      </c>
      <c r="AX377" s="42">
        <v>82.3</v>
      </c>
      <c r="AY377" s="42">
        <v>84.79</v>
      </c>
      <c r="AZ377" s="33">
        <v>82.92</v>
      </c>
      <c r="BA377" s="33">
        <v>86.22</v>
      </c>
      <c r="BB377" s="21"/>
      <c r="BC377" s="21"/>
      <c r="BD377" s="35"/>
      <c r="BE377" s="21"/>
      <c r="BF377" s="21"/>
      <c r="BG377" s="21"/>
      <c r="BH377" s="35">
        <f>AP377-AZ377</f>
        <v>-16.22</v>
      </c>
      <c r="BI377" s="35">
        <f t="shared" si="9"/>
        <v>-13.180000000000007</v>
      </c>
      <c r="BJ377" s="36">
        <f t="shared" si="10"/>
        <v>1.8700000000000045</v>
      </c>
    </row>
    <row r="378" spans="2:62" x14ac:dyDescent="0.2">
      <c r="B378" s="24">
        <v>544</v>
      </c>
      <c r="C378" s="25" t="s">
        <v>931</v>
      </c>
      <c r="D378" s="26" t="s">
        <v>930</v>
      </c>
      <c r="E378" s="41"/>
      <c r="F378" s="28" t="s">
        <v>58</v>
      </c>
      <c r="G378" s="28">
        <v>489418</v>
      </c>
      <c r="H378" s="28">
        <v>2176411</v>
      </c>
      <c r="I378" s="29">
        <v>2248</v>
      </c>
      <c r="J378" s="28"/>
      <c r="K378" s="46"/>
      <c r="L378" s="46"/>
      <c r="M378" s="46"/>
      <c r="N378" s="46"/>
      <c r="O378" s="46"/>
      <c r="P378" s="46"/>
      <c r="Q378" s="46"/>
      <c r="R378" s="46"/>
      <c r="S378" s="46"/>
      <c r="T378" s="46">
        <v>21.21</v>
      </c>
      <c r="U378" s="46">
        <v>24.42</v>
      </c>
      <c r="V378" s="46">
        <v>30.76</v>
      </c>
      <c r="W378" s="46">
        <v>32.06</v>
      </c>
      <c r="X378" s="46">
        <v>33.86</v>
      </c>
      <c r="Y378" s="46">
        <v>33.49</v>
      </c>
      <c r="Z378" s="46">
        <v>37.49</v>
      </c>
      <c r="AA378" s="46">
        <v>40.200000000000003</v>
      </c>
      <c r="AB378" s="46">
        <v>42.71</v>
      </c>
      <c r="AC378" s="46">
        <v>45.68</v>
      </c>
      <c r="AD378" s="46">
        <v>48.26</v>
      </c>
      <c r="AE378" s="46"/>
      <c r="AF378" s="46">
        <v>49.35</v>
      </c>
      <c r="AG378" s="42">
        <v>50.59</v>
      </c>
      <c r="AH378" s="42">
        <v>51.33</v>
      </c>
      <c r="AI378" s="42">
        <v>55.81</v>
      </c>
      <c r="AJ378" s="42">
        <v>57.03</v>
      </c>
      <c r="AK378" s="42">
        <v>57.12</v>
      </c>
      <c r="AL378" s="42">
        <v>59.1</v>
      </c>
      <c r="AM378" s="42">
        <v>58.96</v>
      </c>
      <c r="AN378" s="42">
        <v>61.31</v>
      </c>
      <c r="AO378" s="42">
        <v>62.58</v>
      </c>
      <c r="AP378" s="42">
        <v>64.209999999999994</v>
      </c>
      <c r="AQ378" s="42">
        <v>66.7</v>
      </c>
      <c r="AR378" s="42">
        <v>70.09</v>
      </c>
      <c r="AS378" s="42">
        <v>68.459999999999994</v>
      </c>
      <c r="AT378" s="42">
        <v>68.75</v>
      </c>
      <c r="AU378" s="42">
        <v>69.34</v>
      </c>
      <c r="AV378" s="42">
        <v>71.72</v>
      </c>
      <c r="AW378" s="42">
        <v>72.260000000000005</v>
      </c>
      <c r="AX378" s="42">
        <v>78.430000000000007</v>
      </c>
      <c r="AY378" s="42">
        <v>78.83</v>
      </c>
      <c r="AZ378" s="33">
        <v>81.650000000000006</v>
      </c>
      <c r="BA378" s="33">
        <v>79.83</v>
      </c>
      <c r="BB378" s="21"/>
      <c r="BC378" s="21"/>
      <c r="BD378" s="35"/>
      <c r="BE378" s="21"/>
      <c r="BF378" s="21"/>
      <c r="BG378" s="21"/>
      <c r="BH378" s="35">
        <f>AP378-AZ378</f>
        <v>-17.440000000000012</v>
      </c>
      <c r="BI378" s="35">
        <f t="shared" si="9"/>
        <v>-12.310000000000002</v>
      </c>
      <c r="BJ378" s="36">
        <f t="shared" si="10"/>
        <v>-2.8200000000000074</v>
      </c>
    </row>
    <row r="379" spans="2:62" x14ac:dyDescent="0.2">
      <c r="B379" s="24">
        <v>545</v>
      </c>
      <c r="C379" s="25" t="s">
        <v>932</v>
      </c>
      <c r="D379" s="26" t="s">
        <v>930</v>
      </c>
      <c r="E379" s="41"/>
      <c r="F379" s="28" t="s">
        <v>58</v>
      </c>
      <c r="G379" s="28">
        <v>490193</v>
      </c>
      <c r="H379" s="28">
        <v>2177116</v>
      </c>
      <c r="I379" s="29">
        <v>2250</v>
      </c>
      <c r="J379" s="28"/>
      <c r="K379" s="46"/>
      <c r="L379" s="46"/>
      <c r="M379" s="46"/>
      <c r="N379" s="46"/>
      <c r="O379" s="46"/>
      <c r="P379" s="46"/>
      <c r="Q379" s="46"/>
      <c r="R379" s="46"/>
      <c r="S379" s="46"/>
      <c r="T379" s="46">
        <v>21.67</v>
      </c>
      <c r="U379" s="46">
        <v>22.61</v>
      </c>
      <c r="V379" s="46">
        <v>28.8</v>
      </c>
      <c r="W379" s="46">
        <v>30.03</v>
      </c>
      <c r="X379" s="46">
        <v>31.58</v>
      </c>
      <c r="Y379" s="46">
        <v>31.18</v>
      </c>
      <c r="Z379" s="46">
        <v>35.159999999999997</v>
      </c>
      <c r="AA379" s="46">
        <v>39.19</v>
      </c>
      <c r="AB379" s="46">
        <v>37.409999999999997</v>
      </c>
      <c r="AC379" s="46">
        <v>39.92</v>
      </c>
      <c r="AD379" s="46">
        <v>42.3</v>
      </c>
      <c r="AE379" s="46"/>
      <c r="AF379" s="46">
        <v>46.13</v>
      </c>
      <c r="AG379" s="42">
        <v>47.27</v>
      </c>
      <c r="AH379" s="42">
        <v>48.31</v>
      </c>
      <c r="AI379" s="42">
        <v>51.68</v>
      </c>
      <c r="AJ379" s="42">
        <v>53.14</v>
      </c>
      <c r="AK379" s="42">
        <v>53.41</v>
      </c>
      <c r="AL379" s="42">
        <v>53.73</v>
      </c>
      <c r="AM379" s="42">
        <v>54.4</v>
      </c>
      <c r="AN379" s="42"/>
      <c r="AO379" s="42"/>
      <c r="AP379" s="42"/>
      <c r="AQ379" s="42">
        <v>62.65</v>
      </c>
      <c r="AR379" s="42">
        <v>64.23</v>
      </c>
      <c r="AS379" s="42">
        <v>66.42</v>
      </c>
      <c r="AT379" s="42">
        <v>65.56</v>
      </c>
      <c r="AU379" s="42">
        <v>66.900000000000006</v>
      </c>
      <c r="AV379" s="42">
        <v>73.569999999999993</v>
      </c>
      <c r="AW379" s="42">
        <v>75.63</v>
      </c>
      <c r="AX379" s="42">
        <v>77.69</v>
      </c>
      <c r="AY379" s="42">
        <v>76.77</v>
      </c>
      <c r="AZ379" s="33">
        <v>72.239999999999995</v>
      </c>
      <c r="BA379" s="33">
        <v>73.760000000000005</v>
      </c>
      <c r="BB379" s="21">
        <f>I379-AZ379</f>
        <v>2177.7600000000002</v>
      </c>
      <c r="BC379" s="21"/>
      <c r="BD379" s="35"/>
      <c r="BE379" s="21"/>
      <c r="BF379" s="21"/>
      <c r="BG379" s="21"/>
      <c r="BH379" s="35"/>
      <c r="BI379" s="35">
        <f t="shared" si="9"/>
        <v>-5.3399999999999892</v>
      </c>
      <c r="BJ379" s="36">
        <f t="shared" si="10"/>
        <v>4.5300000000000011</v>
      </c>
    </row>
    <row r="380" spans="2:62" x14ac:dyDescent="0.2">
      <c r="B380" s="24">
        <v>546</v>
      </c>
      <c r="C380" s="25" t="s">
        <v>933</v>
      </c>
      <c r="D380" s="26" t="s">
        <v>930</v>
      </c>
      <c r="E380" s="41"/>
      <c r="F380" s="28" t="s">
        <v>58</v>
      </c>
      <c r="G380" s="28">
        <v>491024</v>
      </c>
      <c r="H380" s="28">
        <v>2177894</v>
      </c>
      <c r="I380" s="29">
        <v>2251</v>
      </c>
      <c r="J380" s="28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>
        <v>29.98</v>
      </c>
      <c r="W380" s="46">
        <v>29.65</v>
      </c>
      <c r="X380" s="46">
        <v>30.42</v>
      </c>
      <c r="Y380" s="46"/>
      <c r="Z380" s="46">
        <v>34.479999999999997</v>
      </c>
      <c r="AA380" s="46">
        <v>35.92</v>
      </c>
      <c r="AB380" s="46">
        <v>36.4</v>
      </c>
      <c r="AC380" s="46">
        <v>38.24</v>
      </c>
      <c r="AD380" s="46"/>
      <c r="AE380" s="46"/>
      <c r="AF380" s="46">
        <v>43.63</v>
      </c>
      <c r="AG380" s="42">
        <v>44.31</v>
      </c>
      <c r="AH380" s="42">
        <v>48.48</v>
      </c>
      <c r="AI380" s="42">
        <v>48.87</v>
      </c>
      <c r="AJ380" s="42">
        <v>51.06</v>
      </c>
      <c r="AK380" s="42">
        <v>50.88</v>
      </c>
      <c r="AL380" s="42">
        <v>51.92</v>
      </c>
      <c r="AM380" s="42">
        <v>53.4</v>
      </c>
      <c r="AN380" s="42">
        <v>56.31</v>
      </c>
      <c r="AO380" s="42">
        <v>58.64</v>
      </c>
      <c r="AP380" s="42">
        <v>59.57</v>
      </c>
      <c r="AQ380" s="42">
        <v>61.62</v>
      </c>
      <c r="AR380" s="42">
        <v>62.15</v>
      </c>
      <c r="AS380" s="42">
        <v>63.23</v>
      </c>
      <c r="AT380" s="42">
        <v>64.900000000000006</v>
      </c>
      <c r="AU380" s="42">
        <v>67.33</v>
      </c>
      <c r="AV380" s="42">
        <v>71.34</v>
      </c>
      <c r="AW380" s="42">
        <v>74.209999999999994</v>
      </c>
      <c r="AX380" s="42">
        <v>69.44</v>
      </c>
      <c r="AY380" s="42">
        <v>70.7</v>
      </c>
      <c r="AZ380" s="33">
        <v>71.760000000000005</v>
      </c>
      <c r="BA380" s="33">
        <v>73.17</v>
      </c>
      <c r="BB380" s="21"/>
      <c r="BC380" s="21"/>
      <c r="BD380" s="35"/>
      <c r="BE380" s="21"/>
      <c r="BF380" s="21"/>
      <c r="BG380" s="21"/>
      <c r="BH380" s="35">
        <f>AP380-AZ380</f>
        <v>-12.190000000000005</v>
      </c>
      <c r="BI380" s="35">
        <f t="shared" si="9"/>
        <v>-4.4300000000000068</v>
      </c>
      <c r="BJ380" s="36">
        <f t="shared" si="10"/>
        <v>-1.0600000000000023</v>
      </c>
    </row>
    <row r="381" spans="2:62" x14ac:dyDescent="0.2">
      <c r="B381" s="24">
        <v>547</v>
      </c>
      <c r="C381" s="25" t="s">
        <v>934</v>
      </c>
      <c r="D381" s="26" t="s">
        <v>935</v>
      </c>
      <c r="E381" s="41"/>
      <c r="F381" s="28" t="s">
        <v>58</v>
      </c>
      <c r="G381" s="28">
        <v>491719</v>
      </c>
      <c r="H381" s="28">
        <v>2178536</v>
      </c>
      <c r="I381" s="29">
        <v>2253</v>
      </c>
      <c r="J381" s="28"/>
      <c r="K381" s="46"/>
      <c r="L381" s="46"/>
      <c r="M381" s="46"/>
      <c r="N381" s="46"/>
      <c r="O381" s="46"/>
      <c r="P381" s="46"/>
      <c r="Q381" s="46"/>
      <c r="R381" s="46"/>
      <c r="S381" s="46"/>
      <c r="T381" s="46">
        <v>21.76</v>
      </c>
      <c r="U381" s="46">
        <v>22.2</v>
      </c>
      <c r="V381" s="46">
        <v>28.54</v>
      </c>
      <c r="W381" s="46">
        <v>29.2</v>
      </c>
      <c r="X381" s="46">
        <v>30.17</v>
      </c>
      <c r="Y381" s="46">
        <v>30.84</v>
      </c>
      <c r="Z381" s="46">
        <v>33.450000000000003</v>
      </c>
      <c r="AA381" s="46">
        <v>35.1</v>
      </c>
      <c r="AB381" s="46">
        <v>33.53</v>
      </c>
      <c r="AC381" s="46">
        <v>34.64</v>
      </c>
      <c r="AD381" s="46">
        <v>39.200000000000003</v>
      </c>
      <c r="AE381" s="46"/>
      <c r="AF381" s="46">
        <v>44.47</v>
      </c>
      <c r="AG381" s="42">
        <v>45.74</v>
      </c>
      <c r="AH381" s="42">
        <v>46.11</v>
      </c>
      <c r="AI381" s="42">
        <v>48.05</v>
      </c>
      <c r="AJ381" s="42">
        <v>49.92</v>
      </c>
      <c r="AK381" s="42"/>
      <c r="AL381" s="42">
        <v>52.12</v>
      </c>
      <c r="AM381" s="42">
        <v>53.53</v>
      </c>
      <c r="AN381" s="42">
        <v>54.7</v>
      </c>
      <c r="AO381" s="42"/>
      <c r="AP381" s="42">
        <v>58.12</v>
      </c>
      <c r="AQ381" s="42">
        <v>60.94</v>
      </c>
      <c r="AR381" s="42">
        <v>63.9</v>
      </c>
      <c r="AS381" s="42">
        <v>65.55</v>
      </c>
      <c r="AT381" s="42">
        <v>64.11</v>
      </c>
      <c r="AU381" s="42">
        <v>65.58</v>
      </c>
      <c r="AV381" s="42">
        <v>67.33</v>
      </c>
      <c r="AW381" s="42">
        <v>68</v>
      </c>
      <c r="AX381" s="42">
        <v>69.400000000000006</v>
      </c>
      <c r="AY381" s="42">
        <v>70.77</v>
      </c>
      <c r="AZ381" s="33">
        <v>71.599999999999994</v>
      </c>
      <c r="BA381" s="33">
        <v>70.48</v>
      </c>
      <c r="BB381" s="21">
        <f>I381-AZ381</f>
        <v>2181.4</v>
      </c>
      <c r="BC381" s="21"/>
      <c r="BD381" s="35"/>
      <c r="BE381" s="21"/>
      <c r="BF381" s="21"/>
      <c r="BG381" s="21"/>
      <c r="BH381" s="35">
        <f>AP381-AZ381</f>
        <v>-13.479999999999997</v>
      </c>
      <c r="BI381" s="35">
        <f t="shared" si="9"/>
        <v>-6.019999999999996</v>
      </c>
      <c r="BJ381" s="36">
        <f t="shared" si="10"/>
        <v>-0.82999999999999829</v>
      </c>
    </row>
    <row r="382" spans="2:62" x14ac:dyDescent="0.2">
      <c r="B382" s="24">
        <v>548</v>
      </c>
      <c r="C382" s="25" t="s">
        <v>936</v>
      </c>
      <c r="D382" s="26" t="s">
        <v>937</v>
      </c>
      <c r="E382" s="41"/>
      <c r="F382" s="28" t="s">
        <v>58</v>
      </c>
      <c r="G382" s="28">
        <v>492763</v>
      </c>
      <c r="H382" s="28">
        <v>2179500</v>
      </c>
      <c r="I382" s="29">
        <v>2248</v>
      </c>
      <c r="J382" s="28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>
        <v>29.12</v>
      </c>
      <c r="W382" s="46">
        <v>29.47</v>
      </c>
      <c r="X382" s="46">
        <v>30.11</v>
      </c>
      <c r="Y382" s="46">
        <v>30.86</v>
      </c>
      <c r="Z382" s="46">
        <v>33.270000000000003</v>
      </c>
      <c r="AA382" s="46">
        <v>35.29</v>
      </c>
      <c r="AB382" s="46">
        <v>36.39</v>
      </c>
      <c r="AC382" s="46">
        <v>36.76</v>
      </c>
      <c r="AD382" s="46">
        <v>38.799999999999997</v>
      </c>
      <c r="AE382" s="46"/>
      <c r="AF382" s="46">
        <v>43.02</v>
      </c>
      <c r="AG382" s="42">
        <v>42.2</v>
      </c>
      <c r="AH382" s="42">
        <v>43.28</v>
      </c>
      <c r="AI382" s="42">
        <v>44.86</v>
      </c>
      <c r="AJ382" s="42"/>
      <c r="AK382" s="42">
        <v>48.35</v>
      </c>
      <c r="AL382" s="42">
        <v>51.51</v>
      </c>
      <c r="AM382" s="42">
        <v>50.51</v>
      </c>
      <c r="AN382" s="42">
        <v>48.33</v>
      </c>
      <c r="AO382" s="42"/>
      <c r="AP382" s="42">
        <v>58.17</v>
      </c>
      <c r="AQ382" s="42">
        <v>59.15</v>
      </c>
      <c r="AR382" s="42">
        <v>62.24</v>
      </c>
      <c r="AS382" s="42">
        <v>65.69</v>
      </c>
      <c r="AT382" s="42">
        <v>63.37</v>
      </c>
      <c r="AU382" s="42">
        <v>65.849999999999994</v>
      </c>
      <c r="AV382" s="42">
        <v>69.7</v>
      </c>
      <c r="AW382" s="42">
        <v>65.72</v>
      </c>
      <c r="AX382" s="44">
        <v>67.2</v>
      </c>
      <c r="AY382" s="42">
        <v>68.239999999999995</v>
      </c>
      <c r="AZ382" s="33">
        <v>69.12</v>
      </c>
      <c r="BA382" s="33">
        <v>70.41</v>
      </c>
      <c r="BB382" s="21">
        <f>I382-AZ382</f>
        <v>2178.88</v>
      </c>
      <c r="BC382" s="21"/>
      <c r="BD382" s="35"/>
      <c r="BE382" s="21"/>
      <c r="BF382" s="26"/>
      <c r="BG382" s="26"/>
      <c r="BH382" s="35"/>
      <c r="BI382" s="35">
        <f t="shared" si="9"/>
        <v>-3.2700000000000102</v>
      </c>
      <c r="BJ382" s="36">
        <f t="shared" si="10"/>
        <v>-0.88000000000000966</v>
      </c>
    </row>
    <row r="383" spans="2:62" x14ac:dyDescent="0.2">
      <c r="B383" s="24">
        <v>549</v>
      </c>
      <c r="C383" s="25" t="s">
        <v>938</v>
      </c>
      <c r="D383" s="26" t="s">
        <v>937</v>
      </c>
      <c r="E383" s="41"/>
      <c r="F383" s="28" t="s">
        <v>58</v>
      </c>
      <c r="G383" s="28">
        <v>493792</v>
      </c>
      <c r="H383" s="28">
        <v>2180401</v>
      </c>
      <c r="I383" s="29">
        <v>2255</v>
      </c>
      <c r="J383" s="28"/>
      <c r="K383" s="46"/>
      <c r="L383" s="46"/>
      <c r="M383" s="46"/>
      <c r="N383" s="46"/>
      <c r="O383" s="46"/>
      <c r="P383" s="46"/>
      <c r="Q383" s="46"/>
      <c r="R383" s="46"/>
      <c r="S383" s="46"/>
      <c r="T383" s="46">
        <v>19.45</v>
      </c>
      <c r="U383" s="46">
        <v>20.350000000000001</v>
      </c>
      <c r="V383" s="46">
        <v>27.06</v>
      </c>
      <c r="W383" s="46">
        <v>27.42</v>
      </c>
      <c r="X383" s="46">
        <v>27.95</v>
      </c>
      <c r="Y383" s="46">
        <v>29.26</v>
      </c>
      <c r="Z383" s="46"/>
      <c r="AA383" s="46">
        <v>32.39</v>
      </c>
      <c r="AB383" s="46">
        <v>33.04</v>
      </c>
      <c r="AC383" s="46">
        <v>34.840000000000003</v>
      </c>
      <c r="AD383" s="46">
        <v>35.9</v>
      </c>
      <c r="AE383" s="46"/>
      <c r="AF383" s="46">
        <v>40.32</v>
      </c>
      <c r="AG383" s="42">
        <v>41.09</v>
      </c>
      <c r="AH383" s="42">
        <v>42.1</v>
      </c>
      <c r="AI383" s="42">
        <v>43.19</v>
      </c>
      <c r="AJ383" s="42">
        <v>45.53</v>
      </c>
      <c r="AK383" s="42">
        <v>45.17</v>
      </c>
      <c r="AL383" s="42">
        <v>48.79</v>
      </c>
      <c r="AM383" s="42">
        <v>49.24</v>
      </c>
      <c r="AN383" s="42">
        <v>51.14</v>
      </c>
      <c r="AO383" s="42">
        <v>54.13</v>
      </c>
      <c r="AP383" s="42">
        <v>56.07</v>
      </c>
      <c r="AQ383" s="42">
        <v>57.17</v>
      </c>
      <c r="AR383" s="42">
        <v>57.57</v>
      </c>
      <c r="AS383" s="42">
        <v>58.62</v>
      </c>
      <c r="AT383" s="42">
        <v>60.28</v>
      </c>
      <c r="AU383" s="42">
        <v>62.94</v>
      </c>
      <c r="AV383" s="42">
        <v>68.45</v>
      </c>
      <c r="AW383" s="42">
        <v>64.5</v>
      </c>
      <c r="AX383" s="42">
        <v>72.459999999999994</v>
      </c>
      <c r="AY383" s="42">
        <v>72.900000000000006</v>
      </c>
      <c r="AZ383" s="33">
        <v>62.39</v>
      </c>
      <c r="BA383" s="33">
        <v>60.7</v>
      </c>
      <c r="BB383" s="21">
        <f>I383-AZ383</f>
        <v>2192.61</v>
      </c>
      <c r="BC383" s="21"/>
      <c r="BD383" s="35"/>
      <c r="BE383" s="21"/>
      <c r="BF383" s="26"/>
      <c r="BG383" s="26"/>
      <c r="BH383" s="35"/>
      <c r="BI383" s="35">
        <f t="shared" si="9"/>
        <v>0.54999999999999716</v>
      </c>
      <c r="BJ383" s="36">
        <f t="shared" si="10"/>
        <v>10.510000000000005</v>
      </c>
    </row>
    <row r="384" spans="2:62" x14ac:dyDescent="0.2">
      <c r="B384" s="24">
        <v>550</v>
      </c>
      <c r="C384" s="25" t="s">
        <v>939</v>
      </c>
      <c r="D384" s="26" t="s">
        <v>937</v>
      </c>
      <c r="E384" s="41"/>
      <c r="F384" s="28" t="s">
        <v>58</v>
      </c>
      <c r="G384" s="28">
        <v>494570</v>
      </c>
      <c r="H384" s="28">
        <v>2181058</v>
      </c>
      <c r="I384" s="29">
        <v>2252</v>
      </c>
      <c r="J384" s="28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>
        <v>25.97</v>
      </c>
      <c r="W384" s="46">
        <v>26.82</v>
      </c>
      <c r="X384" s="46">
        <v>27.52</v>
      </c>
      <c r="Y384" s="46">
        <v>27.69</v>
      </c>
      <c r="Z384" s="46">
        <v>29.02</v>
      </c>
      <c r="AA384" s="46">
        <v>30.32</v>
      </c>
      <c r="AB384" s="46">
        <v>32.19</v>
      </c>
      <c r="AC384" s="46">
        <v>34.33</v>
      </c>
      <c r="AD384" s="46">
        <v>33.93</v>
      </c>
      <c r="AE384" s="46"/>
      <c r="AF384" s="46">
        <v>39.18</v>
      </c>
      <c r="AG384" s="42">
        <v>40.549999999999997</v>
      </c>
      <c r="AH384" s="42">
        <v>41.96</v>
      </c>
      <c r="AI384" s="42">
        <v>42.89</v>
      </c>
      <c r="AJ384" s="42">
        <v>43.85</v>
      </c>
      <c r="AK384" s="42">
        <v>44.71</v>
      </c>
      <c r="AL384" s="42">
        <v>47.18</v>
      </c>
      <c r="AM384" s="42">
        <v>47.47</v>
      </c>
      <c r="AN384" s="42">
        <v>48.59</v>
      </c>
      <c r="AO384" s="42"/>
      <c r="AP384" s="42">
        <v>53.48</v>
      </c>
      <c r="AQ384" s="42">
        <v>54.52</v>
      </c>
      <c r="AR384" s="42">
        <v>57.01</v>
      </c>
      <c r="AS384" s="42">
        <v>57.27</v>
      </c>
      <c r="AT384" s="42">
        <v>57.96</v>
      </c>
      <c r="AU384" s="42">
        <v>59.56</v>
      </c>
      <c r="AV384" s="42">
        <v>69.59</v>
      </c>
      <c r="AW384" s="42">
        <v>59.27</v>
      </c>
      <c r="AX384" s="42">
        <v>56.74</v>
      </c>
      <c r="AY384" s="42">
        <v>48.2</v>
      </c>
      <c r="AZ384" s="33">
        <v>60.4</v>
      </c>
      <c r="BA384" s="33">
        <v>62.27</v>
      </c>
      <c r="BB384" s="21">
        <f>I384-AZ384</f>
        <v>2191.6</v>
      </c>
      <c r="BC384" s="21"/>
      <c r="BD384" s="35"/>
      <c r="BE384" s="21"/>
      <c r="BF384" s="26"/>
      <c r="BG384" s="26"/>
      <c r="BH384" s="35">
        <f>AP384-AZ384</f>
        <v>-6.9200000000000017</v>
      </c>
      <c r="BI384" s="35">
        <f t="shared" si="9"/>
        <v>-0.83999999999999631</v>
      </c>
      <c r="BJ384" s="36">
        <f t="shared" si="10"/>
        <v>-12.199999999999996</v>
      </c>
    </row>
    <row r="385" spans="2:62" x14ac:dyDescent="0.2">
      <c r="B385" s="24">
        <v>551</v>
      </c>
      <c r="C385" s="25" t="s">
        <v>940</v>
      </c>
      <c r="D385" s="26" t="s">
        <v>937</v>
      </c>
      <c r="E385" s="41"/>
      <c r="F385" s="28" t="s">
        <v>58</v>
      </c>
      <c r="G385" s="28">
        <v>495448</v>
      </c>
      <c r="H385" s="28">
        <v>2182129</v>
      </c>
      <c r="I385" s="29">
        <v>2250</v>
      </c>
      <c r="J385" s="28"/>
      <c r="K385" s="46"/>
      <c r="L385" s="46"/>
      <c r="M385" s="46"/>
      <c r="N385" s="46"/>
      <c r="O385" s="46"/>
      <c r="P385" s="46"/>
      <c r="Q385" s="46"/>
      <c r="R385" s="46"/>
      <c r="S385" s="46"/>
      <c r="T385" s="46">
        <v>15.38</v>
      </c>
      <c r="U385" s="46">
        <v>15.71</v>
      </c>
      <c r="V385" s="46">
        <v>21.1</v>
      </c>
      <c r="W385" s="46">
        <v>22.07</v>
      </c>
      <c r="X385" s="46">
        <v>22.59</v>
      </c>
      <c r="Y385" s="46">
        <v>25.14</v>
      </c>
      <c r="Z385" s="46">
        <v>26.64</v>
      </c>
      <c r="AA385" s="46">
        <v>27.75</v>
      </c>
      <c r="AB385" s="46">
        <v>29.63</v>
      </c>
      <c r="AC385" s="46">
        <v>30.4</v>
      </c>
      <c r="AD385" s="46">
        <v>32.07</v>
      </c>
      <c r="AE385" s="46"/>
      <c r="AF385" s="46">
        <v>31.93</v>
      </c>
      <c r="AG385" s="42">
        <v>37.409999999999997</v>
      </c>
      <c r="AH385" s="42">
        <v>37.94</v>
      </c>
      <c r="AI385" s="42">
        <v>38.22</v>
      </c>
      <c r="AJ385" s="42">
        <v>41.05</v>
      </c>
      <c r="AK385" s="42">
        <v>41.96</v>
      </c>
      <c r="AL385" s="42">
        <v>43.42</v>
      </c>
      <c r="AM385" s="42">
        <v>45.67</v>
      </c>
      <c r="AN385" s="42">
        <v>47.02</v>
      </c>
      <c r="AO385" s="42"/>
      <c r="AP385" s="42">
        <v>49.95</v>
      </c>
      <c r="AQ385" s="42">
        <v>50.96</v>
      </c>
      <c r="AR385" s="42">
        <v>53.83</v>
      </c>
      <c r="AS385" s="42">
        <v>52.91</v>
      </c>
      <c r="AT385" s="42">
        <v>54.59</v>
      </c>
      <c r="AU385" s="42">
        <v>56.74</v>
      </c>
      <c r="AV385" s="42">
        <v>68.569999999999993</v>
      </c>
      <c r="AW385" s="42">
        <v>61.5</v>
      </c>
      <c r="AX385" s="42">
        <v>63.26</v>
      </c>
      <c r="AY385" s="42">
        <v>60.46</v>
      </c>
      <c r="AZ385" s="33"/>
      <c r="BA385" s="33"/>
      <c r="BB385" s="21"/>
      <c r="BC385" s="21"/>
      <c r="BD385" s="35"/>
      <c r="BE385" s="21"/>
      <c r="BF385" s="26"/>
      <c r="BG385" s="26"/>
      <c r="BH385" s="26"/>
      <c r="BI385" s="26"/>
      <c r="BJ385" s="38"/>
    </row>
    <row r="386" spans="2:62" x14ac:dyDescent="0.2">
      <c r="B386" s="24">
        <v>552</v>
      </c>
      <c r="C386" s="25" t="s">
        <v>941</v>
      </c>
      <c r="D386" s="26" t="s">
        <v>937</v>
      </c>
      <c r="E386" s="41"/>
      <c r="F386" s="28" t="s">
        <v>58</v>
      </c>
      <c r="G386" s="28">
        <v>496291</v>
      </c>
      <c r="H386" s="28">
        <v>2183022</v>
      </c>
      <c r="I386" s="29">
        <v>2252</v>
      </c>
      <c r="J386" s="28"/>
      <c r="K386" s="46"/>
      <c r="L386" s="46"/>
      <c r="M386" s="46"/>
      <c r="N386" s="46"/>
      <c r="O386" s="46"/>
      <c r="P386" s="46"/>
      <c r="Q386" s="46"/>
      <c r="R386" s="46"/>
      <c r="S386" s="46"/>
      <c r="T386" s="46">
        <v>13.37</v>
      </c>
      <c r="U386" s="46">
        <v>14.74</v>
      </c>
      <c r="V386" s="46">
        <v>18.37</v>
      </c>
      <c r="W386" s="46">
        <v>19.399999999999999</v>
      </c>
      <c r="X386" s="46">
        <v>21.23</v>
      </c>
      <c r="Y386" s="46">
        <v>23.4</v>
      </c>
      <c r="Z386" s="46">
        <v>25.75</v>
      </c>
      <c r="AA386" s="46"/>
      <c r="AB386" s="46">
        <v>28.57</v>
      </c>
      <c r="AC386" s="46">
        <v>30.07</v>
      </c>
      <c r="AD386" s="46">
        <v>31.4</v>
      </c>
      <c r="AE386" s="46"/>
      <c r="AF386" s="46">
        <v>34.83</v>
      </c>
      <c r="AG386" s="42">
        <v>36.56</v>
      </c>
      <c r="AH386" s="42">
        <v>38.14</v>
      </c>
      <c r="AI386" s="42">
        <v>39.74</v>
      </c>
      <c r="AJ386" s="42">
        <v>40.32</v>
      </c>
      <c r="AK386" s="42">
        <v>42.23</v>
      </c>
      <c r="AL386" s="42">
        <v>47.74</v>
      </c>
      <c r="AM386" s="42">
        <v>45.73</v>
      </c>
      <c r="AN386" s="42">
        <v>46.02</v>
      </c>
      <c r="AO386" s="42"/>
      <c r="AP386" s="42">
        <v>49.67</v>
      </c>
      <c r="AQ386" s="42">
        <v>50.65</v>
      </c>
      <c r="AR386" s="42">
        <v>54.21</v>
      </c>
      <c r="AS386" s="42">
        <v>53.57</v>
      </c>
      <c r="AT386" s="42">
        <v>54.77</v>
      </c>
      <c r="AU386" s="42">
        <v>55.63</v>
      </c>
      <c r="AV386" s="42">
        <v>66.2</v>
      </c>
      <c r="AW386" s="42">
        <v>48.55</v>
      </c>
      <c r="AX386" s="42">
        <v>42.26</v>
      </c>
      <c r="AY386" s="42">
        <v>60.39</v>
      </c>
      <c r="AZ386" s="33">
        <v>61.43</v>
      </c>
      <c r="BA386" s="33">
        <v>63</v>
      </c>
      <c r="BB386" s="21">
        <f>I386-AZ386</f>
        <v>2190.5700000000002</v>
      </c>
      <c r="BC386" s="21"/>
      <c r="BD386" s="35"/>
      <c r="BE386" s="21"/>
      <c r="BF386" s="26"/>
      <c r="BG386" s="26"/>
      <c r="BH386" s="35">
        <f>AP386-AZ386</f>
        <v>-11.759999999999998</v>
      </c>
      <c r="BI386" s="35">
        <f>AU386-AZ386</f>
        <v>-5.7999999999999972</v>
      </c>
      <c r="BJ386" s="36">
        <f>AY386-AZ386</f>
        <v>-1.0399999999999991</v>
      </c>
    </row>
    <row r="387" spans="2:62" x14ac:dyDescent="0.2">
      <c r="B387" s="24">
        <v>553</v>
      </c>
      <c r="C387" s="25" t="s">
        <v>942</v>
      </c>
      <c r="D387" s="26" t="s">
        <v>943</v>
      </c>
      <c r="E387" s="41"/>
      <c r="F387" s="28" t="s">
        <v>58</v>
      </c>
      <c r="G387" s="63"/>
      <c r="H387" s="63"/>
      <c r="I387" s="29"/>
      <c r="J387" s="28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>
        <v>55.29</v>
      </c>
      <c r="W387" s="46">
        <v>60.03</v>
      </c>
      <c r="X387" s="46">
        <v>60.17</v>
      </c>
      <c r="Y387" s="46">
        <v>60.12</v>
      </c>
      <c r="Z387" s="46">
        <v>59.69</v>
      </c>
      <c r="AA387" s="46">
        <v>64.34</v>
      </c>
      <c r="AB387" s="46">
        <v>64.78</v>
      </c>
      <c r="AC387" s="46">
        <v>66.64</v>
      </c>
      <c r="AD387" s="46">
        <v>67.900000000000006</v>
      </c>
      <c r="AE387" s="46"/>
      <c r="AF387" s="46">
        <v>67.97</v>
      </c>
      <c r="AG387" s="42">
        <v>71</v>
      </c>
      <c r="AH387" s="42">
        <v>74.23</v>
      </c>
      <c r="AI387" s="42"/>
      <c r="AJ387" s="42">
        <v>81.3</v>
      </c>
      <c r="AK387" s="42">
        <v>71.66</v>
      </c>
      <c r="AL387" s="42"/>
      <c r="AM387" s="42">
        <v>87.63</v>
      </c>
      <c r="AN387" s="42">
        <v>90.16</v>
      </c>
      <c r="AO387" s="42">
        <v>92.98</v>
      </c>
      <c r="AP387" s="42">
        <v>93.74</v>
      </c>
      <c r="AQ387" s="42"/>
      <c r="AR387" s="42"/>
      <c r="AS387" s="42"/>
      <c r="AT387" s="42"/>
      <c r="AU387" s="42"/>
      <c r="AV387" s="42"/>
      <c r="AW387" s="42"/>
      <c r="AX387" s="42"/>
      <c r="AY387" s="42"/>
      <c r="AZ387" s="33"/>
      <c r="BA387" s="33"/>
      <c r="BB387" s="21"/>
      <c r="BC387" s="21"/>
      <c r="BD387" s="35"/>
      <c r="BE387" s="21"/>
      <c r="BF387" s="26"/>
      <c r="BG387" s="26"/>
      <c r="BH387" s="26"/>
      <c r="BI387" s="26"/>
      <c r="BJ387" s="38"/>
    </row>
    <row r="388" spans="2:62" x14ac:dyDescent="0.2">
      <c r="B388" s="24">
        <v>554</v>
      </c>
      <c r="C388" s="25" t="s">
        <v>944</v>
      </c>
      <c r="D388" s="40"/>
      <c r="E388" s="41"/>
      <c r="F388" s="28" t="s">
        <v>58</v>
      </c>
      <c r="G388" s="63">
        <v>480451</v>
      </c>
      <c r="H388" s="63">
        <v>2174044</v>
      </c>
      <c r="I388" s="29">
        <v>2259</v>
      </c>
      <c r="J388" s="28"/>
      <c r="K388" s="21"/>
      <c r="L388" s="30"/>
      <c r="M388" s="30"/>
      <c r="N388" s="30"/>
      <c r="O388" s="30"/>
      <c r="P388" s="30"/>
      <c r="Q388" s="30"/>
      <c r="R388" s="30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42">
        <v>104.02</v>
      </c>
      <c r="AR388" s="42">
        <v>103.71</v>
      </c>
      <c r="AS388" s="42">
        <v>107.37</v>
      </c>
      <c r="AT388" s="42">
        <v>102.55</v>
      </c>
      <c r="AU388" s="42">
        <v>110.26</v>
      </c>
      <c r="AV388" s="42"/>
      <c r="AW388" s="42"/>
      <c r="AX388" s="42">
        <v>115.42</v>
      </c>
      <c r="AY388" s="42">
        <v>114.81</v>
      </c>
      <c r="AZ388" s="33">
        <v>115.09</v>
      </c>
      <c r="BA388" s="33">
        <v>117.74</v>
      </c>
      <c r="BB388" s="21">
        <f>I388-AZ388</f>
        <v>2143.91</v>
      </c>
      <c r="BC388" s="21"/>
      <c r="BD388" s="35"/>
      <c r="BE388" s="21"/>
      <c r="BF388" s="26"/>
      <c r="BG388" s="26"/>
      <c r="BH388" s="35"/>
      <c r="BI388" s="35">
        <f>AU388-AZ388</f>
        <v>-4.8299999999999983</v>
      </c>
      <c r="BJ388" s="36">
        <f>AY388-AZ388</f>
        <v>-0.28000000000000114</v>
      </c>
    </row>
    <row r="389" spans="2:62" x14ac:dyDescent="0.2">
      <c r="B389" s="24">
        <v>555</v>
      </c>
      <c r="C389" s="25" t="s">
        <v>945</v>
      </c>
      <c r="D389" s="26" t="s">
        <v>943</v>
      </c>
      <c r="E389" s="41"/>
      <c r="F389" s="28" t="s">
        <v>58</v>
      </c>
      <c r="G389" s="63">
        <v>480249</v>
      </c>
      <c r="H389" s="63">
        <v>2174973</v>
      </c>
      <c r="I389" s="29">
        <v>2264</v>
      </c>
      <c r="J389" s="28"/>
      <c r="K389" s="46"/>
      <c r="L389" s="46"/>
      <c r="M389" s="46"/>
      <c r="N389" s="46"/>
      <c r="O389" s="46"/>
      <c r="P389" s="46"/>
      <c r="Q389" s="46"/>
      <c r="R389" s="46"/>
      <c r="S389" s="46"/>
      <c r="T389" s="46">
        <v>54.04</v>
      </c>
      <c r="U389" s="46">
        <v>48.18</v>
      </c>
      <c r="V389" s="46">
        <v>56.34</v>
      </c>
      <c r="W389" s="46"/>
      <c r="X389" s="46"/>
      <c r="Y389" s="46"/>
      <c r="Z389" s="46">
        <v>64.290000000000006</v>
      </c>
      <c r="AA389" s="46">
        <v>67.64</v>
      </c>
      <c r="AB389" s="46">
        <v>66.98</v>
      </c>
      <c r="AC389" s="46">
        <v>70</v>
      </c>
      <c r="AD389" s="46">
        <v>70.27</v>
      </c>
      <c r="AE389" s="46"/>
      <c r="AF389" s="46">
        <v>69.930000000000007</v>
      </c>
      <c r="AG389" s="42">
        <v>74.55</v>
      </c>
      <c r="AH389" s="42">
        <v>75.23</v>
      </c>
      <c r="AI389" s="42">
        <v>80.38</v>
      </c>
      <c r="AJ389" s="42">
        <v>81.12</v>
      </c>
      <c r="AK389" s="42">
        <v>81.81</v>
      </c>
      <c r="AL389" s="42">
        <v>83.02</v>
      </c>
      <c r="AM389" s="42">
        <v>84.33</v>
      </c>
      <c r="AN389" s="42">
        <v>87.15</v>
      </c>
      <c r="AO389" s="42">
        <v>90.8</v>
      </c>
      <c r="AP389" s="42">
        <v>96.73</v>
      </c>
      <c r="AQ389" s="42">
        <v>98.88</v>
      </c>
      <c r="AR389" s="42">
        <v>99.74</v>
      </c>
      <c r="AS389" s="42">
        <v>101.57</v>
      </c>
      <c r="AT389" s="42">
        <v>102.12</v>
      </c>
      <c r="AU389" s="42">
        <v>103.3</v>
      </c>
      <c r="AV389" s="42"/>
      <c r="AW389" s="42"/>
      <c r="AX389" s="42"/>
      <c r="AY389" s="42"/>
      <c r="AZ389" s="33"/>
      <c r="BA389" s="33"/>
      <c r="BB389" s="21"/>
      <c r="BC389" s="21"/>
      <c r="BD389" s="35"/>
      <c r="BE389" s="21"/>
      <c r="BF389" s="26"/>
      <c r="BG389" s="26"/>
      <c r="BH389" s="26"/>
      <c r="BI389" s="26"/>
      <c r="BJ389" s="38"/>
    </row>
    <row r="390" spans="2:62" x14ac:dyDescent="0.2">
      <c r="B390" s="24">
        <v>558</v>
      </c>
      <c r="C390" s="25" t="s">
        <v>946</v>
      </c>
      <c r="D390" s="26" t="s">
        <v>947</v>
      </c>
      <c r="E390" s="41"/>
      <c r="F390" s="28" t="s">
        <v>58</v>
      </c>
      <c r="G390" s="63">
        <v>479455</v>
      </c>
      <c r="H390" s="63">
        <v>2178415</v>
      </c>
      <c r="I390" s="29">
        <v>2257</v>
      </c>
      <c r="J390" s="28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>
        <v>56.43</v>
      </c>
      <c r="W390" s="46">
        <v>58.07</v>
      </c>
      <c r="X390" s="46">
        <v>56.36</v>
      </c>
      <c r="Y390" s="46"/>
      <c r="Z390" s="46">
        <v>62.44</v>
      </c>
      <c r="AA390" s="46">
        <v>66.83</v>
      </c>
      <c r="AB390" s="46">
        <v>68.260000000000005</v>
      </c>
      <c r="AC390" s="46">
        <v>72.930000000000007</v>
      </c>
      <c r="AD390" s="46">
        <v>72.599999999999994</v>
      </c>
      <c r="AE390" s="46"/>
      <c r="AF390" s="46">
        <v>75.430000000000007</v>
      </c>
      <c r="AG390" s="42">
        <v>75.97</v>
      </c>
      <c r="AH390" s="42"/>
      <c r="AI390" s="42">
        <v>69.3</v>
      </c>
      <c r="AJ390" s="42">
        <v>70.2</v>
      </c>
      <c r="AK390" s="42">
        <v>67.98</v>
      </c>
      <c r="AL390" s="42">
        <v>71.41</v>
      </c>
      <c r="AM390" s="42">
        <v>70.3</v>
      </c>
      <c r="AN390" s="42">
        <v>70.47</v>
      </c>
      <c r="AO390" s="42">
        <v>89.28</v>
      </c>
      <c r="AP390" s="42">
        <v>94.93</v>
      </c>
      <c r="AQ390" s="42">
        <v>95.3</v>
      </c>
      <c r="AR390" s="42"/>
      <c r="AS390" s="42"/>
      <c r="AT390" s="42"/>
      <c r="AU390" s="42"/>
      <c r="AV390" s="42"/>
      <c r="AW390" s="42"/>
      <c r="AX390" s="42"/>
      <c r="AY390" s="42"/>
      <c r="AZ390" s="33"/>
      <c r="BA390" s="33"/>
      <c r="BB390" s="21"/>
      <c r="BC390" s="21"/>
      <c r="BD390" s="35"/>
      <c r="BE390" s="21"/>
      <c r="BF390" s="26"/>
      <c r="BG390" s="26"/>
      <c r="BH390" s="26"/>
      <c r="BI390" s="26"/>
      <c r="BJ390" s="38"/>
    </row>
    <row r="391" spans="2:62" x14ac:dyDescent="0.2">
      <c r="B391" s="24">
        <v>559</v>
      </c>
      <c r="C391" s="25" t="s">
        <v>948</v>
      </c>
      <c r="D391" s="40"/>
      <c r="E391" s="41"/>
      <c r="F391" s="28" t="s">
        <v>58</v>
      </c>
      <c r="G391" s="28"/>
      <c r="H391" s="28"/>
      <c r="I391" s="29">
        <v>2286</v>
      </c>
      <c r="J391" s="28"/>
      <c r="K391" s="21"/>
      <c r="L391" s="30"/>
      <c r="M391" s="30"/>
      <c r="N391" s="30"/>
      <c r="O391" s="30"/>
      <c r="P391" s="30"/>
      <c r="Q391" s="30"/>
      <c r="R391" s="30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42">
        <v>99.48</v>
      </c>
      <c r="AS391" s="42">
        <v>98.62</v>
      </c>
      <c r="AT391" s="42">
        <v>99.5</v>
      </c>
      <c r="AU391" s="42"/>
      <c r="AV391" s="42"/>
      <c r="AW391" s="42"/>
      <c r="AX391" s="42">
        <v>103.75</v>
      </c>
      <c r="AY391" s="42">
        <v>103.9</v>
      </c>
      <c r="AZ391" s="33"/>
      <c r="BA391" s="33"/>
      <c r="BB391" s="21"/>
      <c r="BC391" s="21"/>
      <c r="BD391" s="35"/>
      <c r="BE391" s="21"/>
      <c r="BF391" s="26"/>
      <c r="BG391" s="26"/>
      <c r="BH391" s="26"/>
      <c r="BI391" s="26"/>
      <c r="BJ391" s="38"/>
    </row>
    <row r="392" spans="2:62" x14ac:dyDescent="0.2">
      <c r="B392" s="24">
        <v>560</v>
      </c>
      <c r="C392" s="25" t="s">
        <v>949</v>
      </c>
      <c r="D392" s="40"/>
      <c r="E392" s="41"/>
      <c r="F392" s="28" t="s">
        <v>58</v>
      </c>
      <c r="G392" s="63">
        <v>478295</v>
      </c>
      <c r="H392" s="63">
        <v>2178242</v>
      </c>
      <c r="I392" s="29">
        <v>2281</v>
      </c>
      <c r="J392" s="28"/>
      <c r="K392" s="21"/>
      <c r="L392" s="30"/>
      <c r="M392" s="30"/>
      <c r="N392" s="30"/>
      <c r="O392" s="30"/>
      <c r="P392" s="30"/>
      <c r="Q392" s="30"/>
      <c r="R392" s="30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>
        <v>69.78</v>
      </c>
      <c r="AD392" s="21"/>
      <c r="AE392" s="21"/>
      <c r="AF392" s="56">
        <v>72.48</v>
      </c>
      <c r="AG392" s="56">
        <v>71.430000000000007</v>
      </c>
      <c r="AH392" s="56">
        <v>74.08</v>
      </c>
      <c r="AI392" s="56">
        <v>77.95</v>
      </c>
      <c r="AJ392" s="56">
        <v>77.650000000000006</v>
      </c>
      <c r="AK392" s="56">
        <v>79.150000000000006</v>
      </c>
      <c r="AL392" s="56">
        <v>75.73</v>
      </c>
      <c r="AM392" s="56"/>
      <c r="AN392" s="56"/>
      <c r="AO392" s="56"/>
      <c r="AP392" s="56"/>
      <c r="AQ392" s="56"/>
      <c r="AR392" s="42"/>
      <c r="AS392" s="42"/>
      <c r="AT392" s="42"/>
      <c r="AU392" s="42"/>
      <c r="AV392" s="42"/>
      <c r="AW392" s="42"/>
      <c r="AX392" s="42"/>
      <c r="AY392" s="42"/>
      <c r="AZ392" s="33"/>
      <c r="BA392" s="33"/>
      <c r="BB392" s="21"/>
      <c r="BC392" s="21"/>
      <c r="BD392" s="35"/>
      <c r="BE392" s="21"/>
      <c r="BF392" s="26"/>
      <c r="BG392" s="26"/>
      <c r="BH392" s="26"/>
      <c r="BI392" s="26"/>
      <c r="BJ392" s="38"/>
    </row>
    <row r="393" spans="2:62" x14ac:dyDescent="0.2">
      <c r="B393" s="24">
        <v>561</v>
      </c>
      <c r="C393" s="25" t="s">
        <v>950</v>
      </c>
      <c r="D393" s="26" t="s">
        <v>951</v>
      </c>
      <c r="E393" s="41"/>
      <c r="F393" s="28" t="s">
        <v>58</v>
      </c>
      <c r="G393" s="28">
        <v>480111</v>
      </c>
      <c r="H393" s="28">
        <v>2179486</v>
      </c>
      <c r="I393" s="29">
        <v>2267</v>
      </c>
      <c r="J393" s="46"/>
      <c r="K393" s="46"/>
      <c r="L393" s="46"/>
      <c r="M393" s="46"/>
      <c r="N393" s="46"/>
      <c r="O393" s="46"/>
      <c r="P393" s="46"/>
      <c r="Q393" s="46"/>
      <c r="R393" s="46"/>
      <c r="S393" s="46">
        <v>56.89</v>
      </c>
      <c r="T393" s="46">
        <v>54.68</v>
      </c>
      <c r="U393" s="46">
        <v>58.9</v>
      </c>
      <c r="V393" s="46">
        <v>60.98</v>
      </c>
      <c r="W393" s="46">
        <v>60.1</v>
      </c>
      <c r="X393" s="46">
        <v>62.3</v>
      </c>
      <c r="Y393" s="46">
        <v>63.51</v>
      </c>
      <c r="Z393" s="46">
        <v>64</v>
      </c>
      <c r="AA393" s="46">
        <v>65.22</v>
      </c>
      <c r="AB393" s="46">
        <v>69.33</v>
      </c>
      <c r="AC393" s="46">
        <v>70.92</v>
      </c>
      <c r="AD393" s="46"/>
      <c r="AE393" s="46">
        <v>72.48</v>
      </c>
      <c r="AF393" s="56"/>
      <c r="AG393" s="56"/>
      <c r="AH393" s="56"/>
      <c r="AI393" s="56"/>
      <c r="AJ393" s="56"/>
      <c r="AK393" s="56"/>
      <c r="AL393" s="56"/>
      <c r="AM393" s="56"/>
      <c r="AN393" s="30"/>
      <c r="AO393" s="30">
        <v>83.99</v>
      </c>
      <c r="AP393" s="30">
        <v>95.61</v>
      </c>
      <c r="AQ393" s="30"/>
      <c r="AR393" s="30">
        <v>95.03</v>
      </c>
      <c r="AS393" s="30">
        <v>98.5</v>
      </c>
      <c r="AT393" s="42"/>
      <c r="AU393" s="42"/>
      <c r="AV393" s="42"/>
      <c r="AW393" s="42">
        <v>103</v>
      </c>
      <c r="AX393" s="42">
        <v>106.77</v>
      </c>
      <c r="AY393" s="42">
        <v>106.39</v>
      </c>
      <c r="AZ393" s="33"/>
      <c r="BA393" s="33">
        <v>109.03</v>
      </c>
      <c r="BB393" s="21"/>
      <c r="BC393" s="21"/>
      <c r="BD393" s="35"/>
      <c r="BE393" s="21"/>
      <c r="BF393" s="26"/>
      <c r="BG393" s="26"/>
      <c r="BH393" s="26"/>
      <c r="BI393" s="26"/>
      <c r="BJ393" s="38"/>
    </row>
    <row r="394" spans="2:62" x14ac:dyDescent="0.2">
      <c r="B394" s="24">
        <v>562</v>
      </c>
      <c r="C394" s="25" t="s">
        <v>952</v>
      </c>
      <c r="D394" s="40"/>
      <c r="E394" s="41"/>
      <c r="F394" s="28" t="s">
        <v>58</v>
      </c>
      <c r="G394" s="28">
        <v>480063</v>
      </c>
      <c r="H394" s="28">
        <v>2179488</v>
      </c>
      <c r="I394" s="29">
        <v>2253</v>
      </c>
      <c r="J394" s="29"/>
      <c r="K394" s="21"/>
      <c r="L394" s="30"/>
      <c r="M394" s="30"/>
      <c r="N394" s="30"/>
      <c r="O394" s="30"/>
      <c r="P394" s="30"/>
      <c r="Q394" s="30"/>
      <c r="R394" s="30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30">
        <v>96.77</v>
      </c>
      <c r="AU394" s="30">
        <v>98.66</v>
      </c>
      <c r="AV394" s="30">
        <v>98.69</v>
      </c>
      <c r="AW394" s="30">
        <v>101.4</v>
      </c>
      <c r="AX394" s="30">
        <v>105.47</v>
      </c>
      <c r="AY394" s="30">
        <v>104.52</v>
      </c>
      <c r="AZ394" s="21"/>
      <c r="BA394" s="33">
        <v>107.34</v>
      </c>
      <c r="BB394" s="21"/>
      <c r="BC394" s="21"/>
      <c r="BD394" s="35"/>
      <c r="BE394" s="21"/>
      <c r="BF394" s="26"/>
      <c r="BG394" s="26"/>
      <c r="BH394" s="26"/>
      <c r="BI394" s="26"/>
      <c r="BJ394" s="38"/>
    </row>
    <row r="395" spans="2:62" x14ac:dyDescent="0.2">
      <c r="B395" s="24">
        <v>563</v>
      </c>
      <c r="C395" s="25" t="s">
        <v>953</v>
      </c>
      <c r="D395" s="26" t="s">
        <v>954</v>
      </c>
      <c r="E395" s="41"/>
      <c r="F395" s="28" t="s">
        <v>58</v>
      </c>
      <c r="G395" s="63">
        <v>479152</v>
      </c>
      <c r="H395" s="63">
        <v>2179154</v>
      </c>
      <c r="I395" s="29">
        <v>2307</v>
      </c>
      <c r="J395" s="28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>
        <v>65.06</v>
      </c>
      <c r="W395" s="46">
        <v>65.849999999999994</v>
      </c>
      <c r="X395" s="46">
        <v>65.77</v>
      </c>
      <c r="Y395" s="46">
        <v>69.17</v>
      </c>
      <c r="Z395" s="46">
        <v>70.16</v>
      </c>
      <c r="AA395" s="46">
        <v>69.56</v>
      </c>
      <c r="AB395" s="46">
        <v>73.16</v>
      </c>
      <c r="AC395" s="46">
        <v>76.3</v>
      </c>
      <c r="AD395" s="46">
        <v>76.72</v>
      </c>
      <c r="AE395" s="46"/>
      <c r="AF395" s="46">
        <v>76.23</v>
      </c>
      <c r="AG395" s="42">
        <v>75.040000000000006</v>
      </c>
      <c r="AH395" s="42"/>
      <c r="AI395" s="42">
        <v>82.39</v>
      </c>
      <c r="AJ395" s="42">
        <v>83.9</v>
      </c>
      <c r="AK395" s="42">
        <v>83.75</v>
      </c>
      <c r="AL395" s="42">
        <v>81.62</v>
      </c>
      <c r="AM395" s="42">
        <v>88.8</v>
      </c>
      <c r="AN395" s="42">
        <v>89.95</v>
      </c>
      <c r="AO395" s="42">
        <v>90.56</v>
      </c>
      <c r="AP395" s="42">
        <v>93.85</v>
      </c>
      <c r="AQ395" s="56"/>
      <c r="AR395" s="56"/>
      <c r="AS395" s="56"/>
      <c r="AT395" s="30"/>
      <c r="AU395" s="30"/>
      <c r="AV395" s="30"/>
      <c r="AW395" s="30"/>
      <c r="AX395" s="30"/>
      <c r="AY395" s="30"/>
      <c r="AZ395" s="21"/>
      <c r="BA395" s="33"/>
      <c r="BB395" s="21"/>
      <c r="BC395" s="21"/>
      <c r="BD395" s="35"/>
      <c r="BE395" s="21"/>
      <c r="BF395" s="26"/>
      <c r="BG395" s="26"/>
      <c r="BH395" s="26"/>
      <c r="BI395" s="26"/>
      <c r="BJ395" s="38"/>
    </row>
    <row r="396" spans="2:62" x14ac:dyDescent="0.2">
      <c r="B396" s="24">
        <v>564</v>
      </c>
      <c r="C396" s="25" t="s">
        <v>955</v>
      </c>
      <c r="D396" s="40"/>
      <c r="E396" s="41"/>
      <c r="F396" s="28" t="s">
        <v>58</v>
      </c>
      <c r="G396" s="28">
        <v>480003</v>
      </c>
      <c r="H396" s="28">
        <v>2180937</v>
      </c>
      <c r="I396" s="29">
        <v>2256</v>
      </c>
      <c r="J396" s="29"/>
      <c r="K396" s="21"/>
      <c r="L396" s="30"/>
      <c r="M396" s="30"/>
      <c r="N396" s="30"/>
      <c r="O396" s="30"/>
      <c r="P396" s="30"/>
      <c r="Q396" s="30"/>
      <c r="R396" s="30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42"/>
      <c r="AR396" s="42"/>
      <c r="AS396" s="42"/>
      <c r="AT396" s="42">
        <v>92.36</v>
      </c>
      <c r="AU396" s="42">
        <v>94.7</v>
      </c>
      <c r="AV396" s="42">
        <v>111.34</v>
      </c>
      <c r="AW396" s="42">
        <v>113.63</v>
      </c>
      <c r="AX396" s="42">
        <v>111.65</v>
      </c>
      <c r="AY396" s="42">
        <v>114.73</v>
      </c>
      <c r="AZ396" s="33"/>
      <c r="BA396" s="33">
        <v>116.4</v>
      </c>
      <c r="BB396" s="21"/>
      <c r="BC396" s="21"/>
      <c r="BD396" s="35"/>
      <c r="BE396" s="21"/>
      <c r="BF396" s="26"/>
      <c r="BG396" s="26"/>
      <c r="BH396" s="26"/>
      <c r="BI396" s="26"/>
      <c r="BJ396" s="38"/>
    </row>
    <row r="397" spans="2:62" x14ac:dyDescent="0.2">
      <c r="B397" s="24">
        <v>566</v>
      </c>
      <c r="C397" s="25" t="s">
        <v>956</v>
      </c>
      <c r="D397" s="26" t="s">
        <v>957</v>
      </c>
      <c r="E397" s="41"/>
      <c r="F397" s="28" t="s">
        <v>58</v>
      </c>
      <c r="G397" s="28">
        <v>480278</v>
      </c>
      <c r="H397" s="28">
        <v>2181787</v>
      </c>
      <c r="I397" s="29">
        <v>2256</v>
      </c>
      <c r="J397" s="28"/>
      <c r="K397" s="46"/>
      <c r="L397" s="46"/>
      <c r="M397" s="46"/>
      <c r="N397" s="46"/>
      <c r="O397" s="46"/>
      <c r="P397" s="46"/>
      <c r="Q397" s="46"/>
      <c r="R397" s="46"/>
      <c r="S397" s="46"/>
      <c r="T397" s="46">
        <v>64.92</v>
      </c>
      <c r="U397" s="46">
        <v>66.47</v>
      </c>
      <c r="V397" s="46">
        <v>72.56</v>
      </c>
      <c r="W397" s="46">
        <v>71.3</v>
      </c>
      <c r="X397" s="46">
        <v>74.02</v>
      </c>
      <c r="Y397" s="46">
        <v>73.900000000000006</v>
      </c>
      <c r="Z397" s="46">
        <v>76.84</v>
      </c>
      <c r="AA397" s="46">
        <v>77.790000000000006</v>
      </c>
      <c r="AB397" s="46">
        <v>79.39</v>
      </c>
      <c r="AC397" s="46">
        <v>79.8</v>
      </c>
      <c r="AD397" s="46">
        <v>81.83</v>
      </c>
      <c r="AE397" s="46"/>
      <c r="AF397" s="46">
        <v>80.290000000000006</v>
      </c>
      <c r="AG397" s="42">
        <v>79.05</v>
      </c>
      <c r="AH397" s="42">
        <v>85.43</v>
      </c>
      <c r="AI397" s="42">
        <v>88.5</v>
      </c>
      <c r="AJ397" s="42">
        <v>86.34</v>
      </c>
      <c r="AK397" s="42">
        <v>83.48</v>
      </c>
      <c r="AL397" s="42">
        <v>87.41</v>
      </c>
      <c r="AM397" s="42">
        <v>89.87</v>
      </c>
      <c r="AN397" s="42">
        <v>90.87</v>
      </c>
      <c r="AO397" s="42">
        <v>93.01</v>
      </c>
      <c r="AP397" s="42">
        <v>94.93</v>
      </c>
      <c r="AQ397" s="42">
        <v>94.43</v>
      </c>
      <c r="AR397" s="42">
        <v>113.22</v>
      </c>
      <c r="AS397" s="42">
        <v>112.09</v>
      </c>
      <c r="AT397" s="42">
        <v>114.1</v>
      </c>
      <c r="AU397" s="42">
        <v>117.47</v>
      </c>
      <c r="AV397" s="42">
        <v>120.62</v>
      </c>
      <c r="AW397" s="42">
        <v>122.63</v>
      </c>
      <c r="AX397" s="42">
        <v>117.08</v>
      </c>
      <c r="AY397" s="42">
        <v>119.27</v>
      </c>
      <c r="AZ397" s="33"/>
      <c r="BA397" s="33">
        <v>122.43</v>
      </c>
      <c r="BB397" s="21"/>
      <c r="BC397" s="21"/>
      <c r="BD397" s="35"/>
      <c r="BE397" s="21"/>
      <c r="BF397" s="26"/>
      <c r="BG397" s="26"/>
      <c r="BH397" s="26"/>
      <c r="BI397" s="26"/>
      <c r="BJ397" s="38"/>
    </row>
    <row r="398" spans="2:62" x14ac:dyDescent="0.2">
      <c r="B398" s="24">
        <v>568</v>
      </c>
      <c r="C398" s="25" t="s">
        <v>958</v>
      </c>
      <c r="D398" s="26" t="s">
        <v>957</v>
      </c>
      <c r="E398" s="41"/>
      <c r="F398" s="28" t="s">
        <v>58</v>
      </c>
      <c r="G398" s="28">
        <v>481017</v>
      </c>
      <c r="H398" s="28">
        <v>2183606</v>
      </c>
      <c r="I398" s="29">
        <v>2256</v>
      </c>
      <c r="J398" s="28"/>
      <c r="K398" s="46"/>
      <c r="L398" s="46"/>
      <c r="M398" s="46"/>
      <c r="N398" s="46"/>
      <c r="O398" s="46"/>
      <c r="P398" s="46"/>
      <c r="Q398" s="46"/>
      <c r="R398" s="46"/>
      <c r="S398" s="46"/>
      <c r="T398" s="46">
        <v>53.25</v>
      </c>
      <c r="U398" s="46">
        <v>53.98</v>
      </c>
      <c r="V398" s="46">
        <v>58.15</v>
      </c>
      <c r="W398" s="46">
        <v>58.99</v>
      </c>
      <c r="X398" s="46">
        <v>60.14</v>
      </c>
      <c r="Y398" s="46">
        <v>61.68</v>
      </c>
      <c r="Z398" s="46">
        <v>64.290000000000006</v>
      </c>
      <c r="AA398" s="46">
        <v>65.39</v>
      </c>
      <c r="AB398" s="46">
        <v>68.319999999999993</v>
      </c>
      <c r="AC398" s="46">
        <v>69.37</v>
      </c>
      <c r="AD398" s="46">
        <v>69.27</v>
      </c>
      <c r="AE398" s="46"/>
      <c r="AF398" s="46">
        <v>71.239999999999995</v>
      </c>
      <c r="AG398" s="56">
        <v>74.98</v>
      </c>
      <c r="AH398" s="56">
        <v>77.650000000000006</v>
      </c>
      <c r="AI398" s="56">
        <v>77.39</v>
      </c>
      <c r="AJ398" s="56">
        <v>78.94</v>
      </c>
      <c r="AK398" s="56"/>
      <c r="AL398" s="56">
        <v>80.87</v>
      </c>
      <c r="AM398" s="56">
        <v>79.48</v>
      </c>
      <c r="AN398" s="56">
        <v>82.07</v>
      </c>
      <c r="AO398" s="56">
        <v>81.58</v>
      </c>
      <c r="AP398" s="30">
        <v>82.96</v>
      </c>
      <c r="AQ398" s="30">
        <v>85.93</v>
      </c>
      <c r="AR398" s="30">
        <v>86.09</v>
      </c>
      <c r="AS398" s="30">
        <v>89.4</v>
      </c>
      <c r="AT398" s="30">
        <v>90.73</v>
      </c>
      <c r="AU398" s="30"/>
      <c r="AV398" s="30">
        <v>90.23</v>
      </c>
      <c r="AW398" s="30">
        <v>92.43</v>
      </c>
      <c r="AX398" s="30">
        <v>95.16</v>
      </c>
      <c r="AY398" s="30">
        <v>89.6</v>
      </c>
      <c r="AZ398" s="66">
        <v>90.6</v>
      </c>
      <c r="BA398" s="33">
        <v>98.24</v>
      </c>
      <c r="BB398" s="21">
        <f>I398-AZ398</f>
        <v>2165.4</v>
      </c>
      <c r="BC398" s="21"/>
      <c r="BD398" s="35"/>
      <c r="BE398" s="21"/>
      <c r="BF398" s="21"/>
      <c r="BG398" s="21"/>
      <c r="BH398" s="35">
        <f>AP398-AZ398</f>
        <v>-7.6400000000000006</v>
      </c>
      <c r="BI398" s="35"/>
      <c r="BJ398" s="36"/>
    </row>
    <row r="399" spans="2:62" x14ac:dyDescent="0.2">
      <c r="B399" s="24">
        <v>569</v>
      </c>
      <c r="C399" s="25" t="s">
        <v>959</v>
      </c>
      <c r="D399" s="26" t="s">
        <v>957</v>
      </c>
      <c r="E399" s="41"/>
      <c r="F399" s="28" t="s">
        <v>58</v>
      </c>
      <c r="G399" s="63">
        <v>480558</v>
      </c>
      <c r="H399" s="63">
        <v>2185266</v>
      </c>
      <c r="I399" s="29"/>
      <c r="J399" s="28"/>
      <c r="K399" s="46"/>
      <c r="L399" s="46"/>
      <c r="M399" s="46"/>
      <c r="N399" s="46"/>
      <c r="O399" s="46"/>
      <c r="P399" s="46"/>
      <c r="Q399" s="46"/>
      <c r="R399" s="46"/>
      <c r="S399" s="46"/>
      <c r="T399" s="46">
        <v>50.57</v>
      </c>
      <c r="U399" s="46">
        <v>51.82</v>
      </c>
      <c r="V399" s="46">
        <v>55.15</v>
      </c>
      <c r="W399" s="46">
        <v>55.93</v>
      </c>
      <c r="X399" s="46">
        <v>57.76</v>
      </c>
      <c r="Y399" s="46">
        <v>59.51</v>
      </c>
      <c r="Z399" s="46">
        <v>62.14</v>
      </c>
      <c r="AA399" s="46">
        <v>63.28</v>
      </c>
      <c r="AB399" s="46">
        <v>65.650000000000006</v>
      </c>
      <c r="AC399" s="46">
        <v>66.42</v>
      </c>
      <c r="AD399" s="46">
        <v>66.98</v>
      </c>
      <c r="AE399" s="46"/>
      <c r="AF399" s="46">
        <v>71.099999999999994</v>
      </c>
      <c r="AG399" s="56">
        <v>71.47</v>
      </c>
      <c r="AH399" s="56">
        <v>72.849999999999994</v>
      </c>
      <c r="AI399" s="56">
        <v>74.3</v>
      </c>
      <c r="AJ399" s="56">
        <v>74.849999999999994</v>
      </c>
      <c r="AK399" s="56">
        <v>75.319999999999993</v>
      </c>
      <c r="AL399" s="56">
        <v>76.790000000000006</v>
      </c>
      <c r="AM399" s="56">
        <v>77.17</v>
      </c>
      <c r="AN399" s="56">
        <v>81.72</v>
      </c>
      <c r="AO399" s="56">
        <v>78.739999999999995</v>
      </c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21"/>
      <c r="BA399" s="33"/>
      <c r="BB399" s="21"/>
      <c r="BC399" s="21"/>
      <c r="BD399" s="35"/>
      <c r="BE399" s="21"/>
      <c r="BF399" s="26"/>
      <c r="BG399" s="26"/>
      <c r="BH399" s="26"/>
      <c r="BI399" s="26"/>
      <c r="BJ399" s="38"/>
    </row>
    <row r="400" spans="2:62" x14ac:dyDescent="0.2">
      <c r="B400" s="24">
        <v>570</v>
      </c>
      <c r="C400" s="25" t="s">
        <v>960</v>
      </c>
      <c r="D400" s="40"/>
      <c r="E400" s="41"/>
      <c r="F400" s="28" t="s">
        <v>58</v>
      </c>
      <c r="G400" s="28">
        <v>480661</v>
      </c>
      <c r="H400" s="28">
        <v>2185297</v>
      </c>
      <c r="I400" s="29">
        <v>2253</v>
      </c>
      <c r="J400" s="28"/>
      <c r="K400" s="21"/>
      <c r="L400" s="30"/>
      <c r="M400" s="30"/>
      <c r="N400" s="30"/>
      <c r="O400" s="30"/>
      <c r="P400" s="30"/>
      <c r="Q400" s="30"/>
      <c r="R400" s="30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30">
        <v>80</v>
      </c>
      <c r="AQ400" s="30">
        <v>80.19</v>
      </c>
      <c r="AR400" s="30">
        <v>84.2</v>
      </c>
      <c r="AS400" s="30">
        <v>84.61</v>
      </c>
      <c r="AT400" s="30"/>
      <c r="AU400" s="30">
        <v>77.36</v>
      </c>
      <c r="AV400" s="30">
        <v>88.87</v>
      </c>
      <c r="AW400" s="30">
        <v>90.35</v>
      </c>
      <c r="AX400" s="30">
        <v>90.94</v>
      </c>
      <c r="AY400" s="30">
        <v>89.4</v>
      </c>
      <c r="AZ400" s="21">
        <v>93.7</v>
      </c>
      <c r="BA400" s="33">
        <v>94.28</v>
      </c>
      <c r="BB400" s="21"/>
      <c r="BC400" s="21"/>
      <c r="BD400" s="35"/>
      <c r="BE400" s="21"/>
      <c r="BF400" s="21"/>
      <c r="BG400" s="21"/>
      <c r="BH400" s="35">
        <f>AP400-AZ400</f>
        <v>-13.700000000000003</v>
      </c>
      <c r="BI400" s="35"/>
      <c r="BJ400" s="36">
        <f>AY400-AZ400</f>
        <v>-4.2999999999999972</v>
      </c>
    </row>
    <row r="401" spans="2:62" x14ac:dyDescent="0.2">
      <c r="B401" s="24">
        <v>571</v>
      </c>
      <c r="C401" s="25" t="s">
        <v>961</v>
      </c>
      <c r="D401" s="26" t="s">
        <v>957</v>
      </c>
      <c r="E401" s="41"/>
      <c r="F401" s="28" t="s">
        <v>58</v>
      </c>
      <c r="G401" s="28">
        <v>479932</v>
      </c>
      <c r="H401" s="28">
        <v>2186926</v>
      </c>
      <c r="I401" s="29">
        <v>2252</v>
      </c>
      <c r="J401" s="28"/>
      <c r="K401" s="46"/>
      <c r="L401" s="46"/>
      <c r="M401" s="46"/>
      <c r="N401" s="46"/>
      <c r="O401" s="46"/>
      <c r="P401" s="46"/>
      <c r="Q401" s="46"/>
      <c r="R401" s="46"/>
      <c r="S401" s="46"/>
      <c r="T401" s="46">
        <v>49.1</v>
      </c>
      <c r="U401" s="46">
        <v>50.02</v>
      </c>
      <c r="V401" s="46">
        <v>53.36</v>
      </c>
      <c r="W401" s="46">
        <v>54.14</v>
      </c>
      <c r="X401" s="46">
        <v>56.41</v>
      </c>
      <c r="Y401" s="46">
        <v>57.9</v>
      </c>
      <c r="Z401" s="46">
        <v>58.53</v>
      </c>
      <c r="AA401" s="46">
        <v>61.67</v>
      </c>
      <c r="AB401" s="46">
        <v>64.17</v>
      </c>
      <c r="AC401" s="46">
        <v>65.12</v>
      </c>
      <c r="AD401" s="46">
        <v>65.66</v>
      </c>
      <c r="AE401" s="46"/>
      <c r="AF401" s="46">
        <v>69.099999999999994</v>
      </c>
      <c r="AG401" s="42">
        <v>69.680000000000007</v>
      </c>
      <c r="AH401" s="42">
        <v>72.66</v>
      </c>
      <c r="AI401" s="42">
        <v>71.459999999999994</v>
      </c>
      <c r="AJ401" s="42">
        <v>72.930000000000007</v>
      </c>
      <c r="AK401" s="42">
        <v>73.45</v>
      </c>
      <c r="AL401" s="42">
        <v>79.86</v>
      </c>
      <c r="AM401" s="42">
        <v>74.900000000000006</v>
      </c>
      <c r="AN401" s="42">
        <v>77.319999999999993</v>
      </c>
      <c r="AO401" s="42">
        <v>77.28</v>
      </c>
      <c r="AP401" s="42">
        <v>70.5</v>
      </c>
      <c r="AQ401" s="42">
        <v>84.98</v>
      </c>
      <c r="AR401" s="42">
        <v>82.28</v>
      </c>
      <c r="AS401" s="42">
        <v>83.48</v>
      </c>
      <c r="AT401" s="42">
        <v>84.1</v>
      </c>
      <c r="AU401" s="42">
        <v>85.12</v>
      </c>
      <c r="AV401" s="42">
        <v>86.72</v>
      </c>
      <c r="AW401" s="42">
        <v>88.44</v>
      </c>
      <c r="AX401" s="42">
        <v>88.95</v>
      </c>
      <c r="AY401" s="42">
        <v>83.49</v>
      </c>
      <c r="AZ401" s="33"/>
      <c r="BA401" s="33"/>
      <c r="BB401" s="21"/>
      <c r="BC401" s="21"/>
      <c r="BD401" s="35"/>
      <c r="BE401" s="21"/>
      <c r="BF401" s="26"/>
      <c r="BG401" s="26"/>
      <c r="BH401" s="26"/>
      <c r="BI401" s="26"/>
      <c r="BJ401" s="38"/>
    </row>
    <row r="402" spans="2:62" x14ac:dyDescent="0.2">
      <c r="B402" s="24">
        <v>572</v>
      </c>
      <c r="C402" s="25" t="s">
        <v>962</v>
      </c>
      <c r="D402" s="40"/>
      <c r="E402" s="41"/>
      <c r="F402" s="28" t="s">
        <v>58</v>
      </c>
      <c r="G402" s="28"/>
      <c r="H402" s="28"/>
      <c r="I402" s="29"/>
      <c r="J402" s="28"/>
      <c r="K402" s="21"/>
      <c r="L402" s="30"/>
      <c r="M402" s="30"/>
      <c r="N402" s="30"/>
      <c r="O402" s="30"/>
      <c r="P402" s="30"/>
      <c r="Q402" s="30"/>
      <c r="R402" s="30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>
        <v>87.54</v>
      </c>
      <c r="AD402" s="21"/>
      <c r="AE402" s="21"/>
      <c r="AF402" s="42">
        <v>89.42</v>
      </c>
      <c r="AG402" s="42">
        <v>87.6</v>
      </c>
      <c r="AH402" s="42">
        <v>89.36</v>
      </c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33"/>
      <c r="BA402" s="33"/>
      <c r="BB402" s="21"/>
      <c r="BC402" s="21"/>
      <c r="BD402" s="35"/>
      <c r="BE402" s="21"/>
      <c r="BF402" s="26"/>
      <c r="BG402" s="26"/>
      <c r="BH402" s="26"/>
      <c r="BI402" s="26"/>
      <c r="BJ402" s="38"/>
    </row>
    <row r="403" spans="2:62" x14ac:dyDescent="0.2">
      <c r="B403" s="24">
        <v>573</v>
      </c>
      <c r="C403" s="25" t="s">
        <v>426</v>
      </c>
      <c r="D403" s="40"/>
      <c r="E403" s="41"/>
      <c r="F403" s="28" t="s">
        <v>58</v>
      </c>
      <c r="G403" s="39">
        <v>530292</v>
      </c>
      <c r="H403" s="39">
        <v>2209631</v>
      </c>
      <c r="I403" s="50">
        <v>2360</v>
      </c>
      <c r="J403" s="39"/>
      <c r="K403" s="51"/>
      <c r="L403" s="30"/>
      <c r="M403" s="30"/>
      <c r="N403" s="30"/>
      <c r="O403" s="30"/>
      <c r="P403" s="30"/>
      <c r="Q403" s="30"/>
      <c r="R403" s="30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51">
        <v>78.75</v>
      </c>
      <c r="AD403" s="51"/>
      <c r="AE403" s="51"/>
      <c r="AF403" s="42">
        <v>79.44</v>
      </c>
      <c r="AG403" s="42">
        <v>80.25</v>
      </c>
      <c r="AH403" s="42">
        <v>79.77</v>
      </c>
      <c r="AI403" s="42">
        <v>80.09</v>
      </c>
      <c r="AJ403" s="42">
        <v>80.73</v>
      </c>
      <c r="AK403" s="42">
        <v>81.33</v>
      </c>
      <c r="AL403" s="42">
        <v>81.25</v>
      </c>
      <c r="AM403" s="42">
        <v>82.06</v>
      </c>
      <c r="AN403" s="42">
        <v>82.94</v>
      </c>
      <c r="AO403" s="42">
        <v>82.75</v>
      </c>
      <c r="AP403" s="42">
        <v>83.2</v>
      </c>
      <c r="AQ403" s="42">
        <v>84.86</v>
      </c>
      <c r="AR403" s="42">
        <v>83.23</v>
      </c>
      <c r="AS403" s="42"/>
      <c r="AT403" s="42">
        <v>85.79</v>
      </c>
      <c r="AU403" s="42"/>
      <c r="AV403" s="42">
        <v>85.81</v>
      </c>
      <c r="AW403" s="42">
        <v>89.76</v>
      </c>
      <c r="AX403" s="42">
        <v>86.6</v>
      </c>
      <c r="AY403" s="42">
        <v>86.85</v>
      </c>
      <c r="AZ403" s="33"/>
      <c r="BA403" s="33"/>
      <c r="BB403" s="21"/>
      <c r="BC403" s="21"/>
      <c r="BD403" s="35"/>
      <c r="BE403" s="21"/>
      <c r="BF403" s="26"/>
      <c r="BG403" s="26"/>
      <c r="BH403" s="26"/>
      <c r="BI403" s="26"/>
      <c r="BJ403" s="38"/>
    </row>
    <row r="404" spans="2:62" x14ac:dyDescent="0.2">
      <c r="B404" s="24">
        <v>575</v>
      </c>
      <c r="C404" s="25" t="s">
        <v>963</v>
      </c>
      <c r="D404" s="26" t="s">
        <v>964</v>
      </c>
      <c r="E404" s="41"/>
      <c r="F404" s="28" t="s">
        <v>58</v>
      </c>
      <c r="G404" s="26">
        <v>504704</v>
      </c>
      <c r="H404" s="26">
        <v>2197151</v>
      </c>
      <c r="I404" s="29">
        <v>2250</v>
      </c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>
        <v>88.25</v>
      </c>
      <c r="AD404" s="26"/>
      <c r="AE404" s="26"/>
      <c r="AF404" s="26">
        <v>85.06</v>
      </c>
      <c r="AG404" s="26">
        <v>84.52</v>
      </c>
      <c r="AH404" s="26">
        <v>85.16</v>
      </c>
      <c r="AI404" s="26">
        <v>86</v>
      </c>
      <c r="AJ404" s="26">
        <v>97.05</v>
      </c>
      <c r="AK404" s="26">
        <v>99.09</v>
      </c>
      <c r="AL404" s="26">
        <v>98.27</v>
      </c>
      <c r="AM404" s="26"/>
      <c r="AN404" s="26">
        <v>98.27</v>
      </c>
      <c r="AO404" s="26"/>
      <c r="AP404" s="26"/>
      <c r="AQ404" s="26"/>
      <c r="AR404" s="26"/>
      <c r="AS404" s="42">
        <v>109.02</v>
      </c>
      <c r="AT404" s="42">
        <v>106.8</v>
      </c>
      <c r="AU404" s="42">
        <v>107.1</v>
      </c>
      <c r="AV404" s="42">
        <v>103</v>
      </c>
      <c r="AW404" s="42">
        <v>93.8</v>
      </c>
      <c r="AX404" s="42"/>
      <c r="AY404" s="42">
        <v>93.8</v>
      </c>
      <c r="AZ404" s="33"/>
      <c r="BA404" s="33"/>
      <c r="BB404" s="21"/>
      <c r="BC404" s="21"/>
      <c r="BD404" s="35"/>
      <c r="BE404" s="21"/>
      <c r="BF404" s="26"/>
      <c r="BG404" s="26"/>
      <c r="BH404" s="26"/>
      <c r="BI404" s="26"/>
      <c r="BJ404" s="38"/>
    </row>
    <row r="405" spans="2:62" x14ac:dyDescent="0.2">
      <c r="B405" s="24">
        <v>576</v>
      </c>
      <c r="C405" s="25" t="s">
        <v>965</v>
      </c>
      <c r="D405" s="40"/>
      <c r="E405" s="41"/>
      <c r="F405" s="28" t="s">
        <v>58</v>
      </c>
      <c r="G405" s="65">
        <v>504804</v>
      </c>
      <c r="H405" s="65">
        <v>2197412</v>
      </c>
      <c r="I405" s="50">
        <v>2344</v>
      </c>
      <c r="J405" s="39"/>
      <c r="K405" s="51"/>
      <c r="L405" s="30"/>
      <c r="M405" s="30"/>
      <c r="N405" s="30"/>
      <c r="O405" s="30"/>
      <c r="P405" s="30"/>
      <c r="Q405" s="30"/>
      <c r="R405" s="30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51"/>
      <c r="AD405" s="51"/>
      <c r="AE405" s="51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>
        <v>84</v>
      </c>
      <c r="AZ405" s="33"/>
      <c r="BA405" s="33"/>
      <c r="BB405" s="21"/>
      <c r="BC405" s="21"/>
      <c r="BD405" s="35"/>
      <c r="BE405" s="21"/>
      <c r="BF405" s="26"/>
      <c r="BG405" s="26"/>
      <c r="BH405" s="26"/>
      <c r="BI405" s="26"/>
      <c r="BJ405" s="38"/>
    </row>
    <row r="406" spans="2:62" x14ac:dyDescent="0.2">
      <c r="B406" s="24">
        <v>578</v>
      </c>
      <c r="C406" s="25" t="s">
        <v>966</v>
      </c>
      <c r="D406" s="26" t="s">
        <v>967</v>
      </c>
      <c r="E406" s="41"/>
      <c r="F406" s="28" t="s">
        <v>58</v>
      </c>
      <c r="G406" s="28">
        <v>506054</v>
      </c>
      <c r="H406" s="28">
        <v>2198534</v>
      </c>
      <c r="I406" s="29">
        <v>2335</v>
      </c>
      <c r="J406" s="28"/>
      <c r="K406" s="28"/>
      <c r="L406" s="26"/>
      <c r="M406" s="26"/>
      <c r="N406" s="26"/>
      <c r="O406" s="26"/>
      <c r="P406" s="26"/>
      <c r="Q406" s="26"/>
      <c r="R406" s="26">
        <v>92.47</v>
      </c>
      <c r="S406" s="26"/>
      <c r="T406" s="26">
        <v>100.02</v>
      </c>
      <c r="U406" s="26">
        <v>103.13</v>
      </c>
      <c r="V406" s="26"/>
      <c r="W406" s="26">
        <v>108.24</v>
      </c>
      <c r="X406" s="26">
        <v>109.36</v>
      </c>
      <c r="Y406" s="26">
        <v>113.04</v>
      </c>
      <c r="Z406" s="26">
        <v>113.65</v>
      </c>
      <c r="AA406" s="26">
        <v>113.68</v>
      </c>
      <c r="AB406" s="26">
        <v>117.93</v>
      </c>
      <c r="AC406" s="26">
        <v>118.78</v>
      </c>
      <c r="AD406" s="26">
        <v>120.01</v>
      </c>
      <c r="AE406" s="26"/>
      <c r="AF406" s="26">
        <v>124.62</v>
      </c>
      <c r="AG406" s="26">
        <v>125.3</v>
      </c>
      <c r="AH406" s="26"/>
      <c r="AI406" s="26">
        <v>125.66</v>
      </c>
      <c r="AJ406" s="26"/>
      <c r="AK406" s="26"/>
      <c r="AL406" s="26"/>
      <c r="AM406" s="26">
        <v>130.25</v>
      </c>
      <c r="AN406" s="26">
        <v>129.22999999999999</v>
      </c>
      <c r="AO406" s="26"/>
      <c r="AP406" s="26"/>
      <c r="AQ406" s="26">
        <v>133.5</v>
      </c>
      <c r="AR406" s="26"/>
      <c r="AS406" s="42">
        <v>134.6</v>
      </c>
      <c r="AT406" s="42">
        <v>133.43</v>
      </c>
      <c r="AU406" s="42">
        <v>136.19999999999999</v>
      </c>
      <c r="AV406" s="42">
        <v>135.85</v>
      </c>
      <c r="AW406" s="42"/>
      <c r="AX406" s="42"/>
      <c r="AY406" s="42">
        <v>137.65</v>
      </c>
      <c r="AZ406" s="33">
        <v>138.56</v>
      </c>
      <c r="BA406" s="33"/>
      <c r="BB406" s="21"/>
      <c r="BC406" s="21"/>
      <c r="BD406" s="35"/>
      <c r="BE406" s="21"/>
      <c r="BF406" s="26"/>
      <c r="BG406" s="26"/>
      <c r="BH406" s="35"/>
      <c r="BI406" s="26"/>
      <c r="BJ406" s="36">
        <f>AY406-AZ406</f>
        <v>-0.90999999999999659</v>
      </c>
    </row>
    <row r="407" spans="2:62" x14ac:dyDescent="0.2">
      <c r="B407" s="24">
        <v>579</v>
      </c>
      <c r="C407" s="25" t="s">
        <v>968</v>
      </c>
      <c r="D407" s="26" t="s">
        <v>969</v>
      </c>
      <c r="E407" s="41"/>
      <c r="F407" s="28" t="s">
        <v>58</v>
      </c>
      <c r="G407" s="26">
        <v>507341</v>
      </c>
      <c r="H407" s="26">
        <v>2199997</v>
      </c>
      <c r="I407" s="29">
        <v>2336</v>
      </c>
      <c r="J407" s="28"/>
      <c r="K407" s="28"/>
      <c r="L407" s="26"/>
      <c r="M407" s="26"/>
      <c r="N407" s="26"/>
      <c r="O407" s="26"/>
      <c r="P407" s="26"/>
      <c r="Q407" s="26"/>
      <c r="R407" s="26">
        <v>85.5</v>
      </c>
      <c r="S407" s="26"/>
      <c r="T407" s="26">
        <v>93.64</v>
      </c>
      <c r="U407" s="26">
        <v>94.22</v>
      </c>
      <c r="V407" s="26"/>
      <c r="W407" s="26">
        <v>105.94</v>
      </c>
      <c r="X407" s="26">
        <v>98.68</v>
      </c>
      <c r="Y407" s="26">
        <v>100.28</v>
      </c>
      <c r="Z407" s="26">
        <v>98.63</v>
      </c>
      <c r="AA407" s="26">
        <v>98.95</v>
      </c>
      <c r="AB407" s="26">
        <v>99.77</v>
      </c>
      <c r="AC407" s="26">
        <v>100.73</v>
      </c>
      <c r="AD407" s="26">
        <v>101.56</v>
      </c>
      <c r="AE407" s="26"/>
      <c r="AF407" s="26">
        <v>103.82</v>
      </c>
      <c r="AG407" s="26">
        <v>104.63</v>
      </c>
      <c r="AH407" s="26">
        <v>103.34</v>
      </c>
      <c r="AI407" s="26">
        <v>103.86</v>
      </c>
      <c r="AJ407" s="26">
        <v>104.13</v>
      </c>
      <c r="AK407" s="26">
        <v>106.03</v>
      </c>
      <c r="AL407" s="26">
        <v>104.14</v>
      </c>
      <c r="AM407" s="26">
        <v>106.5</v>
      </c>
      <c r="AN407" s="26">
        <v>105.77</v>
      </c>
      <c r="AO407" s="26"/>
      <c r="AP407" s="26"/>
      <c r="AQ407" s="26">
        <v>146</v>
      </c>
      <c r="AR407" s="26"/>
      <c r="AS407" s="42">
        <v>119.5</v>
      </c>
      <c r="AT407" s="42">
        <v>120.86</v>
      </c>
      <c r="AU407" s="42">
        <v>119.5</v>
      </c>
      <c r="AV407" s="42">
        <v>127.3</v>
      </c>
      <c r="AW407" s="42">
        <v>88.17</v>
      </c>
      <c r="AX407" s="42"/>
      <c r="AY407" s="42">
        <v>121.4</v>
      </c>
      <c r="AZ407" s="33">
        <v>123.16</v>
      </c>
      <c r="BA407" s="33"/>
      <c r="BB407" s="21"/>
      <c r="BC407" s="21"/>
      <c r="BD407" s="35"/>
      <c r="BE407" s="21"/>
      <c r="BF407" s="26"/>
      <c r="BG407" s="26"/>
      <c r="BH407" s="26"/>
      <c r="BI407" s="26"/>
      <c r="BJ407" s="36">
        <f>AY407-AZ407</f>
        <v>-1.7599999999999909</v>
      </c>
    </row>
    <row r="408" spans="2:62" x14ac:dyDescent="0.2">
      <c r="B408" s="24">
        <v>580</v>
      </c>
      <c r="C408" s="25" t="s">
        <v>970</v>
      </c>
      <c r="D408" s="40"/>
      <c r="E408" s="41"/>
      <c r="F408" s="28" t="s">
        <v>58</v>
      </c>
      <c r="G408" s="26"/>
      <c r="H408" s="26"/>
      <c r="I408" s="29"/>
      <c r="J408" s="26"/>
      <c r="K408" s="21"/>
      <c r="L408" s="30"/>
      <c r="M408" s="30"/>
      <c r="N408" s="30"/>
      <c r="O408" s="30"/>
      <c r="P408" s="30"/>
      <c r="Q408" s="30"/>
      <c r="R408" s="30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1">
        <v>85.58</v>
      </c>
      <c r="AD408" s="21"/>
      <c r="AE408" s="21"/>
      <c r="AF408" s="42">
        <v>91.42</v>
      </c>
      <c r="AG408" s="42">
        <v>87.63</v>
      </c>
      <c r="AH408" s="42">
        <v>91.52</v>
      </c>
      <c r="AI408" s="42">
        <v>93.67</v>
      </c>
      <c r="AJ408" s="42">
        <v>96.98</v>
      </c>
      <c r="AK408" s="42">
        <v>93.76</v>
      </c>
      <c r="AL408" s="42"/>
      <c r="AM408" s="42">
        <v>93.85</v>
      </c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33"/>
      <c r="BA408" s="33"/>
      <c r="BB408" s="21"/>
      <c r="BC408" s="21"/>
      <c r="BD408" s="35"/>
      <c r="BE408" s="21"/>
      <c r="BF408" s="26"/>
      <c r="BG408" s="26"/>
      <c r="BH408" s="26"/>
      <c r="BI408" s="26"/>
      <c r="BJ408" s="38"/>
    </row>
    <row r="409" spans="2:62" x14ac:dyDescent="0.2">
      <c r="B409" s="24">
        <v>581</v>
      </c>
      <c r="C409" s="25" t="s">
        <v>971</v>
      </c>
      <c r="D409" s="26" t="s">
        <v>972</v>
      </c>
      <c r="E409" s="41"/>
      <c r="F409" s="28" t="s">
        <v>58</v>
      </c>
      <c r="G409" s="26">
        <v>512011</v>
      </c>
      <c r="H409" s="26">
        <v>2204249</v>
      </c>
      <c r="I409" s="29">
        <v>2331</v>
      </c>
      <c r="J409" s="28"/>
      <c r="K409" s="28"/>
      <c r="L409" s="26"/>
      <c r="M409" s="26"/>
      <c r="N409" s="26"/>
      <c r="O409" s="26"/>
      <c r="P409" s="26"/>
      <c r="Q409" s="26"/>
      <c r="R409" s="26">
        <v>76.319999999999993</v>
      </c>
      <c r="S409" s="26"/>
      <c r="T409" s="26">
        <v>72.2</v>
      </c>
      <c r="U409" s="26"/>
      <c r="V409" s="26"/>
      <c r="W409" s="26">
        <v>82.47</v>
      </c>
      <c r="X409" s="26">
        <v>86.82</v>
      </c>
      <c r="Y409" s="26">
        <v>94.97</v>
      </c>
      <c r="Z409" s="26">
        <v>95.95</v>
      </c>
      <c r="AA409" s="26">
        <v>93.69</v>
      </c>
      <c r="AB409" s="26">
        <v>91.97</v>
      </c>
      <c r="AC409" s="26">
        <v>95.98</v>
      </c>
      <c r="AD409" s="26">
        <v>92.62</v>
      </c>
      <c r="AE409" s="26"/>
      <c r="AF409" s="26"/>
      <c r="AG409" s="26">
        <v>103.84</v>
      </c>
      <c r="AH409" s="26"/>
      <c r="AI409" s="26">
        <v>105.75</v>
      </c>
      <c r="AJ409" s="26">
        <v>106.55</v>
      </c>
      <c r="AK409" s="26"/>
      <c r="AL409" s="26"/>
      <c r="AM409" s="26">
        <v>106</v>
      </c>
      <c r="AN409" s="26"/>
      <c r="AO409" s="26"/>
      <c r="AP409" s="26">
        <v>109.7</v>
      </c>
      <c r="AQ409" s="26">
        <v>112.43</v>
      </c>
      <c r="AR409" s="26">
        <v>115.56</v>
      </c>
      <c r="AS409" s="26"/>
      <c r="AT409" s="26"/>
      <c r="AU409" s="42">
        <v>121.3</v>
      </c>
      <c r="AV409" s="42"/>
      <c r="AW409" s="42">
        <v>121.2</v>
      </c>
      <c r="AX409" s="42"/>
      <c r="AY409" s="42"/>
      <c r="AZ409" s="33"/>
      <c r="BA409" s="33"/>
      <c r="BB409" s="21"/>
      <c r="BC409" s="21"/>
      <c r="BD409" s="35"/>
      <c r="BE409" s="21"/>
      <c r="BF409" s="26"/>
      <c r="BG409" s="26"/>
      <c r="BH409" s="26"/>
      <c r="BI409" s="26"/>
      <c r="BJ409" s="38"/>
    </row>
    <row r="410" spans="2:62" x14ac:dyDescent="0.2">
      <c r="B410" s="24">
        <v>582</v>
      </c>
      <c r="C410" s="25" t="s">
        <v>973</v>
      </c>
      <c r="D410" s="26" t="s">
        <v>974</v>
      </c>
      <c r="E410" s="41"/>
      <c r="F410" s="28" t="s">
        <v>58</v>
      </c>
      <c r="G410" s="26">
        <v>512685</v>
      </c>
      <c r="H410" s="26">
        <v>2204871</v>
      </c>
      <c r="I410" s="29">
        <v>2332</v>
      </c>
      <c r="J410" s="28"/>
      <c r="K410" s="28"/>
      <c r="L410" s="26"/>
      <c r="M410" s="26"/>
      <c r="N410" s="26"/>
      <c r="O410" s="26"/>
      <c r="P410" s="26"/>
      <c r="Q410" s="26"/>
      <c r="R410" s="26"/>
      <c r="S410" s="26"/>
      <c r="T410" s="26">
        <v>72.55</v>
      </c>
      <c r="U410" s="26">
        <v>73.28</v>
      </c>
      <c r="V410" s="26"/>
      <c r="W410" s="26">
        <v>85.88</v>
      </c>
      <c r="X410" s="26">
        <v>89.14</v>
      </c>
      <c r="Y410" s="26">
        <v>95.7</v>
      </c>
      <c r="Z410" s="26">
        <v>96.51</v>
      </c>
      <c r="AA410" s="26">
        <v>96.15</v>
      </c>
      <c r="AB410" s="26">
        <v>98.04</v>
      </c>
      <c r="AC410" s="26"/>
      <c r="AD410" s="26">
        <v>96.02</v>
      </c>
      <c r="AE410" s="26"/>
      <c r="AF410" s="26">
        <v>102.2</v>
      </c>
      <c r="AG410" s="26">
        <v>99.73</v>
      </c>
      <c r="AH410" s="26">
        <v>103.76</v>
      </c>
      <c r="AI410" s="26">
        <v>106.5</v>
      </c>
      <c r="AJ410" s="26">
        <v>108.22</v>
      </c>
      <c r="AK410" s="26"/>
      <c r="AL410" s="26"/>
      <c r="AM410" s="26">
        <v>108.45</v>
      </c>
      <c r="AN410" s="26"/>
      <c r="AO410" s="26"/>
      <c r="AP410" s="26"/>
      <c r="AQ410" s="26">
        <v>106.2</v>
      </c>
      <c r="AR410" s="26">
        <v>106.2</v>
      </c>
      <c r="AS410" s="26"/>
      <c r="AT410" s="26"/>
      <c r="AU410" s="42">
        <v>125.1</v>
      </c>
      <c r="AV410" s="42"/>
      <c r="AW410" s="42">
        <v>130.55000000000001</v>
      </c>
      <c r="AX410" s="42"/>
      <c r="AY410" s="42"/>
      <c r="AZ410" s="33"/>
      <c r="BA410" s="33"/>
      <c r="BB410" s="21"/>
      <c r="BC410" s="21"/>
      <c r="BD410" s="35"/>
      <c r="BE410" s="21"/>
      <c r="BF410" s="26"/>
      <c r="BG410" s="26"/>
      <c r="BH410" s="35"/>
      <c r="BI410" s="35"/>
      <c r="BJ410" s="36"/>
    </row>
    <row r="411" spans="2:62" x14ac:dyDescent="0.2">
      <c r="B411" s="24">
        <v>583</v>
      </c>
      <c r="C411" s="25" t="s">
        <v>975</v>
      </c>
      <c r="D411" s="40"/>
      <c r="E411" s="41"/>
      <c r="F411" s="28" t="s">
        <v>58</v>
      </c>
      <c r="G411" s="78">
        <v>513296</v>
      </c>
      <c r="H411" s="78">
        <v>2205824</v>
      </c>
      <c r="I411" s="29">
        <v>2346</v>
      </c>
      <c r="J411" s="28"/>
      <c r="K411" s="21"/>
      <c r="L411" s="30"/>
      <c r="M411" s="30"/>
      <c r="N411" s="30"/>
      <c r="O411" s="30"/>
      <c r="P411" s="30"/>
      <c r="Q411" s="30"/>
      <c r="R411" s="30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1">
        <v>99.39</v>
      </c>
      <c r="AD411" s="21"/>
      <c r="AE411" s="21"/>
      <c r="AF411" s="42">
        <v>102.2</v>
      </c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33"/>
      <c r="BA411" s="33"/>
      <c r="BB411" s="21"/>
      <c r="BC411" s="21"/>
      <c r="BD411" s="35"/>
      <c r="BE411" s="21"/>
      <c r="BF411" s="26"/>
      <c r="BG411" s="26"/>
      <c r="BH411" s="26"/>
      <c r="BI411" s="26"/>
      <c r="BJ411" s="38"/>
    </row>
    <row r="412" spans="2:62" x14ac:dyDescent="0.2">
      <c r="B412" s="24">
        <v>585</v>
      </c>
      <c r="C412" s="25" t="s">
        <v>976</v>
      </c>
      <c r="D412" s="26" t="s">
        <v>977</v>
      </c>
      <c r="E412" s="41"/>
      <c r="F412" s="28" t="s">
        <v>58</v>
      </c>
      <c r="G412" s="26">
        <v>514758</v>
      </c>
      <c r="H412" s="26">
        <v>2207545</v>
      </c>
      <c r="I412" s="29">
        <v>2342</v>
      </c>
      <c r="J412" s="28"/>
      <c r="K412" s="28"/>
      <c r="L412" s="26"/>
      <c r="M412" s="26"/>
      <c r="N412" s="26"/>
      <c r="O412" s="26"/>
      <c r="P412" s="26"/>
      <c r="Q412" s="26"/>
      <c r="R412" s="26"/>
      <c r="S412" s="26"/>
      <c r="T412" s="26">
        <v>77.27</v>
      </c>
      <c r="U412" s="26">
        <v>81.37</v>
      </c>
      <c r="V412" s="26"/>
      <c r="W412" s="26"/>
      <c r="X412" s="26"/>
      <c r="Y412" s="26"/>
      <c r="Z412" s="26">
        <v>105</v>
      </c>
      <c r="AA412" s="26"/>
      <c r="AB412" s="26">
        <v>105.13</v>
      </c>
      <c r="AC412" s="26">
        <v>106.76</v>
      </c>
      <c r="AD412" s="26">
        <v>107.57</v>
      </c>
      <c r="AE412" s="26"/>
      <c r="AF412" s="26">
        <v>113.19</v>
      </c>
      <c r="AG412" s="26">
        <v>114.35</v>
      </c>
      <c r="AH412" s="26">
        <v>115.6</v>
      </c>
      <c r="AI412" s="26">
        <v>118.34</v>
      </c>
      <c r="AJ412" s="26">
        <v>119.84</v>
      </c>
      <c r="AK412" s="26"/>
      <c r="AL412" s="26"/>
      <c r="AM412" s="26">
        <v>108.29</v>
      </c>
      <c r="AN412" s="26"/>
      <c r="AO412" s="26"/>
      <c r="AP412" s="26"/>
      <c r="AQ412" s="26">
        <v>107</v>
      </c>
      <c r="AR412" s="26">
        <v>107</v>
      </c>
      <c r="AS412" s="26"/>
      <c r="AT412" s="26"/>
      <c r="AU412" s="42">
        <v>137.75</v>
      </c>
      <c r="AV412" s="42"/>
      <c r="AW412" s="42">
        <v>141.1</v>
      </c>
      <c r="AX412" s="42"/>
      <c r="AY412" s="42"/>
      <c r="AZ412" s="33"/>
      <c r="BA412" s="33"/>
      <c r="BB412" s="21"/>
      <c r="BC412" s="21"/>
      <c r="BD412" s="35"/>
      <c r="BE412" s="21"/>
      <c r="BF412" s="26"/>
      <c r="BG412" s="26"/>
      <c r="BH412" s="35"/>
      <c r="BI412" s="35"/>
      <c r="BJ412" s="36"/>
    </row>
    <row r="413" spans="2:62" x14ac:dyDescent="0.2">
      <c r="B413" s="24">
        <v>587</v>
      </c>
      <c r="C413" s="25" t="s">
        <v>978</v>
      </c>
      <c r="D413" s="26" t="s">
        <v>977</v>
      </c>
      <c r="E413" s="41"/>
      <c r="F413" s="28" t="s">
        <v>58</v>
      </c>
      <c r="G413" s="26">
        <v>516068</v>
      </c>
      <c r="H413" s="26">
        <v>2209460</v>
      </c>
      <c r="I413" s="29">
        <v>2356</v>
      </c>
      <c r="J413" s="28"/>
      <c r="K413" s="28"/>
      <c r="L413" s="26"/>
      <c r="M413" s="26"/>
      <c r="N413" s="26"/>
      <c r="O413" s="26"/>
      <c r="P413" s="26"/>
      <c r="Q413" s="26"/>
      <c r="R413" s="26">
        <v>89.26</v>
      </c>
      <c r="S413" s="26"/>
      <c r="T413" s="26">
        <v>90.73</v>
      </c>
      <c r="U413" s="26">
        <v>94.18</v>
      </c>
      <c r="V413" s="26"/>
      <c r="W413" s="26">
        <v>100.5</v>
      </c>
      <c r="X413" s="26"/>
      <c r="Y413" s="26"/>
      <c r="Z413" s="26">
        <v>116.87</v>
      </c>
      <c r="AA413" s="26"/>
      <c r="AB413" s="26"/>
      <c r="AC413" s="26"/>
      <c r="AD413" s="26"/>
      <c r="AE413" s="26"/>
      <c r="AF413" s="26">
        <v>128.24</v>
      </c>
      <c r="AG413" s="26">
        <v>128.85</v>
      </c>
      <c r="AH413" s="26">
        <v>129.66999999999999</v>
      </c>
      <c r="AI413" s="26">
        <v>132.75</v>
      </c>
      <c r="AJ413" s="26">
        <v>133.09</v>
      </c>
      <c r="AK413" s="26"/>
      <c r="AL413" s="26"/>
      <c r="AM413" s="26">
        <v>117.19</v>
      </c>
      <c r="AN413" s="26"/>
      <c r="AO413" s="26"/>
      <c r="AP413" s="26"/>
      <c r="AQ413" s="26">
        <v>139.69999999999999</v>
      </c>
      <c r="AR413" s="26">
        <v>129.32</v>
      </c>
      <c r="AS413" s="26"/>
      <c r="AT413" s="26"/>
      <c r="AU413" s="42">
        <v>146.5</v>
      </c>
      <c r="AV413" s="42"/>
      <c r="AW413" s="42">
        <v>156.81</v>
      </c>
      <c r="AX413" s="42"/>
      <c r="AY413" s="42"/>
      <c r="AZ413" s="33"/>
      <c r="BA413" s="33"/>
      <c r="BB413" s="21"/>
      <c r="BC413" s="21"/>
      <c r="BD413" s="35"/>
      <c r="BE413" s="21"/>
      <c r="BF413" s="26"/>
      <c r="BG413" s="26"/>
      <c r="BH413" s="35"/>
      <c r="BI413" s="35"/>
      <c r="BJ413" s="36"/>
    </row>
    <row r="414" spans="2:62" x14ac:dyDescent="0.2">
      <c r="B414" s="24">
        <v>588</v>
      </c>
      <c r="C414" s="25" t="s">
        <v>979</v>
      </c>
      <c r="D414" s="26" t="s">
        <v>980</v>
      </c>
      <c r="E414" s="41"/>
      <c r="F414" s="27" t="s">
        <v>58</v>
      </c>
      <c r="G414" s="28">
        <v>516528</v>
      </c>
      <c r="H414" s="28">
        <v>2210120</v>
      </c>
      <c r="I414" s="29">
        <v>2355</v>
      </c>
      <c r="J414" s="28"/>
      <c r="K414" s="28"/>
      <c r="L414" s="26"/>
      <c r="M414" s="26"/>
      <c r="N414" s="26"/>
      <c r="O414" s="26"/>
      <c r="P414" s="26"/>
      <c r="Q414" s="26"/>
      <c r="R414" s="26"/>
      <c r="S414" s="26"/>
      <c r="T414" s="26">
        <v>95.25</v>
      </c>
      <c r="U414" s="26">
        <v>98.41</v>
      </c>
      <c r="V414" s="26"/>
      <c r="W414" s="26">
        <v>106.19</v>
      </c>
      <c r="X414" s="26">
        <v>112.21</v>
      </c>
      <c r="Y414" s="26">
        <v>115.47</v>
      </c>
      <c r="Z414" s="26">
        <v>117.13</v>
      </c>
      <c r="AA414" s="26">
        <v>116.13</v>
      </c>
      <c r="AB414" s="26">
        <v>120.29</v>
      </c>
      <c r="AC414" s="26"/>
      <c r="AD414" s="26">
        <v>122.77</v>
      </c>
      <c r="AE414" s="26"/>
      <c r="AF414" s="26">
        <v>127.95</v>
      </c>
      <c r="AG414" s="26">
        <v>128.33000000000001</v>
      </c>
      <c r="AH414" s="26"/>
      <c r="AI414" s="26"/>
      <c r="AJ414" s="26">
        <v>132.11000000000001</v>
      </c>
      <c r="AK414" s="26"/>
      <c r="AL414" s="26"/>
      <c r="AM414" s="26"/>
      <c r="AN414" s="26"/>
      <c r="AO414" s="26"/>
      <c r="AP414" s="26">
        <v>136.58000000000001</v>
      </c>
      <c r="AQ414" s="26">
        <v>136.06</v>
      </c>
      <c r="AR414" s="26">
        <v>136.06</v>
      </c>
      <c r="AS414" s="26"/>
      <c r="AT414" s="26"/>
      <c r="AU414" s="42">
        <v>150.41999999999999</v>
      </c>
      <c r="AV414" s="42"/>
      <c r="AW414" s="42">
        <v>155.66</v>
      </c>
      <c r="AX414" s="42"/>
      <c r="AY414" s="42"/>
      <c r="AZ414" s="33"/>
      <c r="BA414" s="33"/>
      <c r="BB414" s="21"/>
      <c r="BC414" s="21"/>
      <c r="BD414" s="35"/>
      <c r="BE414" s="21"/>
      <c r="BF414" s="26"/>
      <c r="BG414" s="26"/>
      <c r="BH414" s="35"/>
      <c r="BI414" s="35"/>
      <c r="BJ414" s="36"/>
    </row>
    <row r="415" spans="2:62" x14ac:dyDescent="0.2">
      <c r="B415" s="24">
        <v>589</v>
      </c>
      <c r="C415" s="25" t="s">
        <v>981</v>
      </c>
      <c r="D415" s="26" t="s">
        <v>977</v>
      </c>
      <c r="E415" s="41"/>
      <c r="F415" s="27" t="s">
        <v>58</v>
      </c>
      <c r="G415" s="26">
        <v>519584</v>
      </c>
      <c r="H415" s="26">
        <v>2213773</v>
      </c>
      <c r="I415" s="29">
        <v>2347</v>
      </c>
      <c r="J415" s="28"/>
      <c r="K415" s="28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>
        <v>91.9</v>
      </c>
      <c r="AG415" s="26">
        <v>92.32</v>
      </c>
      <c r="AH415" s="26">
        <v>92.75</v>
      </c>
      <c r="AI415" s="26"/>
      <c r="AJ415" s="26">
        <v>93.07</v>
      </c>
      <c r="AK415" s="26">
        <v>96</v>
      </c>
      <c r="AL415" s="26">
        <v>93.9</v>
      </c>
      <c r="AM415" s="26">
        <v>94.4</v>
      </c>
      <c r="AN415" s="26"/>
      <c r="AO415" s="26"/>
      <c r="AP415" s="26">
        <v>98</v>
      </c>
      <c r="AQ415" s="26">
        <v>92</v>
      </c>
      <c r="AR415" s="26">
        <v>92</v>
      </c>
      <c r="AS415" s="26"/>
      <c r="AT415" s="26"/>
      <c r="AU415" s="42">
        <v>100.43</v>
      </c>
      <c r="AV415" s="42"/>
      <c r="AW415" s="42">
        <v>81.900000000000006</v>
      </c>
      <c r="AX415" s="42"/>
      <c r="AY415" s="42">
        <v>81.900000000000006</v>
      </c>
      <c r="AZ415" s="33">
        <v>85.41</v>
      </c>
      <c r="BA415" s="33"/>
      <c r="BB415" s="21"/>
      <c r="BC415" s="21"/>
      <c r="BD415" s="35"/>
      <c r="BE415" s="21"/>
      <c r="BF415" s="26"/>
      <c r="BG415" s="26"/>
      <c r="BH415" s="35"/>
      <c r="BI415" s="35"/>
      <c r="BJ415" s="36">
        <f>AY415-AZ415</f>
        <v>-3.5099999999999909</v>
      </c>
    </row>
    <row r="416" spans="2:62" x14ac:dyDescent="0.2">
      <c r="B416" s="24">
        <v>590</v>
      </c>
      <c r="C416" s="25" t="s">
        <v>982</v>
      </c>
      <c r="D416" s="40"/>
      <c r="E416" s="41"/>
      <c r="F416" s="27" t="s">
        <v>58</v>
      </c>
      <c r="G416" s="28">
        <v>504704</v>
      </c>
      <c r="H416" s="28">
        <v>2197151</v>
      </c>
      <c r="I416" s="29">
        <v>2303</v>
      </c>
      <c r="J416" s="28"/>
      <c r="K416" s="28"/>
      <c r="L416" s="30"/>
      <c r="M416" s="30"/>
      <c r="N416" s="30"/>
      <c r="O416" s="30"/>
      <c r="P416" s="30"/>
      <c r="Q416" s="30"/>
      <c r="R416" s="30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1"/>
      <c r="AD416" s="21"/>
      <c r="AE416" s="21"/>
      <c r="AF416" s="42">
        <v>85.06</v>
      </c>
      <c r="AG416" s="42">
        <v>84.52</v>
      </c>
      <c r="AH416" s="42">
        <v>85.16</v>
      </c>
      <c r="AI416" s="42"/>
      <c r="AJ416" s="42">
        <v>97.05</v>
      </c>
      <c r="AK416" s="42">
        <v>99.09</v>
      </c>
      <c r="AL416" s="42">
        <v>98.27</v>
      </c>
      <c r="AM416" s="42"/>
      <c r="AN416" s="42">
        <v>98.27</v>
      </c>
      <c r="AO416" s="42"/>
      <c r="AP416" s="42">
        <v>98.87</v>
      </c>
      <c r="AQ416" s="42">
        <v>120</v>
      </c>
      <c r="AR416" s="42">
        <v>110.3</v>
      </c>
      <c r="AS416" s="42">
        <v>109.02</v>
      </c>
      <c r="AT416" s="42">
        <v>106.8</v>
      </c>
      <c r="AU416" s="42">
        <v>107.1</v>
      </c>
      <c r="AV416" s="42">
        <v>103</v>
      </c>
      <c r="AW416" s="42"/>
      <c r="AX416" s="42"/>
      <c r="AY416" s="42"/>
      <c r="AZ416" s="33">
        <v>105</v>
      </c>
      <c r="BA416" s="33"/>
      <c r="BB416" s="21"/>
      <c r="BC416" s="21"/>
      <c r="BD416" s="35"/>
      <c r="BE416" s="21"/>
      <c r="BF416" s="26"/>
      <c r="BG416" s="26"/>
      <c r="BH416" s="35">
        <f>AP416-AZ416</f>
        <v>-6.1299999999999955</v>
      </c>
      <c r="BI416" s="26"/>
      <c r="BJ416" s="38"/>
    </row>
    <row r="417" spans="2:63" x14ac:dyDescent="0.2">
      <c r="B417" s="24">
        <v>590</v>
      </c>
      <c r="C417" s="25" t="s">
        <v>982</v>
      </c>
      <c r="D417" s="40"/>
      <c r="E417" s="41"/>
      <c r="F417" s="27" t="s">
        <v>58</v>
      </c>
      <c r="G417" s="28">
        <v>504704</v>
      </c>
      <c r="H417" s="28">
        <v>2197151</v>
      </c>
      <c r="I417" s="29">
        <v>2331</v>
      </c>
      <c r="J417" s="28"/>
      <c r="K417" s="21"/>
      <c r="L417" s="30"/>
      <c r="M417" s="30"/>
      <c r="N417" s="30"/>
      <c r="O417" s="30"/>
      <c r="P417" s="30"/>
      <c r="Q417" s="30"/>
      <c r="R417" s="30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1"/>
      <c r="AD417" s="21"/>
      <c r="AE417" s="21"/>
      <c r="AF417" s="42">
        <v>85.06</v>
      </c>
      <c r="AG417" s="42">
        <v>84.52</v>
      </c>
      <c r="AH417" s="42">
        <v>85.16</v>
      </c>
      <c r="AI417" s="42"/>
      <c r="AJ417" s="42">
        <v>97.05</v>
      </c>
      <c r="AK417" s="42">
        <v>99.09</v>
      </c>
      <c r="AL417" s="42">
        <v>98.27</v>
      </c>
      <c r="AM417" s="42"/>
      <c r="AN417" s="42">
        <v>98.27</v>
      </c>
      <c r="AO417" s="42"/>
      <c r="AP417" s="42">
        <v>98.87</v>
      </c>
      <c r="AQ417" s="42">
        <v>120</v>
      </c>
      <c r="AR417" s="42">
        <v>110.3</v>
      </c>
      <c r="AS417" s="42">
        <v>109.02</v>
      </c>
      <c r="AT417" s="42">
        <v>106.8</v>
      </c>
      <c r="AU417" s="42">
        <v>107.1</v>
      </c>
      <c r="AV417" s="42">
        <v>103</v>
      </c>
      <c r="AW417" s="42"/>
      <c r="AX417" s="42"/>
      <c r="AY417" s="42"/>
      <c r="AZ417" s="33">
        <v>96.8</v>
      </c>
      <c r="BA417" s="33"/>
      <c r="BB417" s="21"/>
      <c r="BC417" s="21"/>
      <c r="BD417" s="35"/>
      <c r="BE417" s="21"/>
      <c r="BF417" s="26"/>
      <c r="BG417" s="26"/>
      <c r="BH417" s="26"/>
      <c r="BI417" s="35"/>
      <c r="BJ417" s="36"/>
    </row>
    <row r="418" spans="2:63" x14ac:dyDescent="0.2">
      <c r="B418" s="24">
        <v>591</v>
      </c>
      <c r="C418" s="25" t="s">
        <v>983</v>
      </c>
      <c r="D418" s="40"/>
      <c r="E418" s="41"/>
      <c r="F418" s="28" t="s">
        <v>984</v>
      </c>
      <c r="G418" s="28">
        <v>436555</v>
      </c>
      <c r="H418" s="28">
        <v>2200996</v>
      </c>
      <c r="I418" s="29">
        <v>2560</v>
      </c>
      <c r="J418" s="28"/>
      <c r="K418" s="28"/>
      <c r="L418" s="30"/>
      <c r="M418" s="30"/>
      <c r="N418" s="30"/>
      <c r="O418" s="30"/>
      <c r="P418" s="30"/>
      <c r="Q418" s="30"/>
      <c r="R418" s="30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42"/>
      <c r="AT418" s="42">
        <v>51.34</v>
      </c>
      <c r="AU418" s="42">
        <v>51.85</v>
      </c>
      <c r="AV418" s="42">
        <v>53.56</v>
      </c>
      <c r="AW418" s="42">
        <v>52.94</v>
      </c>
      <c r="AX418" s="42">
        <v>53.86</v>
      </c>
      <c r="AY418" s="42">
        <v>54.12</v>
      </c>
      <c r="AZ418" s="33">
        <v>54.26</v>
      </c>
      <c r="BA418" s="33">
        <v>55.26</v>
      </c>
      <c r="BB418" s="21">
        <f t="shared" ref="BB418:BB423" si="11">I418-BA418</f>
        <v>2504.7399999999998</v>
      </c>
      <c r="BC418" s="21"/>
      <c r="BD418" s="35"/>
      <c r="BE418" s="21"/>
      <c r="BF418" s="26"/>
      <c r="BG418" s="26"/>
      <c r="BH418" s="35"/>
      <c r="BI418" s="35">
        <f>+AV418-BA418</f>
        <v>-1.6999999999999957</v>
      </c>
      <c r="BJ418" s="36">
        <f t="shared" ref="BJ418:BJ423" si="12">+AZ418-BA418</f>
        <v>-1</v>
      </c>
    </row>
    <row r="419" spans="2:63" x14ac:dyDescent="0.2">
      <c r="B419" s="24">
        <v>592</v>
      </c>
      <c r="C419" s="25" t="s">
        <v>985</v>
      </c>
      <c r="D419" s="40"/>
      <c r="E419" s="41"/>
      <c r="F419" s="28" t="s">
        <v>984</v>
      </c>
      <c r="G419" s="28">
        <v>437713</v>
      </c>
      <c r="H419" s="28">
        <v>2202063</v>
      </c>
      <c r="I419" s="29">
        <v>2577</v>
      </c>
      <c r="J419" s="28"/>
      <c r="K419" s="28"/>
      <c r="L419" s="30"/>
      <c r="M419" s="30"/>
      <c r="N419" s="30"/>
      <c r="O419" s="30"/>
      <c r="P419" s="30"/>
      <c r="Q419" s="30"/>
      <c r="R419" s="30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42">
        <v>34.26</v>
      </c>
      <c r="AT419" s="42">
        <v>33.46</v>
      </c>
      <c r="AU419" s="42">
        <v>40.450000000000003</v>
      </c>
      <c r="AV419" s="42">
        <v>35.56</v>
      </c>
      <c r="AW419" s="42">
        <v>38.159999999999997</v>
      </c>
      <c r="AX419" s="42">
        <v>39.1</v>
      </c>
      <c r="AY419" s="42">
        <v>39.1</v>
      </c>
      <c r="AZ419" s="33">
        <v>40.36</v>
      </c>
      <c r="BA419" s="33">
        <v>40.86</v>
      </c>
      <c r="BB419" s="21">
        <f t="shared" si="11"/>
        <v>2536.14</v>
      </c>
      <c r="BC419" s="21"/>
      <c r="BD419" s="35"/>
      <c r="BE419" s="21"/>
      <c r="BF419" s="26"/>
      <c r="BG419" s="26"/>
      <c r="BH419" s="35"/>
      <c r="BI419" s="35">
        <f>+AV419-BA419</f>
        <v>-5.2999999999999972</v>
      </c>
      <c r="BJ419" s="36">
        <f t="shared" si="12"/>
        <v>-0.5</v>
      </c>
      <c r="BK419" s="2" t="s">
        <v>223</v>
      </c>
    </row>
    <row r="420" spans="2:63" x14ac:dyDescent="0.2">
      <c r="B420" s="24">
        <v>593</v>
      </c>
      <c r="C420" s="25" t="s">
        <v>986</v>
      </c>
      <c r="D420" s="40"/>
      <c r="E420" s="41"/>
      <c r="F420" s="28" t="s">
        <v>984</v>
      </c>
      <c r="G420" s="28">
        <v>442308</v>
      </c>
      <c r="H420" s="28">
        <v>2203041</v>
      </c>
      <c r="I420" s="29">
        <v>2473</v>
      </c>
      <c r="J420" s="28"/>
      <c r="K420" s="28"/>
      <c r="L420" s="30"/>
      <c r="M420" s="30"/>
      <c r="N420" s="30"/>
      <c r="O420" s="30"/>
      <c r="P420" s="30"/>
      <c r="Q420" s="30"/>
      <c r="R420" s="30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42"/>
      <c r="AT420" s="42">
        <v>40.17</v>
      </c>
      <c r="AU420" s="42">
        <v>40.909999999999997</v>
      </c>
      <c r="AV420" s="42">
        <v>43.36</v>
      </c>
      <c r="AW420" s="42">
        <v>42.87</v>
      </c>
      <c r="AX420" s="42">
        <v>43.06</v>
      </c>
      <c r="AY420" s="42">
        <v>43.92</v>
      </c>
      <c r="AZ420" s="33">
        <v>44.26</v>
      </c>
      <c r="BA420" s="33">
        <v>40.19</v>
      </c>
      <c r="BB420" s="21">
        <f t="shared" si="11"/>
        <v>2432.81</v>
      </c>
      <c r="BC420" s="21"/>
      <c r="BD420" s="35"/>
      <c r="BE420" s="21"/>
      <c r="BF420" s="26"/>
      <c r="BG420" s="26"/>
      <c r="BH420" s="35"/>
      <c r="BI420" s="48">
        <f>+AV420-BA420</f>
        <v>3.1700000000000017</v>
      </c>
      <c r="BJ420" s="49">
        <f t="shared" si="12"/>
        <v>4.07</v>
      </c>
    </row>
    <row r="421" spans="2:63" x14ac:dyDescent="0.2">
      <c r="B421" s="24">
        <v>594</v>
      </c>
      <c r="C421" s="25" t="s">
        <v>987</v>
      </c>
      <c r="D421" s="40"/>
      <c r="E421" s="41"/>
      <c r="F421" s="28" t="s">
        <v>984</v>
      </c>
      <c r="G421" s="28">
        <v>442999</v>
      </c>
      <c r="H421" s="28">
        <v>2203073</v>
      </c>
      <c r="I421" s="29">
        <v>2469</v>
      </c>
      <c r="J421" s="28"/>
      <c r="K421" s="28"/>
      <c r="L421" s="30"/>
      <c r="M421" s="30"/>
      <c r="N421" s="30"/>
      <c r="O421" s="30"/>
      <c r="P421" s="30"/>
      <c r="Q421" s="30"/>
      <c r="R421" s="30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42">
        <v>110.1</v>
      </c>
      <c r="AT421" s="42">
        <v>23.52</v>
      </c>
      <c r="AU421" s="42">
        <v>23.7</v>
      </c>
      <c r="AV421" s="42">
        <v>25.46</v>
      </c>
      <c r="AW421" s="42">
        <v>26.14</v>
      </c>
      <c r="AX421" s="42">
        <v>26.74</v>
      </c>
      <c r="AY421" s="42">
        <v>26.42</v>
      </c>
      <c r="AZ421" s="33">
        <v>22.83</v>
      </c>
      <c r="BA421" s="33">
        <v>32.409999999999997</v>
      </c>
      <c r="BB421" s="21">
        <f t="shared" si="11"/>
        <v>2436.59</v>
      </c>
      <c r="BC421" s="21"/>
      <c r="BD421" s="35"/>
      <c r="BE421" s="21"/>
      <c r="BF421" s="26"/>
      <c r="BG421" s="26"/>
      <c r="BH421" s="35"/>
      <c r="BI421" s="35">
        <f>+AV421-BA421</f>
        <v>-6.9499999999999957</v>
      </c>
      <c r="BJ421" s="36">
        <f t="shared" si="12"/>
        <v>-9.5799999999999983</v>
      </c>
    </row>
    <row r="422" spans="2:63" x14ac:dyDescent="0.2">
      <c r="B422" s="24">
        <v>595</v>
      </c>
      <c r="C422" s="25" t="s">
        <v>988</v>
      </c>
      <c r="D422" s="40"/>
      <c r="E422" s="41"/>
      <c r="F422" s="28" t="s">
        <v>984</v>
      </c>
      <c r="G422" s="28">
        <v>442967</v>
      </c>
      <c r="H422" s="28">
        <v>2203651</v>
      </c>
      <c r="I422" s="29">
        <v>2457</v>
      </c>
      <c r="J422" s="28"/>
      <c r="K422" s="28"/>
      <c r="L422" s="30"/>
      <c r="M422" s="30"/>
      <c r="N422" s="30"/>
      <c r="O422" s="30"/>
      <c r="P422" s="30"/>
      <c r="Q422" s="30"/>
      <c r="R422" s="30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42">
        <v>20.76</v>
      </c>
      <c r="AT422" s="42">
        <v>38.979999999999997</v>
      </c>
      <c r="AU422" s="42">
        <v>25.84</v>
      </c>
      <c r="AV422" s="42">
        <v>41.36</v>
      </c>
      <c r="AW422" s="42">
        <v>39.29</v>
      </c>
      <c r="AX422" s="42">
        <v>40.36</v>
      </c>
      <c r="AY422" s="42">
        <v>40.26</v>
      </c>
      <c r="AZ422" s="94">
        <v>18.46</v>
      </c>
      <c r="BA422" s="33">
        <v>19.170000000000002</v>
      </c>
      <c r="BB422" s="21">
        <f t="shared" si="11"/>
        <v>2437.83</v>
      </c>
      <c r="BC422" s="21"/>
      <c r="BD422" s="35"/>
      <c r="BE422" s="21"/>
      <c r="BF422" s="26"/>
      <c r="BG422" s="26"/>
      <c r="BH422" s="26"/>
      <c r="BI422" s="69"/>
      <c r="BJ422" s="36">
        <f t="shared" si="12"/>
        <v>-0.71000000000000085</v>
      </c>
    </row>
    <row r="423" spans="2:63" x14ac:dyDescent="0.2">
      <c r="B423" s="24">
        <v>596</v>
      </c>
      <c r="C423" s="25" t="s">
        <v>989</v>
      </c>
      <c r="D423" s="40"/>
      <c r="E423" s="41"/>
      <c r="F423" s="28" t="s">
        <v>984</v>
      </c>
      <c r="G423" s="28">
        <v>445979</v>
      </c>
      <c r="H423" s="28">
        <v>2206718</v>
      </c>
      <c r="I423" s="29">
        <v>2420</v>
      </c>
      <c r="J423" s="28"/>
      <c r="K423" s="28"/>
      <c r="L423" s="30"/>
      <c r="M423" s="30"/>
      <c r="N423" s="30"/>
      <c r="O423" s="30"/>
      <c r="P423" s="30"/>
      <c r="Q423" s="30"/>
      <c r="R423" s="30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42">
        <v>120.59</v>
      </c>
      <c r="AT423" s="42">
        <v>119.73</v>
      </c>
      <c r="AU423" s="42">
        <v>120.73</v>
      </c>
      <c r="AV423" s="42">
        <v>121.46</v>
      </c>
      <c r="AW423" s="42">
        <v>122.36</v>
      </c>
      <c r="AX423" s="42">
        <v>123.29</v>
      </c>
      <c r="AY423" s="42">
        <v>123.24</v>
      </c>
      <c r="AZ423" s="33">
        <v>124.56</v>
      </c>
      <c r="BA423" s="33">
        <v>125.46</v>
      </c>
      <c r="BB423" s="21">
        <f t="shared" si="11"/>
        <v>2294.54</v>
      </c>
      <c r="BC423" s="21"/>
      <c r="BD423" s="35"/>
      <c r="BE423" s="21"/>
      <c r="BF423" s="26"/>
      <c r="BG423" s="26"/>
      <c r="BH423" s="35"/>
      <c r="BI423" s="35">
        <f>+AV423-BA423</f>
        <v>-4</v>
      </c>
      <c r="BJ423" s="36">
        <f t="shared" si="12"/>
        <v>-0.89999999999999147</v>
      </c>
      <c r="BK423" s="2" t="s">
        <v>223</v>
      </c>
    </row>
    <row r="424" spans="2:63" x14ac:dyDescent="0.2">
      <c r="B424" s="24">
        <v>597</v>
      </c>
      <c r="C424" s="25" t="s">
        <v>990</v>
      </c>
      <c r="D424" s="40"/>
      <c r="E424" s="41"/>
      <c r="F424" s="28" t="s">
        <v>984</v>
      </c>
      <c r="G424" s="39">
        <v>445864</v>
      </c>
      <c r="H424" s="39">
        <v>2208650</v>
      </c>
      <c r="I424" s="50">
        <v>2400</v>
      </c>
      <c r="J424" s="39"/>
      <c r="K424" s="39"/>
      <c r="L424" s="30"/>
      <c r="M424" s="30"/>
      <c r="N424" s="30"/>
      <c r="O424" s="30"/>
      <c r="P424" s="30"/>
      <c r="Q424" s="30"/>
      <c r="R424" s="30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42"/>
      <c r="AT424" s="42"/>
      <c r="AU424" s="42"/>
      <c r="AV424" s="42"/>
      <c r="AW424" s="42"/>
      <c r="AX424" s="42"/>
      <c r="AY424" s="42"/>
      <c r="AZ424" s="33"/>
      <c r="BA424" s="33"/>
      <c r="BB424" s="21"/>
      <c r="BC424" s="21"/>
      <c r="BD424" s="35"/>
      <c r="BE424" s="21"/>
      <c r="BF424" s="26"/>
      <c r="BG424" s="26"/>
      <c r="BH424" s="26"/>
      <c r="BI424" s="26"/>
      <c r="BJ424" s="38"/>
    </row>
    <row r="425" spans="2:63" x14ac:dyDescent="0.2">
      <c r="B425" s="24">
        <v>598</v>
      </c>
      <c r="C425" s="25" t="s">
        <v>991</v>
      </c>
      <c r="D425" s="40"/>
      <c r="E425" s="41"/>
      <c r="F425" s="28" t="s">
        <v>984</v>
      </c>
      <c r="G425" s="28">
        <v>450629</v>
      </c>
      <c r="H425" s="28">
        <v>2209364</v>
      </c>
      <c r="I425" s="29">
        <v>2363</v>
      </c>
      <c r="J425" s="28"/>
      <c r="K425" s="28"/>
      <c r="L425" s="30"/>
      <c r="M425" s="30"/>
      <c r="N425" s="30"/>
      <c r="O425" s="30"/>
      <c r="P425" s="30"/>
      <c r="Q425" s="30"/>
      <c r="R425" s="30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42">
        <v>76.02</v>
      </c>
      <c r="AT425" s="42">
        <v>79.17</v>
      </c>
      <c r="AU425" s="42">
        <v>80.930000000000007</v>
      </c>
      <c r="AV425" s="42">
        <v>80</v>
      </c>
      <c r="AW425" s="42">
        <v>81.459999999999994</v>
      </c>
      <c r="AX425" s="42">
        <v>82.02</v>
      </c>
      <c r="AY425" s="42">
        <v>82.49</v>
      </c>
      <c r="AZ425" s="33"/>
      <c r="BA425" s="33"/>
      <c r="BB425" s="21"/>
      <c r="BC425" s="21"/>
      <c r="BD425" s="35"/>
      <c r="BE425" s="21"/>
      <c r="BF425" s="26"/>
      <c r="BG425" s="26"/>
      <c r="BH425" s="35"/>
      <c r="BI425" s="35"/>
      <c r="BJ425" s="36"/>
    </row>
    <row r="426" spans="2:63" x14ac:dyDescent="0.2">
      <c r="B426" s="24">
        <v>599</v>
      </c>
      <c r="C426" s="25" t="s">
        <v>992</v>
      </c>
      <c r="D426" s="40"/>
      <c r="E426" s="41"/>
      <c r="F426" s="28" t="s">
        <v>984</v>
      </c>
      <c r="G426" s="39">
        <v>430840</v>
      </c>
      <c r="H426" s="39">
        <v>2220666</v>
      </c>
      <c r="I426" s="50">
        <v>2655</v>
      </c>
      <c r="J426" s="39"/>
      <c r="K426" s="39"/>
      <c r="L426" s="30"/>
      <c r="M426" s="30"/>
      <c r="N426" s="30"/>
      <c r="O426" s="30"/>
      <c r="P426" s="30"/>
      <c r="Q426" s="30"/>
      <c r="R426" s="30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42">
        <v>88.57</v>
      </c>
      <c r="AT426" s="42">
        <v>92.73</v>
      </c>
      <c r="AU426" s="42">
        <v>91.84</v>
      </c>
      <c r="AV426" s="42"/>
      <c r="AW426" s="42">
        <v>92.7</v>
      </c>
      <c r="AX426" s="42">
        <v>94.1</v>
      </c>
      <c r="AY426" s="42">
        <v>93.39</v>
      </c>
      <c r="AZ426" s="33">
        <v>94.86</v>
      </c>
      <c r="BA426" s="33">
        <v>95.46</v>
      </c>
      <c r="BB426" s="21">
        <f t="shared" ref="BB426:BB433" si="13">I426-BA426</f>
        <v>2559.54</v>
      </c>
      <c r="BC426" s="21"/>
      <c r="BD426" s="35"/>
      <c r="BE426" s="21"/>
      <c r="BF426" s="26"/>
      <c r="BG426" s="26"/>
      <c r="BH426" s="35"/>
      <c r="BI426" s="35"/>
      <c r="BJ426" s="36">
        <f t="shared" ref="BJ426:BJ433" si="14">+AZ426-BA426</f>
        <v>-0.59999999999999432</v>
      </c>
    </row>
    <row r="427" spans="2:63" x14ac:dyDescent="0.2">
      <c r="B427" s="24">
        <v>600</v>
      </c>
      <c r="C427" s="25" t="s">
        <v>993</v>
      </c>
      <c r="D427" s="40"/>
      <c r="E427" s="41"/>
      <c r="F427" s="28" t="s">
        <v>984</v>
      </c>
      <c r="G427" s="28">
        <v>464216</v>
      </c>
      <c r="H427" s="28">
        <v>2199124</v>
      </c>
      <c r="I427" s="29">
        <v>2140</v>
      </c>
      <c r="J427" s="28"/>
      <c r="K427" s="28"/>
      <c r="L427" s="30"/>
      <c r="M427" s="30"/>
      <c r="N427" s="30"/>
      <c r="O427" s="30"/>
      <c r="P427" s="30"/>
      <c r="Q427" s="30"/>
      <c r="R427" s="30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42">
        <v>11.31</v>
      </c>
      <c r="AT427" s="42">
        <v>9.9</v>
      </c>
      <c r="AU427" s="42">
        <v>7.96</v>
      </c>
      <c r="AV427" s="42">
        <v>16.62</v>
      </c>
      <c r="AW427" s="42"/>
      <c r="AX427" s="42">
        <v>10.11</v>
      </c>
      <c r="AY427" s="42">
        <v>15.7</v>
      </c>
      <c r="AZ427" s="33">
        <v>9.7799999999999994</v>
      </c>
      <c r="BA427" s="33">
        <v>9.86</v>
      </c>
      <c r="BB427" s="21">
        <f t="shared" si="13"/>
        <v>2130.14</v>
      </c>
      <c r="BC427" s="21"/>
      <c r="BD427" s="35"/>
      <c r="BE427" s="21"/>
      <c r="BF427" s="26"/>
      <c r="BG427" s="26"/>
      <c r="BH427" s="35"/>
      <c r="BI427" s="48">
        <f>+AV427-BA427</f>
        <v>6.7600000000000016</v>
      </c>
      <c r="BJ427" s="36">
        <f t="shared" si="14"/>
        <v>-8.0000000000000071E-2</v>
      </c>
    </row>
    <row r="428" spans="2:63" x14ac:dyDescent="0.2">
      <c r="B428" s="24">
        <v>601</v>
      </c>
      <c r="C428" s="25" t="s">
        <v>994</v>
      </c>
      <c r="D428" s="40"/>
      <c r="E428" s="41"/>
      <c r="F428" s="28" t="s">
        <v>984</v>
      </c>
      <c r="G428" s="28">
        <v>464504</v>
      </c>
      <c r="H428" s="28">
        <v>2202890</v>
      </c>
      <c r="I428" s="29">
        <v>2135</v>
      </c>
      <c r="J428" s="28"/>
      <c r="K428" s="28"/>
      <c r="L428" s="30"/>
      <c r="M428" s="30"/>
      <c r="N428" s="30"/>
      <c r="O428" s="30"/>
      <c r="P428" s="30"/>
      <c r="Q428" s="30"/>
      <c r="R428" s="30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42"/>
      <c r="AT428" s="42"/>
      <c r="AU428" s="42"/>
      <c r="AV428" s="42">
        <v>87.13</v>
      </c>
      <c r="AW428" s="42">
        <v>88.26</v>
      </c>
      <c r="AX428" s="42">
        <v>89.43</v>
      </c>
      <c r="AY428" s="42">
        <v>89.63</v>
      </c>
      <c r="AZ428" s="33">
        <v>87.63</v>
      </c>
      <c r="BA428" s="33">
        <v>88.16</v>
      </c>
      <c r="BB428" s="21">
        <f t="shared" si="13"/>
        <v>2046.84</v>
      </c>
      <c r="BC428" s="21"/>
      <c r="BD428" s="35"/>
      <c r="BE428" s="21"/>
      <c r="BF428" s="26"/>
      <c r="BG428" s="26"/>
      <c r="BH428" s="35"/>
      <c r="BI428" s="35">
        <f>+AV428-BA428</f>
        <v>-1.0300000000000011</v>
      </c>
      <c r="BJ428" s="36">
        <f t="shared" si="14"/>
        <v>-0.53000000000000114</v>
      </c>
      <c r="BK428" s="2" t="s">
        <v>995</v>
      </c>
    </row>
    <row r="429" spans="2:63" x14ac:dyDescent="0.2">
      <c r="B429" s="24">
        <v>602</v>
      </c>
      <c r="C429" s="25" t="s">
        <v>996</v>
      </c>
      <c r="D429" s="40"/>
      <c r="E429" s="41"/>
      <c r="F429" s="28" t="s">
        <v>984</v>
      </c>
      <c r="G429" s="26">
        <v>464504</v>
      </c>
      <c r="H429" s="26">
        <v>2202890</v>
      </c>
      <c r="I429" s="29">
        <v>2135</v>
      </c>
      <c r="J429" s="26"/>
      <c r="K429" s="26"/>
      <c r="L429" s="30"/>
      <c r="M429" s="30"/>
      <c r="N429" s="30"/>
      <c r="O429" s="30"/>
      <c r="P429" s="30"/>
      <c r="Q429" s="30"/>
      <c r="R429" s="30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42"/>
      <c r="AT429" s="42">
        <v>87.13</v>
      </c>
      <c r="AU429" s="42">
        <v>87.17</v>
      </c>
      <c r="AV429" s="42"/>
      <c r="AW429" s="42">
        <v>88.11</v>
      </c>
      <c r="AX429" s="42">
        <v>89.26</v>
      </c>
      <c r="AY429" s="42">
        <v>91.41</v>
      </c>
      <c r="AZ429" s="33">
        <v>91.63</v>
      </c>
      <c r="BA429" s="33">
        <v>92.26</v>
      </c>
      <c r="BB429" s="21">
        <f t="shared" si="13"/>
        <v>2042.74</v>
      </c>
      <c r="BC429" s="21"/>
      <c r="BD429" s="35"/>
      <c r="BE429" s="21"/>
      <c r="BF429" s="26"/>
      <c r="BG429" s="26"/>
      <c r="BH429" s="35"/>
      <c r="BI429" s="35"/>
      <c r="BJ429" s="36">
        <f t="shared" si="14"/>
        <v>-0.63000000000000966</v>
      </c>
    </row>
    <row r="430" spans="2:63" x14ac:dyDescent="0.2">
      <c r="B430" s="24">
        <v>603</v>
      </c>
      <c r="C430" s="25" t="s">
        <v>997</v>
      </c>
      <c r="D430" s="40"/>
      <c r="E430" s="41"/>
      <c r="F430" s="28" t="s">
        <v>984</v>
      </c>
      <c r="G430" s="28">
        <v>463356</v>
      </c>
      <c r="H430" s="28">
        <v>2201920</v>
      </c>
      <c r="I430" s="29">
        <v>2140</v>
      </c>
      <c r="J430" s="28"/>
      <c r="K430" s="28"/>
      <c r="L430" s="30"/>
      <c r="M430" s="30"/>
      <c r="N430" s="30"/>
      <c r="O430" s="30"/>
      <c r="P430" s="30"/>
      <c r="Q430" s="30"/>
      <c r="R430" s="30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42"/>
      <c r="AT430" s="42"/>
      <c r="AU430" s="42">
        <v>110.66</v>
      </c>
      <c r="AV430" s="42">
        <v>71</v>
      </c>
      <c r="AW430" s="42">
        <v>71.86</v>
      </c>
      <c r="AX430" s="42">
        <v>72.489999999999995</v>
      </c>
      <c r="AY430" s="42">
        <v>97.24</v>
      </c>
      <c r="AZ430" s="33">
        <v>87.63</v>
      </c>
      <c r="BA430" s="33">
        <v>88.231999999999999</v>
      </c>
      <c r="BB430" s="21">
        <f t="shared" si="13"/>
        <v>2051.768</v>
      </c>
      <c r="BC430" s="21"/>
      <c r="BD430" s="35"/>
      <c r="BE430" s="21"/>
      <c r="BF430" s="26"/>
      <c r="BG430" s="26"/>
      <c r="BH430" s="35"/>
      <c r="BI430" s="35">
        <f>+AV430-BA430</f>
        <v>-17.231999999999999</v>
      </c>
      <c r="BJ430" s="36">
        <f t="shared" si="14"/>
        <v>-0.60200000000000387</v>
      </c>
    </row>
    <row r="431" spans="2:63" x14ac:dyDescent="0.2">
      <c r="B431" s="24">
        <v>604</v>
      </c>
      <c r="C431" s="25" t="s">
        <v>998</v>
      </c>
      <c r="D431" s="40"/>
      <c r="E431" s="41"/>
      <c r="F431" s="28" t="s">
        <v>984</v>
      </c>
      <c r="G431" s="28">
        <v>461789</v>
      </c>
      <c r="H431" s="28">
        <v>2199735</v>
      </c>
      <c r="I431" s="29">
        <v>2245</v>
      </c>
      <c r="J431" s="28"/>
      <c r="K431" s="28"/>
      <c r="L431" s="30"/>
      <c r="M431" s="30"/>
      <c r="N431" s="30"/>
      <c r="O431" s="30"/>
      <c r="P431" s="30"/>
      <c r="Q431" s="30"/>
      <c r="R431" s="30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42">
        <v>108.7</v>
      </c>
      <c r="AT431" s="42">
        <v>103.35</v>
      </c>
      <c r="AU431" s="42">
        <v>104.16</v>
      </c>
      <c r="AV431" s="42">
        <v>103</v>
      </c>
      <c r="AW431" s="42">
        <v>103.26</v>
      </c>
      <c r="AX431" s="42">
        <v>104.06</v>
      </c>
      <c r="AY431" s="42">
        <v>150.16</v>
      </c>
      <c r="AZ431" s="33">
        <v>150.86000000000001</v>
      </c>
      <c r="BA431" s="33">
        <v>151.46</v>
      </c>
      <c r="BB431" s="21">
        <f t="shared" si="13"/>
        <v>2093.54</v>
      </c>
      <c r="BC431" s="21"/>
      <c r="BD431" s="35"/>
      <c r="BE431" s="21"/>
      <c r="BF431" s="26"/>
      <c r="BG431" s="26"/>
      <c r="BH431" s="35"/>
      <c r="BI431" s="35">
        <f>+AV431-BA431</f>
        <v>-48.460000000000008</v>
      </c>
      <c r="BJ431" s="36">
        <f t="shared" si="14"/>
        <v>-0.59999999999999432</v>
      </c>
      <c r="BK431" s="2" t="s">
        <v>999</v>
      </c>
    </row>
    <row r="432" spans="2:63" x14ac:dyDescent="0.2">
      <c r="B432" s="24">
        <v>605</v>
      </c>
      <c r="C432" s="25" t="s">
        <v>1000</v>
      </c>
      <c r="D432" s="40"/>
      <c r="E432" s="41"/>
      <c r="F432" s="28" t="s">
        <v>984</v>
      </c>
      <c r="G432" s="28">
        <v>464528</v>
      </c>
      <c r="H432" s="28">
        <v>2201824</v>
      </c>
      <c r="I432" s="29">
        <v>2140</v>
      </c>
      <c r="J432" s="28"/>
      <c r="K432" s="28"/>
      <c r="L432" s="30"/>
      <c r="M432" s="30"/>
      <c r="N432" s="30"/>
      <c r="O432" s="30"/>
      <c r="P432" s="30"/>
      <c r="Q432" s="30"/>
      <c r="R432" s="30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42">
        <v>4.18</v>
      </c>
      <c r="AT432" s="42">
        <v>12.5</v>
      </c>
      <c r="AU432" s="42">
        <v>3.5</v>
      </c>
      <c r="AV432" s="42">
        <v>5.13</v>
      </c>
      <c r="AW432" s="42">
        <v>4.1399999999999997</v>
      </c>
      <c r="AX432" s="42">
        <v>4.46</v>
      </c>
      <c r="AY432" s="42">
        <v>3.86</v>
      </c>
      <c r="AZ432" s="33">
        <v>3.91</v>
      </c>
      <c r="BA432" s="33">
        <v>4.03</v>
      </c>
      <c r="BB432" s="21">
        <f t="shared" si="13"/>
        <v>2135.9699999999998</v>
      </c>
      <c r="BC432" s="21"/>
      <c r="BD432" s="35"/>
      <c r="BE432" s="21"/>
      <c r="BF432" s="26"/>
      <c r="BG432" s="26"/>
      <c r="BH432" s="35"/>
      <c r="BI432" s="48">
        <f>+AV432-BA432</f>
        <v>1.0999999999999996</v>
      </c>
      <c r="BJ432" s="36">
        <f t="shared" si="14"/>
        <v>-0.12000000000000011</v>
      </c>
      <c r="BK432" s="2" t="s">
        <v>223</v>
      </c>
    </row>
    <row r="433" spans="2:63" x14ac:dyDescent="0.2">
      <c r="B433" s="24">
        <v>606</v>
      </c>
      <c r="C433" s="25" t="s">
        <v>1001</v>
      </c>
      <c r="D433" s="40"/>
      <c r="E433" s="41"/>
      <c r="F433" s="28" t="s">
        <v>984</v>
      </c>
      <c r="G433" s="28">
        <v>462143</v>
      </c>
      <c r="H433" s="28">
        <v>2217457</v>
      </c>
      <c r="I433" s="29">
        <v>2090</v>
      </c>
      <c r="J433" s="28"/>
      <c r="K433" s="28"/>
      <c r="L433" s="30"/>
      <c r="M433" s="30"/>
      <c r="N433" s="30"/>
      <c r="O433" s="30"/>
      <c r="P433" s="30"/>
      <c r="Q433" s="30"/>
      <c r="R433" s="30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42">
        <v>35.630000000000003</v>
      </c>
      <c r="AT433" s="42">
        <v>33.25</v>
      </c>
      <c r="AU433" s="42">
        <v>40.35</v>
      </c>
      <c r="AV433" s="42">
        <v>32.880000000000003</v>
      </c>
      <c r="AW433" s="42">
        <v>33.159999999999997</v>
      </c>
      <c r="AX433" s="42">
        <v>33.85</v>
      </c>
      <c r="AY433" s="42">
        <v>33.43</v>
      </c>
      <c r="AZ433" s="33">
        <v>35.46</v>
      </c>
      <c r="BA433" s="33">
        <v>36.26</v>
      </c>
      <c r="BB433" s="21">
        <f t="shared" si="13"/>
        <v>2053.7399999999998</v>
      </c>
      <c r="BC433" s="21"/>
      <c r="BD433" s="35"/>
      <c r="BE433" s="21"/>
      <c r="BF433" s="26"/>
      <c r="BG433" s="26"/>
      <c r="BH433" s="35"/>
      <c r="BI433" s="35">
        <f>+AV433-BA433</f>
        <v>-3.3799999999999955</v>
      </c>
      <c r="BJ433" s="36">
        <f t="shared" si="14"/>
        <v>-0.79999999999999716</v>
      </c>
      <c r="BK433" s="2" t="s">
        <v>223</v>
      </c>
    </row>
    <row r="434" spans="2:63" x14ac:dyDescent="0.2">
      <c r="B434" s="24">
        <v>607</v>
      </c>
      <c r="C434" s="25" t="s">
        <v>1002</v>
      </c>
      <c r="D434" s="40"/>
      <c r="E434" s="41"/>
      <c r="F434" s="28" t="s">
        <v>984</v>
      </c>
      <c r="G434" s="28">
        <v>464326</v>
      </c>
      <c r="H434" s="28">
        <v>2214699</v>
      </c>
      <c r="I434" s="29">
        <v>2035</v>
      </c>
      <c r="J434" s="28"/>
      <c r="K434" s="28"/>
      <c r="L434" s="30"/>
      <c r="M434" s="30"/>
      <c r="N434" s="30"/>
      <c r="O434" s="30"/>
      <c r="P434" s="30"/>
      <c r="Q434" s="30"/>
      <c r="R434" s="30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42">
        <v>22.82</v>
      </c>
      <c r="AT434" s="42">
        <v>21.74</v>
      </c>
      <c r="AU434" s="42">
        <v>21.59</v>
      </c>
      <c r="AV434" s="42">
        <v>21.38</v>
      </c>
      <c r="AW434" s="42">
        <v>21.4</v>
      </c>
      <c r="AX434" s="42">
        <v>19.7</v>
      </c>
      <c r="AY434" s="42">
        <v>21.48</v>
      </c>
      <c r="AZ434" s="33"/>
      <c r="BA434" s="33"/>
      <c r="BB434" s="21"/>
      <c r="BC434" s="21"/>
      <c r="BD434" s="35"/>
      <c r="BE434" s="21"/>
      <c r="BF434" s="26"/>
      <c r="BG434" s="26"/>
      <c r="BH434" s="35"/>
      <c r="BI434" s="35"/>
      <c r="BJ434" s="36"/>
      <c r="BK434" s="2" t="s">
        <v>1003</v>
      </c>
    </row>
    <row r="435" spans="2:63" x14ac:dyDescent="0.2">
      <c r="B435" s="24">
        <v>608</v>
      </c>
      <c r="C435" s="25" t="s">
        <v>1004</v>
      </c>
      <c r="D435" s="40"/>
      <c r="E435" s="41"/>
      <c r="F435" s="28" t="s">
        <v>984</v>
      </c>
      <c r="G435" s="28">
        <v>462822</v>
      </c>
      <c r="H435" s="28">
        <v>2217199</v>
      </c>
      <c r="I435" s="29">
        <v>2085</v>
      </c>
      <c r="J435" s="28"/>
      <c r="K435" s="28"/>
      <c r="L435" s="30"/>
      <c r="M435" s="30"/>
      <c r="N435" s="30"/>
      <c r="O435" s="30"/>
      <c r="P435" s="30"/>
      <c r="Q435" s="30"/>
      <c r="R435" s="30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42">
        <v>37.32</v>
      </c>
      <c r="AT435" s="42">
        <v>35.47</v>
      </c>
      <c r="AU435" s="42">
        <v>34.630000000000003</v>
      </c>
      <c r="AV435" s="42">
        <v>35.31</v>
      </c>
      <c r="AW435" s="42">
        <v>35.479999999999997</v>
      </c>
      <c r="AX435" s="42">
        <v>63.26</v>
      </c>
      <c r="AY435" s="42">
        <v>36.450000000000003</v>
      </c>
      <c r="AZ435" s="33">
        <v>38.56</v>
      </c>
      <c r="BA435" s="33">
        <v>39.159999999999997</v>
      </c>
      <c r="BB435" s="21">
        <f t="shared" ref="BB435:BB443" si="15">I435-BA435</f>
        <v>2045.84</v>
      </c>
      <c r="BC435" s="21"/>
      <c r="BD435" s="35"/>
      <c r="BE435" s="21"/>
      <c r="BF435" s="26"/>
      <c r="BG435" s="26"/>
      <c r="BH435" s="35"/>
      <c r="BI435" s="35">
        <f t="shared" ref="BI435:BI441" si="16">+AV435-BA435</f>
        <v>-3.8499999999999943</v>
      </c>
      <c r="BJ435" s="36">
        <f t="shared" ref="BJ435:BJ443" si="17">+AZ435-BA435</f>
        <v>-0.59999999999999432</v>
      </c>
    </row>
    <row r="436" spans="2:63" x14ac:dyDescent="0.2">
      <c r="B436" s="24">
        <v>609</v>
      </c>
      <c r="C436" s="25" t="s">
        <v>1005</v>
      </c>
      <c r="D436" s="40"/>
      <c r="E436" s="41"/>
      <c r="F436" s="28" t="s">
        <v>984</v>
      </c>
      <c r="G436" s="28">
        <v>464063</v>
      </c>
      <c r="H436" s="28">
        <v>2217543</v>
      </c>
      <c r="I436" s="29">
        <v>2060</v>
      </c>
      <c r="J436" s="28"/>
      <c r="K436" s="28"/>
      <c r="L436" s="30"/>
      <c r="M436" s="30"/>
      <c r="N436" s="30"/>
      <c r="O436" s="30"/>
      <c r="P436" s="30"/>
      <c r="Q436" s="30"/>
      <c r="R436" s="30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42">
        <v>16.02</v>
      </c>
      <c r="AT436" s="42">
        <v>12.93</v>
      </c>
      <c r="AU436" s="42">
        <v>17.79</v>
      </c>
      <c r="AV436" s="42">
        <v>18.14</v>
      </c>
      <c r="AW436" s="42">
        <v>18.760000000000002</v>
      </c>
      <c r="AX436" s="42">
        <v>19.21</v>
      </c>
      <c r="AY436" s="42">
        <v>17.64</v>
      </c>
      <c r="AZ436" s="33">
        <v>22.46</v>
      </c>
      <c r="BA436" s="33">
        <v>23.19</v>
      </c>
      <c r="BB436" s="21">
        <f t="shared" si="15"/>
        <v>2036.81</v>
      </c>
      <c r="BC436" s="21"/>
      <c r="BD436" s="35"/>
      <c r="BE436" s="21"/>
      <c r="BF436" s="26"/>
      <c r="BG436" s="26"/>
      <c r="BH436" s="35"/>
      <c r="BI436" s="35">
        <f t="shared" si="16"/>
        <v>-5.0500000000000007</v>
      </c>
      <c r="BJ436" s="36">
        <f t="shared" si="17"/>
        <v>-0.73000000000000043</v>
      </c>
    </row>
    <row r="437" spans="2:63" x14ac:dyDescent="0.2">
      <c r="B437" s="24">
        <v>610</v>
      </c>
      <c r="C437" s="25" t="s">
        <v>1006</v>
      </c>
      <c r="D437" s="40"/>
      <c r="E437" s="41"/>
      <c r="F437" s="28" t="s">
        <v>984</v>
      </c>
      <c r="G437" s="28">
        <v>454384</v>
      </c>
      <c r="H437" s="28">
        <v>2209446</v>
      </c>
      <c r="I437" s="29">
        <v>2330</v>
      </c>
      <c r="J437" s="28"/>
      <c r="K437" s="28"/>
      <c r="L437" s="30"/>
      <c r="M437" s="30"/>
      <c r="N437" s="30"/>
      <c r="O437" s="30"/>
      <c r="P437" s="30"/>
      <c r="Q437" s="30"/>
      <c r="R437" s="30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42">
        <v>88.71</v>
      </c>
      <c r="AT437" s="42">
        <v>86.01</v>
      </c>
      <c r="AU437" s="42">
        <v>86.82</v>
      </c>
      <c r="AV437" s="42">
        <v>86.56</v>
      </c>
      <c r="AW437" s="42">
        <v>85.6</v>
      </c>
      <c r="AX437" s="42">
        <v>86.17</v>
      </c>
      <c r="AY437" s="42">
        <v>86.65</v>
      </c>
      <c r="AZ437" s="33">
        <v>86.38</v>
      </c>
      <c r="BA437" s="33">
        <v>87.19</v>
      </c>
      <c r="BB437" s="21">
        <f t="shared" si="15"/>
        <v>2242.81</v>
      </c>
      <c r="BC437" s="21"/>
      <c r="BD437" s="35"/>
      <c r="BE437" s="21"/>
      <c r="BF437" s="26"/>
      <c r="BG437" s="26"/>
      <c r="BH437" s="35"/>
      <c r="BI437" s="35">
        <f t="shared" si="16"/>
        <v>-0.62999999999999545</v>
      </c>
      <c r="BJ437" s="36">
        <f t="shared" si="17"/>
        <v>-0.81000000000000227</v>
      </c>
      <c r="BK437" s="2" t="s">
        <v>1007</v>
      </c>
    </row>
    <row r="438" spans="2:63" x14ac:dyDescent="0.2">
      <c r="B438" s="24">
        <v>611</v>
      </c>
      <c r="C438" s="25" t="s">
        <v>1008</v>
      </c>
      <c r="D438" s="40"/>
      <c r="E438" s="41"/>
      <c r="F438" s="28" t="s">
        <v>984</v>
      </c>
      <c r="G438" s="28">
        <v>458405</v>
      </c>
      <c r="H438" s="28">
        <v>2207894</v>
      </c>
      <c r="I438" s="29">
        <v>2139</v>
      </c>
      <c r="J438" s="28"/>
      <c r="K438" s="28"/>
      <c r="L438" s="30"/>
      <c r="M438" s="30"/>
      <c r="N438" s="30"/>
      <c r="O438" s="30"/>
      <c r="P438" s="30"/>
      <c r="Q438" s="30"/>
      <c r="R438" s="30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42">
        <v>64.45</v>
      </c>
      <c r="AT438" s="42">
        <v>79.22</v>
      </c>
      <c r="AU438" s="42">
        <v>80.59</v>
      </c>
      <c r="AV438" s="42">
        <v>78.67</v>
      </c>
      <c r="AW438" s="42">
        <v>77.23</v>
      </c>
      <c r="AX438" s="42">
        <v>74.28</v>
      </c>
      <c r="AY438" s="42">
        <v>92.53</v>
      </c>
      <c r="AZ438" s="33">
        <v>82.28</v>
      </c>
      <c r="BA438" s="33">
        <v>81.87</v>
      </c>
      <c r="BB438" s="21">
        <f t="shared" si="15"/>
        <v>2057.13</v>
      </c>
      <c r="BC438" s="21"/>
      <c r="BD438" s="35"/>
      <c r="BE438" s="21"/>
      <c r="BF438" s="26"/>
      <c r="BG438" s="26"/>
      <c r="BH438" s="35"/>
      <c r="BI438" s="35">
        <f t="shared" si="16"/>
        <v>-3.2000000000000028</v>
      </c>
      <c r="BJ438" s="49">
        <f t="shared" si="17"/>
        <v>0.40999999999999659</v>
      </c>
      <c r="BK438" s="2" t="s">
        <v>435</v>
      </c>
    </row>
    <row r="439" spans="2:63" x14ac:dyDescent="0.2">
      <c r="B439" s="24">
        <v>612</v>
      </c>
      <c r="C439" s="25" t="s">
        <v>1009</v>
      </c>
      <c r="D439" s="40"/>
      <c r="E439" s="41"/>
      <c r="F439" s="28" t="s">
        <v>984</v>
      </c>
      <c r="G439" s="28">
        <v>457496</v>
      </c>
      <c r="H439" s="28">
        <v>2208013</v>
      </c>
      <c r="I439" s="29">
        <v>2170</v>
      </c>
      <c r="J439" s="28"/>
      <c r="K439" s="28"/>
      <c r="L439" s="30"/>
      <c r="M439" s="30"/>
      <c r="N439" s="30"/>
      <c r="O439" s="30"/>
      <c r="P439" s="30"/>
      <c r="Q439" s="30"/>
      <c r="R439" s="30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42">
        <v>25.67</v>
      </c>
      <c r="AT439" s="42">
        <v>24.06</v>
      </c>
      <c r="AU439" s="42">
        <v>23.63</v>
      </c>
      <c r="AV439" s="42">
        <v>27.84</v>
      </c>
      <c r="AW439" s="42">
        <v>26.98</v>
      </c>
      <c r="AX439" s="42">
        <v>27</v>
      </c>
      <c r="AY439" s="42">
        <v>26.77</v>
      </c>
      <c r="AZ439" s="33">
        <v>27.51</v>
      </c>
      <c r="BA439" s="33">
        <v>27.69</v>
      </c>
      <c r="BB439" s="21">
        <f t="shared" si="15"/>
        <v>2142.31</v>
      </c>
      <c r="BC439" s="21"/>
      <c r="BD439" s="35"/>
      <c r="BE439" s="21"/>
      <c r="BF439" s="26"/>
      <c r="BG439" s="26"/>
      <c r="BH439" s="35"/>
      <c r="BI439" s="48">
        <f t="shared" si="16"/>
        <v>0.14999999999999858</v>
      </c>
      <c r="BJ439" s="49">
        <f t="shared" si="17"/>
        <v>-0.17999999999999972</v>
      </c>
    </row>
    <row r="440" spans="2:63" x14ac:dyDescent="0.2">
      <c r="B440" s="24">
        <v>613</v>
      </c>
      <c r="C440" s="25" t="s">
        <v>1010</v>
      </c>
      <c r="D440" s="40"/>
      <c r="E440" s="41"/>
      <c r="F440" s="28" t="s">
        <v>984</v>
      </c>
      <c r="G440" s="28">
        <v>463070</v>
      </c>
      <c r="H440" s="28">
        <v>2206018</v>
      </c>
      <c r="I440" s="29">
        <v>2155</v>
      </c>
      <c r="J440" s="28"/>
      <c r="K440" s="28"/>
      <c r="L440" s="30"/>
      <c r="M440" s="30"/>
      <c r="N440" s="30"/>
      <c r="O440" s="30"/>
      <c r="P440" s="30"/>
      <c r="Q440" s="30"/>
      <c r="R440" s="30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42">
        <v>43.35</v>
      </c>
      <c r="AT440" s="42">
        <v>42.2</v>
      </c>
      <c r="AU440" s="42">
        <v>42.77</v>
      </c>
      <c r="AV440" s="42">
        <v>44.44</v>
      </c>
      <c r="AW440" s="42">
        <v>45.12</v>
      </c>
      <c r="AX440" s="42">
        <v>46.26</v>
      </c>
      <c r="AY440" s="42">
        <v>44.86</v>
      </c>
      <c r="AZ440" s="33">
        <v>44.74</v>
      </c>
      <c r="BA440" s="33">
        <v>45.26</v>
      </c>
      <c r="BB440" s="21">
        <f t="shared" si="15"/>
        <v>2109.7399999999998</v>
      </c>
      <c r="BC440" s="21"/>
      <c r="BD440" s="35"/>
      <c r="BE440" s="21"/>
      <c r="BF440" s="26"/>
      <c r="BG440" s="26"/>
      <c r="BH440" s="35"/>
      <c r="BI440" s="35">
        <f t="shared" si="16"/>
        <v>-0.82000000000000028</v>
      </c>
      <c r="BJ440" s="36">
        <f t="shared" si="17"/>
        <v>-0.51999999999999602</v>
      </c>
      <c r="BK440" s="2" t="s">
        <v>276</v>
      </c>
    </row>
    <row r="441" spans="2:63" x14ac:dyDescent="0.2">
      <c r="B441" s="24">
        <v>614</v>
      </c>
      <c r="C441" s="25" t="s">
        <v>1011</v>
      </c>
      <c r="D441" s="40"/>
      <c r="E441" s="41"/>
      <c r="F441" s="28" t="s">
        <v>984</v>
      </c>
      <c r="G441" s="28">
        <v>461441</v>
      </c>
      <c r="H441" s="28">
        <v>2207607</v>
      </c>
      <c r="I441" s="29">
        <v>2111</v>
      </c>
      <c r="J441" s="28"/>
      <c r="K441" s="28"/>
      <c r="L441" s="30"/>
      <c r="M441" s="30"/>
      <c r="N441" s="30"/>
      <c r="O441" s="30"/>
      <c r="P441" s="30"/>
      <c r="Q441" s="30"/>
      <c r="R441" s="30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42">
        <v>3.06</v>
      </c>
      <c r="AT441" s="42">
        <v>2.2200000000000002</v>
      </c>
      <c r="AU441" s="42">
        <v>2.8</v>
      </c>
      <c r="AV441" s="42">
        <v>3.28</v>
      </c>
      <c r="AW441" s="42">
        <v>3.76</v>
      </c>
      <c r="AX441" s="42">
        <v>3.29</v>
      </c>
      <c r="AY441" s="42">
        <v>3.32</v>
      </c>
      <c r="AZ441" s="33">
        <v>3.97</v>
      </c>
      <c r="BA441" s="33">
        <v>4.67</v>
      </c>
      <c r="BB441" s="21">
        <f t="shared" si="15"/>
        <v>2106.33</v>
      </c>
      <c r="BC441" s="21"/>
      <c r="BD441" s="35"/>
      <c r="BE441" s="21"/>
      <c r="BF441" s="26"/>
      <c r="BG441" s="26"/>
      <c r="BH441" s="35"/>
      <c r="BI441" s="35">
        <f t="shared" si="16"/>
        <v>-1.3900000000000001</v>
      </c>
      <c r="BJ441" s="36">
        <f t="shared" si="17"/>
        <v>-0.69999999999999973</v>
      </c>
      <c r="BK441" s="2" t="s">
        <v>223</v>
      </c>
    </row>
    <row r="442" spans="2:63" x14ac:dyDescent="0.2">
      <c r="B442" s="24">
        <v>615</v>
      </c>
      <c r="C442" s="25" t="s">
        <v>1012</v>
      </c>
      <c r="D442" s="40"/>
      <c r="E442" s="41"/>
      <c r="F442" s="28" t="s">
        <v>984</v>
      </c>
      <c r="G442" s="28">
        <v>464453</v>
      </c>
      <c r="H442" s="28">
        <v>2203815</v>
      </c>
      <c r="I442" s="29">
        <v>2130</v>
      </c>
      <c r="J442" s="28"/>
      <c r="K442" s="28"/>
      <c r="L442" s="30"/>
      <c r="M442" s="30"/>
      <c r="N442" s="30"/>
      <c r="O442" s="30"/>
      <c r="P442" s="30"/>
      <c r="Q442" s="30"/>
      <c r="R442" s="30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42">
        <v>80.900000000000006</v>
      </c>
      <c r="AT442" s="42">
        <v>78.88</v>
      </c>
      <c r="AU442" s="42">
        <v>80.3</v>
      </c>
      <c r="AV442" s="42">
        <v>87.06</v>
      </c>
      <c r="AW442" s="42">
        <v>73.38</v>
      </c>
      <c r="AX442" s="42">
        <v>80.63</v>
      </c>
      <c r="AY442" s="42">
        <v>71.75</v>
      </c>
      <c r="AZ442" s="33">
        <v>79.42</v>
      </c>
      <c r="BA442" s="33">
        <v>79.83</v>
      </c>
      <c r="BB442" s="21">
        <f t="shared" si="15"/>
        <v>2050.17</v>
      </c>
      <c r="BC442" s="21"/>
      <c r="BD442" s="35"/>
      <c r="BE442" s="21"/>
      <c r="BF442" s="26"/>
      <c r="BG442" s="26"/>
      <c r="BH442" s="35"/>
      <c r="BI442" s="26"/>
      <c r="BJ442" s="36">
        <f t="shared" si="17"/>
        <v>-0.40999999999999659</v>
      </c>
      <c r="BK442" s="2" t="s">
        <v>223</v>
      </c>
    </row>
    <row r="443" spans="2:63" x14ac:dyDescent="0.2">
      <c r="B443" s="24">
        <v>616</v>
      </c>
      <c r="C443" s="25" t="s">
        <v>1013</v>
      </c>
      <c r="D443" s="40"/>
      <c r="E443" s="41"/>
      <c r="F443" s="28" t="s">
        <v>984</v>
      </c>
      <c r="G443" s="28">
        <v>464412</v>
      </c>
      <c r="H443" s="28">
        <v>2203421</v>
      </c>
      <c r="I443" s="29">
        <v>2134</v>
      </c>
      <c r="J443" s="28"/>
      <c r="K443" s="28"/>
      <c r="L443" s="30"/>
      <c r="M443" s="30"/>
      <c r="N443" s="30"/>
      <c r="O443" s="30"/>
      <c r="P443" s="30"/>
      <c r="Q443" s="30"/>
      <c r="R443" s="30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42">
        <v>72.09</v>
      </c>
      <c r="AT443" s="42">
        <v>74.180000000000007</v>
      </c>
      <c r="AU443" s="42">
        <v>75.83</v>
      </c>
      <c r="AV443" s="42">
        <v>74.849999999999994</v>
      </c>
      <c r="AW443" s="42">
        <v>73.5</v>
      </c>
      <c r="AX443" s="42">
        <v>66.510000000000005</v>
      </c>
      <c r="AY443" s="42">
        <v>72.87</v>
      </c>
      <c r="AZ443" s="33">
        <v>69.900000000000006</v>
      </c>
      <c r="BA443" s="33">
        <v>70.260000000000005</v>
      </c>
      <c r="BB443" s="21">
        <f t="shared" si="15"/>
        <v>2063.7399999999998</v>
      </c>
      <c r="BC443" s="21"/>
      <c r="BD443" s="35"/>
      <c r="BE443" s="21"/>
      <c r="BF443" s="26"/>
      <c r="BG443" s="26"/>
      <c r="BH443" s="35"/>
      <c r="BI443" s="26"/>
      <c r="BJ443" s="36">
        <f t="shared" si="17"/>
        <v>-0.35999999999999943</v>
      </c>
    </row>
    <row r="444" spans="2:63" x14ac:dyDescent="0.2">
      <c r="B444" s="24">
        <v>617</v>
      </c>
      <c r="C444" s="25" t="s">
        <v>1014</v>
      </c>
      <c r="D444" s="40"/>
      <c r="E444" s="41"/>
      <c r="F444" s="28" t="s">
        <v>984</v>
      </c>
      <c r="G444" s="28"/>
      <c r="H444" s="28"/>
      <c r="I444" s="29"/>
      <c r="J444" s="28"/>
      <c r="K444" s="28"/>
      <c r="L444" s="30"/>
      <c r="M444" s="30"/>
      <c r="N444" s="30"/>
      <c r="O444" s="30"/>
      <c r="P444" s="30"/>
      <c r="Q444" s="30"/>
      <c r="R444" s="30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42"/>
      <c r="AT444" s="42">
        <v>157.07</v>
      </c>
      <c r="AU444" s="42"/>
      <c r="AV444" s="42"/>
      <c r="AW444" s="42"/>
      <c r="AX444" s="42"/>
      <c r="AY444" s="42"/>
      <c r="AZ444" s="33">
        <v>159.26</v>
      </c>
      <c r="BA444" s="33"/>
      <c r="BB444" s="21"/>
      <c r="BC444" s="21"/>
      <c r="BD444" s="35"/>
      <c r="BE444" s="21"/>
      <c r="BF444" s="26"/>
      <c r="BG444" s="26"/>
      <c r="BH444" s="26"/>
      <c r="BI444" s="26"/>
      <c r="BJ444" s="38"/>
    </row>
    <row r="445" spans="2:63" x14ac:dyDescent="0.2">
      <c r="B445" s="24">
        <v>618</v>
      </c>
      <c r="C445" s="25" t="s">
        <v>1015</v>
      </c>
      <c r="D445" s="40"/>
      <c r="E445" s="41"/>
      <c r="F445" s="28" t="s">
        <v>984</v>
      </c>
      <c r="G445" s="28">
        <v>464535</v>
      </c>
      <c r="H445" s="28">
        <v>2203860</v>
      </c>
      <c r="I445" s="29">
        <v>2209.94</v>
      </c>
      <c r="J445" s="28"/>
      <c r="K445" s="28"/>
      <c r="L445" s="30"/>
      <c r="M445" s="30"/>
      <c r="N445" s="30"/>
      <c r="O445" s="30"/>
      <c r="P445" s="30"/>
      <c r="Q445" s="30"/>
      <c r="R445" s="30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42"/>
      <c r="AT445" s="42">
        <v>25.14</v>
      </c>
      <c r="AU445" s="42">
        <v>31.92</v>
      </c>
      <c r="AV445" s="42">
        <v>39.840000000000003</v>
      </c>
      <c r="AW445" s="42">
        <v>28.33</v>
      </c>
      <c r="AX445" s="42">
        <v>27.48</v>
      </c>
      <c r="AY445" s="42">
        <v>28.6</v>
      </c>
      <c r="AZ445" s="33">
        <v>26.52</v>
      </c>
      <c r="BA445" s="33">
        <v>28.82</v>
      </c>
      <c r="BB445" s="21">
        <f t="shared" ref="BB445:BB452" si="18">I445-BA445</f>
        <v>2181.12</v>
      </c>
      <c r="BC445" s="21"/>
      <c r="BD445" s="35"/>
      <c r="BE445" s="21"/>
      <c r="BF445" s="26"/>
      <c r="BG445" s="26"/>
      <c r="BH445" s="26"/>
      <c r="BI445" s="26"/>
      <c r="BJ445" s="36">
        <f>+AZ445-BA445</f>
        <v>-2.3000000000000007</v>
      </c>
      <c r="BK445" s="2" t="s">
        <v>223</v>
      </c>
    </row>
    <row r="446" spans="2:63" x14ac:dyDescent="0.2">
      <c r="B446" s="24">
        <v>619</v>
      </c>
      <c r="C446" s="25" t="s">
        <v>1016</v>
      </c>
      <c r="D446" s="40"/>
      <c r="E446" s="41"/>
      <c r="F446" s="28" t="s">
        <v>984</v>
      </c>
      <c r="G446" s="28">
        <v>469602</v>
      </c>
      <c r="H446" s="28">
        <v>2191254</v>
      </c>
      <c r="I446" s="29">
        <v>2213.7800000000002</v>
      </c>
      <c r="J446" s="28"/>
      <c r="K446" s="28"/>
      <c r="L446" s="30"/>
      <c r="M446" s="30"/>
      <c r="N446" s="30"/>
      <c r="O446" s="30"/>
      <c r="P446" s="30"/>
      <c r="Q446" s="30"/>
      <c r="R446" s="30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42"/>
      <c r="AT446" s="42">
        <v>50.84</v>
      </c>
      <c r="AU446" s="42"/>
      <c r="AV446" s="42">
        <v>53.93</v>
      </c>
      <c r="AW446" s="42">
        <v>53.6</v>
      </c>
      <c r="AX446" s="42">
        <v>54.61</v>
      </c>
      <c r="AY446" s="42">
        <v>55.56</v>
      </c>
      <c r="AZ446" s="33">
        <v>54.36</v>
      </c>
      <c r="BA446" s="34">
        <v>91.83</v>
      </c>
      <c r="BB446" s="21">
        <f t="shared" si="18"/>
        <v>2121.9500000000003</v>
      </c>
      <c r="BC446" s="21"/>
      <c r="BD446" s="35"/>
      <c r="BE446" s="21"/>
      <c r="BF446" s="26"/>
      <c r="BG446" s="26"/>
      <c r="BH446" s="26"/>
      <c r="BI446" s="26"/>
      <c r="BJ446" s="36"/>
      <c r="BK446" s="2" t="s">
        <v>1017</v>
      </c>
    </row>
    <row r="447" spans="2:63" x14ac:dyDescent="0.2">
      <c r="B447" s="24">
        <v>620</v>
      </c>
      <c r="C447" s="25" t="s">
        <v>1018</v>
      </c>
      <c r="D447" s="40"/>
      <c r="E447" s="41"/>
      <c r="F447" s="28" t="s">
        <v>984</v>
      </c>
      <c r="G447" s="28">
        <v>470158</v>
      </c>
      <c r="H447" s="28">
        <v>2194518</v>
      </c>
      <c r="I447" s="29">
        <v>2303</v>
      </c>
      <c r="J447" s="28"/>
      <c r="K447" s="28"/>
      <c r="L447" s="30"/>
      <c r="M447" s="30"/>
      <c r="N447" s="30"/>
      <c r="O447" s="30"/>
      <c r="P447" s="30"/>
      <c r="Q447" s="30"/>
      <c r="R447" s="30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42">
        <v>125.07</v>
      </c>
      <c r="AT447" s="42">
        <v>126.08</v>
      </c>
      <c r="AU447" s="42">
        <v>127.19</v>
      </c>
      <c r="AV447" s="42">
        <v>125.84</v>
      </c>
      <c r="AW447" s="42">
        <v>125.3</v>
      </c>
      <c r="AX447" s="42">
        <v>124.66</v>
      </c>
      <c r="AY447" s="42">
        <v>123.46</v>
      </c>
      <c r="AZ447" s="33">
        <v>119.36</v>
      </c>
      <c r="BA447" s="33">
        <v>122.29</v>
      </c>
      <c r="BB447" s="21">
        <f t="shared" si="18"/>
        <v>2180.71</v>
      </c>
      <c r="BC447" s="21"/>
      <c r="BD447" s="35"/>
      <c r="BE447" s="21"/>
      <c r="BF447" s="26"/>
      <c r="BG447" s="26"/>
      <c r="BH447" s="26"/>
      <c r="BI447" s="26"/>
      <c r="BJ447" s="36">
        <f t="shared" ref="BJ447:BJ452" si="19">+AZ447-BA447</f>
        <v>-2.9300000000000068</v>
      </c>
    </row>
    <row r="448" spans="2:63" x14ac:dyDescent="0.2">
      <c r="B448" s="24">
        <v>621</v>
      </c>
      <c r="C448" s="25" t="s">
        <v>1019</v>
      </c>
      <c r="D448" s="40"/>
      <c r="E448" s="41"/>
      <c r="F448" s="28" t="s">
        <v>984</v>
      </c>
      <c r="G448" s="39">
        <v>470888</v>
      </c>
      <c r="H448" s="39">
        <v>2193932</v>
      </c>
      <c r="I448" s="50">
        <v>2280</v>
      </c>
      <c r="J448" s="39"/>
      <c r="K448" s="39"/>
      <c r="L448" s="30"/>
      <c r="M448" s="30"/>
      <c r="N448" s="30"/>
      <c r="O448" s="30"/>
      <c r="P448" s="30"/>
      <c r="Q448" s="30"/>
      <c r="R448" s="30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42">
        <v>114.99</v>
      </c>
      <c r="AT448" s="42">
        <v>109.13</v>
      </c>
      <c r="AU448" s="42">
        <v>108.94</v>
      </c>
      <c r="AV448" s="42"/>
      <c r="AW448" s="42">
        <v>112.02</v>
      </c>
      <c r="AX448" s="42">
        <v>110.46</v>
      </c>
      <c r="AY448" s="42">
        <v>111.16</v>
      </c>
      <c r="AZ448" s="33">
        <v>111.86</v>
      </c>
      <c r="BA448" s="33">
        <v>112.43</v>
      </c>
      <c r="BB448" s="21">
        <f t="shared" si="18"/>
        <v>2167.5700000000002</v>
      </c>
      <c r="BC448" s="21"/>
      <c r="BD448" s="35"/>
      <c r="BE448" s="21"/>
      <c r="BF448" s="26"/>
      <c r="BG448" s="26"/>
      <c r="BH448" s="26"/>
      <c r="BI448" s="26"/>
      <c r="BJ448" s="36">
        <f t="shared" si="19"/>
        <v>-0.57000000000000739</v>
      </c>
    </row>
    <row r="449" spans="2:63" x14ac:dyDescent="0.2">
      <c r="B449" s="24">
        <v>622</v>
      </c>
      <c r="C449" s="25" t="s">
        <v>1020</v>
      </c>
      <c r="D449" s="40"/>
      <c r="E449" s="41"/>
      <c r="F449" s="28" t="s">
        <v>984</v>
      </c>
      <c r="G449" s="39">
        <v>469866</v>
      </c>
      <c r="H449" s="39">
        <v>2195615</v>
      </c>
      <c r="I449" s="50">
        <v>2310</v>
      </c>
      <c r="J449" s="39"/>
      <c r="K449" s="39"/>
      <c r="L449" s="30"/>
      <c r="M449" s="30"/>
      <c r="N449" s="30"/>
      <c r="O449" s="30"/>
      <c r="P449" s="30"/>
      <c r="Q449" s="30"/>
      <c r="R449" s="30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42">
        <v>148.22</v>
      </c>
      <c r="AT449" s="42">
        <v>146.84</v>
      </c>
      <c r="AU449" s="42">
        <v>147.62</v>
      </c>
      <c r="AV449" s="42"/>
      <c r="AW449" s="42">
        <v>149.22999999999999</v>
      </c>
      <c r="AX449" s="42">
        <v>149.93</v>
      </c>
      <c r="AY449" s="42">
        <v>148.63</v>
      </c>
      <c r="AZ449" s="33">
        <v>149.22999999999999</v>
      </c>
      <c r="BA449" s="33">
        <v>149.83000000000001</v>
      </c>
      <c r="BB449" s="21">
        <f t="shared" si="18"/>
        <v>2160.17</v>
      </c>
      <c r="BC449" s="21"/>
      <c r="BD449" s="35"/>
      <c r="BE449" s="21"/>
      <c r="BF449" s="26"/>
      <c r="BG449" s="26"/>
      <c r="BH449" s="26"/>
      <c r="BI449" s="26"/>
      <c r="BJ449" s="36">
        <f t="shared" si="19"/>
        <v>-0.60000000000002274</v>
      </c>
    </row>
    <row r="450" spans="2:63" x14ac:dyDescent="0.2">
      <c r="B450" s="24">
        <v>623</v>
      </c>
      <c r="C450" s="25" t="s">
        <v>1021</v>
      </c>
      <c r="D450" s="40"/>
      <c r="E450" s="41"/>
      <c r="F450" s="28" t="s">
        <v>984</v>
      </c>
      <c r="G450" s="28">
        <v>467633</v>
      </c>
      <c r="H450" s="28">
        <v>2196104</v>
      </c>
      <c r="I450" s="29">
        <v>2238</v>
      </c>
      <c r="J450" s="28"/>
      <c r="K450" s="28"/>
      <c r="L450" s="30"/>
      <c r="M450" s="30"/>
      <c r="N450" s="30"/>
      <c r="O450" s="30"/>
      <c r="P450" s="30"/>
      <c r="Q450" s="30"/>
      <c r="R450" s="30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42">
        <v>103.75</v>
      </c>
      <c r="AT450" s="42">
        <v>102.91</v>
      </c>
      <c r="AU450" s="42">
        <v>103.12</v>
      </c>
      <c r="AV450" s="42">
        <v>161.35</v>
      </c>
      <c r="AW450" s="42">
        <v>162.26</v>
      </c>
      <c r="AX450" s="42">
        <v>103.52</v>
      </c>
      <c r="AY450" s="42">
        <v>104.46</v>
      </c>
      <c r="AZ450" s="33">
        <v>103.22</v>
      </c>
      <c r="BA450" s="33">
        <v>103.88</v>
      </c>
      <c r="BB450" s="21">
        <f t="shared" si="18"/>
        <v>2134.12</v>
      </c>
      <c r="BC450" s="21"/>
      <c r="BD450" s="35"/>
      <c r="BE450" s="21"/>
      <c r="BF450" s="26"/>
      <c r="BG450" s="26"/>
      <c r="BH450" s="26"/>
      <c r="BI450" s="26"/>
      <c r="BJ450" s="36">
        <f t="shared" si="19"/>
        <v>-0.65999999999999659</v>
      </c>
      <c r="BK450" s="2" t="s">
        <v>223</v>
      </c>
    </row>
    <row r="451" spans="2:63" x14ac:dyDescent="0.2">
      <c r="B451" s="24">
        <v>624</v>
      </c>
      <c r="C451" s="25" t="s">
        <v>1022</v>
      </c>
      <c r="D451" s="40"/>
      <c r="E451" s="41"/>
      <c r="F451" s="28" t="s">
        <v>984</v>
      </c>
      <c r="G451" s="28">
        <v>465192</v>
      </c>
      <c r="H451" s="28">
        <v>2197121</v>
      </c>
      <c r="I451" s="29">
        <v>2170</v>
      </c>
      <c r="J451" s="28"/>
      <c r="K451" s="28"/>
      <c r="L451" s="30"/>
      <c r="M451" s="30"/>
      <c r="N451" s="30"/>
      <c r="O451" s="30"/>
      <c r="P451" s="30"/>
      <c r="Q451" s="30"/>
      <c r="R451" s="30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42">
        <v>50.12</v>
      </c>
      <c r="AT451" s="42">
        <v>49.57</v>
      </c>
      <c r="AU451" s="42">
        <v>49.73</v>
      </c>
      <c r="AV451" s="42">
        <v>52.27</v>
      </c>
      <c r="AW451" s="42">
        <v>51.63</v>
      </c>
      <c r="AX451" s="42">
        <v>49.52</v>
      </c>
      <c r="AY451" s="42">
        <v>49.43</v>
      </c>
      <c r="AZ451" s="33">
        <v>49.21</v>
      </c>
      <c r="BA451" s="33">
        <v>49.5</v>
      </c>
      <c r="BB451" s="21">
        <f t="shared" si="18"/>
        <v>2120.5</v>
      </c>
      <c r="BC451" s="21"/>
      <c r="BD451" s="35"/>
      <c r="BE451" s="21"/>
      <c r="BF451" s="26"/>
      <c r="BG451" s="26"/>
      <c r="BH451" s="26"/>
      <c r="BI451" s="48">
        <f>+AV451-BA451</f>
        <v>2.7700000000000031</v>
      </c>
      <c r="BJ451" s="36">
        <f t="shared" si="19"/>
        <v>-0.28999999999999915</v>
      </c>
      <c r="BK451" s="2" t="s">
        <v>223</v>
      </c>
    </row>
    <row r="452" spans="2:63" x14ac:dyDescent="0.2">
      <c r="B452" s="24">
        <v>625</v>
      </c>
      <c r="C452" s="25" t="s">
        <v>1023</v>
      </c>
      <c r="D452" s="40"/>
      <c r="E452" s="41"/>
      <c r="F452" s="28" t="s">
        <v>984</v>
      </c>
      <c r="G452" s="39">
        <v>463891</v>
      </c>
      <c r="H452" s="39">
        <v>2197106</v>
      </c>
      <c r="I452" s="50">
        <v>2138</v>
      </c>
      <c r="J452" s="39"/>
      <c r="K452" s="39"/>
      <c r="L452" s="30"/>
      <c r="M452" s="30"/>
      <c r="N452" s="30"/>
      <c r="O452" s="30"/>
      <c r="P452" s="30"/>
      <c r="Q452" s="30"/>
      <c r="R452" s="30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42">
        <v>7.43</v>
      </c>
      <c r="AT452" s="42">
        <v>6.14</v>
      </c>
      <c r="AU452" s="42">
        <v>7.9</v>
      </c>
      <c r="AV452" s="42"/>
      <c r="AW452" s="42">
        <v>8.33</v>
      </c>
      <c r="AX452" s="42">
        <v>8.7899999999999991</v>
      </c>
      <c r="AY452" s="42">
        <v>8.9600000000000009</v>
      </c>
      <c r="AZ452" s="33">
        <v>9.16</v>
      </c>
      <c r="BA452" s="33">
        <v>9.43</v>
      </c>
      <c r="BB452" s="21">
        <f t="shared" si="18"/>
        <v>2128.5700000000002</v>
      </c>
      <c r="BC452" s="21"/>
      <c r="BD452" s="35"/>
      <c r="BE452" s="21"/>
      <c r="BF452" s="26"/>
      <c r="BG452" s="26"/>
      <c r="BH452" s="26"/>
      <c r="BI452" s="26"/>
      <c r="BJ452" s="36">
        <f t="shared" si="19"/>
        <v>-0.26999999999999957</v>
      </c>
    </row>
    <row r="453" spans="2:63" x14ac:dyDescent="0.2">
      <c r="B453" s="24">
        <v>626</v>
      </c>
      <c r="C453" s="25" t="s">
        <v>1024</v>
      </c>
      <c r="D453" s="40"/>
      <c r="E453" s="41"/>
      <c r="F453" s="28" t="s">
        <v>984</v>
      </c>
      <c r="G453" s="39">
        <v>464139</v>
      </c>
      <c r="H453" s="39">
        <v>2197570</v>
      </c>
      <c r="I453" s="50">
        <v>2145</v>
      </c>
      <c r="J453" s="39"/>
      <c r="K453" s="39"/>
      <c r="L453" s="30"/>
      <c r="M453" s="30"/>
      <c r="N453" s="30"/>
      <c r="O453" s="30"/>
      <c r="P453" s="30"/>
      <c r="Q453" s="30"/>
      <c r="R453" s="30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42"/>
      <c r="AT453" s="42"/>
      <c r="AU453" s="42"/>
      <c r="AV453" s="42"/>
      <c r="AW453" s="42"/>
      <c r="AX453" s="42"/>
      <c r="AY453" s="42"/>
      <c r="AZ453" s="33"/>
      <c r="BA453" s="33"/>
      <c r="BB453" s="21"/>
      <c r="BC453" s="21"/>
      <c r="BD453" s="35"/>
      <c r="BE453" s="21"/>
      <c r="BF453" s="26"/>
      <c r="BG453" s="26"/>
      <c r="BH453" s="26"/>
      <c r="BI453" s="26"/>
      <c r="BJ453" s="36"/>
    </row>
    <row r="454" spans="2:63" x14ac:dyDescent="0.2">
      <c r="B454" s="24">
        <v>627</v>
      </c>
      <c r="C454" s="25" t="s">
        <v>1025</v>
      </c>
      <c r="D454" s="40"/>
      <c r="E454" s="41"/>
      <c r="F454" s="28" t="s">
        <v>984</v>
      </c>
      <c r="G454" s="39">
        <v>462464</v>
      </c>
      <c r="H454" s="39">
        <v>2196560</v>
      </c>
      <c r="I454" s="50">
        <v>2169</v>
      </c>
      <c r="J454" s="39"/>
      <c r="K454" s="39"/>
      <c r="L454" s="30"/>
      <c r="M454" s="30"/>
      <c r="N454" s="30"/>
      <c r="O454" s="30"/>
      <c r="P454" s="30"/>
      <c r="Q454" s="30"/>
      <c r="R454" s="30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42">
        <v>46.25</v>
      </c>
      <c r="AT454" s="42">
        <v>44.48</v>
      </c>
      <c r="AU454" s="42">
        <v>46.07</v>
      </c>
      <c r="AV454" s="42"/>
      <c r="AW454" s="42">
        <v>49.32</v>
      </c>
      <c r="AX454" s="42">
        <v>54.15</v>
      </c>
      <c r="AY454" s="42">
        <v>53.26</v>
      </c>
      <c r="AZ454" s="33">
        <v>53.46</v>
      </c>
      <c r="BA454" s="33">
        <v>54.26</v>
      </c>
      <c r="BB454" s="21">
        <f t="shared" ref="BB454:BB464" si="20">I454-BA454</f>
        <v>2114.7399999999998</v>
      </c>
      <c r="BC454" s="21"/>
      <c r="BD454" s="35"/>
      <c r="BE454" s="21"/>
      <c r="BF454" s="26"/>
      <c r="BG454" s="26"/>
      <c r="BH454" s="26"/>
      <c r="BI454" s="26"/>
      <c r="BJ454" s="36">
        <f>+AZ454-BA454</f>
        <v>-0.79999999999999716</v>
      </c>
    </row>
    <row r="455" spans="2:63" x14ac:dyDescent="0.2">
      <c r="B455" s="24">
        <v>628</v>
      </c>
      <c r="C455" s="25" t="s">
        <v>1026</v>
      </c>
      <c r="D455" s="40"/>
      <c r="E455" s="41"/>
      <c r="F455" s="28" t="s">
        <v>984</v>
      </c>
      <c r="G455" s="28">
        <v>463480</v>
      </c>
      <c r="H455" s="28">
        <v>2196830</v>
      </c>
      <c r="I455" s="29">
        <v>2135</v>
      </c>
      <c r="J455" s="28"/>
      <c r="K455" s="28"/>
      <c r="L455" s="30"/>
      <c r="M455" s="30"/>
      <c r="N455" s="30"/>
      <c r="O455" s="30"/>
      <c r="P455" s="30"/>
      <c r="Q455" s="30"/>
      <c r="R455" s="30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42">
        <v>3.5</v>
      </c>
      <c r="AT455" s="42">
        <v>8.5299999999999994</v>
      </c>
      <c r="AU455" s="42">
        <v>10.26</v>
      </c>
      <c r="AV455" s="42">
        <v>8.5299999999999994</v>
      </c>
      <c r="AW455" s="42">
        <v>8.76</v>
      </c>
      <c r="AX455" s="42">
        <v>9.49</v>
      </c>
      <c r="AY455" s="42">
        <v>5.4</v>
      </c>
      <c r="AZ455" s="33">
        <v>5.56</v>
      </c>
      <c r="BA455" s="33">
        <v>5.66</v>
      </c>
      <c r="BB455" s="21">
        <f t="shared" si="20"/>
        <v>2129.34</v>
      </c>
      <c r="BC455" s="21"/>
      <c r="BD455" s="35"/>
      <c r="BE455" s="21"/>
      <c r="BF455" s="26"/>
      <c r="BG455" s="26"/>
      <c r="BH455" s="26"/>
      <c r="BI455" s="48">
        <f>+AV455-BA455</f>
        <v>2.8699999999999992</v>
      </c>
      <c r="BJ455" s="36">
        <f>+AZ455-BA455</f>
        <v>-0.10000000000000053</v>
      </c>
      <c r="BK455" s="2" t="s">
        <v>223</v>
      </c>
    </row>
    <row r="456" spans="2:63" x14ac:dyDescent="0.2">
      <c r="B456" s="24">
        <v>629</v>
      </c>
      <c r="C456" s="25" t="s">
        <v>1027</v>
      </c>
      <c r="D456" s="40"/>
      <c r="E456" s="41"/>
      <c r="F456" s="28" t="s">
        <v>984</v>
      </c>
      <c r="G456" s="39">
        <v>463575</v>
      </c>
      <c r="H456" s="39">
        <v>2197315</v>
      </c>
      <c r="I456" s="50">
        <v>2135</v>
      </c>
      <c r="J456" s="39"/>
      <c r="K456" s="39"/>
      <c r="L456" s="30"/>
      <c r="M456" s="30"/>
      <c r="N456" s="30"/>
      <c r="O456" s="30"/>
      <c r="P456" s="30"/>
      <c r="Q456" s="30"/>
      <c r="R456" s="30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42">
        <v>4.9000000000000004</v>
      </c>
      <c r="AT456" s="42">
        <v>4.13</v>
      </c>
      <c r="AU456" s="42">
        <v>5.04</v>
      </c>
      <c r="AV456" s="42"/>
      <c r="AW456" s="42">
        <v>6.14</v>
      </c>
      <c r="AX456" s="42">
        <v>9</v>
      </c>
      <c r="AY456" s="42">
        <v>5.3</v>
      </c>
      <c r="AZ456" s="33">
        <v>5.46</v>
      </c>
      <c r="BA456" s="33">
        <v>23.46</v>
      </c>
      <c r="BB456" s="21">
        <f t="shared" si="20"/>
        <v>2111.54</v>
      </c>
      <c r="BC456" s="21"/>
      <c r="BD456" s="35"/>
      <c r="BE456" s="21"/>
      <c r="BF456" s="26"/>
      <c r="BG456" s="26"/>
      <c r="BH456" s="26"/>
      <c r="BI456" s="26"/>
      <c r="BJ456" s="36"/>
      <c r="BK456" s="2" t="s">
        <v>223</v>
      </c>
    </row>
    <row r="457" spans="2:63" x14ac:dyDescent="0.2">
      <c r="B457" s="24">
        <v>630</v>
      </c>
      <c r="C457" s="25" t="s">
        <v>1028</v>
      </c>
      <c r="D457" s="40"/>
      <c r="E457" s="41"/>
      <c r="F457" s="28" t="s">
        <v>984</v>
      </c>
      <c r="G457" s="28">
        <v>465598</v>
      </c>
      <c r="H457" s="28">
        <v>2196438</v>
      </c>
      <c r="I457" s="29">
        <v>2185</v>
      </c>
      <c r="J457" s="28"/>
      <c r="K457" s="28"/>
      <c r="L457" s="30"/>
      <c r="M457" s="30"/>
      <c r="N457" s="30"/>
      <c r="O457" s="30"/>
      <c r="P457" s="30"/>
      <c r="Q457" s="30"/>
      <c r="R457" s="30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42">
        <v>39.75</v>
      </c>
      <c r="AT457" s="42">
        <v>37.06</v>
      </c>
      <c r="AU457" s="42">
        <v>37.43</v>
      </c>
      <c r="AV457" s="42">
        <v>36.57</v>
      </c>
      <c r="AW457" s="42">
        <v>51.63</v>
      </c>
      <c r="AX457" s="42">
        <v>38.630000000000003</v>
      </c>
      <c r="AY457" s="42">
        <v>37.67</v>
      </c>
      <c r="AZ457" s="33">
        <v>37.28</v>
      </c>
      <c r="BA457" s="33">
        <v>37.93</v>
      </c>
      <c r="BB457" s="21">
        <f t="shared" si="20"/>
        <v>2147.0700000000002</v>
      </c>
      <c r="BC457" s="21"/>
      <c r="BD457" s="35"/>
      <c r="BE457" s="21"/>
      <c r="BF457" s="26"/>
      <c r="BG457" s="26"/>
      <c r="BH457" s="26"/>
      <c r="BI457" s="35">
        <f>+AV457-BA457</f>
        <v>-1.3599999999999994</v>
      </c>
      <c r="BJ457" s="36">
        <f t="shared" ref="BJ457:BJ464" si="21">+AZ457-BA457</f>
        <v>-0.64999999999999858</v>
      </c>
      <c r="BK457" s="2" t="s">
        <v>223</v>
      </c>
    </row>
    <row r="458" spans="2:63" x14ac:dyDescent="0.2">
      <c r="B458" s="24">
        <v>631</v>
      </c>
      <c r="C458" s="25" t="s">
        <v>1029</v>
      </c>
      <c r="D458" s="40"/>
      <c r="E458" s="41"/>
      <c r="F458" s="28" t="s">
        <v>984</v>
      </c>
      <c r="G458" s="28">
        <v>464778</v>
      </c>
      <c r="H458" s="28">
        <v>2198760</v>
      </c>
      <c r="I458" s="29">
        <v>2170</v>
      </c>
      <c r="J458" s="28"/>
      <c r="K458" s="28"/>
      <c r="L458" s="30"/>
      <c r="M458" s="30"/>
      <c r="N458" s="30"/>
      <c r="O458" s="30"/>
      <c r="P458" s="30"/>
      <c r="Q458" s="30"/>
      <c r="R458" s="30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42">
        <v>23.25</v>
      </c>
      <c r="AT458" s="42">
        <v>22.24</v>
      </c>
      <c r="AU458" s="42">
        <v>23.47</v>
      </c>
      <c r="AV458" s="42">
        <v>24.72</v>
      </c>
      <c r="AW458" s="42">
        <v>24.4</v>
      </c>
      <c r="AX458" s="42">
        <v>24.86</v>
      </c>
      <c r="AY458" s="42">
        <v>22.39</v>
      </c>
      <c r="AZ458" s="33">
        <v>26.48</v>
      </c>
      <c r="BA458" s="33">
        <v>26.72</v>
      </c>
      <c r="BB458" s="21">
        <f t="shared" si="20"/>
        <v>2143.2800000000002</v>
      </c>
      <c r="BC458" s="21"/>
      <c r="BD458" s="35"/>
      <c r="BE458" s="21"/>
      <c r="BF458" s="26"/>
      <c r="BG458" s="26"/>
      <c r="BH458" s="26"/>
      <c r="BI458" s="35">
        <f>+AV458-BA458</f>
        <v>-2</v>
      </c>
      <c r="BJ458" s="36">
        <f t="shared" si="21"/>
        <v>-0.23999999999999844</v>
      </c>
      <c r="BK458" s="2" t="s">
        <v>223</v>
      </c>
    </row>
    <row r="459" spans="2:63" x14ac:dyDescent="0.2">
      <c r="B459" s="24">
        <v>632</v>
      </c>
      <c r="C459" s="25" t="s">
        <v>1030</v>
      </c>
      <c r="D459" s="40"/>
      <c r="E459" s="41"/>
      <c r="F459" s="28" t="s">
        <v>984</v>
      </c>
      <c r="G459" s="28">
        <v>464619</v>
      </c>
      <c r="H459" s="28">
        <v>2199289</v>
      </c>
      <c r="I459" s="29">
        <v>2135</v>
      </c>
      <c r="J459" s="28"/>
      <c r="K459" s="28"/>
      <c r="L459" s="30"/>
      <c r="M459" s="30"/>
      <c r="N459" s="30"/>
      <c r="O459" s="30"/>
      <c r="P459" s="30"/>
      <c r="Q459" s="30"/>
      <c r="R459" s="30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42">
        <v>23.78</v>
      </c>
      <c r="AT459" s="42">
        <v>22.26</v>
      </c>
      <c r="AU459" s="42">
        <v>24.25</v>
      </c>
      <c r="AV459" s="42">
        <v>23.52</v>
      </c>
      <c r="AW459" s="42">
        <v>21.95</v>
      </c>
      <c r="AX459" s="42">
        <v>22.52</v>
      </c>
      <c r="AY459" s="42">
        <v>21.82</v>
      </c>
      <c r="AZ459" s="33">
        <v>23.61</v>
      </c>
      <c r="BA459" s="33">
        <v>24.03</v>
      </c>
      <c r="BB459" s="21">
        <f t="shared" si="20"/>
        <v>2110.9699999999998</v>
      </c>
      <c r="BC459" s="21"/>
      <c r="BD459" s="35"/>
      <c r="BE459" s="21"/>
      <c r="BF459" s="26"/>
      <c r="BG459" s="26"/>
      <c r="BH459" s="26"/>
      <c r="BI459" s="35">
        <f>+AV459-BA459</f>
        <v>-0.51000000000000156</v>
      </c>
      <c r="BJ459" s="36">
        <f t="shared" si="21"/>
        <v>-0.42000000000000171</v>
      </c>
      <c r="BK459" s="2" t="s">
        <v>223</v>
      </c>
    </row>
    <row r="460" spans="2:63" x14ac:dyDescent="0.2">
      <c r="B460" s="24">
        <v>633</v>
      </c>
      <c r="C460" s="25" t="s">
        <v>1031</v>
      </c>
      <c r="D460" s="40"/>
      <c r="E460" s="41"/>
      <c r="F460" s="28" t="s">
        <v>984</v>
      </c>
      <c r="G460" s="28">
        <v>459867</v>
      </c>
      <c r="H460" s="28">
        <v>2205923</v>
      </c>
      <c r="I460" s="29">
        <v>2138</v>
      </c>
      <c r="J460" s="28"/>
      <c r="K460" s="28"/>
      <c r="L460" s="30"/>
      <c r="M460" s="30"/>
      <c r="N460" s="30"/>
      <c r="O460" s="30"/>
      <c r="P460" s="30"/>
      <c r="Q460" s="30"/>
      <c r="R460" s="30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42">
        <v>35.06</v>
      </c>
      <c r="AT460" s="42">
        <v>32.35</v>
      </c>
      <c r="AU460" s="42">
        <v>32.909999999999997</v>
      </c>
      <c r="AV460" s="42">
        <v>32.700000000000003</v>
      </c>
      <c r="AW460" s="42">
        <v>34.229999999999997</v>
      </c>
      <c r="AX460" s="42">
        <v>36.28</v>
      </c>
      <c r="AY460" s="42">
        <v>36.46</v>
      </c>
      <c r="AZ460" s="33">
        <v>35.56</v>
      </c>
      <c r="BA460" s="33">
        <v>36.46</v>
      </c>
      <c r="BB460" s="21">
        <f t="shared" si="20"/>
        <v>2101.54</v>
      </c>
      <c r="BC460" s="21"/>
      <c r="BD460" s="35"/>
      <c r="BE460" s="21"/>
      <c r="BF460" s="26"/>
      <c r="BG460" s="26"/>
      <c r="BH460" s="26"/>
      <c r="BI460" s="35">
        <f>+AV460-BA460</f>
        <v>-3.759999999999998</v>
      </c>
      <c r="BJ460" s="36">
        <f t="shared" si="21"/>
        <v>-0.89999999999999858</v>
      </c>
      <c r="BK460" s="2" t="s">
        <v>223</v>
      </c>
    </row>
    <row r="461" spans="2:63" x14ac:dyDescent="0.2">
      <c r="B461" s="24">
        <v>634</v>
      </c>
      <c r="C461" s="25" t="s">
        <v>1032</v>
      </c>
      <c r="D461" s="40"/>
      <c r="E461" s="41"/>
      <c r="F461" s="28" t="s">
        <v>984</v>
      </c>
      <c r="G461" s="28">
        <v>470026</v>
      </c>
      <c r="H461" s="28">
        <v>2202155</v>
      </c>
      <c r="I461" s="29">
        <v>2198</v>
      </c>
      <c r="J461" s="28"/>
      <c r="K461" s="28"/>
      <c r="L461" s="30"/>
      <c r="M461" s="30"/>
      <c r="N461" s="30"/>
      <c r="O461" s="30"/>
      <c r="P461" s="30"/>
      <c r="Q461" s="30"/>
      <c r="R461" s="30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42"/>
      <c r="AT461" s="42"/>
      <c r="AU461" s="42"/>
      <c r="AV461" s="42">
        <v>29.7</v>
      </c>
      <c r="AW461" s="42">
        <v>39.520000000000003</v>
      </c>
      <c r="AX461" s="42">
        <v>39.049999999999997</v>
      </c>
      <c r="AY461" s="42">
        <v>38.83</v>
      </c>
      <c r="AZ461" s="33">
        <v>38.700000000000003</v>
      </c>
      <c r="BA461" s="33">
        <v>38.619999999999997</v>
      </c>
      <c r="BB461" s="21">
        <f t="shared" si="20"/>
        <v>2159.38</v>
      </c>
      <c r="BC461" s="21"/>
      <c r="BD461" s="35"/>
      <c r="BE461" s="21"/>
      <c r="BF461" s="26"/>
      <c r="BG461" s="26"/>
      <c r="BH461" s="26"/>
      <c r="BI461" s="35"/>
      <c r="BJ461" s="49">
        <f t="shared" si="21"/>
        <v>8.00000000000054E-2</v>
      </c>
      <c r="BK461" s="2" t="s">
        <v>223</v>
      </c>
    </row>
    <row r="462" spans="2:63" x14ac:dyDescent="0.2">
      <c r="B462" s="24">
        <v>635</v>
      </c>
      <c r="C462" s="25" t="s">
        <v>1033</v>
      </c>
      <c r="D462" s="40"/>
      <c r="E462" s="41"/>
      <c r="F462" s="28" t="s">
        <v>984</v>
      </c>
      <c r="G462" s="39">
        <v>473050</v>
      </c>
      <c r="H462" s="39">
        <v>2198824</v>
      </c>
      <c r="I462" s="50">
        <v>2215</v>
      </c>
      <c r="J462" s="39"/>
      <c r="K462" s="39"/>
      <c r="L462" s="30"/>
      <c r="M462" s="30"/>
      <c r="N462" s="30"/>
      <c r="O462" s="30"/>
      <c r="P462" s="30"/>
      <c r="Q462" s="30"/>
      <c r="R462" s="30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42">
        <v>49.16</v>
      </c>
      <c r="AT462" s="42">
        <v>48.63</v>
      </c>
      <c r="AU462" s="42">
        <v>47.12</v>
      </c>
      <c r="AV462" s="42"/>
      <c r="AW462" s="42">
        <v>49.1</v>
      </c>
      <c r="AX462" s="42">
        <v>50.63</v>
      </c>
      <c r="AY462" s="42">
        <v>45.36</v>
      </c>
      <c r="AZ462" s="33">
        <v>46.26</v>
      </c>
      <c r="BA462" s="33">
        <v>46.86</v>
      </c>
      <c r="BB462" s="21">
        <f t="shared" si="20"/>
        <v>2168.14</v>
      </c>
      <c r="BC462" s="21"/>
      <c r="BD462" s="35"/>
      <c r="BE462" s="21"/>
      <c r="BF462" s="26"/>
      <c r="BG462" s="26"/>
      <c r="BH462" s="26"/>
      <c r="BI462" s="35"/>
      <c r="BJ462" s="36">
        <f t="shared" si="21"/>
        <v>-0.60000000000000142</v>
      </c>
      <c r="BK462" s="2" t="s">
        <v>223</v>
      </c>
    </row>
    <row r="463" spans="2:63" x14ac:dyDescent="0.2">
      <c r="B463" s="24">
        <v>636</v>
      </c>
      <c r="C463" s="25" t="s">
        <v>1034</v>
      </c>
      <c r="D463" s="40"/>
      <c r="E463" s="41"/>
      <c r="F463" s="28" t="s">
        <v>984</v>
      </c>
      <c r="G463" s="28">
        <v>471234</v>
      </c>
      <c r="H463" s="28">
        <v>2205012</v>
      </c>
      <c r="I463" s="29">
        <v>2215</v>
      </c>
      <c r="J463" s="28"/>
      <c r="K463" s="28"/>
      <c r="L463" s="30"/>
      <c r="M463" s="30"/>
      <c r="N463" s="30"/>
      <c r="O463" s="30"/>
      <c r="P463" s="30"/>
      <c r="Q463" s="30"/>
      <c r="R463" s="30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42">
        <v>18.95</v>
      </c>
      <c r="AT463" s="42">
        <v>18.46</v>
      </c>
      <c r="AU463" s="42">
        <v>17.670000000000002</v>
      </c>
      <c r="AV463" s="42">
        <v>18.72</v>
      </c>
      <c r="AW463" s="42">
        <v>18.829999999999998</v>
      </c>
      <c r="AX463" s="42">
        <v>18.13</v>
      </c>
      <c r="AY463" s="42">
        <v>36.25</v>
      </c>
      <c r="AZ463" s="33">
        <v>18.510000000000002</v>
      </c>
      <c r="BA463" s="33">
        <v>18.61</v>
      </c>
      <c r="BB463" s="21">
        <f t="shared" si="20"/>
        <v>2196.39</v>
      </c>
      <c r="BC463" s="21"/>
      <c r="BD463" s="35"/>
      <c r="BE463" s="21"/>
      <c r="BF463" s="26"/>
      <c r="BG463" s="26"/>
      <c r="BH463" s="26"/>
      <c r="BI463" s="35">
        <f>+AV463-BA463</f>
        <v>0.10999999999999943</v>
      </c>
      <c r="BJ463" s="36">
        <f t="shared" si="21"/>
        <v>-9.9999999999997868E-2</v>
      </c>
    </row>
    <row r="464" spans="2:63" x14ac:dyDescent="0.2">
      <c r="B464" s="24">
        <v>637</v>
      </c>
      <c r="C464" s="25" t="s">
        <v>1035</v>
      </c>
      <c r="D464" s="40"/>
      <c r="E464" s="41"/>
      <c r="F464" s="28" t="s">
        <v>984</v>
      </c>
      <c r="G464" s="28">
        <v>468469</v>
      </c>
      <c r="H464" s="28">
        <v>2208562</v>
      </c>
      <c r="I464" s="29">
        <v>2115</v>
      </c>
      <c r="J464" s="28"/>
      <c r="K464" s="28"/>
      <c r="L464" s="30"/>
      <c r="M464" s="30"/>
      <c r="N464" s="30"/>
      <c r="O464" s="30"/>
      <c r="P464" s="30"/>
      <c r="Q464" s="30"/>
      <c r="R464" s="30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42">
        <v>19.600000000000001</v>
      </c>
      <c r="AT464" s="42">
        <v>19.5</v>
      </c>
      <c r="AU464" s="42">
        <v>20.07</v>
      </c>
      <c r="AV464" s="42">
        <v>19.13</v>
      </c>
      <c r="AW464" s="42">
        <v>20.32</v>
      </c>
      <c r="AX464" s="42">
        <v>21.16</v>
      </c>
      <c r="AY464" s="42">
        <v>18.36</v>
      </c>
      <c r="AZ464" s="33">
        <v>21.82</v>
      </c>
      <c r="BA464" s="33">
        <v>22.22</v>
      </c>
      <c r="BB464" s="21">
        <f t="shared" si="20"/>
        <v>2092.7800000000002</v>
      </c>
      <c r="BC464" s="21"/>
      <c r="BD464" s="35"/>
      <c r="BE464" s="21"/>
      <c r="BF464" s="26"/>
      <c r="BG464" s="26"/>
      <c r="BH464" s="26"/>
      <c r="BI464" s="35">
        <f>+AV464-BA464</f>
        <v>-3.09</v>
      </c>
      <c r="BJ464" s="36">
        <f t="shared" si="21"/>
        <v>-0.39999999999999858</v>
      </c>
      <c r="BK464" s="2" t="s">
        <v>1036</v>
      </c>
    </row>
    <row r="465" spans="2:63" x14ac:dyDescent="0.2">
      <c r="B465" s="24">
        <v>638</v>
      </c>
      <c r="C465" s="25" t="s">
        <v>1037</v>
      </c>
      <c r="D465" s="40"/>
      <c r="E465" s="41"/>
      <c r="F465" s="28" t="s">
        <v>984</v>
      </c>
      <c r="G465" s="28">
        <v>466413</v>
      </c>
      <c r="H465" s="28">
        <v>2210920</v>
      </c>
      <c r="I465" s="29">
        <v>2100</v>
      </c>
      <c r="J465" s="28"/>
      <c r="K465" s="28"/>
      <c r="L465" s="30"/>
      <c r="M465" s="30"/>
      <c r="N465" s="30"/>
      <c r="O465" s="30"/>
      <c r="P465" s="30"/>
      <c r="Q465" s="30"/>
      <c r="R465" s="30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42">
        <v>23.93</v>
      </c>
      <c r="AT465" s="42">
        <v>41.18</v>
      </c>
      <c r="AU465" s="42">
        <v>22.17</v>
      </c>
      <c r="AV465" s="42">
        <v>40.03</v>
      </c>
      <c r="AW465" s="42">
        <v>39.26</v>
      </c>
      <c r="AX465" s="42">
        <v>40.26</v>
      </c>
      <c r="AY465" s="42">
        <v>7.77</v>
      </c>
      <c r="AZ465" s="33"/>
      <c r="BA465" s="33"/>
      <c r="BB465" s="21"/>
      <c r="BC465" s="21"/>
      <c r="BD465" s="35"/>
      <c r="BE465" s="21"/>
      <c r="BF465" s="26"/>
      <c r="BG465" s="26"/>
      <c r="BH465" s="26"/>
      <c r="BI465" s="35"/>
      <c r="BJ465" s="36"/>
      <c r="BK465" s="2" t="s">
        <v>995</v>
      </c>
    </row>
    <row r="466" spans="2:63" x14ac:dyDescent="0.2">
      <c r="B466" s="24">
        <v>639</v>
      </c>
      <c r="C466" s="25" t="s">
        <v>1038</v>
      </c>
      <c r="D466" s="40"/>
      <c r="E466" s="41"/>
      <c r="F466" s="28" t="s">
        <v>984</v>
      </c>
      <c r="G466" s="28">
        <v>465875</v>
      </c>
      <c r="H466" s="28">
        <v>2210578</v>
      </c>
      <c r="I466" s="29">
        <v>2080</v>
      </c>
      <c r="J466" s="28"/>
      <c r="K466" s="28"/>
      <c r="L466" s="30"/>
      <c r="M466" s="30"/>
      <c r="N466" s="30"/>
      <c r="O466" s="30"/>
      <c r="P466" s="30"/>
      <c r="Q466" s="30"/>
      <c r="R466" s="30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42">
        <v>8.26</v>
      </c>
      <c r="AT466" s="42">
        <v>9.65</v>
      </c>
      <c r="AU466" s="42">
        <v>9.82</v>
      </c>
      <c r="AV466" s="42">
        <v>10.01</v>
      </c>
      <c r="AW466" s="42">
        <v>11.17</v>
      </c>
      <c r="AX466" s="42">
        <v>11.51</v>
      </c>
      <c r="AY466" s="42">
        <v>9</v>
      </c>
      <c r="AZ466" s="33">
        <v>10.26</v>
      </c>
      <c r="BA466" s="33">
        <v>8.1210000000000004</v>
      </c>
      <c r="BB466" s="21">
        <f t="shared" ref="BB466:BB472" si="22">I466-BA466</f>
        <v>2071.8789999999999</v>
      </c>
      <c r="BC466" s="21"/>
      <c r="BD466" s="35"/>
      <c r="BE466" s="21"/>
      <c r="BF466" s="26"/>
      <c r="BG466" s="26"/>
      <c r="BH466" s="26"/>
      <c r="BI466" s="48">
        <f>+AV466-BA466</f>
        <v>1.8889999999999993</v>
      </c>
      <c r="BJ466" s="49">
        <f>+AZ466-BA466</f>
        <v>2.1389999999999993</v>
      </c>
      <c r="BK466" s="2" t="s">
        <v>223</v>
      </c>
    </row>
    <row r="467" spans="2:63" x14ac:dyDescent="0.2">
      <c r="B467" s="24">
        <v>640</v>
      </c>
      <c r="C467" s="25" t="s">
        <v>1039</v>
      </c>
      <c r="D467" s="40"/>
      <c r="E467" s="41"/>
      <c r="F467" s="28" t="s">
        <v>984</v>
      </c>
      <c r="G467" s="28">
        <v>465567</v>
      </c>
      <c r="H467" s="28">
        <v>2209873</v>
      </c>
      <c r="I467" s="29">
        <v>2070</v>
      </c>
      <c r="J467" s="28"/>
      <c r="K467" s="28"/>
      <c r="L467" s="30"/>
      <c r="M467" s="30"/>
      <c r="N467" s="30"/>
      <c r="O467" s="30"/>
      <c r="P467" s="30"/>
      <c r="Q467" s="30"/>
      <c r="R467" s="30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42">
        <v>3.85</v>
      </c>
      <c r="AT467" s="42">
        <v>14.4</v>
      </c>
      <c r="AU467" s="42">
        <v>15.02</v>
      </c>
      <c r="AV467" s="42">
        <v>14</v>
      </c>
      <c r="AW467" s="42">
        <v>10.73</v>
      </c>
      <c r="AX467" s="42">
        <v>12.36</v>
      </c>
      <c r="AY467" s="42">
        <v>4.8899999999999997</v>
      </c>
      <c r="AZ467" s="33">
        <v>6.86</v>
      </c>
      <c r="BA467" s="33">
        <v>4.71</v>
      </c>
      <c r="BB467" s="21">
        <f t="shared" si="22"/>
        <v>2065.29</v>
      </c>
      <c r="BC467" s="21"/>
      <c r="BD467" s="35"/>
      <c r="BE467" s="21"/>
      <c r="BF467" s="26"/>
      <c r="BG467" s="26"/>
      <c r="BH467" s="26"/>
      <c r="BI467" s="95">
        <f>+AV467-BA467</f>
        <v>9.2899999999999991</v>
      </c>
      <c r="BJ467" s="49">
        <f>+AZ467-BA467</f>
        <v>2.1500000000000004</v>
      </c>
      <c r="BK467" s="2" t="s">
        <v>1040</v>
      </c>
    </row>
    <row r="468" spans="2:63" x14ac:dyDescent="0.2">
      <c r="B468" s="24">
        <v>641</v>
      </c>
      <c r="C468" s="25" t="s">
        <v>1041</v>
      </c>
      <c r="D468" s="40"/>
      <c r="E468" s="41"/>
      <c r="F468" s="28" t="s">
        <v>984</v>
      </c>
      <c r="G468" s="28">
        <v>465501</v>
      </c>
      <c r="H468" s="28">
        <v>2210105</v>
      </c>
      <c r="I468" s="29">
        <v>2070</v>
      </c>
      <c r="J468" s="28"/>
      <c r="K468" s="28"/>
      <c r="L468" s="30"/>
      <c r="M468" s="30"/>
      <c r="N468" s="30"/>
      <c r="O468" s="30"/>
      <c r="P468" s="30"/>
      <c r="Q468" s="30"/>
      <c r="R468" s="30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42">
        <v>68.290000000000006</v>
      </c>
      <c r="AT468" s="42">
        <v>54.25</v>
      </c>
      <c r="AU468" s="42">
        <v>55.94</v>
      </c>
      <c r="AV468" s="42">
        <v>55.6</v>
      </c>
      <c r="AW468" s="42">
        <v>56.02</v>
      </c>
      <c r="AX468" s="42">
        <v>58.26</v>
      </c>
      <c r="AY468" s="42">
        <v>58.92</v>
      </c>
      <c r="AZ468" s="33">
        <v>59.63</v>
      </c>
      <c r="BA468" s="34">
        <v>20.010000000000002</v>
      </c>
      <c r="BB468" s="21">
        <f t="shared" si="22"/>
        <v>2049.9899999999998</v>
      </c>
      <c r="BC468" s="21"/>
      <c r="BD468" s="35"/>
      <c r="BE468" s="21"/>
      <c r="BF468" s="26"/>
      <c r="BG468" s="26"/>
      <c r="BH468" s="26"/>
      <c r="BI468" s="26"/>
      <c r="BJ468" s="36"/>
      <c r="BK468" s="2" t="s">
        <v>223</v>
      </c>
    </row>
    <row r="469" spans="2:63" x14ac:dyDescent="0.2">
      <c r="B469" s="24">
        <v>642</v>
      </c>
      <c r="C469" s="25" t="s">
        <v>1042</v>
      </c>
      <c r="D469" s="40"/>
      <c r="E469" s="41"/>
      <c r="F469" s="28" t="s">
        <v>984</v>
      </c>
      <c r="G469" s="28">
        <v>466873</v>
      </c>
      <c r="H469" s="28">
        <v>2210008</v>
      </c>
      <c r="I469" s="29">
        <v>2100</v>
      </c>
      <c r="J469" s="28"/>
      <c r="K469" s="28"/>
      <c r="L469" s="30"/>
      <c r="M469" s="30"/>
      <c r="N469" s="30"/>
      <c r="O469" s="30"/>
      <c r="P469" s="30"/>
      <c r="Q469" s="30"/>
      <c r="R469" s="30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42">
        <v>57</v>
      </c>
      <c r="AT469" s="42">
        <v>41.47</v>
      </c>
      <c r="AU469" s="42">
        <v>42.58</v>
      </c>
      <c r="AV469" s="42">
        <v>49.36</v>
      </c>
      <c r="AW469" s="42">
        <v>50.49</v>
      </c>
      <c r="AX469" s="42">
        <v>10.35</v>
      </c>
      <c r="AY469" s="42">
        <v>18.09</v>
      </c>
      <c r="AZ469" s="33">
        <v>45.07</v>
      </c>
      <c r="BA469" s="34">
        <v>0.1</v>
      </c>
      <c r="BB469" s="21">
        <f t="shared" si="22"/>
        <v>2099.9</v>
      </c>
      <c r="BC469" s="21"/>
      <c r="BD469" s="35"/>
      <c r="BE469" s="21"/>
      <c r="BF469" s="26"/>
      <c r="BG469" s="26"/>
      <c r="BH469" s="26"/>
      <c r="BI469" s="35"/>
      <c r="BJ469" s="36"/>
    </row>
    <row r="470" spans="2:63" x14ac:dyDescent="0.2">
      <c r="B470" s="24">
        <v>643</v>
      </c>
      <c r="C470" s="25" t="s">
        <v>1043</v>
      </c>
      <c r="D470" s="40"/>
      <c r="E470" s="41"/>
      <c r="F470" s="28" t="s">
        <v>984</v>
      </c>
      <c r="G470" s="28">
        <v>465086</v>
      </c>
      <c r="H470" s="28">
        <v>2210312</v>
      </c>
      <c r="I470" s="29">
        <v>2065</v>
      </c>
      <c r="J470" s="28"/>
      <c r="K470" s="28"/>
      <c r="L470" s="30"/>
      <c r="M470" s="30"/>
      <c r="N470" s="30"/>
      <c r="O470" s="30"/>
      <c r="P470" s="30"/>
      <c r="Q470" s="30"/>
      <c r="R470" s="30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42">
        <v>2.5</v>
      </c>
      <c r="AT470" s="42">
        <v>4.2</v>
      </c>
      <c r="AU470" s="42">
        <v>4.3</v>
      </c>
      <c r="AV470" s="42">
        <v>2.97</v>
      </c>
      <c r="AW470" s="42">
        <v>3.91</v>
      </c>
      <c r="AX470" s="42">
        <v>5.36</v>
      </c>
      <c r="AY470" s="42">
        <v>3.27</v>
      </c>
      <c r="AZ470" s="33">
        <v>4.38</v>
      </c>
      <c r="BA470" s="33">
        <v>4.22</v>
      </c>
      <c r="BB470" s="21">
        <f t="shared" si="22"/>
        <v>2060.7800000000002</v>
      </c>
      <c r="BC470" s="21"/>
      <c r="BD470" s="35"/>
      <c r="BE470" s="21"/>
      <c r="BF470" s="26"/>
      <c r="BG470" s="26"/>
      <c r="BH470" s="26"/>
      <c r="BI470" s="35">
        <f>+AV470-BA470</f>
        <v>-1.2499999999999996</v>
      </c>
      <c r="BJ470" s="49">
        <f>+AZ470-BA470</f>
        <v>0.16000000000000014</v>
      </c>
    </row>
    <row r="471" spans="2:63" x14ac:dyDescent="0.2">
      <c r="B471" s="24">
        <v>644</v>
      </c>
      <c r="C471" s="25" t="s">
        <v>1044</v>
      </c>
      <c r="D471" s="40"/>
      <c r="E471" s="41"/>
      <c r="F471" s="28" t="s">
        <v>984</v>
      </c>
      <c r="G471" s="39">
        <v>461673</v>
      </c>
      <c r="H471" s="39">
        <v>2208471</v>
      </c>
      <c r="I471" s="50">
        <v>2075</v>
      </c>
      <c r="J471" s="39"/>
      <c r="K471" s="39"/>
      <c r="L471" s="30"/>
      <c r="M471" s="30"/>
      <c r="N471" s="30"/>
      <c r="O471" s="30"/>
      <c r="P471" s="30"/>
      <c r="Q471" s="30"/>
      <c r="R471" s="30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42">
        <v>5.92</v>
      </c>
      <c r="AT471" s="42">
        <v>8.5</v>
      </c>
      <c r="AU471" s="42">
        <v>9.86</v>
      </c>
      <c r="AV471" s="42"/>
      <c r="AW471" s="42">
        <v>10.29</v>
      </c>
      <c r="AX471" s="42">
        <v>10.39</v>
      </c>
      <c r="AY471" s="42">
        <v>11.16</v>
      </c>
      <c r="AZ471" s="33">
        <v>11.56</v>
      </c>
      <c r="BA471" s="33">
        <v>17.260000000000002</v>
      </c>
      <c r="BB471" s="21">
        <f t="shared" si="22"/>
        <v>2057.7399999999998</v>
      </c>
      <c r="BC471" s="21"/>
      <c r="BD471" s="35"/>
      <c r="BE471" s="21"/>
      <c r="BF471" s="26"/>
      <c r="BG471" s="26"/>
      <c r="BH471" s="26"/>
      <c r="BI471" s="35"/>
      <c r="BJ471" s="36">
        <f>+AZ471-BA471</f>
        <v>-5.7000000000000011</v>
      </c>
    </row>
    <row r="472" spans="2:63" x14ac:dyDescent="0.2">
      <c r="B472" s="24">
        <v>645</v>
      </c>
      <c r="C472" s="25" t="s">
        <v>1045</v>
      </c>
      <c r="D472" s="40"/>
      <c r="E472" s="41"/>
      <c r="F472" s="28" t="s">
        <v>984</v>
      </c>
      <c r="G472" s="28">
        <v>464302</v>
      </c>
      <c r="H472" s="28">
        <v>2199182</v>
      </c>
      <c r="I472" s="29">
        <v>2135</v>
      </c>
      <c r="J472" s="28"/>
      <c r="K472" s="28"/>
      <c r="L472" s="30"/>
      <c r="M472" s="30"/>
      <c r="N472" s="30"/>
      <c r="O472" s="30"/>
      <c r="P472" s="30"/>
      <c r="Q472" s="30"/>
      <c r="R472" s="30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42">
        <v>15.99</v>
      </c>
      <c r="AT472" s="42">
        <v>14.46</v>
      </c>
      <c r="AU472" s="42">
        <v>16.22</v>
      </c>
      <c r="AV472" s="42">
        <v>16.46</v>
      </c>
      <c r="AW472" s="42"/>
      <c r="AX472" s="42">
        <v>17.059999999999999</v>
      </c>
      <c r="AY472" s="42">
        <v>8.73</v>
      </c>
      <c r="AZ472" s="33">
        <v>18.04</v>
      </c>
      <c r="BA472" s="33">
        <v>18.260000000000002</v>
      </c>
      <c r="BB472" s="21">
        <f t="shared" si="22"/>
        <v>2116.7399999999998</v>
      </c>
      <c r="BC472" s="21"/>
      <c r="BD472" s="35"/>
      <c r="BE472" s="21"/>
      <c r="BF472" s="26"/>
      <c r="BG472" s="26"/>
      <c r="BH472" s="26"/>
      <c r="BI472" s="35">
        <f>+AV472-BA472</f>
        <v>-1.8000000000000007</v>
      </c>
      <c r="BJ472" s="36">
        <f>+AZ472-BA472</f>
        <v>-0.22000000000000242</v>
      </c>
      <c r="BK472" s="2" t="s">
        <v>223</v>
      </c>
    </row>
    <row r="473" spans="2:63" x14ac:dyDescent="0.2">
      <c r="B473" s="24">
        <v>646</v>
      </c>
      <c r="C473" s="25" t="s">
        <v>1046</v>
      </c>
      <c r="D473" s="26" t="s">
        <v>1047</v>
      </c>
      <c r="E473" s="26" t="s">
        <v>1048</v>
      </c>
      <c r="F473" s="28" t="s">
        <v>382</v>
      </c>
      <c r="G473" s="39">
        <v>508749</v>
      </c>
      <c r="H473" s="39">
        <v>2146340</v>
      </c>
      <c r="I473" s="50">
        <v>2245</v>
      </c>
      <c r="J473" s="39"/>
      <c r="K473" s="26">
        <v>8</v>
      </c>
      <c r="L473" s="26"/>
      <c r="M473" s="26"/>
      <c r="N473" s="26"/>
      <c r="O473" s="26"/>
      <c r="P473" s="26">
        <v>13.22</v>
      </c>
      <c r="Q473" s="26">
        <v>13.94</v>
      </c>
      <c r="R473" s="26">
        <v>15.22</v>
      </c>
      <c r="S473" s="26">
        <v>16.559999999999999</v>
      </c>
      <c r="T473" s="26">
        <v>18.8</v>
      </c>
      <c r="U473" s="26">
        <v>19.760000000000002</v>
      </c>
      <c r="V473" s="26">
        <v>20.51</v>
      </c>
      <c r="W473" s="26">
        <v>21.38</v>
      </c>
      <c r="X473" s="26">
        <v>22.49</v>
      </c>
      <c r="Y473" s="26">
        <v>23.75</v>
      </c>
      <c r="Z473" s="26">
        <v>25.45</v>
      </c>
      <c r="AA473" s="26">
        <v>26.12</v>
      </c>
      <c r="AB473" s="26">
        <v>27.66</v>
      </c>
      <c r="AC473" s="26">
        <v>28.98</v>
      </c>
      <c r="AD473" s="26">
        <v>29.88</v>
      </c>
      <c r="AE473" s="26"/>
      <c r="AF473" s="26">
        <v>34.200000000000003</v>
      </c>
      <c r="AG473" s="26">
        <v>35.119999999999997</v>
      </c>
      <c r="AH473" s="26">
        <v>37</v>
      </c>
      <c r="AI473" s="26">
        <v>37.74</v>
      </c>
      <c r="AJ473" s="26">
        <v>34.700000000000003</v>
      </c>
      <c r="AK473" s="26"/>
      <c r="AL473" s="26">
        <v>42.51</v>
      </c>
      <c r="AM473" s="26">
        <v>42</v>
      </c>
      <c r="AN473" s="26">
        <v>41.65</v>
      </c>
      <c r="AO473" s="26">
        <v>40.549999999999997</v>
      </c>
      <c r="AP473" s="26">
        <v>42.35</v>
      </c>
      <c r="AQ473" s="26">
        <v>49.94</v>
      </c>
      <c r="AR473" s="26">
        <v>31.37</v>
      </c>
      <c r="AS473" s="42">
        <v>31.5</v>
      </c>
      <c r="AT473" s="42">
        <v>32.6</v>
      </c>
      <c r="AU473" s="42">
        <v>45.36</v>
      </c>
      <c r="AV473" s="42">
        <v>34.619999999999997</v>
      </c>
      <c r="AW473" s="42">
        <v>48.24</v>
      </c>
      <c r="AX473" s="42">
        <v>52.61</v>
      </c>
      <c r="AY473" s="42">
        <v>52</v>
      </c>
      <c r="AZ473" s="33"/>
      <c r="BA473" s="83"/>
      <c r="BB473" s="21"/>
      <c r="BC473" s="21"/>
      <c r="BD473" s="35"/>
      <c r="BE473" s="21"/>
      <c r="BF473" s="26"/>
      <c r="BG473" s="26"/>
      <c r="BH473" s="35"/>
      <c r="BI473" s="35"/>
      <c r="BJ473" s="36"/>
    </row>
    <row r="474" spans="2:63" x14ac:dyDescent="0.2">
      <c r="B474" s="24">
        <v>647</v>
      </c>
      <c r="C474" s="25" t="s">
        <v>1049</v>
      </c>
      <c r="D474" s="26" t="s">
        <v>1050</v>
      </c>
      <c r="E474" s="26" t="s">
        <v>1051</v>
      </c>
      <c r="F474" s="28" t="s">
        <v>382</v>
      </c>
      <c r="G474" s="39">
        <v>507742</v>
      </c>
      <c r="H474" s="39">
        <v>2146091</v>
      </c>
      <c r="I474" s="50">
        <v>2244</v>
      </c>
      <c r="J474" s="39"/>
      <c r="K474" s="26">
        <v>9.8800000000000008</v>
      </c>
      <c r="L474" s="26"/>
      <c r="M474" s="26"/>
      <c r="N474" s="26">
        <v>11.29</v>
      </c>
      <c r="O474" s="26"/>
      <c r="P474" s="26">
        <v>13.04</v>
      </c>
      <c r="Q474" s="26">
        <v>13.49</v>
      </c>
      <c r="R474" s="26">
        <v>14.7</v>
      </c>
      <c r="S474" s="26">
        <v>15.97</v>
      </c>
      <c r="T474" s="26">
        <v>18.36</v>
      </c>
      <c r="U474" s="26">
        <v>19.3</v>
      </c>
      <c r="V474" s="26">
        <v>19.899999999999999</v>
      </c>
      <c r="W474" s="26">
        <v>20.88</v>
      </c>
      <c r="X474" s="26">
        <v>21.88</v>
      </c>
      <c r="Y474" s="26">
        <v>23.25</v>
      </c>
      <c r="Z474" s="26">
        <v>24.67</v>
      </c>
      <c r="AA474" s="26">
        <v>25.43</v>
      </c>
      <c r="AB474" s="26">
        <v>27</v>
      </c>
      <c r="AC474" s="26">
        <v>28.3</v>
      </c>
      <c r="AD474" s="26">
        <v>29.59</v>
      </c>
      <c r="AE474" s="26"/>
      <c r="AF474" s="26">
        <v>33.42</v>
      </c>
      <c r="AG474" s="26">
        <v>34.840000000000003</v>
      </c>
      <c r="AH474" s="26">
        <v>36.83</v>
      </c>
      <c r="AI474" s="26">
        <v>38.909999999999997</v>
      </c>
      <c r="AJ474" s="26"/>
      <c r="AK474" s="26">
        <v>40.5</v>
      </c>
      <c r="AL474" s="26">
        <v>42.82</v>
      </c>
      <c r="AM474" s="26">
        <v>43.3</v>
      </c>
      <c r="AN474" s="26">
        <v>44.63</v>
      </c>
      <c r="AO474" s="26">
        <v>46.35</v>
      </c>
      <c r="AP474" s="26"/>
      <c r="AQ474" s="26">
        <v>49.5</v>
      </c>
      <c r="AR474" s="26">
        <v>49.62</v>
      </c>
      <c r="AS474" s="56">
        <v>52.14</v>
      </c>
      <c r="AT474" s="26"/>
      <c r="AU474" s="26"/>
      <c r="AV474" s="26"/>
      <c r="AW474" s="26"/>
      <c r="AX474" s="26"/>
      <c r="AY474" s="26"/>
      <c r="AZ474" s="21"/>
      <c r="BA474" s="21"/>
      <c r="BB474" s="21"/>
      <c r="BC474" s="21"/>
      <c r="BD474" s="35"/>
      <c r="BE474" s="21"/>
      <c r="BF474" s="26"/>
      <c r="BG474" s="26"/>
      <c r="BH474" s="26"/>
      <c r="BI474" s="26"/>
      <c r="BJ474" s="38"/>
    </row>
    <row r="475" spans="2:63" x14ac:dyDescent="0.2">
      <c r="B475" s="24">
        <v>648</v>
      </c>
      <c r="C475" s="46" t="s">
        <v>1052</v>
      </c>
      <c r="D475" s="26"/>
      <c r="E475" s="26"/>
      <c r="F475" s="28" t="s">
        <v>382</v>
      </c>
      <c r="G475" s="26">
        <v>507730</v>
      </c>
      <c r="H475" s="26">
        <v>2146110</v>
      </c>
      <c r="I475" s="29">
        <v>2219</v>
      </c>
      <c r="J475" s="26"/>
      <c r="K475" s="26">
        <v>9.8800000000000008</v>
      </c>
      <c r="L475" s="56"/>
      <c r="M475" s="56"/>
      <c r="N475" s="56">
        <v>11.29</v>
      </c>
      <c r="O475" s="56"/>
      <c r="P475" s="56"/>
      <c r="Q475" s="56"/>
      <c r="R475" s="56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21"/>
      <c r="AD475" s="21"/>
      <c r="AE475" s="21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>
        <v>50</v>
      </c>
      <c r="AU475" s="56">
        <v>50.79</v>
      </c>
      <c r="AV475" s="56">
        <v>53.42</v>
      </c>
      <c r="AW475" s="56">
        <v>55.33</v>
      </c>
      <c r="AX475" s="56">
        <v>62.26</v>
      </c>
      <c r="AY475" s="56">
        <v>58.84</v>
      </c>
      <c r="AZ475" s="21">
        <v>59.52</v>
      </c>
      <c r="BA475" s="33">
        <v>60.98</v>
      </c>
      <c r="BB475" s="21">
        <f>I475-BA475</f>
        <v>2158.02</v>
      </c>
      <c r="BC475" s="21">
        <f>K475-AZ475</f>
        <v>-49.64</v>
      </c>
      <c r="BD475" s="35"/>
      <c r="BE475" s="21"/>
      <c r="BF475" s="21">
        <f>N475-AZ475</f>
        <v>-48.230000000000004</v>
      </c>
      <c r="BG475" s="26"/>
      <c r="BH475" s="35"/>
      <c r="BI475" s="35">
        <f>AU475-AZ475</f>
        <v>-8.730000000000004</v>
      </c>
      <c r="BJ475" s="36">
        <f>AY475-AZ475</f>
        <v>-0.67999999999999972</v>
      </c>
    </row>
    <row r="476" spans="2:63" x14ac:dyDescent="0.2">
      <c r="B476" s="24">
        <v>649</v>
      </c>
      <c r="C476" s="46" t="s">
        <v>1053</v>
      </c>
      <c r="D476" s="26" t="s">
        <v>1054</v>
      </c>
      <c r="E476" s="26" t="s">
        <v>1055</v>
      </c>
      <c r="F476" s="28" t="s">
        <v>382</v>
      </c>
      <c r="G476" s="39">
        <v>511682</v>
      </c>
      <c r="H476" s="39">
        <v>2145890</v>
      </c>
      <c r="I476" s="50">
        <v>2252</v>
      </c>
      <c r="J476" s="39"/>
      <c r="K476" s="26">
        <v>26</v>
      </c>
      <c r="L476" s="26"/>
      <c r="M476" s="26"/>
      <c r="N476" s="26">
        <v>42.33</v>
      </c>
      <c r="O476" s="26"/>
      <c r="P476" s="26">
        <v>42.765000000000001</v>
      </c>
      <c r="Q476" s="26">
        <v>44.44</v>
      </c>
      <c r="R476" s="26">
        <v>45.29</v>
      </c>
      <c r="S476" s="26">
        <v>46.37</v>
      </c>
      <c r="T476" s="26">
        <v>48.51</v>
      </c>
      <c r="U476" s="26">
        <v>48.86</v>
      </c>
      <c r="V476" s="26">
        <v>49.83</v>
      </c>
      <c r="W476" s="26">
        <v>51.16</v>
      </c>
      <c r="X476" s="26">
        <v>51.82</v>
      </c>
      <c r="Y476" s="26">
        <v>52.65</v>
      </c>
      <c r="Z476" s="26">
        <v>53.94</v>
      </c>
      <c r="AA476" s="26"/>
      <c r="AB476" s="26">
        <v>56.37</v>
      </c>
      <c r="AC476" s="26">
        <v>57.51</v>
      </c>
      <c r="AD476" s="26">
        <v>58.58</v>
      </c>
      <c r="AE476" s="26"/>
      <c r="AF476" s="26">
        <v>61.26</v>
      </c>
      <c r="AG476" s="26">
        <v>62.47</v>
      </c>
      <c r="AH476" s="26">
        <v>63.65</v>
      </c>
      <c r="AI476" s="26">
        <v>65.510000000000005</v>
      </c>
      <c r="AJ476" s="26"/>
      <c r="AK476" s="26">
        <v>67.61</v>
      </c>
      <c r="AL476" s="26">
        <v>69.680000000000007</v>
      </c>
      <c r="AM476" s="26">
        <v>70.11</v>
      </c>
      <c r="AN476" s="26">
        <v>70.7</v>
      </c>
      <c r="AO476" s="26">
        <v>71.22</v>
      </c>
      <c r="AP476" s="26">
        <v>71.63</v>
      </c>
      <c r="AQ476" s="26">
        <v>74.52</v>
      </c>
      <c r="AR476" s="26">
        <v>67.680000000000007</v>
      </c>
      <c r="AS476" s="56">
        <v>68.98</v>
      </c>
      <c r="AT476" s="56">
        <v>69.650000000000006</v>
      </c>
      <c r="AU476" s="56" t="s">
        <v>813</v>
      </c>
      <c r="AV476" s="56"/>
      <c r="AW476" s="56"/>
      <c r="AX476" s="56"/>
      <c r="AY476" s="56"/>
      <c r="AZ476" s="21"/>
      <c r="BA476" s="21"/>
      <c r="BB476" s="21"/>
      <c r="BC476" s="21"/>
      <c r="BD476" s="35"/>
      <c r="BE476" s="21"/>
      <c r="BF476" s="26"/>
      <c r="BG476" s="26"/>
      <c r="BH476" s="35"/>
      <c r="BI476" s="35"/>
      <c r="BJ476" s="36"/>
    </row>
    <row r="477" spans="2:63" x14ac:dyDescent="0.2">
      <c r="B477" s="24">
        <v>650</v>
      </c>
      <c r="C477" s="46" t="s">
        <v>1056</v>
      </c>
      <c r="D477" s="26"/>
      <c r="E477" s="26"/>
      <c r="F477" s="28" t="s">
        <v>382</v>
      </c>
      <c r="G477" s="26">
        <v>511670</v>
      </c>
      <c r="H477" s="26">
        <v>2145913</v>
      </c>
      <c r="I477" s="29">
        <v>2263</v>
      </c>
      <c r="J477" s="26"/>
      <c r="K477" s="26"/>
      <c r="L477" s="56"/>
      <c r="M477" s="56"/>
      <c r="N477" s="56">
        <v>42.33</v>
      </c>
      <c r="O477" s="56"/>
      <c r="P477" s="56"/>
      <c r="Q477" s="56"/>
      <c r="R477" s="56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21"/>
      <c r="AD477" s="21"/>
      <c r="AE477" s="21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>
        <v>71.63</v>
      </c>
      <c r="AQ477" s="56"/>
      <c r="AR477" s="56"/>
      <c r="AS477" s="56"/>
      <c r="AT477" s="56"/>
      <c r="AU477" s="56">
        <v>74.02</v>
      </c>
      <c r="AV477" s="56">
        <v>74.13</v>
      </c>
      <c r="AW477" s="56">
        <v>75.16</v>
      </c>
      <c r="AX477" s="56">
        <v>76.260000000000005</v>
      </c>
      <c r="AY477" s="56">
        <v>80.569999999999993</v>
      </c>
      <c r="AZ477" s="21">
        <v>82.32</v>
      </c>
      <c r="BA477" s="33">
        <v>83.4</v>
      </c>
      <c r="BB477" s="21">
        <f>I477-BA477</f>
        <v>2179.6</v>
      </c>
      <c r="BC477" s="21"/>
      <c r="BD477" s="35"/>
      <c r="BE477" s="21"/>
      <c r="BF477" s="21">
        <f>N477-AZ477</f>
        <v>-39.989999999999995</v>
      </c>
      <c r="BG477" s="26"/>
      <c r="BH477" s="35">
        <f>AP477-AZ477</f>
        <v>-10.689999999999998</v>
      </c>
      <c r="BI477" s="35">
        <f>AU477-AZ477</f>
        <v>-8.2999999999999972</v>
      </c>
      <c r="BJ477" s="36">
        <f>AY477-AZ477</f>
        <v>-1.75</v>
      </c>
    </row>
    <row r="478" spans="2:63" x14ac:dyDescent="0.2">
      <c r="B478" s="24">
        <v>651</v>
      </c>
      <c r="C478" s="46" t="s">
        <v>1057</v>
      </c>
      <c r="D478" s="26"/>
      <c r="E478" s="26"/>
      <c r="F478" s="28" t="s">
        <v>382</v>
      </c>
      <c r="G478" s="26"/>
      <c r="H478" s="26"/>
      <c r="I478" s="29"/>
      <c r="J478" s="26"/>
      <c r="K478" s="26"/>
      <c r="L478" s="56"/>
      <c r="M478" s="56"/>
      <c r="N478" s="56"/>
      <c r="O478" s="56"/>
      <c r="P478" s="56"/>
      <c r="Q478" s="56"/>
      <c r="R478" s="56"/>
      <c r="S478" s="35">
        <v>19.45</v>
      </c>
      <c r="T478" s="35"/>
      <c r="U478" s="35"/>
      <c r="V478" s="35"/>
      <c r="W478" s="35"/>
      <c r="X478" s="35"/>
      <c r="Y478" s="35"/>
      <c r="Z478" s="35"/>
      <c r="AA478" s="35"/>
      <c r="AB478" s="35"/>
      <c r="AC478" s="21">
        <v>31.1</v>
      </c>
      <c r="AD478" s="21"/>
      <c r="AE478" s="21"/>
      <c r="AF478" s="56">
        <v>36.75</v>
      </c>
      <c r="AG478" s="56">
        <v>38.119999999999997</v>
      </c>
      <c r="AH478" s="56">
        <v>38.979999999999997</v>
      </c>
      <c r="AI478" s="56"/>
      <c r="AJ478" s="56"/>
      <c r="AK478" s="56"/>
      <c r="AL478" s="56"/>
      <c r="AM478" s="56">
        <v>40.72</v>
      </c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21"/>
      <c r="BA478" s="21"/>
      <c r="BB478" s="21"/>
      <c r="BC478" s="21"/>
      <c r="BD478" s="35"/>
      <c r="BE478" s="21"/>
      <c r="BF478" s="26"/>
      <c r="BG478" s="26"/>
      <c r="BH478" s="26"/>
      <c r="BI478" s="26"/>
      <c r="BJ478" s="38"/>
    </row>
    <row r="479" spans="2:63" x14ac:dyDescent="0.2">
      <c r="B479" s="24">
        <v>653</v>
      </c>
      <c r="C479" s="46" t="s">
        <v>1058</v>
      </c>
      <c r="D479" s="26" t="s">
        <v>1059</v>
      </c>
      <c r="E479" s="26" t="s">
        <v>1060</v>
      </c>
      <c r="F479" s="28" t="s">
        <v>382</v>
      </c>
      <c r="G479" s="26"/>
      <c r="H479" s="26"/>
      <c r="I479" s="29"/>
      <c r="J479" s="26"/>
      <c r="K479" s="26">
        <v>19</v>
      </c>
      <c r="L479" s="26"/>
      <c r="M479" s="26"/>
      <c r="N479" s="26"/>
      <c r="O479" s="26"/>
      <c r="P479" s="26">
        <v>17.82</v>
      </c>
      <c r="Q479" s="26">
        <v>18.78</v>
      </c>
      <c r="R479" s="26">
        <v>19.940000000000001</v>
      </c>
      <c r="S479" s="26">
        <v>21.25</v>
      </c>
      <c r="T479" s="26">
        <v>23.5</v>
      </c>
      <c r="U479" s="26">
        <v>24.3</v>
      </c>
      <c r="V479" s="26">
        <v>25.14</v>
      </c>
      <c r="W479" s="26">
        <v>25.88</v>
      </c>
      <c r="X479" s="26">
        <v>27.2</v>
      </c>
      <c r="Y479" s="26">
        <v>28.47</v>
      </c>
      <c r="Z479" s="26">
        <v>29.85</v>
      </c>
      <c r="AA479" s="26">
        <v>30.45</v>
      </c>
      <c r="AB479" s="26">
        <v>32.26</v>
      </c>
      <c r="AC479" s="26">
        <v>33.24</v>
      </c>
      <c r="AD479" s="26">
        <v>34.19</v>
      </c>
      <c r="AE479" s="26"/>
      <c r="AF479" s="26">
        <v>35.94</v>
      </c>
      <c r="AG479" s="26">
        <v>39.18</v>
      </c>
      <c r="AH479" s="26">
        <v>40.119999999999997</v>
      </c>
      <c r="AI479" s="26">
        <v>41.99</v>
      </c>
      <c r="AJ479" s="26">
        <v>42.49</v>
      </c>
      <c r="AK479" s="26">
        <v>45.22</v>
      </c>
      <c r="AL479" s="26">
        <v>46.75</v>
      </c>
      <c r="AM479" s="26">
        <v>48.02</v>
      </c>
      <c r="AN479" s="26">
        <v>49.02</v>
      </c>
      <c r="AO479" s="26">
        <v>50.57</v>
      </c>
      <c r="AP479" s="26">
        <v>51.46</v>
      </c>
      <c r="AQ479" s="26">
        <v>54.48</v>
      </c>
      <c r="AR479" s="26"/>
      <c r="AS479" s="26"/>
      <c r="AT479" s="90"/>
      <c r="AU479" s="90"/>
      <c r="AV479" s="90"/>
      <c r="AW479" s="90"/>
      <c r="AX479" s="56"/>
      <c r="AY479" s="56"/>
      <c r="AZ479" s="21"/>
      <c r="BA479" s="21"/>
      <c r="BB479" s="21"/>
      <c r="BC479" s="21"/>
      <c r="BD479" s="35"/>
      <c r="BE479" s="21"/>
      <c r="BF479" s="26"/>
      <c r="BG479" s="26"/>
      <c r="BH479" s="35"/>
      <c r="BI479" s="35"/>
      <c r="BJ479" s="36"/>
    </row>
    <row r="480" spans="2:63" x14ac:dyDescent="0.2">
      <c r="B480" s="24">
        <v>654</v>
      </c>
      <c r="C480" s="46" t="s">
        <v>1061</v>
      </c>
      <c r="D480" s="26"/>
      <c r="E480" s="26"/>
      <c r="F480" s="28" t="s">
        <v>382</v>
      </c>
      <c r="G480" s="26">
        <v>509448</v>
      </c>
      <c r="H480" s="26">
        <v>2147773</v>
      </c>
      <c r="I480" s="29">
        <v>2242</v>
      </c>
      <c r="J480" s="26"/>
      <c r="K480" s="26"/>
      <c r="L480" s="56"/>
      <c r="M480" s="56"/>
      <c r="N480" s="56"/>
      <c r="O480" s="56"/>
      <c r="P480" s="56"/>
      <c r="Q480" s="56"/>
      <c r="R480" s="56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21"/>
      <c r="AD480" s="21"/>
      <c r="AE480" s="21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>
        <v>51.46</v>
      </c>
      <c r="AQ480" s="56"/>
      <c r="AR480" s="56"/>
      <c r="AS480" s="56"/>
      <c r="AT480" s="56">
        <v>60.34</v>
      </c>
      <c r="AU480" s="56">
        <v>67.78</v>
      </c>
      <c r="AV480" s="56">
        <v>62.62</v>
      </c>
      <c r="AW480" s="56">
        <v>65.36</v>
      </c>
      <c r="AX480" s="56">
        <v>65.42</v>
      </c>
      <c r="AY480" s="56">
        <v>66.41</v>
      </c>
      <c r="AZ480" s="21">
        <v>67.489999999999995</v>
      </c>
      <c r="BA480" s="21">
        <v>69.430000000000007</v>
      </c>
      <c r="BB480" s="21">
        <f>I480-BA480</f>
        <v>2172.5700000000002</v>
      </c>
      <c r="BC480" s="21"/>
      <c r="BD480" s="35"/>
      <c r="BE480" s="21"/>
      <c r="BF480" s="26"/>
      <c r="BG480" s="26"/>
      <c r="BH480" s="35">
        <f>AP480-AZ480</f>
        <v>-16.029999999999994</v>
      </c>
      <c r="BI480" s="35">
        <f>AU480-AZ480</f>
        <v>0.29000000000000625</v>
      </c>
      <c r="BJ480" s="36">
        <f>AY480-AZ480</f>
        <v>-1.0799999999999983</v>
      </c>
    </row>
    <row r="481" spans="2:62" x14ac:dyDescent="0.2">
      <c r="B481" s="24">
        <v>656</v>
      </c>
      <c r="C481" s="46" t="s">
        <v>1062</v>
      </c>
      <c r="D481" s="26" t="s">
        <v>1063</v>
      </c>
      <c r="E481" s="26" t="s">
        <v>708</v>
      </c>
      <c r="F481" s="28" t="s">
        <v>382</v>
      </c>
      <c r="G481" s="39">
        <v>516534</v>
      </c>
      <c r="H481" s="39">
        <v>2158640</v>
      </c>
      <c r="I481" s="29">
        <v>2278</v>
      </c>
      <c r="J481" s="26"/>
      <c r="K481" s="26">
        <v>41.85</v>
      </c>
      <c r="L481" s="26"/>
      <c r="M481" s="26">
        <v>42.75</v>
      </c>
      <c r="N481" s="26">
        <v>43.76</v>
      </c>
      <c r="O481" s="26"/>
      <c r="P481" s="26">
        <v>45.115000000000002</v>
      </c>
      <c r="Q481" s="26">
        <v>47.01</v>
      </c>
      <c r="R481" s="26">
        <v>47.4</v>
      </c>
      <c r="S481" s="26">
        <v>48.04</v>
      </c>
      <c r="T481" s="26">
        <v>49.97</v>
      </c>
      <c r="U481" s="26">
        <v>52.77</v>
      </c>
      <c r="V481" s="26">
        <v>53.23</v>
      </c>
      <c r="W481" s="26">
        <v>53.62</v>
      </c>
      <c r="X481" s="26">
        <v>54.23</v>
      </c>
      <c r="Y481" s="26">
        <v>54.04</v>
      </c>
      <c r="Z481" s="26"/>
      <c r="AA481" s="26">
        <v>57.88</v>
      </c>
      <c r="AB481" s="26">
        <v>60.82</v>
      </c>
      <c r="AC481" s="26">
        <v>61.19</v>
      </c>
      <c r="AD481" s="26">
        <v>61.1</v>
      </c>
      <c r="AE481" s="26"/>
      <c r="AF481" s="26">
        <v>63.58</v>
      </c>
      <c r="AG481" s="26">
        <v>64.45</v>
      </c>
      <c r="AH481" s="26">
        <v>64.52</v>
      </c>
      <c r="AI481" s="26">
        <v>64.77</v>
      </c>
      <c r="AJ481" s="26">
        <v>65.7</v>
      </c>
      <c r="AK481" s="26">
        <v>71.37</v>
      </c>
      <c r="AL481" s="26">
        <v>71.02</v>
      </c>
      <c r="AM481" s="26">
        <v>71.959999999999994</v>
      </c>
      <c r="AN481" s="26">
        <v>72.739999999999995</v>
      </c>
      <c r="AO481" s="26">
        <v>74.62</v>
      </c>
      <c r="AP481" s="26">
        <v>75.45</v>
      </c>
      <c r="AQ481" s="26">
        <v>77.930000000000007</v>
      </c>
      <c r="AR481" s="26"/>
      <c r="AS481" s="56">
        <v>79.11</v>
      </c>
      <c r="AT481" s="56">
        <v>79.53</v>
      </c>
      <c r="AU481" s="56">
        <v>80.63</v>
      </c>
      <c r="AV481" s="56">
        <v>80.459999999999994</v>
      </c>
      <c r="AW481" s="56">
        <v>81.150000000000006</v>
      </c>
      <c r="AX481" s="56">
        <v>87.05</v>
      </c>
      <c r="AY481" s="56">
        <v>88.13</v>
      </c>
      <c r="AZ481" s="21">
        <v>88.92</v>
      </c>
      <c r="BA481" s="21">
        <v>89.68</v>
      </c>
      <c r="BB481" s="21">
        <f>I481-BA481</f>
        <v>2188.3200000000002</v>
      </c>
      <c r="BC481" s="21"/>
      <c r="BD481" s="35"/>
      <c r="BE481" s="21">
        <f>M481-AZ481</f>
        <v>-46.17</v>
      </c>
      <c r="BF481" s="21">
        <f>N481-AZ481</f>
        <v>-45.160000000000004</v>
      </c>
      <c r="BG481" s="21"/>
      <c r="BH481" s="35">
        <f>AP481-AZ481</f>
        <v>-13.469999999999999</v>
      </c>
      <c r="BI481" s="35">
        <f>AU481-AZ481</f>
        <v>-8.2900000000000063</v>
      </c>
      <c r="BJ481" s="36">
        <f>AY481-AZ481</f>
        <v>-0.79000000000000625</v>
      </c>
    </row>
    <row r="482" spans="2:62" x14ac:dyDescent="0.2">
      <c r="B482" s="24">
        <v>658</v>
      </c>
      <c r="C482" s="46" t="s">
        <v>1064</v>
      </c>
      <c r="D482" s="26"/>
      <c r="E482" s="26"/>
      <c r="F482" s="28" t="s">
        <v>382</v>
      </c>
      <c r="G482" s="65">
        <v>515628</v>
      </c>
      <c r="H482" s="65">
        <v>2157261</v>
      </c>
      <c r="I482" s="29"/>
      <c r="J482" s="26"/>
      <c r="K482" s="26"/>
      <c r="L482" s="56"/>
      <c r="M482" s="56"/>
      <c r="N482" s="56"/>
      <c r="O482" s="56"/>
      <c r="P482" s="56"/>
      <c r="Q482" s="56"/>
      <c r="R482" s="56"/>
      <c r="S482" s="35">
        <v>51.17</v>
      </c>
      <c r="T482" s="35"/>
      <c r="U482" s="35"/>
      <c r="V482" s="35"/>
      <c r="W482" s="35"/>
      <c r="X482" s="35"/>
      <c r="Y482" s="35"/>
      <c r="Z482" s="35"/>
      <c r="AA482" s="35"/>
      <c r="AB482" s="35"/>
      <c r="AC482" s="21">
        <v>62.6</v>
      </c>
      <c r="AD482" s="21"/>
      <c r="AE482" s="21"/>
      <c r="AF482" s="56">
        <v>66.77</v>
      </c>
      <c r="AG482" s="56">
        <v>67.84</v>
      </c>
      <c r="AH482" s="56">
        <v>68.08</v>
      </c>
      <c r="AI482" s="56">
        <v>69.22</v>
      </c>
      <c r="AJ482" s="56">
        <v>69.150000000000006</v>
      </c>
      <c r="AK482" s="56">
        <v>71.849999999999994</v>
      </c>
      <c r="AL482" s="56">
        <v>74.25</v>
      </c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21"/>
      <c r="BA482" s="21"/>
      <c r="BB482" s="21"/>
      <c r="BC482" s="21"/>
      <c r="BD482" s="35"/>
      <c r="BE482" s="21"/>
      <c r="BF482" s="26"/>
      <c r="BG482" s="26"/>
      <c r="BH482" s="35"/>
      <c r="BI482" s="35"/>
      <c r="BJ482" s="36"/>
    </row>
    <row r="483" spans="2:62" x14ac:dyDescent="0.2">
      <c r="B483" s="24">
        <v>659</v>
      </c>
      <c r="C483" s="46" t="s">
        <v>1065</v>
      </c>
      <c r="D483" s="26" t="s">
        <v>1066</v>
      </c>
      <c r="E483" s="26" t="s">
        <v>1067</v>
      </c>
      <c r="F483" s="28" t="s">
        <v>382</v>
      </c>
      <c r="G483" s="39">
        <v>515628</v>
      </c>
      <c r="H483" s="39">
        <v>2157261</v>
      </c>
      <c r="I483" s="29">
        <v>2284</v>
      </c>
      <c r="J483" s="26"/>
      <c r="K483" s="26">
        <v>50</v>
      </c>
      <c r="L483" s="26"/>
      <c r="M483" s="26">
        <v>46.7</v>
      </c>
      <c r="N483" s="26">
        <v>47.65</v>
      </c>
      <c r="O483" s="26"/>
      <c r="P483" s="26">
        <v>48.96</v>
      </c>
      <c r="Q483" s="26">
        <v>49.77</v>
      </c>
      <c r="R483" s="26">
        <v>50.69</v>
      </c>
      <c r="S483" s="26">
        <v>51.17</v>
      </c>
      <c r="T483" s="26">
        <v>53.12</v>
      </c>
      <c r="U483" s="26">
        <v>54.27</v>
      </c>
      <c r="V483" s="26">
        <v>54.54</v>
      </c>
      <c r="W483" s="26">
        <v>55.4</v>
      </c>
      <c r="X483" s="26">
        <v>55.98</v>
      </c>
      <c r="Y483" s="26">
        <v>57.78</v>
      </c>
      <c r="Z483" s="26">
        <v>59.77</v>
      </c>
      <c r="AA483" s="26">
        <v>60.36</v>
      </c>
      <c r="AB483" s="26">
        <v>62.02</v>
      </c>
      <c r="AC483" s="26">
        <v>62.85</v>
      </c>
      <c r="AD483" s="26"/>
      <c r="AE483" s="26"/>
      <c r="AF483" s="26"/>
      <c r="AG483" s="26"/>
      <c r="AH483" s="26"/>
      <c r="AI483" s="26"/>
      <c r="AJ483" s="26"/>
      <c r="AK483" s="26"/>
      <c r="AL483" s="26"/>
      <c r="AM483" s="26">
        <v>75.63</v>
      </c>
      <c r="AN483" s="26">
        <v>77.150000000000006</v>
      </c>
      <c r="AO483" s="26">
        <v>56.79</v>
      </c>
      <c r="AP483" s="26">
        <v>79.08</v>
      </c>
      <c r="AQ483" s="26">
        <v>83.67</v>
      </c>
      <c r="AR483" s="26"/>
      <c r="AS483" s="56">
        <v>82.7</v>
      </c>
      <c r="AT483" s="56">
        <v>82.99</v>
      </c>
      <c r="AU483" s="56">
        <v>84.2</v>
      </c>
      <c r="AV483" s="56">
        <v>87.12</v>
      </c>
      <c r="AW483" s="56">
        <v>86.23</v>
      </c>
      <c r="AX483" s="56">
        <v>89.34</v>
      </c>
      <c r="AY483" s="56">
        <v>90.74</v>
      </c>
      <c r="AZ483" s="21">
        <v>92.28</v>
      </c>
      <c r="BA483" s="21"/>
      <c r="BB483" s="21"/>
      <c r="BC483" s="21"/>
      <c r="BD483" s="35"/>
      <c r="BE483" s="21">
        <f>M483-AZ483</f>
        <v>-45.58</v>
      </c>
      <c r="BF483" s="21">
        <f>N483-AZ483</f>
        <v>-44.63</v>
      </c>
      <c r="BG483" s="21"/>
      <c r="BH483" s="35">
        <f>AP483-AZ483</f>
        <v>-13.200000000000003</v>
      </c>
      <c r="BI483" s="35">
        <f>AU483-AZ483</f>
        <v>-8.0799999999999983</v>
      </c>
      <c r="BJ483" s="36">
        <f>AY483-AZ483</f>
        <v>-1.5400000000000063</v>
      </c>
    </row>
    <row r="484" spans="2:62" x14ac:dyDescent="0.2">
      <c r="B484" s="24">
        <v>660</v>
      </c>
      <c r="C484" s="46" t="s">
        <v>1068</v>
      </c>
      <c r="D484" s="26" t="s">
        <v>1069</v>
      </c>
      <c r="E484" s="26" t="s">
        <v>1070</v>
      </c>
      <c r="F484" s="28" t="s">
        <v>382</v>
      </c>
      <c r="G484" s="39">
        <v>516033</v>
      </c>
      <c r="H484" s="39">
        <v>2157053</v>
      </c>
      <c r="I484" s="29">
        <v>2298</v>
      </c>
      <c r="J484" s="26"/>
      <c r="K484" s="26">
        <v>55</v>
      </c>
      <c r="L484" s="26"/>
      <c r="M484" s="26"/>
      <c r="N484" s="26"/>
      <c r="O484" s="26"/>
      <c r="P484" s="26">
        <v>64.58</v>
      </c>
      <c r="Q484" s="26">
        <v>65.010000000000005</v>
      </c>
      <c r="R484" s="26">
        <v>65.84</v>
      </c>
      <c r="S484" s="26">
        <v>66.489999999999995</v>
      </c>
      <c r="T484" s="26">
        <v>68.64</v>
      </c>
      <c r="U484" s="26">
        <v>69.75</v>
      </c>
      <c r="V484" s="26">
        <v>70.02</v>
      </c>
      <c r="W484" s="26">
        <v>70.680000000000007</v>
      </c>
      <c r="X484" s="26">
        <v>71.17</v>
      </c>
      <c r="Y484" s="26">
        <v>72.86</v>
      </c>
      <c r="Z484" s="26">
        <v>74.56</v>
      </c>
      <c r="AA484" s="26">
        <v>74.83</v>
      </c>
      <c r="AB484" s="26">
        <v>77.14</v>
      </c>
      <c r="AC484" s="26">
        <v>78.16</v>
      </c>
      <c r="AD484" s="26">
        <v>79.099999999999994</v>
      </c>
      <c r="AE484" s="26"/>
      <c r="AF484" s="26">
        <v>82.51</v>
      </c>
      <c r="AG484" s="26">
        <v>83.59</v>
      </c>
      <c r="AH484" s="26">
        <v>83.99</v>
      </c>
      <c r="AI484" s="26">
        <v>85.12</v>
      </c>
      <c r="AJ484" s="26">
        <v>84.93</v>
      </c>
      <c r="AK484" s="26">
        <v>87.57</v>
      </c>
      <c r="AL484" s="26">
        <v>89.15</v>
      </c>
      <c r="AM484" s="26">
        <v>90.48</v>
      </c>
      <c r="AN484" s="26">
        <v>91.9</v>
      </c>
      <c r="AO484" s="26">
        <v>93.15</v>
      </c>
      <c r="AP484" s="26">
        <v>93.83</v>
      </c>
      <c r="AQ484" s="26">
        <v>96.21</v>
      </c>
      <c r="AR484" s="26">
        <v>97.31</v>
      </c>
      <c r="AS484" s="56">
        <v>97.32</v>
      </c>
      <c r="AT484" s="56">
        <v>96.89</v>
      </c>
      <c r="AU484" s="56">
        <v>83.59</v>
      </c>
      <c r="AV484" s="56">
        <v>97.26</v>
      </c>
      <c r="AW484" s="56">
        <v>91.16</v>
      </c>
      <c r="AX484" s="56"/>
      <c r="AY484" s="56">
        <v>76.81</v>
      </c>
      <c r="AZ484" s="21">
        <v>77.58</v>
      </c>
      <c r="BA484" s="21">
        <v>78.56</v>
      </c>
      <c r="BB484" s="21">
        <f>I484-BA484</f>
        <v>2219.44</v>
      </c>
      <c r="BC484" s="21"/>
      <c r="BD484" s="35"/>
      <c r="BE484" s="21"/>
      <c r="BF484" s="26"/>
      <c r="BG484" s="26"/>
      <c r="BH484" s="35"/>
      <c r="BI484" s="35"/>
      <c r="BJ484" s="36">
        <f>AY484-AZ484</f>
        <v>-0.76999999999999602</v>
      </c>
    </row>
    <row r="485" spans="2:62" x14ac:dyDescent="0.2">
      <c r="B485" s="24">
        <v>662</v>
      </c>
      <c r="C485" s="46" t="s">
        <v>1071</v>
      </c>
      <c r="D485" s="26"/>
      <c r="E485" s="26"/>
      <c r="F485" s="28" t="s">
        <v>382</v>
      </c>
      <c r="G485" s="26">
        <v>514119</v>
      </c>
      <c r="H485" s="26">
        <v>2149158</v>
      </c>
      <c r="I485" s="29">
        <v>2300</v>
      </c>
      <c r="J485" s="26"/>
      <c r="K485" s="26"/>
      <c r="L485" s="56"/>
      <c r="M485" s="56"/>
      <c r="N485" s="56"/>
      <c r="O485" s="56"/>
      <c r="P485" s="56"/>
      <c r="Q485" s="56"/>
      <c r="R485" s="56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21"/>
      <c r="AD485" s="21"/>
      <c r="AE485" s="21"/>
      <c r="AF485" s="56"/>
      <c r="AG485" s="56"/>
      <c r="AH485" s="56"/>
      <c r="AI485" s="56"/>
      <c r="AJ485" s="56"/>
      <c r="AK485" s="56"/>
      <c r="AL485" s="56">
        <v>106.92</v>
      </c>
      <c r="AM485" s="56"/>
      <c r="AN485" s="56"/>
      <c r="AO485" s="56">
        <v>108.3</v>
      </c>
      <c r="AP485" s="56">
        <v>109.79</v>
      </c>
      <c r="AQ485" s="56">
        <v>101.62</v>
      </c>
      <c r="AR485" s="56">
        <v>100.56</v>
      </c>
      <c r="AS485" s="56">
        <v>101.54</v>
      </c>
      <c r="AT485" s="56">
        <v>101.91</v>
      </c>
      <c r="AU485" s="56">
        <v>102.9</v>
      </c>
      <c r="AV485" s="56"/>
      <c r="AW485" s="56">
        <v>106.39</v>
      </c>
      <c r="AX485" s="56"/>
      <c r="AY485" s="56"/>
      <c r="AZ485" s="21">
        <v>107.93</v>
      </c>
      <c r="BA485" s="21"/>
      <c r="BB485" s="21"/>
      <c r="BC485" s="21"/>
      <c r="BD485" s="35"/>
      <c r="BE485" s="21"/>
      <c r="BF485" s="26"/>
      <c r="BG485" s="26"/>
      <c r="BH485" s="35">
        <f>AP485-AZ485</f>
        <v>1.8599999999999994</v>
      </c>
      <c r="BI485" s="35">
        <f>AU485-AZ485</f>
        <v>-5.0300000000000011</v>
      </c>
      <c r="BJ485" s="36"/>
    </row>
    <row r="486" spans="2:62" x14ac:dyDescent="0.2">
      <c r="B486" s="24">
        <v>663</v>
      </c>
      <c r="C486" s="46" t="s">
        <v>1072</v>
      </c>
      <c r="D486" s="26" t="s">
        <v>1073</v>
      </c>
      <c r="E486" s="26" t="s">
        <v>1074</v>
      </c>
      <c r="F486" s="28" t="s">
        <v>382</v>
      </c>
      <c r="G486" s="39">
        <v>516669</v>
      </c>
      <c r="H486" s="39">
        <v>2157498</v>
      </c>
      <c r="I486" s="29">
        <v>2290</v>
      </c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>
        <v>64.900000000000006</v>
      </c>
      <c r="X486" s="26">
        <v>65.66</v>
      </c>
      <c r="Y486" s="26">
        <v>66.94</v>
      </c>
      <c r="Z486" s="26">
        <v>69.55</v>
      </c>
      <c r="AA486" s="26">
        <v>70.14</v>
      </c>
      <c r="AB486" s="26">
        <v>71.55</v>
      </c>
      <c r="AC486" s="26">
        <v>72.67</v>
      </c>
      <c r="AD486" s="26">
        <v>73.42</v>
      </c>
      <c r="AE486" s="26"/>
      <c r="AF486" s="26">
        <v>76.86</v>
      </c>
      <c r="AG486" s="26">
        <v>78.2</v>
      </c>
      <c r="AH486" s="26">
        <v>78.8</v>
      </c>
      <c r="AI486" s="26">
        <v>79.599999999999994</v>
      </c>
      <c r="AJ486" s="26">
        <v>80.84</v>
      </c>
      <c r="AK486" s="26">
        <v>81.99</v>
      </c>
      <c r="AL486" s="26"/>
      <c r="AM486" s="26">
        <v>84.98</v>
      </c>
      <c r="AN486" s="26"/>
      <c r="AO486" s="26"/>
      <c r="AP486" s="26">
        <v>85.96</v>
      </c>
      <c r="AQ486" s="26">
        <v>89.75</v>
      </c>
      <c r="AR486" s="26"/>
      <c r="AS486" s="56">
        <v>82.95</v>
      </c>
      <c r="AT486" s="56">
        <v>90.14</v>
      </c>
      <c r="AU486" s="56">
        <v>91.28</v>
      </c>
      <c r="AV486" s="56">
        <v>94.26</v>
      </c>
      <c r="AW486" s="56">
        <v>95.74</v>
      </c>
      <c r="AX486" s="56">
        <v>98.61</v>
      </c>
      <c r="AY486" s="56">
        <v>98.73</v>
      </c>
      <c r="AZ486" s="21">
        <v>101.86</v>
      </c>
      <c r="BA486" s="33">
        <v>102.87</v>
      </c>
      <c r="BB486" s="21">
        <f>I486-BA486</f>
        <v>2187.13</v>
      </c>
      <c r="BC486" s="21"/>
      <c r="BD486" s="35"/>
      <c r="BE486" s="21"/>
      <c r="BF486" s="26"/>
      <c r="BG486" s="26"/>
      <c r="BH486" s="35">
        <f>AP486-AZ486</f>
        <v>-15.900000000000006</v>
      </c>
      <c r="BI486" s="35">
        <f>AU486-AZ486</f>
        <v>-10.579999999999998</v>
      </c>
      <c r="BJ486" s="36">
        <f>AY486-AZ486</f>
        <v>-3.1299999999999955</v>
      </c>
    </row>
    <row r="487" spans="2:62" x14ac:dyDescent="0.2">
      <c r="B487" s="24">
        <v>666</v>
      </c>
      <c r="C487" s="46" t="s">
        <v>1075</v>
      </c>
      <c r="D487" s="26" t="s">
        <v>1076</v>
      </c>
      <c r="E487" s="26" t="s">
        <v>67</v>
      </c>
      <c r="F487" s="28" t="s">
        <v>20</v>
      </c>
      <c r="G487" s="26">
        <v>490423</v>
      </c>
      <c r="H487" s="26">
        <v>2134840</v>
      </c>
      <c r="I487" s="29">
        <v>2250</v>
      </c>
      <c r="J487" s="26"/>
      <c r="K487" s="26"/>
      <c r="L487" s="26"/>
      <c r="M487" s="26"/>
      <c r="N487" s="26"/>
      <c r="O487" s="26"/>
      <c r="P487" s="26"/>
      <c r="Q487" s="26">
        <v>19.350000000000001</v>
      </c>
      <c r="R487" s="26"/>
      <c r="S487" s="26"/>
      <c r="T487" s="26">
        <v>27.54</v>
      </c>
      <c r="U487" s="26">
        <v>29.13</v>
      </c>
      <c r="V487" s="26">
        <v>32.1</v>
      </c>
      <c r="W487" s="26">
        <v>32.92</v>
      </c>
      <c r="X487" s="26">
        <v>35.43</v>
      </c>
      <c r="Y487" s="26">
        <v>36.33</v>
      </c>
      <c r="Z487" s="26">
        <v>38.450000000000003</v>
      </c>
      <c r="AA487" s="26">
        <v>38.57</v>
      </c>
      <c r="AB487" s="26">
        <v>40.57</v>
      </c>
      <c r="AC487" s="26">
        <v>43.32</v>
      </c>
      <c r="AD487" s="26">
        <v>43.78</v>
      </c>
      <c r="AE487" s="26">
        <v>45.42</v>
      </c>
      <c r="AF487" s="26">
        <v>47.5</v>
      </c>
      <c r="AG487" s="26">
        <v>48.61</v>
      </c>
      <c r="AH487" s="26">
        <v>50.93</v>
      </c>
      <c r="AI487" s="26">
        <v>52.46</v>
      </c>
      <c r="AJ487" s="26">
        <v>54.06</v>
      </c>
      <c r="AK487" s="26">
        <v>53.98</v>
      </c>
      <c r="AL487" s="26">
        <v>53.56</v>
      </c>
      <c r="AM487" s="26">
        <v>54.42</v>
      </c>
      <c r="AN487" s="26">
        <v>52.92</v>
      </c>
      <c r="AO487" s="26">
        <v>56.1</v>
      </c>
      <c r="AP487" s="26">
        <v>57.06</v>
      </c>
      <c r="AQ487" s="26"/>
      <c r="AR487" s="26">
        <v>58.58</v>
      </c>
      <c r="AS487" s="26">
        <v>58.34</v>
      </c>
      <c r="AT487" s="26">
        <v>61.85</v>
      </c>
      <c r="AU487" s="26">
        <v>60.61</v>
      </c>
      <c r="AV487" s="26">
        <v>60.67</v>
      </c>
      <c r="AW487" s="26">
        <v>61.47</v>
      </c>
      <c r="AX487" s="26">
        <v>62.95</v>
      </c>
      <c r="AY487" s="26">
        <v>62.49</v>
      </c>
      <c r="AZ487" s="21">
        <v>63.54</v>
      </c>
      <c r="BA487" s="33">
        <v>64.28</v>
      </c>
      <c r="BB487" s="21">
        <f>I487-BA487</f>
        <v>2185.7199999999998</v>
      </c>
      <c r="BC487" s="21"/>
      <c r="BD487" s="35"/>
      <c r="BE487" s="21"/>
      <c r="BF487" s="26"/>
      <c r="BG487" s="26"/>
      <c r="BH487" s="21">
        <f>AP487-AZ487</f>
        <v>-6.4799999999999969</v>
      </c>
      <c r="BI487" s="26">
        <f>AU487-AZ487</f>
        <v>-2.9299999999999997</v>
      </c>
      <c r="BJ487" s="38">
        <f>AY487-AZ487</f>
        <v>-1.0499999999999972</v>
      </c>
    </row>
    <row r="488" spans="2:62" x14ac:dyDescent="0.2">
      <c r="B488" s="24">
        <v>667</v>
      </c>
      <c r="C488" s="46" t="s">
        <v>1077</v>
      </c>
      <c r="D488" s="26" t="s">
        <v>1076</v>
      </c>
      <c r="E488" s="26" t="s">
        <v>67</v>
      </c>
      <c r="F488" s="28" t="s">
        <v>20</v>
      </c>
      <c r="G488" s="26">
        <v>490910</v>
      </c>
      <c r="H488" s="26">
        <v>2134332</v>
      </c>
      <c r="I488" s="29">
        <v>2250</v>
      </c>
      <c r="J488" s="26"/>
      <c r="K488" s="26"/>
      <c r="L488" s="26"/>
      <c r="M488" s="26"/>
      <c r="N488" s="26"/>
      <c r="O488" s="26"/>
      <c r="P488" s="26">
        <v>19.100000000000001</v>
      </c>
      <c r="Q488" s="26"/>
      <c r="R488" s="26"/>
      <c r="S488" s="26"/>
      <c r="T488" s="26">
        <v>29.64</v>
      </c>
      <c r="U488" s="26">
        <v>31.55</v>
      </c>
      <c r="V488" s="26"/>
      <c r="W488" s="26">
        <v>36.130000000000003</v>
      </c>
      <c r="X488" s="26">
        <v>37.520000000000003</v>
      </c>
      <c r="Y488" s="26">
        <v>38.53</v>
      </c>
      <c r="Z488" s="26">
        <v>39.35</v>
      </c>
      <c r="AA488" s="26">
        <v>40.56</v>
      </c>
      <c r="AB488" s="26">
        <v>42.82</v>
      </c>
      <c r="AC488" s="26">
        <v>44.54</v>
      </c>
      <c r="AD488" s="26">
        <v>46.08</v>
      </c>
      <c r="AE488" s="26">
        <v>48.72</v>
      </c>
      <c r="AF488" s="26">
        <v>49.98</v>
      </c>
      <c r="AG488" s="26">
        <v>51.1</v>
      </c>
      <c r="AH488" s="26">
        <v>51.77</v>
      </c>
      <c r="AI488" s="26">
        <v>53.9</v>
      </c>
      <c r="AJ488" s="26">
        <v>52.29</v>
      </c>
      <c r="AK488" s="26">
        <v>55.28</v>
      </c>
      <c r="AL488" s="26">
        <v>55.62</v>
      </c>
      <c r="AM488" s="26">
        <v>56.44</v>
      </c>
      <c r="AN488" s="26">
        <v>56.62</v>
      </c>
      <c r="AO488" s="26">
        <v>57.21</v>
      </c>
      <c r="AP488" s="26"/>
      <c r="AQ488" s="26"/>
      <c r="AR488" s="26">
        <v>60.36</v>
      </c>
      <c r="AS488" s="26">
        <v>60.2</v>
      </c>
      <c r="AT488" s="26">
        <v>61.37</v>
      </c>
      <c r="AU488" s="26">
        <v>61.46</v>
      </c>
      <c r="AV488" s="26">
        <v>62.47</v>
      </c>
      <c r="AW488" s="26">
        <v>63.66</v>
      </c>
      <c r="AX488" s="26">
        <v>64.150000000000006</v>
      </c>
      <c r="AY488" s="26">
        <v>64.39</v>
      </c>
      <c r="AZ488" s="21">
        <v>65.599999999999994</v>
      </c>
      <c r="BA488" s="33">
        <v>64.36</v>
      </c>
      <c r="BB488" s="21">
        <f>I488-BA488</f>
        <v>2185.64</v>
      </c>
      <c r="BC488" s="21"/>
      <c r="BD488" s="35"/>
      <c r="BE488" s="21"/>
      <c r="BF488" s="26"/>
      <c r="BG488" s="26"/>
      <c r="BH488" s="26"/>
      <c r="BI488" s="26">
        <f>AU488-AZ488</f>
        <v>-4.1399999999999935</v>
      </c>
      <c r="BJ488" s="38">
        <f>AY488-AZ488</f>
        <v>-1.2099999999999937</v>
      </c>
    </row>
    <row r="489" spans="2:62" x14ac:dyDescent="0.2">
      <c r="B489" s="24">
        <v>670</v>
      </c>
      <c r="C489" s="46" t="s">
        <v>1078</v>
      </c>
      <c r="D489" s="26" t="s">
        <v>1076</v>
      </c>
      <c r="E489" s="26" t="s">
        <v>67</v>
      </c>
      <c r="F489" s="28" t="s">
        <v>20</v>
      </c>
      <c r="G489" s="26">
        <v>491543</v>
      </c>
      <c r="H489" s="26">
        <v>2133408</v>
      </c>
      <c r="I489" s="29">
        <v>2250</v>
      </c>
      <c r="J489" s="26"/>
      <c r="K489" s="26"/>
      <c r="L489" s="26"/>
      <c r="M489" s="26"/>
      <c r="N489" s="26"/>
      <c r="O489" s="26"/>
      <c r="P489" s="26"/>
      <c r="Q489" s="26">
        <v>24.6</v>
      </c>
      <c r="R489" s="26"/>
      <c r="S489" s="26"/>
      <c r="T489" s="26">
        <v>30.06</v>
      </c>
      <c r="U489" s="26">
        <v>32.58</v>
      </c>
      <c r="V489" s="26">
        <v>59.68</v>
      </c>
      <c r="W489" s="26">
        <v>34.74</v>
      </c>
      <c r="X489" s="26">
        <v>35.28</v>
      </c>
      <c r="Y489" s="26">
        <v>37.83</v>
      </c>
      <c r="Z489" s="26">
        <v>40.07</v>
      </c>
      <c r="AA489" s="26">
        <v>40.380000000000003</v>
      </c>
      <c r="AB489" s="26">
        <v>42.19</v>
      </c>
      <c r="AC489" s="26">
        <v>44.76</v>
      </c>
      <c r="AD489" s="26">
        <v>45.72</v>
      </c>
      <c r="AE489" s="26">
        <v>48.69</v>
      </c>
      <c r="AF489" s="26">
        <v>49.5</v>
      </c>
      <c r="AG489" s="26">
        <v>51.1</v>
      </c>
      <c r="AH489" s="26">
        <v>52.14</v>
      </c>
      <c r="AI489" s="26">
        <v>52.73</v>
      </c>
      <c r="AJ489" s="26">
        <v>53.1</v>
      </c>
      <c r="AK489" s="26">
        <v>55.31</v>
      </c>
      <c r="AL489" s="26">
        <v>54.74</v>
      </c>
      <c r="AM489" s="26">
        <v>61.19</v>
      </c>
      <c r="AN489" s="26">
        <v>57.34</v>
      </c>
      <c r="AO489" s="26">
        <v>58.93</v>
      </c>
      <c r="AP489" s="26"/>
      <c r="AQ489" s="26"/>
      <c r="AR489" s="26">
        <v>60.77</v>
      </c>
      <c r="AS489" s="26">
        <v>60.07</v>
      </c>
      <c r="AT489" s="26">
        <v>61.85</v>
      </c>
      <c r="AU489" s="26">
        <v>52.57</v>
      </c>
      <c r="AV489" s="26">
        <v>62.97</v>
      </c>
      <c r="AW489" s="26">
        <v>63.26</v>
      </c>
      <c r="AX489" s="26">
        <v>84.97</v>
      </c>
      <c r="AY489" s="26">
        <v>64.97</v>
      </c>
      <c r="AZ489" s="21">
        <v>70.7</v>
      </c>
      <c r="BA489" s="21"/>
      <c r="BB489" s="21"/>
      <c r="BC489" s="21"/>
      <c r="BD489" s="35"/>
      <c r="BE489" s="21"/>
      <c r="BF489" s="26"/>
      <c r="BG489" s="26"/>
      <c r="BH489" s="21"/>
      <c r="BI489" s="26"/>
      <c r="BJ489" s="38"/>
    </row>
    <row r="490" spans="2:62" x14ac:dyDescent="0.2">
      <c r="B490" s="24">
        <v>672</v>
      </c>
      <c r="C490" s="46" t="s">
        <v>1079</v>
      </c>
      <c r="D490" s="26" t="s">
        <v>1080</v>
      </c>
      <c r="E490" s="26" t="s">
        <v>67</v>
      </c>
      <c r="F490" s="28" t="s">
        <v>20</v>
      </c>
      <c r="G490" s="26">
        <v>492456</v>
      </c>
      <c r="H490" s="26">
        <v>2132520</v>
      </c>
      <c r="I490" s="29">
        <v>2250</v>
      </c>
      <c r="J490" s="26"/>
      <c r="K490" s="26"/>
      <c r="L490" s="26"/>
      <c r="M490" s="26"/>
      <c r="N490" s="26"/>
      <c r="O490" s="26"/>
      <c r="P490" s="26"/>
      <c r="Q490" s="26">
        <v>20</v>
      </c>
      <c r="R490" s="26"/>
      <c r="S490" s="26"/>
      <c r="T490" s="26">
        <v>34.11</v>
      </c>
      <c r="U490" s="26">
        <v>39.229999999999997</v>
      </c>
      <c r="V490" s="26">
        <v>49.85</v>
      </c>
      <c r="W490" s="26">
        <v>39.17</v>
      </c>
      <c r="X490" s="26">
        <v>43.11</v>
      </c>
      <c r="Y490" s="26">
        <v>40.53</v>
      </c>
      <c r="Z490" s="26">
        <v>46.39</v>
      </c>
      <c r="AA490" s="26">
        <v>40.729999999999997</v>
      </c>
      <c r="AB490" s="26">
        <v>43.53</v>
      </c>
      <c r="AC490" s="26">
        <v>48.62</v>
      </c>
      <c r="AD490" s="26">
        <v>32.44</v>
      </c>
      <c r="AE490" s="26">
        <v>48.69</v>
      </c>
      <c r="AF490" s="26">
        <v>47.8</v>
      </c>
      <c r="AG490" s="26">
        <v>46.32</v>
      </c>
      <c r="AH490" s="26">
        <v>49.16</v>
      </c>
      <c r="AI490" s="26">
        <v>49.77</v>
      </c>
      <c r="AJ490" s="26">
        <v>51.23</v>
      </c>
      <c r="AK490" s="26">
        <v>58.97</v>
      </c>
      <c r="AL490" s="26">
        <v>61.82</v>
      </c>
      <c r="AM490" s="26">
        <v>59.83</v>
      </c>
      <c r="AN490" s="26">
        <v>63.03</v>
      </c>
      <c r="AO490" s="26">
        <v>62.1</v>
      </c>
      <c r="AP490" s="26"/>
      <c r="AQ490" s="26"/>
      <c r="AR490" s="26">
        <v>64.98</v>
      </c>
      <c r="AS490" s="26">
        <v>63.4</v>
      </c>
      <c r="AT490" s="26">
        <v>67.260000000000005</v>
      </c>
      <c r="AU490" s="26">
        <v>67.86</v>
      </c>
      <c r="AV490" s="26">
        <v>52.23</v>
      </c>
      <c r="AW490" s="26">
        <v>68.36</v>
      </c>
      <c r="AX490" s="26">
        <v>67.319999999999993</v>
      </c>
      <c r="AY490" s="26">
        <v>67.95</v>
      </c>
      <c r="AZ490" s="21"/>
      <c r="BA490" s="21"/>
      <c r="BB490" s="21"/>
      <c r="BC490" s="21"/>
      <c r="BD490" s="35"/>
      <c r="BE490" s="21"/>
      <c r="BF490" s="26"/>
      <c r="BG490" s="26"/>
      <c r="BH490" s="26"/>
      <c r="BI490" s="26"/>
      <c r="BJ490" s="38"/>
    </row>
    <row r="491" spans="2:62" x14ac:dyDescent="0.2">
      <c r="B491" s="24">
        <v>674</v>
      </c>
      <c r="C491" s="46" t="s">
        <v>1081</v>
      </c>
      <c r="D491" s="26" t="s">
        <v>1082</v>
      </c>
      <c r="E491" s="26" t="s">
        <v>67</v>
      </c>
      <c r="F491" s="28" t="s">
        <v>20</v>
      </c>
      <c r="G491" s="26">
        <v>493821</v>
      </c>
      <c r="H491" s="26">
        <v>2131618</v>
      </c>
      <c r="I491" s="29"/>
      <c r="J491" s="26"/>
      <c r="K491" s="26"/>
      <c r="L491" s="26"/>
      <c r="M491" s="26"/>
      <c r="N491" s="26"/>
      <c r="O491" s="26"/>
      <c r="P491" s="26">
        <v>12</v>
      </c>
      <c r="Q491" s="26"/>
      <c r="R491" s="26"/>
      <c r="S491" s="26"/>
      <c r="T491" s="26">
        <v>25.65</v>
      </c>
      <c r="U491" s="26">
        <v>31.25</v>
      </c>
      <c r="V491" s="26"/>
      <c r="W491" s="26">
        <v>32.81</v>
      </c>
      <c r="X491" s="26">
        <v>38.590000000000003</v>
      </c>
      <c r="Y491" s="26">
        <v>40.549999999999997</v>
      </c>
      <c r="Z491" s="26">
        <v>39.79</v>
      </c>
      <c r="AA491" s="26">
        <v>36.42</v>
      </c>
      <c r="AB491" s="26">
        <v>31.47</v>
      </c>
      <c r="AC491" s="26">
        <v>43.59</v>
      </c>
      <c r="AD491" s="26">
        <v>46.19</v>
      </c>
      <c r="AE491" s="26"/>
      <c r="AF491" s="26">
        <v>50.94</v>
      </c>
      <c r="AG491" s="26">
        <v>52.11</v>
      </c>
      <c r="AH491" s="26">
        <v>47</v>
      </c>
      <c r="AI491" s="26"/>
      <c r="AJ491" s="26">
        <v>46.79</v>
      </c>
      <c r="AK491" s="26">
        <v>40.520000000000003</v>
      </c>
      <c r="AL491" s="26">
        <v>52.32</v>
      </c>
      <c r="AM491" s="26"/>
      <c r="AN491" s="26">
        <v>51.8</v>
      </c>
      <c r="AO491" s="26">
        <v>51.9</v>
      </c>
      <c r="AP491" s="26">
        <v>52.53</v>
      </c>
      <c r="AQ491" s="26"/>
      <c r="AR491" s="26"/>
      <c r="AS491" s="26"/>
      <c r="AT491" s="26"/>
      <c r="AU491" s="26"/>
      <c r="AV491" s="26">
        <v>54.77</v>
      </c>
      <c r="AW491" s="26"/>
      <c r="AX491" s="26"/>
      <c r="AY491" s="26"/>
      <c r="AZ491" s="21"/>
      <c r="BA491" s="21"/>
      <c r="BB491" s="21"/>
      <c r="BC491" s="21"/>
      <c r="BD491" s="35"/>
      <c r="BE491" s="21"/>
      <c r="BF491" s="26"/>
      <c r="BG491" s="26"/>
      <c r="BH491" s="26"/>
      <c r="BI491" s="26"/>
      <c r="BJ491" s="38"/>
    </row>
    <row r="492" spans="2:62" x14ac:dyDescent="0.2">
      <c r="B492" s="24">
        <v>675</v>
      </c>
      <c r="C492" s="46" t="s">
        <v>1083</v>
      </c>
      <c r="D492" s="26" t="s">
        <v>1082</v>
      </c>
      <c r="E492" s="26" t="s">
        <v>67</v>
      </c>
      <c r="F492" s="28" t="s">
        <v>20</v>
      </c>
      <c r="G492" s="26">
        <v>493683</v>
      </c>
      <c r="H492" s="26">
        <v>2131852</v>
      </c>
      <c r="I492" s="29">
        <v>2240</v>
      </c>
      <c r="J492" s="26"/>
      <c r="K492" s="26"/>
      <c r="L492" s="56"/>
      <c r="M492" s="56"/>
      <c r="N492" s="56"/>
      <c r="O492" s="56"/>
      <c r="P492" s="56"/>
      <c r="Q492" s="56"/>
      <c r="R492" s="56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>
        <v>56.26</v>
      </c>
      <c r="AV492" s="56"/>
      <c r="AW492" s="56">
        <v>58.26</v>
      </c>
      <c r="AX492" s="56"/>
      <c r="AY492" s="56"/>
      <c r="AZ492" s="21"/>
      <c r="BA492" s="21"/>
      <c r="BB492" s="21"/>
      <c r="BC492" s="21"/>
      <c r="BD492" s="35"/>
      <c r="BE492" s="21"/>
      <c r="BF492" s="26"/>
      <c r="BG492" s="26"/>
      <c r="BH492" s="26"/>
      <c r="BI492" s="26"/>
      <c r="BJ492" s="38"/>
    </row>
    <row r="493" spans="2:62" x14ac:dyDescent="0.2">
      <c r="B493" s="24">
        <v>676</v>
      </c>
      <c r="C493" s="46" t="s">
        <v>1084</v>
      </c>
      <c r="D493" s="26" t="s">
        <v>1082</v>
      </c>
      <c r="E493" s="26" t="s">
        <v>67</v>
      </c>
      <c r="F493" s="28" t="s">
        <v>20</v>
      </c>
      <c r="G493" s="26">
        <v>494104</v>
      </c>
      <c r="H493" s="26">
        <v>2131621</v>
      </c>
      <c r="I493" s="29">
        <v>2249</v>
      </c>
      <c r="J493" s="26"/>
      <c r="K493" s="26"/>
      <c r="L493" s="56"/>
      <c r="M493" s="56"/>
      <c r="N493" s="56"/>
      <c r="O493" s="56"/>
      <c r="P493" s="56"/>
      <c r="Q493" s="56"/>
      <c r="R493" s="56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>
        <v>58.96</v>
      </c>
      <c r="AY493" s="56">
        <v>57.04</v>
      </c>
      <c r="AZ493" s="21"/>
      <c r="BA493" s="33">
        <v>67.23</v>
      </c>
      <c r="BB493" s="21">
        <f>I493-BA493</f>
        <v>2181.77</v>
      </c>
      <c r="BC493" s="21"/>
      <c r="BD493" s="35"/>
      <c r="BE493" s="21"/>
      <c r="BF493" s="26"/>
      <c r="BG493" s="26"/>
      <c r="BH493" s="26"/>
      <c r="BI493" s="26"/>
      <c r="BJ493" s="38"/>
    </row>
    <row r="494" spans="2:62" x14ac:dyDescent="0.2">
      <c r="B494" s="24">
        <v>681</v>
      </c>
      <c r="C494" s="46" t="s">
        <v>1085</v>
      </c>
      <c r="D494" s="26" t="s">
        <v>1086</v>
      </c>
      <c r="E494" s="26" t="s">
        <v>19</v>
      </c>
      <c r="F494" s="28" t="s">
        <v>20</v>
      </c>
      <c r="G494" s="26">
        <v>495358</v>
      </c>
      <c r="H494" s="26">
        <v>2131025</v>
      </c>
      <c r="I494" s="29">
        <v>2248</v>
      </c>
      <c r="J494" s="26"/>
      <c r="K494" s="26"/>
      <c r="L494" s="56"/>
      <c r="M494" s="56"/>
      <c r="N494" s="56"/>
      <c r="O494" s="56"/>
      <c r="P494" s="56"/>
      <c r="Q494" s="56"/>
      <c r="R494" s="56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>
        <v>57.08</v>
      </c>
      <c r="AY494" s="56">
        <v>56.65</v>
      </c>
      <c r="AZ494" s="21"/>
      <c r="BA494" s="21"/>
      <c r="BB494" s="21"/>
      <c r="BC494" s="21"/>
      <c r="BD494" s="35"/>
      <c r="BE494" s="21"/>
      <c r="BF494" s="26"/>
      <c r="BG494" s="26"/>
      <c r="BH494" s="26"/>
      <c r="BI494" s="26"/>
      <c r="BJ494" s="38"/>
    </row>
    <row r="495" spans="2:62" x14ac:dyDescent="0.2">
      <c r="B495" s="24">
        <v>683</v>
      </c>
      <c r="C495" s="46" t="s">
        <v>1087</v>
      </c>
      <c r="D495" s="26" t="s">
        <v>1088</v>
      </c>
      <c r="E495" s="26" t="s">
        <v>67</v>
      </c>
      <c r="F495" s="28" t="s">
        <v>20</v>
      </c>
      <c r="G495" s="26">
        <v>489369</v>
      </c>
      <c r="H495" s="26">
        <v>2133871</v>
      </c>
      <c r="I495" s="29">
        <v>2240</v>
      </c>
      <c r="J495" s="26"/>
      <c r="K495" s="26"/>
      <c r="L495" s="26"/>
      <c r="M495" s="26"/>
      <c r="N495" s="26"/>
      <c r="O495" s="26"/>
      <c r="P495" s="26"/>
      <c r="Q495" s="26"/>
      <c r="R495" s="26">
        <v>23.53</v>
      </c>
      <c r="S495" s="26"/>
      <c r="T495" s="26">
        <v>29.67</v>
      </c>
      <c r="U495" s="26">
        <v>30.78</v>
      </c>
      <c r="V495" s="26"/>
      <c r="W495" s="26">
        <v>35.71</v>
      </c>
      <c r="X495" s="26">
        <v>36.130000000000003</v>
      </c>
      <c r="Y495" s="26">
        <v>36.94</v>
      </c>
      <c r="Z495" s="26">
        <v>38.799999999999997</v>
      </c>
      <c r="AA495" s="26">
        <v>38.72</v>
      </c>
      <c r="AB495" s="26">
        <v>41.65</v>
      </c>
      <c r="AC495" s="26">
        <v>44.66</v>
      </c>
      <c r="AD495" s="26">
        <v>46.05</v>
      </c>
      <c r="AE495" s="26">
        <v>47.8</v>
      </c>
      <c r="AF495" s="26">
        <v>48.81</v>
      </c>
      <c r="AG495" s="26">
        <v>47.68</v>
      </c>
      <c r="AH495" s="26">
        <v>50.24</v>
      </c>
      <c r="AI495" s="26">
        <v>52.03</v>
      </c>
      <c r="AJ495" s="26">
        <v>53.01</v>
      </c>
      <c r="AK495" s="26">
        <v>53.24</v>
      </c>
      <c r="AL495" s="26"/>
      <c r="AM495" s="26">
        <v>52.9</v>
      </c>
      <c r="AN495" s="26"/>
      <c r="AO495" s="26">
        <v>53.86</v>
      </c>
      <c r="AP495" s="26">
        <v>55.92</v>
      </c>
      <c r="AQ495" s="26">
        <v>57.18</v>
      </c>
      <c r="AR495" s="26">
        <v>54</v>
      </c>
      <c r="AS495" s="26">
        <v>55.18</v>
      </c>
      <c r="AT495" s="26"/>
      <c r="AU495" s="26">
        <v>56.36</v>
      </c>
      <c r="AV495" s="26">
        <v>56.88</v>
      </c>
      <c r="AW495" s="26">
        <v>60.69</v>
      </c>
      <c r="AX495" s="26"/>
      <c r="AY495" s="26"/>
      <c r="AZ495" s="21"/>
      <c r="BA495" s="21"/>
      <c r="BB495" s="21"/>
      <c r="BC495" s="21"/>
      <c r="BD495" s="35"/>
      <c r="BE495" s="21"/>
      <c r="BF495" s="26"/>
      <c r="BG495" s="26"/>
      <c r="BH495" s="26"/>
      <c r="BI495" s="26"/>
      <c r="BJ495" s="38"/>
    </row>
    <row r="496" spans="2:62" x14ac:dyDescent="0.2">
      <c r="B496" s="24">
        <v>685</v>
      </c>
      <c r="C496" s="46" t="s">
        <v>1089</v>
      </c>
      <c r="D496" s="26" t="s">
        <v>1090</v>
      </c>
      <c r="E496" s="26" t="s">
        <v>67</v>
      </c>
      <c r="F496" s="28" t="s">
        <v>20</v>
      </c>
      <c r="G496" s="26">
        <v>487538</v>
      </c>
      <c r="H496" s="26">
        <v>2132524</v>
      </c>
      <c r="I496" s="29">
        <v>2238</v>
      </c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>
        <v>27.75</v>
      </c>
      <c r="U496" s="26">
        <v>28.47</v>
      </c>
      <c r="V496" s="26">
        <v>36.25</v>
      </c>
      <c r="W496" s="26">
        <v>32.549999999999997</v>
      </c>
      <c r="X496" s="26">
        <v>33.72</v>
      </c>
      <c r="Y496" s="26">
        <v>32.520000000000003</v>
      </c>
      <c r="Z496" s="26">
        <v>35.22</v>
      </c>
      <c r="AA496" s="26"/>
      <c r="AB496" s="26">
        <v>39.31</v>
      </c>
      <c r="AC496" s="26">
        <v>42.56</v>
      </c>
      <c r="AD496" s="26">
        <v>45.37</v>
      </c>
      <c r="AE496" s="26">
        <v>47.07</v>
      </c>
      <c r="AF496" s="26">
        <v>48</v>
      </c>
      <c r="AG496" s="26">
        <v>48.15</v>
      </c>
      <c r="AH496" s="26">
        <v>50.21</v>
      </c>
      <c r="AI496" s="26">
        <v>50.23</v>
      </c>
      <c r="AJ496" s="26">
        <v>51.16</v>
      </c>
      <c r="AK496" s="26">
        <v>53.84</v>
      </c>
      <c r="AL496" s="26"/>
      <c r="AM496" s="26">
        <v>51.71</v>
      </c>
      <c r="AN496" s="26">
        <v>50.9</v>
      </c>
      <c r="AO496" s="26"/>
      <c r="AP496" s="26">
        <v>53.24</v>
      </c>
      <c r="AQ496" s="26"/>
      <c r="AR496" s="26">
        <v>53</v>
      </c>
      <c r="AS496" s="26">
        <v>63.12</v>
      </c>
      <c r="AT496" s="26"/>
      <c r="AU496" s="26">
        <v>55.04</v>
      </c>
      <c r="AV496" s="26">
        <v>56.16</v>
      </c>
      <c r="AW496" s="26">
        <v>55.46</v>
      </c>
      <c r="AX496" s="26"/>
      <c r="AY496" s="26"/>
      <c r="AZ496" s="66">
        <f>AW496+6</f>
        <v>61.46</v>
      </c>
      <c r="BA496" s="66">
        <v>61.7</v>
      </c>
      <c r="BB496" s="21">
        <f>I496-BA496</f>
        <v>2176.3000000000002</v>
      </c>
      <c r="BC496" s="21"/>
      <c r="BD496" s="35"/>
      <c r="BE496" s="21"/>
      <c r="BF496" s="26"/>
      <c r="BG496" s="26"/>
      <c r="BH496" s="21">
        <f>AP496-AZ496</f>
        <v>-8.2199999999999989</v>
      </c>
      <c r="BI496" s="26">
        <f>AU496-AZ496</f>
        <v>-6.4200000000000017</v>
      </c>
      <c r="BJ496" s="38"/>
    </row>
    <row r="497" spans="2:62" x14ac:dyDescent="0.2">
      <c r="B497" s="24">
        <v>687</v>
      </c>
      <c r="C497" s="46" t="s">
        <v>1091</v>
      </c>
      <c r="D497" s="26" t="s">
        <v>1092</v>
      </c>
      <c r="E497" s="26" t="s">
        <v>67</v>
      </c>
      <c r="F497" s="28" t="s">
        <v>20</v>
      </c>
      <c r="G497" s="26">
        <v>486503</v>
      </c>
      <c r="H497" s="26">
        <v>2132317</v>
      </c>
      <c r="I497" s="29">
        <v>2243</v>
      </c>
      <c r="J497" s="26"/>
      <c r="K497" s="26"/>
      <c r="L497" s="26"/>
      <c r="M497" s="26"/>
      <c r="N497" s="26"/>
      <c r="O497" s="26"/>
      <c r="P497" s="26"/>
      <c r="Q497" s="26"/>
      <c r="R497" s="26">
        <v>25.17</v>
      </c>
      <c r="S497" s="26"/>
      <c r="T497" s="26">
        <v>30.38</v>
      </c>
      <c r="U497" s="26">
        <v>30.7</v>
      </c>
      <c r="V497" s="26">
        <v>49.15</v>
      </c>
      <c r="W497" s="26">
        <v>35.14</v>
      </c>
      <c r="X497" s="26">
        <v>36.630000000000003</v>
      </c>
      <c r="Y497" s="26">
        <v>35.36</v>
      </c>
      <c r="Z497" s="26">
        <v>38.83</v>
      </c>
      <c r="AA497" s="26">
        <v>38.9</v>
      </c>
      <c r="AB497" s="26">
        <v>42.26</v>
      </c>
      <c r="AC497" s="26">
        <v>46.69</v>
      </c>
      <c r="AD497" s="26">
        <v>49.16</v>
      </c>
      <c r="AE497" s="26">
        <v>51.1</v>
      </c>
      <c r="AF497" s="26">
        <v>51.66</v>
      </c>
      <c r="AG497" s="26">
        <v>52.61</v>
      </c>
      <c r="AH497" s="26">
        <v>54.31</v>
      </c>
      <c r="AI497" s="26">
        <v>54.41</v>
      </c>
      <c r="AJ497" s="26">
        <v>55.38</v>
      </c>
      <c r="AK497" s="26">
        <v>56.83</v>
      </c>
      <c r="AL497" s="26"/>
      <c r="AM497" s="26">
        <v>56.04</v>
      </c>
      <c r="AN497" s="26"/>
      <c r="AO497" s="26"/>
      <c r="AP497" s="26">
        <v>55.89</v>
      </c>
      <c r="AQ497" s="26"/>
      <c r="AR497" s="26"/>
      <c r="AS497" s="26">
        <v>69.12</v>
      </c>
      <c r="AT497" s="26"/>
      <c r="AU497" s="26">
        <v>68.86</v>
      </c>
      <c r="AV497" s="26">
        <v>65.459999999999994</v>
      </c>
      <c r="AW497" s="26"/>
      <c r="AX497" s="26"/>
      <c r="AY497" s="26"/>
      <c r="AZ497" s="21"/>
      <c r="BA497" s="21"/>
      <c r="BB497" s="21"/>
      <c r="BC497" s="21"/>
      <c r="BD497" s="35"/>
      <c r="BE497" s="21"/>
      <c r="BF497" s="26"/>
      <c r="BG497" s="26"/>
      <c r="BH497" s="26"/>
      <c r="BI497" s="26"/>
      <c r="BJ497" s="38"/>
    </row>
    <row r="498" spans="2:62" x14ac:dyDescent="0.2">
      <c r="B498" s="24">
        <v>689</v>
      </c>
      <c r="C498" s="46" t="s">
        <v>1093</v>
      </c>
      <c r="D498" s="26" t="s">
        <v>1094</v>
      </c>
      <c r="E498" s="26" t="s">
        <v>67</v>
      </c>
      <c r="F498" s="28" t="s">
        <v>20</v>
      </c>
      <c r="G498" s="26">
        <v>484478</v>
      </c>
      <c r="H498" s="26">
        <v>2132406</v>
      </c>
      <c r="I498" s="29">
        <v>2253</v>
      </c>
      <c r="J498" s="26"/>
      <c r="K498" s="26"/>
      <c r="L498" s="26"/>
      <c r="M498" s="26"/>
      <c r="N498" s="26"/>
      <c r="O498" s="26"/>
      <c r="P498" s="26"/>
      <c r="Q498" s="26"/>
      <c r="R498" s="26">
        <v>36.54</v>
      </c>
      <c r="S498" s="26"/>
      <c r="T498" s="26">
        <v>42.72</v>
      </c>
      <c r="U498" s="26">
        <v>43.17</v>
      </c>
      <c r="V498" s="26">
        <v>53.75</v>
      </c>
      <c r="W498" s="26">
        <v>47.69</v>
      </c>
      <c r="X498" s="26">
        <v>49.14</v>
      </c>
      <c r="Y498" s="26">
        <v>49.26</v>
      </c>
      <c r="Z498" s="26">
        <v>45.92</v>
      </c>
      <c r="AA498" s="26">
        <v>45.08</v>
      </c>
      <c r="AB498" s="26">
        <v>46.77</v>
      </c>
      <c r="AC498" s="26">
        <v>62.5</v>
      </c>
      <c r="AD498" s="26">
        <v>66.19</v>
      </c>
      <c r="AE498" s="26">
        <v>66.14</v>
      </c>
      <c r="AF498" s="26">
        <v>65.64</v>
      </c>
      <c r="AG498" s="26">
        <v>64.73</v>
      </c>
      <c r="AH498" s="26">
        <v>65.06</v>
      </c>
      <c r="AI498" s="26"/>
      <c r="AJ498" s="26">
        <v>67.38</v>
      </c>
      <c r="AK498" s="26">
        <v>68.12</v>
      </c>
      <c r="AL498" s="26"/>
      <c r="AM498" s="26">
        <v>66.56</v>
      </c>
      <c r="AN498" s="26"/>
      <c r="AO498" s="26"/>
      <c r="AP498" s="26">
        <v>66.12</v>
      </c>
      <c r="AQ498" s="26"/>
      <c r="AR498" s="26"/>
      <c r="AS498" s="26">
        <v>69.47</v>
      </c>
      <c r="AT498" s="26"/>
      <c r="AU498" s="26">
        <v>73.13</v>
      </c>
      <c r="AV498" s="26"/>
      <c r="AW498" s="26">
        <v>64.48</v>
      </c>
      <c r="AX498" s="26"/>
      <c r="AY498" s="26"/>
      <c r="AZ498" s="21"/>
      <c r="BA498" s="21"/>
      <c r="BB498" s="21"/>
      <c r="BC498" s="21"/>
      <c r="BD498" s="35"/>
      <c r="BE498" s="21"/>
      <c r="BF498" s="26"/>
      <c r="BG498" s="26"/>
      <c r="BH498" s="26"/>
      <c r="BI498" s="26"/>
      <c r="BJ498" s="38"/>
    </row>
    <row r="499" spans="2:62" x14ac:dyDescent="0.2">
      <c r="B499" s="24">
        <v>690</v>
      </c>
      <c r="C499" s="46" t="s">
        <v>1095</v>
      </c>
      <c r="D499" s="26" t="s">
        <v>1094</v>
      </c>
      <c r="E499" s="26" t="s">
        <v>67</v>
      </c>
      <c r="F499" s="28" t="s">
        <v>20</v>
      </c>
      <c r="G499" s="26">
        <v>483711</v>
      </c>
      <c r="H499" s="26">
        <v>2133442</v>
      </c>
      <c r="I499" s="96">
        <v>2247.3939999999998</v>
      </c>
      <c r="J499" s="26"/>
      <c r="K499" s="26"/>
      <c r="L499" s="26"/>
      <c r="M499" s="26"/>
      <c r="N499" s="26"/>
      <c r="O499" s="26"/>
      <c r="P499" s="26"/>
      <c r="Q499" s="26"/>
      <c r="R499" s="26">
        <v>36.04</v>
      </c>
      <c r="S499" s="26"/>
      <c r="T499" s="26">
        <v>40.32</v>
      </c>
      <c r="U499" s="26">
        <v>43.15</v>
      </c>
      <c r="V499" s="26">
        <v>114.69</v>
      </c>
      <c r="W499" s="26">
        <v>48.06</v>
      </c>
      <c r="X499" s="26">
        <v>48.09</v>
      </c>
      <c r="Y499" s="26">
        <v>46.14</v>
      </c>
      <c r="Z499" s="26">
        <v>50.62</v>
      </c>
      <c r="AA499" s="26">
        <v>51.63</v>
      </c>
      <c r="AB499" s="26">
        <v>51.59</v>
      </c>
      <c r="AC499" s="26">
        <v>55.76</v>
      </c>
      <c r="AD499" s="26">
        <v>59.8</v>
      </c>
      <c r="AE499" s="26">
        <v>62.3</v>
      </c>
      <c r="AF499" s="26">
        <v>61.45</v>
      </c>
      <c r="AG499" s="26">
        <v>63.87</v>
      </c>
      <c r="AH499" s="26">
        <v>65.88</v>
      </c>
      <c r="AI499" s="26">
        <v>65.349999999999994</v>
      </c>
      <c r="AJ499" s="26">
        <v>66.3</v>
      </c>
      <c r="AK499" s="26"/>
      <c r="AL499" s="26"/>
      <c r="AM499" s="26"/>
      <c r="AN499" s="26">
        <v>61.32</v>
      </c>
      <c r="AO499" s="26"/>
      <c r="AP499" s="26">
        <v>59.48</v>
      </c>
      <c r="AQ499" s="26"/>
      <c r="AR499" s="26">
        <v>67</v>
      </c>
      <c r="AS499" s="26">
        <v>62</v>
      </c>
      <c r="AT499" s="26"/>
      <c r="AU499" s="26">
        <v>63.46</v>
      </c>
      <c r="AV499" s="26">
        <v>60.76</v>
      </c>
      <c r="AW499" s="26">
        <v>63.24</v>
      </c>
      <c r="AX499" s="26"/>
      <c r="AY499" s="26"/>
      <c r="AZ499" s="66">
        <v>65</v>
      </c>
      <c r="BA499" s="66">
        <v>66</v>
      </c>
      <c r="BB499" s="21">
        <f>I499-BA499</f>
        <v>2181.3939999999998</v>
      </c>
      <c r="BC499" s="21"/>
      <c r="BD499" s="35"/>
      <c r="BE499" s="21"/>
      <c r="BF499" s="26"/>
      <c r="BG499" s="26"/>
      <c r="BH499" s="21">
        <f>AP499-AZ499</f>
        <v>-5.5200000000000031</v>
      </c>
      <c r="BI499" s="26">
        <f>AU499-AZ499</f>
        <v>-1.5399999999999991</v>
      </c>
      <c r="BJ499" s="38"/>
    </row>
    <row r="500" spans="2:62" x14ac:dyDescent="0.2">
      <c r="B500" s="24">
        <v>691</v>
      </c>
      <c r="C500" s="46" t="s">
        <v>1096</v>
      </c>
      <c r="D500" s="26" t="s">
        <v>1097</v>
      </c>
      <c r="E500" s="26" t="s">
        <v>67</v>
      </c>
      <c r="F500" s="28" t="s">
        <v>20</v>
      </c>
      <c r="G500" s="26">
        <v>482058</v>
      </c>
      <c r="H500" s="26">
        <v>2134029</v>
      </c>
      <c r="I500" s="96">
        <v>2282.33</v>
      </c>
      <c r="J500" s="26"/>
      <c r="K500" s="26"/>
      <c r="L500" s="26"/>
      <c r="M500" s="26"/>
      <c r="N500" s="26"/>
      <c r="O500" s="26"/>
      <c r="P500" s="26"/>
      <c r="Q500" s="26"/>
      <c r="R500" s="26">
        <v>51.93</v>
      </c>
      <c r="S500" s="26"/>
      <c r="T500" s="26"/>
      <c r="U500" s="26">
        <v>66</v>
      </c>
      <c r="V500" s="26">
        <v>73.52</v>
      </c>
      <c r="W500" s="26">
        <v>68.790000000000006</v>
      </c>
      <c r="X500" s="26">
        <v>67.64</v>
      </c>
      <c r="Y500" s="26">
        <v>70.569999999999993</v>
      </c>
      <c r="Z500" s="26">
        <v>71.66</v>
      </c>
      <c r="AA500" s="26">
        <v>72.5</v>
      </c>
      <c r="AB500" s="26">
        <v>73.150000000000006</v>
      </c>
      <c r="AC500" s="26">
        <v>74.92</v>
      </c>
      <c r="AD500" s="26">
        <v>77.84</v>
      </c>
      <c r="AE500" s="26">
        <v>79.73</v>
      </c>
      <c r="AF500" s="26">
        <v>80.3</v>
      </c>
      <c r="AG500" s="26">
        <v>81.099999999999994</v>
      </c>
      <c r="AH500" s="26">
        <v>81.05</v>
      </c>
      <c r="AI500" s="26"/>
      <c r="AJ500" s="26">
        <v>78.06</v>
      </c>
      <c r="AK500" s="26">
        <v>80.12</v>
      </c>
      <c r="AL500" s="26"/>
      <c r="AM500" s="26"/>
      <c r="AN500" s="26">
        <v>72.72</v>
      </c>
      <c r="AO500" s="26"/>
      <c r="AP500" s="26">
        <v>72</v>
      </c>
      <c r="AQ500" s="26"/>
      <c r="AR500" s="26"/>
      <c r="AS500" s="26">
        <v>81.39</v>
      </c>
      <c r="AT500" s="26"/>
      <c r="AU500" s="26">
        <v>72.56</v>
      </c>
      <c r="AV500" s="26"/>
      <c r="AW500" s="26"/>
      <c r="AX500" s="26"/>
      <c r="AY500" s="26"/>
      <c r="AZ500" s="21"/>
      <c r="BA500" s="21"/>
      <c r="BB500" s="21"/>
      <c r="BC500" s="21"/>
      <c r="BD500" s="35"/>
      <c r="BE500" s="21"/>
      <c r="BF500" s="26"/>
      <c r="BG500" s="26"/>
      <c r="BH500" s="26"/>
      <c r="BI500" s="26"/>
      <c r="BJ500" s="38"/>
    </row>
    <row r="501" spans="2:62" x14ac:dyDescent="0.2">
      <c r="B501" s="24">
        <v>693</v>
      </c>
      <c r="C501" s="46" t="s">
        <v>1098</v>
      </c>
      <c r="D501" s="26" t="s">
        <v>1094</v>
      </c>
      <c r="E501" s="26" t="s">
        <v>67</v>
      </c>
      <c r="F501" s="28" t="s">
        <v>20</v>
      </c>
      <c r="G501" s="26">
        <v>480106</v>
      </c>
      <c r="H501" s="26">
        <v>2134023</v>
      </c>
      <c r="I501" s="29">
        <v>2316</v>
      </c>
      <c r="J501" s="26"/>
      <c r="K501" s="26"/>
      <c r="L501" s="26"/>
      <c r="M501" s="26"/>
      <c r="N501" s="26"/>
      <c r="O501" s="26"/>
      <c r="P501" s="26"/>
      <c r="Q501" s="26"/>
      <c r="R501" s="26">
        <v>70.63</v>
      </c>
      <c r="S501" s="26"/>
      <c r="T501" s="26">
        <v>71.28</v>
      </c>
      <c r="U501" s="26">
        <v>72.900000000000006</v>
      </c>
      <c r="V501" s="26">
        <v>85.15</v>
      </c>
      <c r="W501" s="26">
        <v>77</v>
      </c>
      <c r="X501" s="26">
        <v>76.7</v>
      </c>
      <c r="Y501" s="26">
        <v>78.34</v>
      </c>
      <c r="Z501" s="26">
        <v>80.84</v>
      </c>
      <c r="AA501" s="26"/>
      <c r="AB501" s="26">
        <v>85.97</v>
      </c>
      <c r="AC501" s="26">
        <v>86.54</v>
      </c>
      <c r="AD501" s="26">
        <v>88.68</v>
      </c>
      <c r="AE501" s="26"/>
      <c r="AF501" s="26">
        <v>92.11</v>
      </c>
      <c r="AG501" s="26">
        <v>92.83</v>
      </c>
      <c r="AH501" s="26"/>
      <c r="AI501" s="26">
        <v>92</v>
      </c>
      <c r="AJ501" s="26">
        <v>89.38</v>
      </c>
      <c r="AK501" s="26">
        <v>91.66</v>
      </c>
      <c r="AL501" s="26"/>
      <c r="AM501" s="26"/>
      <c r="AN501" s="26">
        <v>79.709999999999994</v>
      </c>
      <c r="AO501" s="26"/>
      <c r="AP501" s="26">
        <v>80.11</v>
      </c>
      <c r="AQ501" s="26"/>
      <c r="AR501" s="26"/>
      <c r="AS501" s="26">
        <v>74.23</v>
      </c>
      <c r="AT501" s="26"/>
      <c r="AU501" s="26">
        <v>75.91</v>
      </c>
      <c r="AV501" s="26"/>
      <c r="AW501" s="26">
        <v>62.7</v>
      </c>
      <c r="AX501" s="26"/>
      <c r="AY501" s="26"/>
      <c r="AZ501" s="21"/>
      <c r="BA501" s="21"/>
      <c r="BB501" s="21"/>
      <c r="BC501" s="21"/>
      <c r="BD501" s="35"/>
      <c r="BE501" s="21"/>
      <c r="BF501" s="26"/>
      <c r="BG501" s="26"/>
      <c r="BH501" s="26"/>
      <c r="BI501" s="26"/>
      <c r="BJ501" s="38"/>
    </row>
    <row r="502" spans="2:62" x14ac:dyDescent="0.2">
      <c r="B502" s="24">
        <v>696</v>
      </c>
      <c r="C502" s="46" t="s">
        <v>1099</v>
      </c>
      <c r="D502" s="26" t="s">
        <v>1100</v>
      </c>
      <c r="E502" s="26" t="s">
        <v>67</v>
      </c>
      <c r="F502" s="28" t="s">
        <v>20</v>
      </c>
      <c r="G502" s="28">
        <v>489583.27013999998</v>
      </c>
      <c r="H502" s="28">
        <v>2136134.3303510002</v>
      </c>
      <c r="I502" s="29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>
        <v>27.48</v>
      </c>
      <c r="U502" s="26">
        <v>28.96</v>
      </c>
      <c r="V502" s="26">
        <v>37.96</v>
      </c>
      <c r="W502" s="26">
        <v>33.14</v>
      </c>
      <c r="X502" s="26">
        <v>35.619999999999997</v>
      </c>
      <c r="Y502" s="26">
        <v>36.520000000000003</v>
      </c>
      <c r="Z502" s="26">
        <v>39.25</v>
      </c>
      <c r="AA502" s="26">
        <v>39</v>
      </c>
      <c r="AB502" s="26">
        <v>40.81</v>
      </c>
      <c r="AC502" s="26">
        <v>43.02</v>
      </c>
      <c r="AD502" s="26">
        <v>45.15</v>
      </c>
      <c r="AE502" s="26">
        <v>47.7</v>
      </c>
      <c r="AF502" s="26">
        <v>49.21</v>
      </c>
      <c r="AG502" s="26">
        <v>50.18</v>
      </c>
      <c r="AH502" s="26">
        <v>51.78</v>
      </c>
      <c r="AI502" s="26">
        <v>53.28</v>
      </c>
      <c r="AJ502" s="26"/>
      <c r="AK502" s="26"/>
      <c r="AL502" s="26"/>
      <c r="AM502" s="26"/>
      <c r="AN502" s="26"/>
      <c r="AO502" s="26"/>
      <c r="AP502" s="26">
        <v>57.85</v>
      </c>
      <c r="AQ502" s="26">
        <v>59.11</v>
      </c>
      <c r="AR502" s="26"/>
      <c r="AS502" s="26">
        <v>64.89</v>
      </c>
      <c r="AT502" s="26"/>
      <c r="AU502" s="26"/>
      <c r="AV502" s="26"/>
      <c r="AW502" s="26">
        <v>63.86</v>
      </c>
      <c r="AX502" s="26"/>
      <c r="AY502" s="26"/>
      <c r="AZ502" s="21"/>
      <c r="BA502" s="21"/>
      <c r="BB502" s="21"/>
      <c r="BC502" s="21"/>
      <c r="BD502" s="35"/>
      <c r="BE502" s="21"/>
      <c r="BF502" s="26"/>
      <c r="BG502" s="26"/>
      <c r="BH502" s="26"/>
      <c r="BI502" s="26"/>
      <c r="BJ502" s="38"/>
    </row>
    <row r="503" spans="2:62" x14ac:dyDescent="0.2">
      <c r="B503" s="24">
        <v>699</v>
      </c>
      <c r="C503" s="46" t="s">
        <v>1101</v>
      </c>
      <c r="D503" s="26" t="s">
        <v>1102</v>
      </c>
      <c r="E503" s="26"/>
      <c r="F503" s="28" t="s">
        <v>20</v>
      </c>
      <c r="G503" s="26">
        <v>483002</v>
      </c>
      <c r="H503" s="26">
        <v>2137040</v>
      </c>
      <c r="I503" s="29">
        <v>2261</v>
      </c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>
        <v>64.98</v>
      </c>
      <c r="AG503" s="26">
        <v>65.42</v>
      </c>
      <c r="AH503" s="26">
        <v>67.510000000000005</v>
      </c>
      <c r="AI503" s="26"/>
      <c r="AJ503" s="26">
        <v>67.81</v>
      </c>
      <c r="AK503" s="26"/>
      <c r="AL503" s="26"/>
      <c r="AM503" s="26">
        <v>64.16</v>
      </c>
      <c r="AN503" s="26">
        <v>64.89</v>
      </c>
      <c r="AO503" s="26"/>
      <c r="AP503" s="26">
        <v>65.22</v>
      </c>
      <c r="AQ503" s="26">
        <v>66.010000000000005</v>
      </c>
      <c r="AR503" s="26"/>
      <c r="AS503" s="26">
        <v>70.42</v>
      </c>
      <c r="AT503" s="26"/>
      <c r="AU503" s="26">
        <v>69.44</v>
      </c>
      <c r="AV503" s="26">
        <v>70.430000000000007</v>
      </c>
      <c r="AW503" s="26">
        <v>71.25</v>
      </c>
      <c r="AX503" s="26"/>
      <c r="AY503" s="26"/>
      <c r="AZ503" s="21"/>
      <c r="BA503" s="21"/>
      <c r="BB503" s="21"/>
      <c r="BC503" s="21"/>
      <c r="BD503" s="35"/>
      <c r="BE503" s="21"/>
      <c r="BF503" s="26"/>
      <c r="BG503" s="26"/>
      <c r="BH503" s="26"/>
      <c r="BI503" s="26"/>
      <c r="BJ503" s="38"/>
    </row>
    <row r="504" spans="2:62" x14ac:dyDescent="0.2">
      <c r="B504" s="24">
        <v>701</v>
      </c>
      <c r="C504" s="46" t="s">
        <v>1103</v>
      </c>
      <c r="D504" s="26" t="s">
        <v>1104</v>
      </c>
      <c r="E504" s="26" t="s">
        <v>67</v>
      </c>
      <c r="F504" s="28" t="s">
        <v>20</v>
      </c>
      <c r="G504" s="26">
        <v>485102</v>
      </c>
      <c r="H504" s="26">
        <v>2133833</v>
      </c>
      <c r="I504" s="29">
        <v>2247</v>
      </c>
      <c r="J504" s="26"/>
      <c r="K504" s="26"/>
      <c r="L504" s="26"/>
      <c r="M504" s="26"/>
      <c r="N504" s="26"/>
      <c r="O504" s="26">
        <v>16</v>
      </c>
      <c r="P504" s="26"/>
      <c r="Q504" s="26"/>
      <c r="R504" s="26"/>
      <c r="S504" s="26"/>
      <c r="T504" s="26">
        <v>36.450000000000003</v>
      </c>
      <c r="U504" s="26">
        <v>38.35</v>
      </c>
      <c r="V504" s="26">
        <v>48.95</v>
      </c>
      <c r="W504" s="26">
        <v>38.020000000000003</v>
      </c>
      <c r="X504" s="26">
        <v>44.3</v>
      </c>
      <c r="Y504" s="26">
        <v>42.71</v>
      </c>
      <c r="Z504" s="26">
        <v>45.73</v>
      </c>
      <c r="AA504" s="26">
        <v>46.12</v>
      </c>
      <c r="AB504" s="26">
        <v>49.5</v>
      </c>
      <c r="AC504" s="26"/>
      <c r="AD504" s="26">
        <v>55.82</v>
      </c>
      <c r="AE504" s="26"/>
      <c r="AF504" s="26">
        <v>59.18</v>
      </c>
      <c r="AG504" s="26">
        <v>60.19</v>
      </c>
      <c r="AH504" s="26"/>
      <c r="AI504" s="26">
        <v>62.19</v>
      </c>
      <c r="AJ504" s="26">
        <v>63.67</v>
      </c>
      <c r="AK504" s="26">
        <v>64.099999999999994</v>
      </c>
      <c r="AL504" s="26"/>
      <c r="AM504" s="26">
        <v>63.61</v>
      </c>
      <c r="AN504" s="26">
        <v>61.21</v>
      </c>
      <c r="AO504" s="26"/>
      <c r="AP504" s="26"/>
      <c r="AQ504" s="26"/>
      <c r="AR504" s="26"/>
      <c r="AS504" s="26">
        <v>67.22</v>
      </c>
      <c r="AT504" s="26"/>
      <c r="AU504" s="26">
        <v>62.61</v>
      </c>
      <c r="AV504" s="26">
        <v>61.36</v>
      </c>
      <c r="AW504" s="26">
        <v>70.37</v>
      </c>
      <c r="AX504" s="26"/>
      <c r="AY504" s="26"/>
      <c r="AZ504" s="21"/>
      <c r="BA504" s="21"/>
      <c r="BB504" s="21"/>
      <c r="BC504" s="21"/>
      <c r="BD504" s="35"/>
      <c r="BE504" s="21"/>
      <c r="BF504" s="26"/>
      <c r="BG504" s="26"/>
      <c r="BH504" s="26"/>
      <c r="BI504" s="26"/>
      <c r="BJ504" s="38"/>
    </row>
    <row r="505" spans="2:62" x14ac:dyDescent="0.2">
      <c r="B505" s="24">
        <v>703</v>
      </c>
      <c r="C505" s="25" t="s">
        <v>1105</v>
      </c>
      <c r="D505" s="26" t="s">
        <v>1106</v>
      </c>
      <c r="E505" s="26" t="s">
        <v>19</v>
      </c>
      <c r="F505" s="28" t="s">
        <v>23</v>
      </c>
      <c r="G505" s="26"/>
      <c r="H505" s="26"/>
      <c r="I505" s="29">
        <v>2244.8000000000002</v>
      </c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>
        <v>35.57</v>
      </c>
      <c r="X505" s="26">
        <v>36.130000000000003</v>
      </c>
      <c r="Y505" s="26">
        <v>37.1</v>
      </c>
      <c r="Z505" s="26">
        <v>37.299999999999997</v>
      </c>
      <c r="AA505" s="26">
        <v>37.700000000000003</v>
      </c>
      <c r="AB505" s="26">
        <v>38.49</v>
      </c>
      <c r="AC505" s="26">
        <v>38.700000000000003</v>
      </c>
      <c r="AD505" s="26">
        <v>37.57</v>
      </c>
      <c r="AE505" s="26">
        <v>40.1</v>
      </c>
      <c r="AF505" s="26">
        <v>40.32</v>
      </c>
      <c r="AG505" s="26">
        <v>40.39</v>
      </c>
      <c r="AH505" s="26">
        <v>40.89</v>
      </c>
      <c r="AI505" s="26">
        <v>41.23</v>
      </c>
      <c r="AJ505" s="26">
        <v>41.73</v>
      </c>
      <c r="AK505" s="26">
        <v>41.86</v>
      </c>
      <c r="AL505" s="26"/>
      <c r="AM505" s="26"/>
      <c r="AN505" s="26">
        <v>41.84</v>
      </c>
      <c r="AO505" s="26"/>
      <c r="AP505" s="26">
        <v>46.39</v>
      </c>
      <c r="AQ505" s="26"/>
      <c r="AR505" s="31"/>
      <c r="AS505" s="30">
        <v>33.54</v>
      </c>
      <c r="AT505" s="56"/>
      <c r="AU505" s="56"/>
      <c r="AV505" s="56"/>
      <c r="AW505" s="56"/>
      <c r="AX505" s="56"/>
      <c r="AY505" s="56"/>
      <c r="AZ505" s="21">
        <v>70.14</v>
      </c>
      <c r="BA505" s="21"/>
      <c r="BB505" s="21"/>
      <c r="BC505" s="21"/>
      <c r="BD505" s="35"/>
      <c r="BE505" s="21"/>
      <c r="BF505" s="26"/>
      <c r="BG505" s="26"/>
      <c r="BH505" s="26"/>
      <c r="BI505" s="26"/>
      <c r="BJ505" s="38"/>
    </row>
    <row r="506" spans="2:62" x14ac:dyDescent="0.2">
      <c r="B506" s="24">
        <v>705</v>
      </c>
      <c r="C506" s="25" t="s">
        <v>1107</v>
      </c>
      <c r="D506" s="26" t="s">
        <v>1108</v>
      </c>
      <c r="E506" s="26" t="s">
        <v>67</v>
      </c>
      <c r="F506" s="28" t="s">
        <v>23</v>
      </c>
      <c r="G506" s="26">
        <v>503334</v>
      </c>
      <c r="H506" s="26">
        <v>2134262</v>
      </c>
      <c r="I506" s="29">
        <v>2239</v>
      </c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>
        <v>38.28</v>
      </c>
      <c r="AG506" s="26">
        <v>40.6</v>
      </c>
      <c r="AH506" s="26">
        <v>42.68</v>
      </c>
      <c r="AI506" s="26">
        <v>42.8</v>
      </c>
      <c r="AJ506" s="26">
        <v>41.66</v>
      </c>
      <c r="AK506" s="26">
        <v>40.119999999999997</v>
      </c>
      <c r="AL506" s="26"/>
      <c r="AM506" s="26">
        <v>41.22</v>
      </c>
      <c r="AN506" s="26">
        <v>44.81</v>
      </c>
      <c r="AO506" s="26">
        <v>44.7</v>
      </c>
      <c r="AP506" s="26">
        <v>48.33</v>
      </c>
      <c r="AQ506" s="26"/>
      <c r="AR506" s="26">
        <v>48.3</v>
      </c>
      <c r="AS506" s="26">
        <v>49.66</v>
      </c>
      <c r="AT506" s="26">
        <v>52</v>
      </c>
      <c r="AU506" s="26">
        <v>51.07</v>
      </c>
      <c r="AV506" s="26">
        <v>51.78</v>
      </c>
      <c r="AW506" s="26">
        <v>53.37</v>
      </c>
      <c r="AX506" s="26">
        <v>53.66</v>
      </c>
      <c r="AY506" s="26">
        <v>55.4</v>
      </c>
      <c r="AZ506" s="21">
        <v>55.59</v>
      </c>
      <c r="BA506" s="21"/>
      <c r="BB506" s="21"/>
      <c r="BC506" s="21"/>
      <c r="BD506" s="35"/>
      <c r="BE506" s="21"/>
      <c r="BF506" s="21"/>
      <c r="BG506" s="21"/>
      <c r="BH506" s="21">
        <f>AP506-AZ506</f>
        <v>-7.2600000000000051</v>
      </c>
      <c r="BI506" s="26">
        <f>AU506-AZ506</f>
        <v>-4.5200000000000031</v>
      </c>
      <c r="BJ506" s="70">
        <f>AY506-AZ506</f>
        <v>-0.19000000000000483</v>
      </c>
    </row>
    <row r="507" spans="2:62" x14ac:dyDescent="0.2">
      <c r="B507" s="24">
        <v>706</v>
      </c>
      <c r="C507" s="25" t="s">
        <v>1109</v>
      </c>
      <c r="D507" s="26" t="s">
        <v>1108</v>
      </c>
      <c r="E507" s="26" t="s">
        <v>67</v>
      </c>
      <c r="F507" s="28" t="s">
        <v>23</v>
      </c>
      <c r="G507" s="26">
        <v>503016</v>
      </c>
      <c r="H507" s="26">
        <v>2131802</v>
      </c>
      <c r="I507" s="29">
        <v>2231</v>
      </c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>
        <v>27.83</v>
      </c>
      <c r="AG507" s="26">
        <v>28.76</v>
      </c>
      <c r="AH507" s="26">
        <v>29.52</v>
      </c>
      <c r="AI507" s="26">
        <v>30.39</v>
      </c>
      <c r="AJ507" s="26">
        <v>31.19</v>
      </c>
      <c r="AK507" s="26">
        <v>32.56</v>
      </c>
      <c r="AL507" s="26">
        <v>33.68</v>
      </c>
      <c r="AM507" s="26">
        <v>37.47</v>
      </c>
      <c r="AN507" s="26">
        <v>35.94</v>
      </c>
      <c r="AO507" s="26">
        <v>37.92</v>
      </c>
      <c r="AP507" s="26">
        <v>38.47</v>
      </c>
      <c r="AQ507" s="26"/>
      <c r="AR507" s="26">
        <v>40.74</v>
      </c>
      <c r="AS507" s="26">
        <v>41.36</v>
      </c>
      <c r="AT507" s="26">
        <v>38.659999999999997</v>
      </c>
      <c r="AU507" s="26">
        <v>44.29</v>
      </c>
      <c r="AV507" s="26"/>
      <c r="AW507" s="26">
        <v>45.05</v>
      </c>
      <c r="AX507" s="26">
        <v>45.29</v>
      </c>
      <c r="AY507" s="26">
        <v>46.29</v>
      </c>
      <c r="AZ507" s="21">
        <v>45.1</v>
      </c>
      <c r="BA507" s="21"/>
      <c r="BB507" s="21"/>
      <c r="BC507" s="21"/>
      <c r="BD507" s="35"/>
      <c r="BE507" s="21"/>
      <c r="BF507" s="21"/>
      <c r="BG507" s="21"/>
      <c r="BH507" s="21">
        <f>AP507-AZ507</f>
        <v>-6.6300000000000026</v>
      </c>
      <c r="BI507" s="26">
        <f>AU507-AZ507</f>
        <v>-0.81000000000000227</v>
      </c>
      <c r="BJ507" s="38">
        <f>AY507-AZ507</f>
        <v>1.1899999999999977</v>
      </c>
    </row>
    <row r="508" spans="2:62" x14ac:dyDescent="0.2">
      <c r="B508" s="24">
        <v>707</v>
      </c>
      <c r="C508" s="25" t="s">
        <v>1110</v>
      </c>
      <c r="D508" s="26"/>
      <c r="E508" s="26"/>
      <c r="F508" s="28" t="s">
        <v>23</v>
      </c>
      <c r="G508" s="26">
        <v>502734</v>
      </c>
      <c r="H508" s="26">
        <v>2130118</v>
      </c>
      <c r="I508" s="29">
        <v>2229</v>
      </c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>
        <v>27.97</v>
      </c>
      <c r="AG508" s="26">
        <v>28.68</v>
      </c>
      <c r="AH508" s="26">
        <v>28.47</v>
      </c>
      <c r="AI508" s="26">
        <v>29.98</v>
      </c>
      <c r="AJ508" s="26">
        <v>30.29</v>
      </c>
      <c r="AK508" s="26">
        <v>31.72</v>
      </c>
      <c r="AL508" s="26">
        <v>33.270000000000003</v>
      </c>
      <c r="AM508" s="26">
        <v>34.51</v>
      </c>
      <c r="AN508" s="26">
        <v>36.06</v>
      </c>
      <c r="AO508" s="26">
        <v>40</v>
      </c>
      <c r="AP508" s="26">
        <v>42.95</v>
      </c>
      <c r="AQ508" s="26"/>
      <c r="AR508" s="26">
        <v>47.06</v>
      </c>
      <c r="AS508" s="26">
        <v>46.52</v>
      </c>
      <c r="AT508" s="26">
        <v>40.909999999999997</v>
      </c>
      <c r="AU508" s="26">
        <v>41.01</v>
      </c>
      <c r="AV508" s="26"/>
      <c r="AW508" s="26">
        <v>27.98</v>
      </c>
      <c r="AX508" s="26">
        <v>47.29</v>
      </c>
      <c r="AY508" s="26">
        <v>47.06</v>
      </c>
      <c r="AZ508" s="21">
        <v>47.77</v>
      </c>
      <c r="BA508" s="21"/>
      <c r="BB508" s="21"/>
      <c r="BC508" s="21"/>
      <c r="BD508" s="35"/>
      <c r="BE508" s="21"/>
      <c r="BF508" s="21"/>
      <c r="BG508" s="21"/>
      <c r="BH508" s="21">
        <f>AP508-AZ508</f>
        <v>-4.82</v>
      </c>
      <c r="BI508" s="26">
        <f>AU508-AZ508</f>
        <v>-6.7600000000000051</v>
      </c>
      <c r="BJ508" s="38">
        <f>AY508-AZ508</f>
        <v>-0.71000000000000085</v>
      </c>
    </row>
    <row r="509" spans="2:62" x14ac:dyDescent="0.2">
      <c r="B509" s="24">
        <v>709</v>
      </c>
      <c r="C509" s="25" t="s">
        <v>1111</v>
      </c>
      <c r="D509" s="26" t="s">
        <v>867</v>
      </c>
      <c r="E509" s="26" t="s">
        <v>67</v>
      </c>
      <c r="F509" s="28" t="s">
        <v>20</v>
      </c>
      <c r="G509" s="39">
        <v>474485</v>
      </c>
      <c r="H509" s="39">
        <v>2147386</v>
      </c>
      <c r="I509" s="50">
        <v>2330</v>
      </c>
      <c r="J509" s="39"/>
      <c r="K509" s="39"/>
      <c r="L509" s="56"/>
      <c r="M509" s="56"/>
      <c r="N509" s="56"/>
      <c r="O509" s="56"/>
      <c r="P509" s="56"/>
      <c r="Q509" s="56"/>
      <c r="R509" s="56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6">
        <v>97.97</v>
      </c>
      <c r="AG509" s="56">
        <v>95.74</v>
      </c>
      <c r="AH509" s="56">
        <v>92.75</v>
      </c>
      <c r="AI509" s="56">
        <v>93.96</v>
      </c>
      <c r="AJ509" s="56">
        <v>93.16</v>
      </c>
      <c r="AK509" s="56">
        <v>94.01</v>
      </c>
      <c r="AL509" s="56"/>
      <c r="AM509" s="56">
        <v>92.26</v>
      </c>
      <c r="AN509" s="56">
        <v>94.02</v>
      </c>
      <c r="AO509" s="56">
        <v>56.79</v>
      </c>
      <c r="AP509" s="56">
        <v>94.83</v>
      </c>
      <c r="AQ509" s="56">
        <v>93.78</v>
      </c>
      <c r="AR509" s="56"/>
      <c r="AS509" s="56">
        <v>92.85</v>
      </c>
      <c r="AT509" s="56">
        <v>92.56</v>
      </c>
      <c r="AU509" s="56"/>
      <c r="AV509" s="56">
        <v>104.77</v>
      </c>
      <c r="AW509" s="56">
        <v>90.13</v>
      </c>
      <c r="AX509" s="56">
        <v>100.33</v>
      </c>
      <c r="AY509" s="56"/>
      <c r="AZ509" s="21"/>
      <c r="BA509" s="21"/>
      <c r="BB509" s="21"/>
      <c r="BC509" s="21"/>
      <c r="BD509" s="35"/>
      <c r="BE509" s="21"/>
      <c r="BF509" s="26"/>
      <c r="BG509" s="26"/>
      <c r="BH509" s="26"/>
      <c r="BI509" s="26"/>
      <c r="BJ509" s="38"/>
    </row>
    <row r="510" spans="2:62" x14ac:dyDescent="0.2">
      <c r="B510" s="24">
        <v>710</v>
      </c>
      <c r="C510" s="25" t="s">
        <v>1112</v>
      </c>
      <c r="D510" s="26" t="s">
        <v>1113</v>
      </c>
      <c r="E510" s="26" t="s">
        <v>64</v>
      </c>
      <c r="F510" s="28" t="s">
        <v>58</v>
      </c>
      <c r="G510" s="26">
        <v>502766</v>
      </c>
      <c r="H510" s="26">
        <v>2189392</v>
      </c>
      <c r="I510" s="29">
        <v>2271</v>
      </c>
      <c r="J510" s="26"/>
      <c r="K510" s="21"/>
      <c r="L510" s="56"/>
      <c r="M510" s="56"/>
      <c r="N510" s="56"/>
      <c r="O510" s="56"/>
      <c r="P510" s="56"/>
      <c r="Q510" s="56"/>
      <c r="R510" s="56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>
        <v>60.86</v>
      </c>
      <c r="AD510" s="21"/>
      <c r="AE510" s="21"/>
      <c r="AF510" s="56">
        <v>65.72</v>
      </c>
      <c r="AG510" s="56">
        <v>66.02</v>
      </c>
      <c r="AH510" s="56"/>
      <c r="AI510" s="56">
        <v>69.69</v>
      </c>
      <c r="AJ510" s="56">
        <v>70.040000000000006</v>
      </c>
      <c r="AK510" s="56">
        <v>71.760000000000005</v>
      </c>
      <c r="AL510" s="56">
        <v>73.959999999999994</v>
      </c>
      <c r="AM510" s="56">
        <v>75.5</v>
      </c>
      <c r="AN510" s="56">
        <v>75.5</v>
      </c>
      <c r="AO510" s="56"/>
      <c r="AP510" s="56">
        <v>75.5</v>
      </c>
      <c r="AQ510" s="56">
        <v>125.75</v>
      </c>
      <c r="AR510" s="56">
        <v>85.6</v>
      </c>
      <c r="AS510" s="56">
        <v>84</v>
      </c>
      <c r="AT510" s="56">
        <v>83.05</v>
      </c>
      <c r="AU510" s="56">
        <v>84.1</v>
      </c>
      <c r="AV510" s="56"/>
      <c r="AW510" s="26">
        <v>84.1</v>
      </c>
      <c r="AX510" s="56"/>
      <c r="AY510" s="56"/>
      <c r="AZ510" s="21">
        <v>87</v>
      </c>
      <c r="BA510" s="21"/>
      <c r="BB510" s="21">
        <f>I510-AZ510</f>
        <v>2184</v>
      </c>
      <c r="BC510" s="21"/>
      <c r="BD510" s="35"/>
      <c r="BE510" s="21"/>
      <c r="BF510" s="26"/>
      <c r="BG510" s="26"/>
      <c r="BH510" s="35">
        <f>AP510-AZ510</f>
        <v>-11.5</v>
      </c>
      <c r="BI510" s="35">
        <f>AU510-AZ510</f>
        <v>-2.9000000000000057</v>
      </c>
      <c r="BJ510" s="36"/>
    </row>
    <row r="511" spans="2:62" x14ac:dyDescent="0.2">
      <c r="B511" s="24">
        <v>711</v>
      </c>
      <c r="C511" s="25" t="s">
        <v>1114</v>
      </c>
      <c r="D511" s="76" t="s">
        <v>1115</v>
      </c>
      <c r="E511" s="26" t="s">
        <v>64</v>
      </c>
      <c r="F511" s="28" t="s">
        <v>58</v>
      </c>
      <c r="G511" s="26">
        <v>502688</v>
      </c>
      <c r="H511" s="26">
        <v>2189817</v>
      </c>
      <c r="I511" s="29">
        <v>2270</v>
      </c>
      <c r="J511" s="26"/>
      <c r="K511" s="21"/>
      <c r="L511" s="56"/>
      <c r="M511" s="56"/>
      <c r="N511" s="56"/>
      <c r="O511" s="56"/>
      <c r="P511" s="56"/>
      <c r="Q511" s="56"/>
      <c r="R511" s="56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>
        <v>60.7</v>
      </c>
      <c r="AD511" s="21"/>
      <c r="AE511" s="21"/>
      <c r="AF511" s="56">
        <v>63.83</v>
      </c>
      <c r="AG511" s="56">
        <v>65.98</v>
      </c>
      <c r="AH511" s="56">
        <v>67.400000000000006</v>
      </c>
      <c r="AI511" s="56">
        <v>69.61</v>
      </c>
      <c r="AJ511" s="56">
        <v>69.8</v>
      </c>
      <c r="AK511" s="56">
        <v>72.17</v>
      </c>
      <c r="AL511" s="56">
        <v>73.069999999999993</v>
      </c>
      <c r="AM511" s="56">
        <v>74.97</v>
      </c>
      <c r="AN511" s="56">
        <v>74.94</v>
      </c>
      <c r="AO511" s="56"/>
      <c r="AP511" s="56">
        <v>79.89</v>
      </c>
      <c r="AQ511" s="56">
        <v>85.6</v>
      </c>
      <c r="AR511" s="56">
        <v>81.459999999999994</v>
      </c>
      <c r="AS511" s="56">
        <v>81.96</v>
      </c>
      <c r="AT511" s="56">
        <v>82.23</v>
      </c>
      <c r="AU511" s="56">
        <v>81.459999999999994</v>
      </c>
      <c r="AV511" s="56"/>
      <c r="AW511" s="26">
        <v>81.459999999999994</v>
      </c>
      <c r="AX511" s="56"/>
      <c r="AY511" s="56"/>
      <c r="AZ511" s="21">
        <v>89.22</v>
      </c>
      <c r="BA511" s="21"/>
      <c r="BB511" s="21">
        <f>I511-AZ511</f>
        <v>2180.7800000000002</v>
      </c>
      <c r="BC511" s="21"/>
      <c r="BD511" s="35"/>
      <c r="BE511" s="21"/>
      <c r="BF511" s="26"/>
      <c r="BG511" s="26"/>
      <c r="BH511" s="35">
        <f>AP511-AZ511</f>
        <v>-9.3299999999999983</v>
      </c>
      <c r="BI511" s="35">
        <f>AU511-AZ511</f>
        <v>-7.7600000000000051</v>
      </c>
      <c r="BJ511" s="36"/>
    </row>
    <row r="512" spans="2:62" x14ac:dyDescent="0.2">
      <c r="B512" s="24">
        <v>712</v>
      </c>
      <c r="C512" s="25" t="s">
        <v>1116</v>
      </c>
      <c r="D512" s="76" t="s">
        <v>1117</v>
      </c>
      <c r="E512" s="26" t="s">
        <v>64</v>
      </c>
      <c r="F512" s="28" t="s">
        <v>58</v>
      </c>
      <c r="G512" s="26">
        <v>502333</v>
      </c>
      <c r="H512" s="26">
        <v>2191609</v>
      </c>
      <c r="I512" s="29">
        <v>2269</v>
      </c>
      <c r="J512" s="26"/>
      <c r="K512" s="21"/>
      <c r="L512" s="56"/>
      <c r="M512" s="56"/>
      <c r="N512" s="56"/>
      <c r="O512" s="56"/>
      <c r="P512" s="56"/>
      <c r="Q512" s="56"/>
      <c r="R512" s="56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>
        <v>58.45</v>
      </c>
      <c r="AD512" s="21"/>
      <c r="AE512" s="21"/>
      <c r="AF512" s="56">
        <v>62.14</v>
      </c>
      <c r="AG512" s="56">
        <v>62.85</v>
      </c>
      <c r="AH512" s="56">
        <v>66.03</v>
      </c>
      <c r="AI512" s="56"/>
      <c r="AJ512" s="56">
        <v>67.8</v>
      </c>
      <c r="AK512" s="56">
        <v>67.819999999999993</v>
      </c>
      <c r="AL512" s="56">
        <v>71.099999999999994</v>
      </c>
      <c r="AM512" s="56">
        <v>72.84</v>
      </c>
      <c r="AN512" s="56">
        <v>72.84</v>
      </c>
      <c r="AO512" s="56"/>
      <c r="AP512" s="56">
        <v>72.84</v>
      </c>
      <c r="AQ512" s="56">
        <v>89</v>
      </c>
      <c r="AR512" s="56">
        <v>81</v>
      </c>
      <c r="AS512" s="56">
        <v>81.3</v>
      </c>
      <c r="AT512" s="56">
        <v>82.49</v>
      </c>
      <c r="AU512" s="56">
        <v>81.3</v>
      </c>
      <c r="AV512" s="56"/>
      <c r="AW512" s="26">
        <v>84.05</v>
      </c>
      <c r="AX512" s="56"/>
      <c r="AY512" s="56"/>
      <c r="AZ512" s="21">
        <v>98.3</v>
      </c>
      <c r="BA512" s="21"/>
      <c r="BB512" s="21"/>
      <c r="BC512" s="21"/>
      <c r="BD512" s="35"/>
      <c r="BE512" s="21"/>
      <c r="BF512" s="26"/>
      <c r="BG512" s="26"/>
      <c r="BH512" s="35"/>
      <c r="BI512" s="35"/>
      <c r="BJ512" s="36"/>
    </row>
    <row r="513" spans="2:62" x14ac:dyDescent="0.2">
      <c r="B513" s="24">
        <v>713</v>
      </c>
      <c r="C513" s="25" t="s">
        <v>1118</v>
      </c>
      <c r="D513" s="76" t="s">
        <v>1119</v>
      </c>
      <c r="E513" s="26" t="s">
        <v>64</v>
      </c>
      <c r="F513" s="28" t="s">
        <v>58</v>
      </c>
      <c r="G513" s="26">
        <v>502144</v>
      </c>
      <c r="H513" s="26">
        <v>2193047</v>
      </c>
      <c r="I513" s="29">
        <v>2267</v>
      </c>
      <c r="J513" s="26"/>
      <c r="K513" s="21"/>
      <c r="L513" s="56"/>
      <c r="M513" s="56"/>
      <c r="N513" s="56"/>
      <c r="O513" s="56"/>
      <c r="P513" s="56"/>
      <c r="Q513" s="56"/>
      <c r="R513" s="56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>
        <v>56.11</v>
      </c>
      <c r="AD513" s="21"/>
      <c r="AE513" s="21"/>
      <c r="AF513" s="56">
        <v>59.92</v>
      </c>
      <c r="AG513" s="56">
        <v>60.21</v>
      </c>
      <c r="AH513" s="56">
        <v>63.18</v>
      </c>
      <c r="AI513" s="56">
        <v>64.900000000000006</v>
      </c>
      <c r="AJ513" s="56">
        <v>65.459999999999994</v>
      </c>
      <c r="AK513" s="56">
        <v>68.28</v>
      </c>
      <c r="AL513" s="56">
        <v>68.900000000000006</v>
      </c>
      <c r="AM513" s="56">
        <v>70.61</v>
      </c>
      <c r="AN513" s="56">
        <v>71.930000000000007</v>
      </c>
      <c r="AO513" s="56"/>
      <c r="AP513" s="56">
        <v>70.709999999999994</v>
      </c>
      <c r="AQ513" s="56">
        <v>112.15</v>
      </c>
      <c r="AR513" s="56">
        <v>76.47</v>
      </c>
      <c r="AS513" s="56">
        <v>75.89</v>
      </c>
      <c r="AT513" s="56">
        <v>75.94</v>
      </c>
      <c r="AU513" s="56">
        <v>75.94</v>
      </c>
      <c r="AV513" s="56"/>
      <c r="AW513" s="26">
        <v>82.2</v>
      </c>
      <c r="AX513" s="56"/>
      <c r="AY513" s="56"/>
      <c r="AZ513" s="21">
        <v>85.56</v>
      </c>
      <c r="BA513" s="21"/>
      <c r="BB513" s="21">
        <f>I513-AZ513</f>
        <v>2181.44</v>
      </c>
      <c r="BC513" s="21"/>
      <c r="BD513" s="35"/>
      <c r="BE513" s="21"/>
      <c r="BF513" s="26"/>
      <c r="BG513" s="26"/>
      <c r="BH513" s="35">
        <f>AP513-AZ513</f>
        <v>-14.850000000000009</v>
      </c>
      <c r="BI513" s="35">
        <f>AU513-AZ513</f>
        <v>-9.6200000000000045</v>
      </c>
      <c r="BJ513" s="36"/>
    </row>
    <row r="514" spans="2:62" x14ac:dyDescent="0.2">
      <c r="B514" s="24">
        <v>714</v>
      </c>
      <c r="C514" s="25" t="s">
        <v>1120</v>
      </c>
      <c r="D514" s="76" t="s">
        <v>1121</v>
      </c>
      <c r="E514" s="26" t="s">
        <v>64</v>
      </c>
      <c r="F514" s="28" t="s">
        <v>58</v>
      </c>
      <c r="G514" s="26">
        <v>502658</v>
      </c>
      <c r="H514" s="26">
        <v>2194947</v>
      </c>
      <c r="I514" s="29">
        <v>2287</v>
      </c>
      <c r="J514" s="26"/>
      <c r="K514" s="21"/>
      <c r="L514" s="56"/>
      <c r="M514" s="56"/>
      <c r="N514" s="56"/>
      <c r="O514" s="56"/>
      <c r="P514" s="56"/>
      <c r="Q514" s="56"/>
      <c r="R514" s="56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>
        <v>61.77</v>
      </c>
      <c r="AD514" s="21"/>
      <c r="AE514" s="21"/>
      <c r="AF514" s="56">
        <v>64.28</v>
      </c>
      <c r="AG514" s="56">
        <v>63.81</v>
      </c>
      <c r="AH514" s="56">
        <v>67.63</v>
      </c>
      <c r="AI514" s="56">
        <v>67.41</v>
      </c>
      <c r="AJ514" s="56">
        <v>68.36</v>
      </c>
      <c r="AK514" s="56">
        <v>69.680000000000007</v>
      </c>
      <c r="AL514" s="56">
        <v>69.84</v>
      </c>
      <c r="AM514" s="56">
        <v>70.989999999999995</v>
      </c>
      <c r="AN514" s="56"/>
      <c r="AO514" s="56"/>
      <c r="AP514" s="56">
        <v>75.849999999999994</v>
      </c>
      <c r="AQ514" s="56"/>
      <c r="AR514" s="56"/>
      <c r="AS514" s="56"/>
      <c r="AT514" s="56"/>
      <c r="AU514" s="56"/>
      <c r="AV514" s="56"/>
      <c r="AW514" s="26"/>
      <c r="AX514" s="56"/>
      <c r="AY514" s="56"/>
      <c r="AZ514" s="21"/>
      <c r="BA514" s="21"/>
      <c r="BB514" s="21"/>
      <c r="BC514" s="21"/>
      <c r="BD514" s="35"/>
      <c r="BE514" s="21"/>
      <c r="BF514" s="26"/>
      <c r="BG514" s="26"/>
      <c r="BH514" s="26"/>
      <c r="BI514" s="26"/>
      <c r="BJ514" s="38"/>
    </row>
    <row r="515" spans="2:62" x14ac:dyDescent="0.2">
      <c r="B515" s="24">
        <v>715</v>
      </c>
      <c r="C515" s="25" t="s">
        <v>1122</v>
      </c>
      <c r="D515" s="76" t="s">
        <v>1121</v>
      </c>
      <c r="E515" s="26" t="s">
        <v>64</v>
      </c>
      <c r="F515" s="28" t="s">
        <v>58</v>
      </c>
      <c r="G515" s="78">
        <v>503090</v>
      </c>
      <c r="H515" s="78">
        <v>2195598</v>
      </c>
      <c r="I515" s="29">
        <v>2280</v>
      </c>
      <c r="J515" s="26"/>
      <c r="K515" s="21"/>
      <c r="L515" s="56"/>
      <c r="M515" s="56"/>
      <c r="N515" s="56"/>
      <c r="O515" s="56"/>
      <c r="P515" s="56"/>
      <c r="Q515" s="56"/>
      <c r="R515" s="56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>
        <v>75.849999999999994</v>
      </c>
      <c r="AR515" s="56">
        <v>75.849999999999994</v>
      </c>
      <c r="AS515" s="56">
        <v>83.2</v>
      </c>
      <c r="AT515" s="56">
        <v>84.1</v>
      </c>
      <c r="AU515" s="56">
        <v>79.3</v>
      </c>
      <c r="AV515" s="56"/>
      <c r="AW515" s="26">
        <v>84</v>
      </c>
      <c r="AX515" s="56"/>
      <c r="AY515" s="56"/>
      <c r="AZ515" s="21">
        <v>54.81</v>
      </c>
      <c r="BA515" s="21"/>
      <c r="BB515" s="21"/>
      <c r="BC515" s="21"/>
      <c r="BD515" s="35"/>
      <c r="BE515" s="21"/>
      <c r="BF515" s="26"/>
      <c r="BG515" s="26"/>
      <c r="BH515" s="35"/>
      <c r="BI515" s="35"/>
      <c r="BJ515" s="36"/>
    </row>
    <row r="516" spans="2:62" x14ac:dyDescent="0.2">
      <c r="B516" s="24">
        <v>716</v>
      </c>
      <c r="C516" s="25" t="s">
        <v>1123</v>
      </c>
      <c r="D516" s="76" t="s">
        <v>1124</v>
      </c>
      <c r="E516" s="26" t="s">
        <v>64</v>
      </c>
      <c r="F516" s="28" t="s">
        <v>58</v>
      </c>
      <c r="G516" s="26">
        <v>503588</v>
      </c>
      <c r="H516" s="26">
        <v>2195965</v>
      </c>
      <c r="I516" s="29">
        <v>2284</v>
      </c>
      <c r="J516" s="26"/>
      <c r="K516" s="21"/>
      <c r="L516" s="56"/>
      <c r="M516" s="56"/>
      <c r="N516" s="56"/>
      <c r="O516" s="56"/>
      <c r="P516" s="56"/>
      <c r="Q516" s="56"/>
      <c r="R516" s="56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>
        <v>72.260000000000005</v>
      </c>
      <c r="AD516" s="21"/>
      <c r="AE516" s="21"/>
      <c r="AF516" s="56">
        <v>74.98</v>
      </c>
      <c r="AG516" s="56">
        <v>77.42</v>
      </c>
      <c r="AH516" s="56"/>
      <c r="AI516" s="56">
        <v>79.22</v>
      </c>
      <c r="AJ516" s="56"/>
      <c r="AK516" s="56"/>
      <c r="AL516" s="56">
        <v>81.12</v>
      </c>
      <c r="AM516" s="56">
        <v>82.28</v>
      </c>
      <c r="AN516" s="56">
        <v>82.28</v>
      </c>
      <c r="AO516" s="56"/>
      <c r="AP516" s="56">
        <v>88.11</v>
      </c>
      <c r="AQ516" s="56">
        <v>83.53</v>
      </c>
      <c r="AR516" s="56">
        <v>86.36</v>
      </c>
      <c r="AS516" s="56">
        <v>89.12</v>
      </c>
      <c r="AT516" s="56">
        <v>91.04</v>
      </c>
      <c r="AU516" s="56">
        <v>87.45</v>
      </c>
      <c r="AV516" s="56"/>
      <c r="AW516" s="26">
        <v>87</v>
      </c>
      <c r="AX516" s="56"/>
      <c r="AY516" s="56"/>
      <c r="AZ516" s="21">
        <v>95.56</v>
      </c>
      <c r="BA516" s="21"/>
      <c r="BB516" s="21">
        <f>I516-AZ516</f>
        <v>2188.44</v>
      </c>
      <c r="BC516" s="21"/>
      <c r="BD516" s="35"/>
      <c r="BE516" s="21"/>
      <c r="BF516" s="26"/>
      <c r="BG516" s="26"/>
      <c r="BH516" s="35">
        <f>AP516-AZ516</f>
        <v>-7.4500000000000028</v>
      </c>
      <c r="BI516" s="35">
        <f>AU516-AZ516</f>
        <v>-8.11</v>
      </c>
      <c r="BJ516" s="36"/>
    </row>
    <row r="517" spans="2:62" x14ac:dyDescent="0.2">
      <c r="B517" s="24">
        <v>717</v>
      </c>
      <c r="C517" s="25" t="s">
        <v>1125</v>
      </c>
      <c r="D517" s="76" t="s">
        <v>1126</v>
      </c>
      <c r="E517" s="26" t="s">
        <v>64</v>
      </c>
      <c r="F517" s="28" t="s">
        <v>58</v>
      </c>
      <c r="G517" s="26"/>
      <c r="H517" s="26"/>
      <c r="I517" s="29">
        <v>2260</v>
      </c>
      <c r="J517" s="26"/>
      <c r="K517" s="21"/>
      <c r="L517" s="56"/>
      <c r="M517" s="56"/>
      <c r="N517" s="56"/>
      <c r="O517" s="56"/>
      <c r="P517" s="56"/>
      <c r="Q517" s="56"/>
      <c r="R517" s="56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>
        <v>63.33</v>
      </c>
      <c r="AD517" s="21"/>
      <c r="AE517" s="21"/>
      <c r="AF517" s="56">
        <v>63.73</v>
      </c>
      <c r="AG517" s="56">
        <v>72.36</v>
      </c>
      <c r="AH517" s="56">
        <v>73</v>
      </c>
      <c r="AI517" s="56"/>
      <c r="AJ517" s="56">
        <v>66.41</v>
      </c>
      <c r="AK517" s="56">
        <v>78.849999999999994</v>
      </c>
      <c r="AL517" s="56">
        <v>70.040000000000006</v>
      </c>
      <c r="AM517" s="56">
        <v>76.77</v>
      </c>
      <c r="AN517" s="56">
        <v>77.88</v>
      </c>
      <c r="AO517" s="56"/>
      <c r="AP517" s="56"/>
      <c r="AQ517" s="56">
        <v>83.76</v>
      </c>
      <c r="AR517" s="56">
        <v>73.760000000000005</v>
      </c>
      <c r="AS517" s="56"/>
      <c r="AT517" s="56"/>
      <c r="AU517" s="56"/>
      <c r="AV517" s="56">
        <v>69</v>
      </c>
      <c r="AW517" s="26">
        <v>69</v>
      </c>
      <c r="AX517" s="56"/>
      <c r="AY517" s="56"/>
      <c r="AZ517" s="21">
        <v>82.26</v>
      </c>
      <c r="BA517" s="21"/>
      <c r="BB517" s="21">
        <f>I517-AZ517</f>
        <v>2177.7399999999998</v>
      </c>
      <c r="BC517" s="21"/>
      <c r="BD517" s="35"/>
      <c r="BE517" s="21"/>
      <c r="BF517" s="26"/>
      <c r="BG517" s="26"/>
      <c r="BH517" s="26"/>
      <c r="BI517" s="26"/>
      <c r="BJ517" s="38"/>
    </row>
    <row r="518" spans="2:62" x14ac:dyDescent="0.2">
      <c r="B518" s="24">
        <v>718</v>
      </c>
      <c r="C518" s="25" t="s">
        <v>1127</v>
      </c>
      <c r="D518" s="26" t="s">
        <v>1128</v>
      </c>
      <c r="E518" s="26" t="s">
        <v>471</v>
      </c>
      <c r="F518" s="28" t="s">
        <v>39</v>
      </c>
      <c r="G518" s="39">
        <v>521998</v>
      </c>
      <c r="H518" s="39">
        <v>2164002</v>
      </c>
      <c r="I518" s="50">
        <v>2390</v>
      </c>
      <c r="J518" s="39"/>
      <c r="K518" s="26"/>
      <c r="L518" s="26"/>
      <c r="M518" s="26"/>
      <c r="N518" s="2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>
        <v>54.78</v>
      </c>
      <c r="AA518" s="46">
        <v>54.77</v>
      </c>
      <c r="AB518" s="46">
        <v>55.92</v>
      </c>
      <c r="AC518" s="46">
        <v>56.41</v>
      </c>
      <c r="AD518" s="46">
        <v>56</v>
      </c>
      <c r="AE518" s="46"/>
      <c r="AF518" s="46">
        <v>57.21</v>
      </c>
      <c r="AG518" s="56">
        <v>56.42</v>
      </c>
      <c r="AH518" s="56">
        <v>57.14</v>
      </c>
      <c r="AI518" s="56"/>
      <c r="AJ518" s="56">
        <v>58.66</v>
      </c>
      <c r="AK518" s="56">
        <v>59.12</v>
      </c>
      <c r="AL518" s="56">
        <v>59.17</v>
      </c>
      <c r="AM518" s="56">
        <v>59.86</v>
      </c>
      <c r="AN518" s="56">
        <v>60.69</v>
      </c>
      <c r="AO518" s="56">
        <v>61.46</v>
      </c>
      <c r="AP518" s="56">
        <v>61.86</v>
      </c>
      <c r="AQ518" s="56">
        <v>61.01</v>
      </c>
      <c r="AR518" s="56">
        <v>60.29</v>
      </c>
      <c r="AS518" s="56">
        <v>61</v>
      </c>
      <c r="AT518" s="56">
        <v>61.36</v>
      </c>
      <c r="AU518" s="56"/>
      <c r="AV518" s="56"/>
      <c r="AW518" s="26">
        <v>62.87</v>
      </c>
      <c r="AX518" s="56">
        <v>64</v>
      </c>
      <c r="AY518" s="56">
        <v>64.63</v>
      </c>
      <c r="AZ518" s="21">
        <v>64.13</v>
      </c>
      <c r="BA518" s="21">
        <v>64.2</v>
      </c>
      <c r="BB518" s="21">
        <f>I518-BA518</f>
        <v>2325.8000000000002</v>
      </c>
      <c r="BC518" s="21"/>
      <c r="BD518" s="35"/>
      <c r="BE518" s="21"/>
      <c r="BF518" s="26"/>
      <c r="BG518" s="26"/>
      <c r="BH518" s="35">
        <f>+AQ518-BA518</f>
        <v>-3.1900000000000048</v>
      </c>
      <c r="BI518" s="35"/>
      <c r="BJ518" s="36">
        <f>+AZ518-BA518</f>
        <v>-7.000000000000739E-2</v>
      </c>
    </row>
    <row r="519" spans="2:62" x14ac:dyDescent="0.2">
      <c r="B519" s="24">
        <v>721</v>
      </c>
      <c r="C519" s="46" t="s">
        <v>1129</v>
      </c>
      <c r="D519" s="26" t="s">
        <v>1130</v>
      </c>
      <c r="E519" s="26" t="s">
        <v>1131</v>
      </c>
      <c r="F519" s="28" t="s">
        <v>20</v>
      </c>
      <c r="G519" s="26">
        <v>489673</v>
      </c>
      <c r="H519" s="26">
        <v>2135994</v>
      </c>
      <c r="I519" s="29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>
        <v>67.77</v>
      </c>
      <c r="AG519" s="26">
        <v>72</v>
      </c>
      <c r="AH519" s="26">
        <v>68.94</v>
      </c>
      <c r="AI519" s="26">
        <v>70.86</v>
      </c>
      <c r="AJ519" s="26">
        <v>69.06</v>
      </c>
      <c r="AK519" s="26"/>
      <c r="AL519" s="26"/>
      <c r="AM519" s="26"/>
      <c r="AN519" s="26"/>
      <c r="AO519" s="26">
        <v>68.040000000000006</v>
      </c>
      <c r="AP519" s="26">
        <v>62.36</v>
      </c>
      <c r="AQ519" s="26">
        <v>70</v>
      </c>
      <c r="AR519" s="26"/>
      <c r="AS519" s="30">
        <v>83.4</v>
      </c>
      <c r="AT519" s="56"/>
      <c r="AU519" s="56"/>
      <c r="AV519" s="56"/>
      <c r="AW519" s="26"/>
      <c r="AX519" s="56"/>
      <c r="AY519" s="56"/>
      <c r="AZ519" s="21"/>
      <c r="BA519" s="21"/>
      <c r="BB519" s="21"/>
      <c r="BC519" s="21"/>
      <c r="BD519" s="35"/>
      <c r="BE519" s="21"/>
      <c r="BF519" s="26"/>
      <c r="BG519" s="26"/>
      <c r="BH519" s="26"/>
      <c r="BI519" s="26"/>
      <c r="BJ519" s="38"/>
    </row>
    <row r="520" spans="2:62" x14ac:dyDescent="0.2">
      <c r="B520" s="24">
        <v>724</v>
      </c>
      <c r="C520" s="46" t="s">
        <v>1132</v>
      </c>
      <c r="D520" s="26"/>
      <c r="E520" s="26"/>
      <c r="F520" s="27" t="s">
        <v>20</v>
      </c>
      <c r="G520" s="26">
        <v>501313</v>
      </c>
      <c r="H520" s="26">
        <v>2133618</v>
      </c>
      <c r="I520" s="29">
        <v>2257</v>
      </c>
      <c r="J520" s="26"/>
      <c r="K520" s="26"/>
      <c r="L520" s="56"/>
      <c r="M520" s="56"/>
      <c r="N520" s="56"/>
      <c r="O520" s="56"/>
      <c r="P520" s="56"/>
      <c r="Q520" s="56"/>
      <c r="R520" s="5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26"/>
      <c r="AX520" s="56">
        <v>62.25</v>
      </c>
      <c r="AY520" s="56">
        <v>66.13</v>
      </c>
      <c r="AZ520" s="21"/>
      <c r="BA520" s="21"/>
      <c r="BB520" s="21"/>
      <c r="BC520" s="21"/>
      <c r="BD520" s="35"/>
      <c r="BE520" s="21"/>
      <c r="BF520" s="26"/>
      <c r="BG520" s="26"/>
      <c r="BH520" s="26"/>
      <c r="BI520" s="26"/>
      <c r="BJ520" s="38"/>
    </row>
    <row r="521" spans="2:62" x14ac:dyDescent="0.2">
      <c r="B521" s="24">
        <v>725</v>
      </c>
      <c r="C521" s="46" t="s">
        <v>1133</v>
      </c>
      <c r="D521" s="26"/>
      <c r="E521" s="26"/>
      <c r="F521" s="27" t="s">
        <v>20</v>
      </c>
      <c r="G521" s="26">
        <v>501634</v>
      </c>
      <c r="H521" s="26">
        <v>2133956</v>
      </c>
      <c r="I521" s="29">
        <v>2254</v>
      </c>
      <c r="J521" s="26"/>
      <c r="K521" s="26"/>
      <c r="L521" s="56"/>
      <c r="M521" s="56"/>
      <c r="N521" s="56"/>
      <c r="O521" s="56"/>
      <c r="P521" s="56"/>
      <c r="Q521" s="56"/>
      <c r="R521" s="5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26"/>
      <c r="AX521" s="56">
        <v>65.84</v>
      </c>
      <c r="AY521" s="56">
        <v>70.48</v>
      </c>
      <c r="AZ521" s="21"/>
      <c r="BA521" s="21"/>
      <c r="BB521" s="21"/>
      <c r="BC521" s="21"/>
      <c r="BD521" s="35"/>
      <c r="BE521" s="21"/>
      <c r="BF521" s="26"/>
      <c r="BG521" s="26"/>
      <c r="BH521" s="26"/>
      <c r="BI521" s="26"/>
      <c r="BJ521" s="38"/>
    </row>
    <row r="522" spans="2:62" x14ac:dyDescent="0.2">
      <c r="B522" s="24">
        <v>726</v>
      </c>
      <c r="C522" s="46" t="s">
        <v>1134</v>
      </c>
      <c r="D522" s="26"/>
      <c r="E522" s="26"/>
      <c r="F522" s="27" t="s">
        <v>20</v>
      </c>
      <c r="G522" s="26">
        <v>500817</v>
      </c>
      <c r="H522" s="26">
        <v>2133557</v>
      </c>
      <c r="I522" s="29">
        <v>2253</v>
      </c>
      <c r="J522" s="26"/>
      <c r="K522" s="26"/>
      <c r="L522" s="56"/>
      <c r="M522" s="56"/>
      <c r="N522" s="56"/>
      <c r="O522" s="56"/>
      <c r="P522" s="56"/>
      <c r="Q522" s="56"/>
      <c r="R522" s="5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26"/>
      <c r="AX522" s="56">
        <v>69.64</v>
      </c>
      <c r="AY522" s="56">
        <v>74.22</v>
      </c>
      <c r="AZ522" s="21"/>
      <c r="BA522" s="21">
        <v>80.39</v>
      </c>
      <c r="BB522" s="21">
        <f>I522-BA522</f>
        <v>2172.61</v>
      </c>
      <c r="BC522" s="21"/>
      <c r="BD522" s="35"/>
      <c r="BE522" s="21"/>
      <c r="BF522" s="26"/>
      <c r="BG522" s="26"/>
      <c r="BH522" s="26"/>
      <c r="BI522" s="26"/>
      <c r="BJ522" s="38"/>
    </row>
    <row r="523" spans="2:62" x14ac:dyDescent="0.2">
      <c r="B523" s="24">
        <v>727</v>
      </c>
      <c r="C523" s="46" t="s">
        <v>1135</v>
      </c>
      <c r="D523" s="26"/>
      <c r="E523" s="26"/>
      <c r="F523" s="28" t="s">
        <v>20</v>
      </c>
      <c r="G523" s="26">
        <v>500496</v>
      </c>
      <c r="H523" s="26">
        <v>2133495</v>
      </c>
      <c r="I523" s="29">
        <v>2251</v>
      </c>
      <c r="J523" s="26"/>
      <c r="K523" s="26"/>
      <c r="L523" s="56"/>
      <c r="M523" s="56"/>
      <c r="N523" s="56"/>
      <c r="O523" s="56"/>
      <c r="P523" s="56"/>
      <c r="Q523" s="56"/>
      <c r="R523" s="5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26"/>
      <c r="AX523" s="56">
        <v>72.27</v>
      </c>
      <c r="AY523" s="56">
        <v>47.77</v>
      </c>
      <c r="AZ523" s="21"/>
      <c r="BA523" s="21"/>
      <c r="BB523" s="21"/>
      <c r="BC523" s="21"/>
      <c r="BD523" s="35"/>
      <c r="BE523" s="21"/>
      <c r="BF523" s="26"/>
      <c r="BG523" s="26"/>
      <c r="BH523" s="26"/>
      <c r="BI523" s="26"/>
      <c r="BJ523" s="38"/>
    </row>
    <row r="524" spans="2:62" x14ac:dyDescent="0.2">
      <c r="B524" s="24"/>
      <c r="C524" s="25" t="s">
        <v>1136</v>
      </c>
      <c r="D524" s="26" t="s">
        <v>1137</v>
      </c>
      <c r="E524" s="26"/>
      <c r="F524" s="28" t="s">
        <v>382</v>
      </c>
      <c r="G524" s="26"/>
      <c r="H524" s="26"/>
      <c r="I524" s="29"/>
      <c r="J524" s="26"/>
      <c r="K524" s="21"/>
      <c r="L524" s="56"/>
      <c r="M524" s="56"/>
      <c r="N524" s="56"/>
      <c r="O524" s="56"/>
      <c r="P524" s="56"/>
      <c r="Q524" s="56"/>
      <c r="R524" s="5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33">
        <v>68.930000000000007</v>
      </c>
      <c r="BA524" s="33"/>
      <c r="BB524" s="21"/>
      <c r="BC524" s="21"/>
      <c r="BD524" s="35"/>
      <c r="BE524" s="21"/>
      <c r="BF524" s="26"/>
      <c r="BG524" s="26"/>
      <c r="BH524" s="26"/>
      <c r="BI524" s="26"/>
      <c r="BJ524" s="38"/>
    </row>
    <row r="525" spans="2:62" x14ac:dyDescent="0.2">
      <c r="B525" s="24"/>
      <c r="C525" s="25" t="s">
        <v>1138</v>
      </c>
      <c r="D525" s="26" t="s">
        <v>1137</v>
      </c>
      <c r="E525" s="26"/>
      <c r="F525" s="28" t="s">
        <v>382</v>
      </c>
      <c r="G525" s="26"/>
      <c r="H525" s="26"/>
      <c r="I525" s="29"/>
      <c r="J525" s="26"/>
      <c r="K525" s="21"/>
      <c r="L525" s="56"/>
      <c r="M525" s="56"/>
      <c r="N525" s="56"/>
      <c r="O525" s="56"/>
      <c r="P525" s="56"/>
      <c r="Q525" s="56"/>
      <c r="R525" s="5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33">
        <v>104.37</v>
      </c>
      <c r="BA525" s="33"/>
      <c r="BB525" s="21"/>
      <c r="BC525" s="21"/>
      <c r="BD525" s="35"/>
      <c r="BE525" s="21"/>
      <c r="BF525" s="26"/>
      <c r="BG525" s="26"/>
      <c r="BH525" s="26"/>
      <c r="BI525" s="26"/>
      <c r="BJ525" s="38"/>
    </row>
    <row r="526" spans="2:62" x14ac:dyDescent="0.2">
      <c r="B526" s="24"/>
      <c r="C526" s="46" t="s">
        <v>1139</v>
      </c>
      <c r="D526" s="26" t="s">
        <v>1137</v>
      </c>
      <c r="E526" s="26"/>
      <c r="F526" s="28" t="s">
        <v>382</v>
      </c>
      <c r="G526" s="26"/>
      <c r="H526" s="26"/>
      <c r="I526" s="29"/>
      <c r="J526" s="26"/>
      <c r="K526" s="21"/>
      <c r="L526" s="56"/>
      <c r="M526" s="56"/>
      <c r="N526" s="56"/>
      <c r="O526" s="56"/>
      <c r="P526" s="56"/>
      <c r="Q526" s="56"/>
      <c r="R526" s="5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21">
        <v>66.11</v>
      </c>
      <c r="BA526" s="21"/>
      <c r="BB526" s="21"/>
      <c r="BC526" s="21"/>
      <c r="BD526" s="26"/>
      <c r="BE526" s="21"/>
      <c r="BF526" s="26"/>
      <c r="BG526" s="26"/>
      <c r="BH526" s="26"/>
      <c r="BI526" s="26"/>
      <c r="BJ526" s="38"/>
    </row>
    <row r="527" spans="2:62" ht="13.5" thickBot="1" x14ac:dyDescent="0.25">
      <c r="B527" s="97"/>
      <c r="C527" s="98" t="s">
        <v>1140</v>
      </c>
      <c r="D527" s="99" t="s">
        <v>1141</v>
      </c>
      <c r="E527" s="99"/>
      <c r="F527" s="100" t="s">
        <v>382</v>
      </c>
      <c r="G527" s="99"/>
      <c r="H527" s="99"/>
      <c r="I527" s="101"/>
      <c r="J527" s="99"/>
      <c r="K527" s="102"/>
      <c r="L527" s="103"/>
      <c r="M527" s="103"/>
      <c r="N527" s="103"/>
      <c r="O527" s="103"/>
      <c r="P527" s="103"/>
      <c r="Q527" s="103"/>
      <c r="R527" s="103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103"/>
      <c r="AG527" s="103"/>
      <c r="AH527" s="103"/>
      <c r="AI527" s="103"/>
      <c r="AJ527" s="103"/>
      <c r="AK527" s="103"/>
      <c r="AL527" s="103"/>
      <c r="AM527" s="103"/>
      <c r="AN527" s="103"/>
      <c r="AO527" s="103"/>
      <c r="AP527" s="103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2">
        <v>55.72</v>
      </c>
      <c r="BA527" s="102"/>
      <c r="BB527" s="102"/>
      <c r="BC527" s="102"/>
      <c r="BD527" s="99"/>
      <c r="BE527" s="102"/>
      <c r="BF527" s="99"/>
      <c r="BG527" s="99"/>
      <c r="BH527" s="99"/>
      <c r="BI527" s="99"/>
      <c r="BJ527" s="104"/>
    </row>
  </sheetData>
  <autoFilter ref="B2:BJ527" xr:uid="{00000000-0009-0000-0000-000000000000}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Amorales</dc:creator>
  <cp:lastModifiedBy>Jorge Alberto Gomez Gomez</cp:lastModifiedBy>
  <dcterms:created xsi:type="dcterms:W3CDTF">2011-12-03T21:16:48Z</dcterms:created>
  <dcterms:modified xsi:type="dcterms:W3CDTF">2020-10-28T06:24:56Z</dcterms:modified>
</cp:coreProperties>
</file>