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/>
  </bookViews>
  <sheets>
    <sheet name="DATA" sheetId="1" r:id="rId1"/>
    <sheet name="Hoja3" sheetId="5" r:id="rId2"/>
    <sheet name="COSTO INFRA" sheetId="2" r:id="rId3"/>
    <sheet name="COSTO EQUIPAMIENTO" sheetId="4" r:id="rId4"/>
    <sheet name="CONSOLIDADO" sheetId="6" r:id="rId5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</externalReferences>
  <definedNames>
    <definedName name="_xlnm._FilterDatabase" localSheetId="0" hidden="1">DATA!$B$2:$B$27</definedName>
    <definedName name="_xlnm.Print_Area" localSheetId="3">'COSTO EQUIPAMIENTO'!$A$2:$F$97</definedName>
    <definedName name="\0">'[1]WAGERATE BY CRAFT'!#REF!</definedName>
    <definedName name="\1">#REF!</definedName>
    <definedName name="\a">'[1]WAGERATE BY CRAFT'!#REF!</definedName>
    <definedName name="\b">[2]STRSUMM0!#REF!</definedName>
    <definedName name="\c">"#REF!"</definedName>
    <definedName name="\g">#REF!</definedName>
    <definedName name="\k">'[3]7422CW00'!#REF!</definedName>
    <definedName name="\l">[4]STRSUMM0!#REF!</definedName>
    <definedName name="\m">#REF!</definedName>
    <definedName name="\MACROS">#REF!</definedName>
    <definedName name="\MENU">#REF!</definedName>
    <definedName name="\ñ">'[5]7422CW00'!#REF!</definedName>
    <definedName name="\q">#REF!</definedName>
    <definedName name="\r">#REF!</definedName>
    <definedName name="\t">#REF!</definedName>
    <definedName name="\w">#REF!</definedName>
    <definedName name="\z">#REF!</definedName>
    <definedName name="__" hidden="1">#REF!</definedName>
    <definedName name="____" hidden="1">#REF!</definedName>
    <definedName name="______" hidden="1">#REF!</definedName>
    <definedName name="________" hidden="1">#REF!</definedName>
    <definedName name="__________" hidden="1">#REF!</definedName>
    <definedName name="_________________________A1" hidden="1">#REF!</definedName>
    <definedName name="_________________________A2" hidden="1">#REF!</definedName>
    <definedName name="_________________________A3" hidden="1">#REF!</definedName>
    <definedName name="_________________________A4" hidden="1">#REF!</definedName>
    <definedName name="_________________________A5" hidden="1">#REF!</definedName>
    <definedName name="_________________________n1" hidden="1">#REF!</definedName>
    <definedName name="_________________________n2" hidden="1">#REF!</definedName>
    <definedName name="_________________________S1" hidden="1">#REF!</definedName>
    <definedName name="_______________________A1" hidden="1">#REF!</definedName>
    <definedName name="_______________________A2" hidden="1">#REF!</definedName>
    <definedName name="_______________________A3" hidden="1">#REF!</definedName>
    <definedName name="_______________________A4" hidden="1">#REF!</definedName>
    <definedName name="_______________________A5" hidden="1">#REF!</definedName>
    <definedName name="_______________________n1" hidden="1">#REF!</definedName>
    <definedName name="_______________________n2" hidden="1">#REF!</definedName>
    <definedName name="_______________________S1" hidden="1">#REF!</definedName>
    <definedName name="_____________________A1" hidden="1">#REF!</definedName>
    <definedName name="_____________________A2" hidden="1">#REF!</definedName>
    <definedName name="_____________________A3" hidden="1">#REF!</definedName>
    <definedName name="_____________________A4" hidden="1">#REF!</definedName>
    <definedName name="_____________________A5" hidden="1">#REF!</definedName>
    <definedName name="_____________________n1" hidden="1">#REF!</definedName>
    <definedName name="_____________________n2" hidden="1">#REF!</definedName>
    <definedName name="_____________________S1" hidden="1">#REF!</definedName>
    <definedName name="___________________A1" hidden="1">#REF!</definedName>
    <definedName name="___________________A2" hidden="1">#REF!</definedName>
    <definedName name="___________________A3" hidden="1">#REF!</definedName>
    <definedName name="___________________A4" hidden="1">#REF!</definedName>
    <definedName name="___________________A5" hidden="1">#REF!</definedName>
    <definedName name="___________________n1" hidden="1">#REF!</definedName>
    <definedName name="___________________n2" hidden="1">#REF!</definedName>
    <definedName name="___________________S1" hidden="1">#REF!</definedName>
    <definedName name="_________________A1" hidden="1">#REF!</definedName>
    <definedName name="_________________A2" hidden="1">#REF!</definedName>
    <definedName name="_________________A3" hidden="1">#REF!</definedName>
    <definedName name="_________________A4" hidden="1">#REF!</definedName>
    <definedName name="_________________A5" hidden="1">#REF!</definedName>
    <definedName name="_________________n1" hidden="1">#REF!</definedName>
    <definedName name="_________________n2" hidden="1">#REF!</definedName>
    <definedName name="_________________S1" hidden="1">#REF!</definedName>
    <definedName name="_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A1" hidden="1">#REF!</definedName>
    <definedName name="_______________A2" hidden="1">#REF!</definedName>
    <definedName name="_______________A3" hidden="1">#REF!</definedName>
    <definedName name="_______________A4" hidden="1">#REF!</definedName>
    <definedName name="_______________A5" hidden="1">#REF!</definedName>
    <definedName name="_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__f1cad">#REF!</definedName>
    <definedName name="_______________f1set">#REF!</definedName>
    <definedName name="_______________f2ango01">#REF!</definedName>
    <definedName name="_______________f2ango02">#REF!</definedName>
    <definedName name="_______________f2angora">#REF!</definedName>
    <definedName name="_______________f2cad">#REF!</definedName>
    <definedName name="_______________f2enco01">#REF!</definedName>
    <definedName name="_______________f2enco02">#REF!</definedName>
    <definedName name="_______________f2encode">#REF!</definedName>
    <definedName name="_______________f2glob01">#REF!</definedName>
    <definedName name="_______________f2global">#REF!</definedName>
    <definedName name="_______________f2set">#REF!</definedName>
    <definedName name="_______________f2set01">#REF!</definedName>
    <definedName name="_______________f3ang01">#REF!</definedName>
    <definedName name="_______________f3ang02">#REF!</definedName>
    <definedName name="_______________f3angora">#REF!</definedName>
    <definedName name="_______________f3enco01">#REF!</definedName>
    <definedName name="_______________f3enco02">#REF!</definedName>
    <definedName name="_______________f3encode">#REF!</definedName>
    <definedName name="_______________f3glob">#REF!</definedName>
    <definedName name="_______________f3glob01">#REF!</definedName>
    <definedName name="_______________f3set">#REF!</definedName>
    <definedName name="_______________f3set01">#REF!</definedName>
    <definedName name="_______________fac02">#REF!</definedName>
    <definedName name="_______________fac03">#REF!</definedName>
    <definedName name="_______________n1" hidden="1">#REF!</definedName>
    <definedName name="_______________n2" hidden="1">#REF!</definedName>
    <definedName name="_______________S1" hidden="1">#REF!</definedName>
    <definedName name="_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A1" hidden="1">#REF!</definedName>
    <definedName name="_____________A2" hidden="1">#REF!</definedName>
    <definedName name="_____________A3" hidden="1">#REF!</definedName>
    <definedName name="_____________A4" hidden="1">#REF!</definedName>
    <definedName name="_____________A5" hidden="1">#REF!</definedName>
    <definedName name="_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_f1cad">#REF!</definedName>
    <definedName name="_____________f1set">#REF!</definedName>
    <definedName name="_____________f2ango01">#REF!</definedName>
    <definedName name="_____________f2ango02">#REF!</definedName>
    <definedName name="_____________f2angora">#REF!</definedName>
    <definedName name="_____________f2cad">#REF!</definedName>
    <definedName name="_____________f2enco01">#REF!</definedName>
    <definedName name="_____________f2enco02">#REF!</definedName>
    <definedName name="_____________f2encode">#REF!</definedName>
    <definedName name="_____________f2glob01">#REF!</definedName>
    <definedName name="_____________f2global">#REF!</definedName>
    <definedName name="_____________f2set">#REF!</definedName>
    <definedName name="_____________f2set01">#REF!</definedName>
    <definedName name="_____________f3ang01">#REF!</definedName>
    <definedName name="_____________f3ang02">#REF!</definedName>
    <definedName name="_____________f3angora">#REF!</definedName>
    <definedName name="_____________f3enco01">#REF!</definedName>
    <definedName name="_____________f3enco02">#REF!</definedName>
    <definedName name="_____________f3encode">#REF!</definedName>
    <definedName name="_____________f3glob">#REF!</definedName>
    <definedName name="_____________f3glob01">#REF!</definedName>
    <definedName name="_____________f3set">#REF!</definedName>
    <definedName name="_____________f3set01">#REF!</definedName>
    <definedName name="_____________fac02">#REF!</definedName>
    <definedName name="_____________fac03">#REF!</definedName>
    <definedName name="_____________n1" hidden="1">#REF!</definedName>
    <definedName name="_____________n2" hidden="1">#REF!</definedName>
    <definedName name="_____________S1" hidden="1">#REF!</definedName>
    <definedName name="____________a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A1" hidden="1">#REF!</definedName>
    <definedName name="___________A2" hidden="1">#REF!</definedName>
    <definedName name="___________A3" hidden="1">#REF!</definedName>
    <definedName name="___________A4" hidden="1">#REF!</definedName>
    <definedName name="___________A5" hidden="1">#REF!</definedName>
    <definedName name="_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_f1cad">#REF!</definedName>
    <definedName name="___________f1set">#REF!</definedName>
    <definedName name="___________f2ango01">#REF!</definedName>
    <definedName name="___________f2ango02">#REF!</definedName>
    <definedName name="___________f2angora">#REF!</definedName>
    <definedName name="___________f2cad">#REF!</definedName>
    <definedName name="___________f2enco01">#REF!</definedName>
    <definedName name="___________f2enco02">#REF!</definedName>
    <definedName name="___________f2encode">#REF!</definedName>
    <definedName name="___________f2glob01">#REF!</definedName>
    <definedName name="___________f2global">#REF!</definedName>
    <definedName name="___________f2set">#REF!</definedName>
    <definedName name="___________f2set01">#REF!</definedName>
    <definedName name="___________f3ang01">#REF!</definedName>
    <definedName name="___________f3ang02">#REF!</definedName>
    <definedName name="___________f3angora">#REF!</definedName>
    <definedName name="___________f3enco01">#REF!</definedName>
    <definedName name="___________f3enco02">#REF!</definedName>
    <definedName name="___________f3encode">#REF!</definedName>
    <definedName name="___________f3glob">#REF!</definedName>
    <definedName name="___________f3glob01">#REF!</definedName>
    <definedName name="___________f3set">#REF!</definedName>
    <definedName name="___________f3set01">#REF!</definedName>
    <definedName name="___________fac02">#REF!</definedName>
    <definedName name="___________fac03">#REF!</definedName>
    <definedName name="___________n1" hidden="1">#REF!</definedName>
    <definedName name="___________n2" hidden="1">#REF!</definedName>
    <definedName name="___________S1" hidden="1">#REF!</definedName>
    <definedName name="__________A1" hidden="1">#REF!</definedName>
    <definedName name="__________A2" hidden="1">#REF!</definedName>
    <definedName name="__________A3" hidden="1">#REF!</definedName>
    <definedName name="__________A4" hidden="1">#REF!</definedName>
    <definedName name="__________A5" hidden="1">#REF!</definedName>
    <definedName name="_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_n1" hidden="1">#REF!</definedName>
    <definedName name="__________n2" hidden="1">#REF!</definedName>
    <definedName name="__________S1" hidden="1">#REF!</definedName>
    <definedName name="_________A1" hidden="1">#REF!</definedName>
    <definedName name="_________A2" hidden="1">#REF!</definedName>
    <definedName name="_________A3" hidden="1">#REF!</definedName>
    <definedName name="_________A4" hidden="1">#REF!</definedName>
    <definedName name="_________A5" hidden="1">#REF!</definedName>
    <definedName name="_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_F">[6]Hoja3!#REF!</definedName>
    <definedName name="_________f1cad">#REF!</definedName>
    <definedName name="_________f1set">#REF!</definedName>
    <definedName name="_________f2ango01">#REF!</definedName>
    <definedName name="_________f2ango02">#REF!</definedName>
    <definedName name="_________f2angora">#REF!</definedName>
    <definedName name="_________f2cad">#REF!</definedName>
    <definedName name="_________f2enco01">#REF!</definedName>
    <definedName name="_________f2enco02">#REF!</definedName>
    <definedName name="_________f2encode">#REF!</definedName>
    <definedName name="_________f2glob01">#REF!</definedName>
    <definedName name="_________f2global">#REF!</definedName>
    <definedName name="_________f2set">#REF!</definedName>
    <definedName name="_________f2set01">#REF!</definedName>
    <definedName name="_________f3ang01">#REF!</definedName>
    <definedName name="_________f3ang02">#REF!</definedName>
    <definedName name="_________f3angora">#REF!</definedName>
    <definedName name="_________f3enco01">#REF!</definedName>
    <definedName name="_________f3enco02">#REF!</definedName>
    <definedName name="_________f3encode">#REF!</definedName>
    <definedName name="_________f3glob">#REF!</definedName>
    <definedName name="_________f3glob01">#REF!</definedName>
    <definedName name="_________f3set">#REF!</definedName>
    <definedName name="_________f3set01">#REF!</definedName>
    <definedName name="_________fac02">#REF!</definedName>
    <definedName name="_________fac03">#REF!</definedName>
    <definedName name="_________n1" hidden="1">#REF!</definedName>
    <definedName name="_________n2" hidden="1">#REF!</definedName>
    <definedName name="_________S1" hidden="1">#REF!</definedName>
    <definedName name="________A1" hidden="1">#REF!</definedName>
    <definedName name="________A2" hidden="1">#REF!</definedName>
    <definedName name="________A3" hidden="1">#REF!</definedName>
    <definedName name="________A4" hidden="1">#REF!</definedName>
    <definedName name="________A5" hidden="1">#REF!</definedName>
    <definedName name="_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_F">[6]Hoja3!#REF!</definedName>
    <definedName name="________n1" hidden="1">#REF!</definedName>
    <definedName name="________n2" hidden="1">#REF!</definedName>
    <definedName name="________S1" hidden="1">#REF!</definedName>
    <definedName name="_______A1" hidden="1">#REF!</definedName>
    <definedName name="_______A2" hidden="1">#REF!</definedName>
    <definedName name="_______A3" hidden="1">#REF!</definedName>
    <definedName name="_______A4" hidden="1">#REF!</definedName>
    <definedName name="_______A5" hidden="1">#REF!</definedName>
    <definedName name="_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_F">[6]Hoja3!#REF!</definedName>
    <definedName name="_______f1cad">#REF!</definedName>
    <definedName name="_______f1set">#REF!</definedName>
    <definedName name="_______f2ango01">#REF!</definedName>
    <definedName name="_______f2ango02">#REF!</definedName>
    <definedName name="_______f2angora">#REF!</definedName>
    <definedName name="_______f2cad">#REF!</definedName>
    <definedName name="_______f2enco01">#REF!</definedName>
    <definedName name="_______f2enco02">#REF!</definedName>
    <definedName name="_______f2encode">#REF!</definedName>
    <definedName name="_______f2glob01">#REF!</definedName>
    <definedName name="_______f2global">#REF!</definedName>
    <definedName name="_______f2set">#REF!</definedName>
    <definedName name="_______f2set01">#REF!</definedName>
    <definedName name="_______f3ang01">#REF!</definedName>
    <definedName name="_______f3ang02">#REF!</definedName>
    <definedName name="_______f3angora">#REF!</definedName>
    <definedName name="_______f3enco01">#REF!</definedName>
    <definedName name="_______f3enco02">#REF!</definedName>
    <definedName name="_______f3encode">#REF!</definedName>
    <definedName name="_______f3glob">#REF!</definedName>
    <definedName name="_______f3glob01">#REF!</definedName>
    <definedName name="_______f3set">#REF!</definedName>
    <definedName name="_______f3set01">#REF!</definedName>
    <definedName name="_______fac02">#REF!</definedName>
    <definedName name="_______fac03">#REF!</definedName>
    <definedName name="_______n1" hidden="1">#REF!</definedName>
    <definedName name="_______n2" hidden="1">#REF!</definedName>
    <definedName name="_______S1" hidden="1">#REF!</definedName>
    <definedName name="_______TP001">#REF!</definedName>
    <definedName name="_______TP002">#REF!</definedName>
    <definedName name="_______TP003">#REF!</definedName>
    <definedName name="_______TP004">#REF!</definedName>
    <definedName name="_______TP005">#REF!</definedName>
    <definedName name="_______TP006">#REF!</definedName>
    <definedName name="_______TP007">#REF!</definedName>
    <definedName name="_______TP008">#REF!</definedName>
    <definedName name="_______TP009">#REF!</definedName>
    <definedName name="_______TP010">#REF!</definedName>
    <definedName name="_______TP011">#REF!</definedName>
    <definedName name="_______TP013">#REF!</definedName>
    <definedName name="_______TP014">#REF!</definedName>
    <definedName name="_______TP015">#REF!</definedName>
    <definedName name="_______TP016">#REF!</definedName>
    <definedName name="______A1" hidden="1">#REF!</definedName>
    <definedName name="______A2" hidden="1">#REF!</definedName>
    <definedName name="______A3" hidden="1">#REF!</definedName>
    <definedName name="______A4" hidden="1">#REF!</definedName>
    <definedName name="______A5" hidden="1">#REF!</definedName>
    <definedName name="_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_F">[6]Hoja3!#REF!</definedName>
    <definedName name="______n1" hidden="1">#REF!</definedName>
    <definedName name="______n2" hidden="1">#REF!</definedName>
    <definedName name="______S1" hidden="1">#REF!</definedName>
    <definedName name="_____A1" hidden="1">#REF!</definedName>
    <definedName name="_____A2" hidden="1">#REF!</definedName>
    <definedName name="_____A3" hidden="1">#REF!</definedName>
    <definedName name="_____A4" hidden="1">#REF!</definedName>
    <definedName name="_____A5" hidden="1">#REF!</definedName>
    <definedName name="_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_ENE05">#REF!</definedName>
    <definedName name="_____F">[6]Hoja3!#REF!</definedName>
    <definedName name="_____f1cad">#REF!</definedName>
    <definedName name="_____f1set">#REF!</definedName>
    <definedName name="_____f2ango01">#REF!</definedName>
    <definedName name="_____f2ango02">#REF!</definedName>
    <definedName name="_____f2angora">#REF!</definedName>
    <definedName name="_____f2cad">#REF!</definedName>
    <definedName name="_____f2enco01">#REF!</definedName>
    <definedName name="_____f2enco02">#REF!</definedName>
    <definedName name="_____f2encode">#REF!</definedName>
    <definedName name="_____f2glob01">#REF!</definedName>
    <definedName name="_____f2global">#REF!</definedName>
    <definedName name="_____f2set">#REF!</definedName>
    <definedName name="_____f2set01">#REF!</definedName>
    <definedName name="_____f3ang01">#REF!</definedName>
    <definedName name="_____f3ang02">#REF!</definedName>
    <definedName name="_____f3angora">#REF!</definedName>
    <definedName name="_____f3enco01">#REF!</definedName>
    <definedName name="_____f3enco02">#REF!</definedName>
    <definedName name="_____f3encode">#REF!</definedName>
    <definedName name="_____f3glob">#REF!</definedName>
    <definedName name="_____f3glob01">#REF!</definedName>
    <definedName name="_____f3set">#REF!</definedName>
    <definedName name="_____f3set01">#REF!</definedName>
    <definedName name="_____fac02">#REF!</definedName>
    <definedName name="_____fac03">#REF!</definedName>
    <definedName name="_____n1" hidden="1">#REF!</definedName>
    <definedName name="_____n2" hidden="1">#REF!</definedName>
    <definedName name="_____POB3">'[7]4 Poblacion Demandante Efectiva'!$B$12</definedName>
    <definedName name="_____S1" hidden="1">#REF!</definedName>
    <definedName name="____A1" hidden="1">#REF!</definedName>
    <definedName name="____A2" hidden="1">#REF!</definedName>
    <definedName name="____A3" hidden="1">#REF!</definedName>
    <definedName name="____A4" hidden="1">#REF!</definedName>
    <definedName name="____A5" hidden="1">#REF!</definedName>
    <definedName name="_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_asp2">#REF!</definedName>
    <definedName name="____ENE05">#REF!</definedName>
    <definedName name="____F">[6]Hoja3!#REF!</definedName>
    <definedName name="____n1" hidden="1">#REF!</definedName>
    <definedName name="____n2" hidden="1">#REF!</definedName>
    <definedName name="____POB07">'[8]POB07'!$A$10:$F$2062</definedName>
    <definedName name="____POB3">'[7]4 Poblacion Demandante Efectiva'!$B$12</definedName>
    <definedName name="____RET1">'[3]7422CW00'!#REF!</definedName>
    <definedName name="____RET2">'[3]7422CW00'!#REF!</definedName>
    <definedName name="____RET3">'[3]7422CW00'!#REF!</definedName>
    <definedName name="____RET4">'[3]7422CW00'!#REF!</definedName>
    <definedName name="____RET5">'[3]7422CW00'!#REF!</definedName>
    <definedName name="____ro1">#REF!</definedName>
    <definedName name="____S1" hidden="1">#REF!</definedName>
    <definedName name="____TEP1">'[9]EP1'!$A$10:$AM$229</definedName>
    <definedName name="____TP001">#REF!</definedName>
    <definedName name="____TP002">#REF!</definedName>
    <definedName name="____TP003">#REF!</definedName>
    <definedName name="____TP004">#REF!</definedName>
    <definedName name="____TP005">#REF!</definedName>
    <definedName name="____TP006">#REF!</definedName>
    <definedName name="____TP007">#REF!</definedName>
    <definedName name="____TP008">#REF!</definedName>
    <definedName name="____TP009">#REF!</definedName>
    <definedName name="____TP010">#REF!</definedName>
    <definedName name="____TP011">#REF!</definedName>
    <definedName name="____TP013">#REF!</definedName>
    <definedName name="____TP014">#REF!</definedName>
    <definedName name="____TP015">#REF!</definedName>
    <definedName name="____TP016">#REF!</definedName>
    <definedName name="____Var1">#REF!</definedName>
    <definedName name="___AA68936">#REF!</definedName>
    <definedName name="___AA69375">#REF!</definedName>
    <definedName name="___AA70517">#REF!</definedName>
    <definedName name="___AA80220">#REF!</definedName>
    <definedName name="___AA90088">#REF!</definedName>
    <definedName name="___AA999999">#REF!</definedName>
    <definedName name="___ACC53">#REF!</definedName>
    <definedName name="___ACC54">#REF!</definedName>
    <definedName name="___ACC56">#REF!</definedName>
    <definedName name="___ALT1">#REF!</definedName>
    <definedName name="___ALT2">#REF!</definedName>
    <definedName name="_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_asp2">#REF!</definedName>
    <definedName name="___BUT38">#REF!</definedName>
    <definedName name="___BUT78">#REF!</definedName>
    <definedName name="___EMG4">'[10]12 P3'!#REF!</definedName>
    <definedName name="___ENE05">#REF!</definedName>
    <definedName name="___F">[6]Hoja3!#REF!</definedName>
    <definedName name="___f1cad">#REF!</definedName>
    <definedName name="___f1set">#REF!</definedName>
    <definedName name="___f2ango01">#REF!</definedName>
    <definedName name="___f2ango02">#REF!</definedName>
    <definedName name="___f2angora">#REF!</definedName>
    <definedName name="___f2cad">#REF!</definedName>
    <definedName name="___f2enco01">#REF!</definedName>
    <definedName name="___f2enco02">#REF!</definedName>
    <definedName name="___f2encode">#REF!</definedName>
    <definedName name="___f2glob01">#REF!</definedName>
    <definedName name="___f2global">#REF!</definedName>
    <definedName name="___f2set">#REF!</definedName>
    <definedName name="___f2set01">#REF!</definedName>
    <definedName name="___f3ang01">#REF!</definedName>
    <definedName name="___f3ang02">#REF!</definedName>
    <definedName name="___f3angora">#REF!</definedName>
    <definedName name="___f3enco01">#REF!</definedName>
    <definedName name="___f3enco02">#REF!</definedName>
    <definedName name="___f3encode">#REF!</definedName>
    <definedName name="___f3glob">#REF!</definedName>
    <definedName name="___f3glob01">#REF!</definedName>
    <definedName name="___f3set">#REF!</definedName>
    <definedName name="___f3set01">#REF!</definedName>
    <definedName name="___fac02">#REF!</definedName>
    <definedName name="___fac03">#REF!</definedName>
    <definedName name="___Ind1">#REF!</definedName>
    <definedName name="___Ind2">#REF!</definedName>
    <definedName name="___Ind3">#REF!</definedName>
    <definedName name="___Ind4">#REF!</definedName>
    <definedName name="___Ind5">#REF!</definedName>
    <definedName name="___JUN07">#REF!</definedName>
    <definedName name="___POB07">'[8]POB07'!$A$10:$F$2062</definedName>
    <definedName name="___POB2">'[7]4 Poblacion Demandante Efectiva'!$B$11</definedName>
    <definedName name="___POB3">'[7]4 Poblacion Demandante Efectiva'!$B$12</definedName>
    <definedName name="___pu1">#REF!</definedName>
    <definedName name="___pu11">#REF!</definedName>
    <definedName name="___pu12">#REF!</definedName>
    <definedName name="___pu2">#REF!</definedName>
    <definedName name="___pu3">#REF!</definedName>
    <definedName name="___pu4">#REF!</definedName>
    <definedName name="___pu5">#REF!</definedName>
    <definedName name="___pu6">#REF!</definedName>
    <definedName name="___pu8">#REF!</definedName>
    <definedName name="___QTY1">#REF!</definedName>
    <definedName name="___RET1">'[3]7422CW00'!#REF!</definedName>
    <definedName name="___RET2">'[3]7422CW00'!#REF!</definedName>
    <definedName name="___RET3">'[3]7422CW00'!#REF!</definedName>
    <definedName name="___RET4">'[3]7422CW00'!#REF!</definedName>
    <definedName name="___RET5">'[3]7422CW00'!#REF!</definedName>
    <definedName name="___RET6">'[3]7422CW00'!#REF!</definedName>
    <definedName name="___ro1">#REF!</definedName>
    <definedName name="___TCA704">#REF!</definedName>
    <definedName name="___TEP1">'[11]EP1'!$A$10:$AM$229</definedName>
    <definedName name="___TOR10">#REF!</definedName>
    <definedName name="___TOR14">#REF!</definedName>
    <definedName name="___TP001">#REF!</definedName>
    <definedName name="___TP002">#REF!</definedName>
    <definedName name="___TP003">#REF!</definedName>
    <definedName name="___TP004">#REF!</definedName>
    <definedName name="___TP005">#REF!</definedName>
    <definedName name="___TP006">#REF!</definedName>
    <definedName name="___TP007">#REF!</definedName>
    <definedName name="___TP008">#REF!</definedName>
    <definedName name="___TP009">#REF!</definedName>
    <definedName name="___TP010">#REF!</definedName>
    <definedName name="___TP011">#REF!</definedName>
    <definedName name="___TP013">#REF!</definedName>
    <definedName name="___TP014">#REF!</definedName>
    <definedName name="___TP015">#REF!</definedName>
    <definedName name="___TP016">#REF!</definedName>
    <definedName name="___TR4">#REF!</definedName>
    <definedName name="___us96">#REF!</definedName>
    <definedName name="___Var1">#REF!</definedName>
    <definedName name="___xlnm.Print_Area_1">"#REF!"</definedName>
    <definedName name="__1_2_0OPTI">[12]Sheet1!#REF!</definedName>
    <definedName name="__123Graph_A" hidden="1">[13]Limit_ACC_A!$F$17:$I$17</definedName>
    <definedName name="__123Graph_AGraph10" hidden="1">'[14]LIMA-CANTA'!#REF!</definedName>
    <definedName name="__123Graph_AGraph11" hidden="1">'[14]LIMA-CANTA'!#REF!</definedName>
    <definedName name="__123Graph_AGraph12" hidden="1">'[14]LIMA-CANTA'!#REF!</definedName>
    <definedName name="__123Graph_AGraph13" hidden="1">'[14]LIMA-CANTA'!#REF!</definedName>
    <definedName name="__123Graph_AGraph14" hidden="1">'[14]LIMA-CANTA'!#REF!</definedName>
    <definedName name="__123Graph_AGraph15" hidden="1">'[14]LIMA-CANTA'!#REF!</definedName>
    <definedName name="__123Graph_AGraph16" hidden="1">'[14]LIMA-CANTA'!#REF!</definedName>
    <definedName name="__123Graph_AGraph17" hidden="1">'[14]LIMA-CANTA'!#REF!</definedName>
    <definedName name="__123Graph_AGraph18" hidden="1">'[14]LIMA-CANTA'!#REF!</definedName>
    <definedName name="__123Graph_AGraph2" hidden="1">'[14]LIMA-CANTA'!#REF!</definedName>
    <definedName name="__123Graph_AGraph3" hidden="1">'[14]LIMA-CANTA'!#REF!</definedName>
    <definedName name="__123Graph_AGraph4" hidden="1">'[14]LIMA-CANTA'!#REF!</definedName>
    <definedName name="__123Graph_AGraph5" hidden="1">'[14]LIMA-CANTA'!#REF!</definedName>
    <definedName name="__123Graph_AGraph6" hidden="1">'[14]LIMA-CANTA'!#REF!</definedName>
    <definedName name="__123Graph_AGraph7" hidden="1">'[14]LIMA-CANTA'!#REF!</definedName>
    <definedName name="__123Graph_AGraph8" hidden="1">'[14]LIMA-CANTA'!#REF!</definedName>
    <definedName name="__123Graph_AGraph9" hidden="1">'[14]LIMA-CANTA'!#REF!</definedName>
    <definedName name="__123Graph_X" hidden="1">[13]Limit_ACC_A!$F$11:$I$11</definedName>
    <definedName name="__123Graph_XGRA1" hidden="1">#REF!</definedName>
    <definedName name="__123Graph_XGRA2" hidden="1">#REF!</definedName>
    <definedName name="__123Graph_XGraph10" hidden="1">'[14]LIMA-CANTA'!#REF!</definedName>
    <definedName name="__123Graph_XGraph11" hidden="1">'[14]LIMA-CANTA'!#REF!</definedName>
    <definedName name="__123Graph_XGraph12" hidden="1">'[14]LIMA-CANTA'!#REF!</definedName>
    <definedName name="__123Graph_XGraph13" hidden="1">'[14]LIMA-CANTA'!#REF!</definedName>
    <definedName name="__123Graph_XGraph14" hidden="1">'[14]LIMA-CANTA'!#REF!</definedName>
    <definedName name="__123Graph_XGraph15" hidden="1">'[14]LIMA-CANTA'!#REF!</definedName>
    <definedName name="__123Graph_XGraph16" hidden="1">'[14]LIMA-CANTA'!#REF!</definedName>
    <definedName name="__123Graph_XGraph17" hidden="1">'[14]LIMA-CANTA'!#REF!</definedName>
    <definedName name="__123Graph_XGraph18" hidden="1">'[14]LIMA-CANTA'!#REF!</definedName>
    <definedName name="__123Graph_XGraph3" hidden="1">'[14]LIMA-CANTA'!#REF!</definedName>
    <definedName name="__123Graph_XGraph4" hidden="1">'[14]LIMA-CANTA'!#REF!</definedName>
    <definedName name="__123Graph_XGraph5" hidden="1">'[14]LIMA-CANTA'!#REF!</definedName>
    <definedName name="__123Graph_XGraph6" hidden="1">'[14]LIMA-CANTA'!#REF!</definedName>
    <definedName name="__123Graph_XGraph7" hidden="1">'[14]LIMA-CANTA'!#REF!</definedName>
    <definedName name="__123Graph_XGraph8" hidden="1">'[14]LIMA-CANTA'!#REF!</definedName>
    <definedName name="__123Graph_XGraph9" hidden="1">'[14]LIMA-CANTA'!#REF!</definedName>
    <definedName name="__2_2__OPTI">#REF!</definedName>
    <definedName name="__A1" hidden="1">#REF!</definedName>
    <definedName name="__A2" hidden="1">#REF!</definedName>
    <definedName name="__A3" hidden="1">#REF!</definedName>
    <definedName name="__A4" hidden="1">#REF!</definedName>
    <definedName name="__A5" hidden="1">#REF!</definedName>
    <definedName name="__AA68936">#REF!</definedName>
    <definedName name="__AA69375">#REF!</definedName>
    <definedName name="__AA70517">#REF!</definedName>
    <definedName name="__AA80220">#REF!</definedName>
    <definedName name="__AA90088">#REF!</definedName>
    <definedName name="__AA999999">#REF!</definedName>
    <definedName name="__ACC53">#REF!</definedName>
    <definedName name="__ACC54">#REF!</definedName>
    <definedName name="__ACC56">#REF!</definedName>
    <definedName name="__all1">#REF!</definedName>
    <definedName name="__ALT1">#REF!</definedName>
    <definedName name="__ALT2">#REF!</definedName>
    <definedName name="_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_asp2">#REF!</definedName>
    <definedName name="__BUT38">#REF!</definedName>
    <definedName name="__BUT78">#REF!</definedName>
    <definedName name="__col1">[15]A.SENSIBILIDAD!$C$86:$C$96</definedName>
    <definedName name="__dbs1">#REF!</definedName>
    <definedName name="__dbs11">#REF!</definedName>
    <definedName name="__dbs76">#REF!</definedName>
    <definedName name="__EMG4">'[7]12 P3'!$C$103</definedName>
    <definedName name="__ENE05">#REF!</definedName>
    <definedName name="__F">#N/A</definedName>
    <definedName name="__F15p">#REF!</definedName>
    <definedName name="__ice1">[15]A.SENSIBILIDAD!$E$86:$E$96</definedName>
    <definedName name="__ice2">[15]A.SENSIBILIDAD!$G$86:$G$96</definedName>
    <definedName name="__Ind1">#REF!</definedName>
    <definedName name="__Ind2">#REF!</definedName>
    <definedName name="__Ind3">#REF!</definedName>
    <definedName name="__Ind4">#REF!</definedName>
    <definedName name="__Ind5">#REF!</definedName>
    <definedName name="__JUN07">#REF!</definedName>
    <definedName name="__mop1">#REF!</definedName>
    <definedName name="__n1" hidden="1">#REF!</definedName>
    <definedName name="__n2" hidden="1">#REF!</definedName>
    <definedName name="__POB07">'[16]POB07'!$A$10:$F$2062</definedName>
    <definedName name="__POB1">'[10]5 Poblacion Demandante Efectiva'!$B$10</definedName>
    <definedName name="__POB2">'[7]4 Poblacion Demandante Efectiva'!$B$11</definedName>
    <definedName name="__POB3">'[7]4 Poblacion Demandante Efectiva'!$B$12</definedName>
    <definedName name="__pu1">#REF!</definedName>
    <definedName name="__pu11">#REF!</definedName>
    <definedName name="__pu12">#REF!</definedName>
    <definedName name="__pu2">#REF!</definedName>
    <definedName name="__pu3">#REF!</definedName>
    <definedName name="__pu4">#REF!</definedName>
    <definedName name="__pu5">#REF!</definedName>
    <definedName name="__pu6">#REF!</definedName>
    <definedName name="__pu8">#REF!</definedName>
    <definedName name="__QTY1">#REF!</definedName>
    <definedName name="__RET1">'[3]7422CW00'!#REF!</definedName>
    <definedName name="__RET2">'[3]7422CW00'!#REF!</definedName>
    <definedName name="__RET3">'[3]7422CW00'!#REF!</definedName>
    <definedName name="__RET4">'[3]7422CW00'!#REF!</definedName>
    <definedName name="__RET5">'[3]7422CW00'!#REF!</definedName>
    <definedName name="__RET6">'[3]7422CW00'!#REF!</definedName>
    <definedName name="__ro1">#REF!</definedName>
    <definedName name="__S1" hidden="1">#REF!</definedName>
    <definedName name="__say1">#REF!</definedName>
    <definedName name="__TB1">#REF!</definedName>
    <definedName name="__TB10">#REF!</definedName>
    <definedName name="__TB2">#REF!</definedName>
    <definedName name="__TB3">#REF!</definedName>
    <definedName name="__TB4">#REF!</definedName>
    <definedName name="__tb5">#REF!</definedName>
    <definedName name="__TCA704">#REF!</definedName>
    <definedName name="__TEP1">'[17]EP1'!$A$10:$AM$229</definedName>
    <definedName name="__TOR10">#REF!</definedName>
    <definedName name="__TOR14">#REF!</definedName>
    <definedName name="__TP001">#REF!</definedName>
    <definedName name="__TP002">#REF!</definedName>
    <definedName name="__TP003">#REF!</definedName>
    <definedName name="__TP004">#REF!</definedName>
    <definedName name="__TP005">#REF!</definedName>
    <definedName name="__TP006">#REF!</definedName>
    <definedName name="__TP007">#REF!</definedName>
    <definedName name="__TP008">#REF!</definedName>
    <definedName name="__TP009">#REF!</definedName>
    <definedName name="__TP010">#REF!</definedName>
    <definedName name="__TP011">#REF!</definedName>
    <definedName name="__TP013">#REF!</definedName>
    <definedName name="__TP014">#REF!</definedName>
    <definedName name="__TP015">#REF!</definedName>
    <definedName name="__TP016">#REF!</definedName>
    <definedName name="__TR4">#REF!</definedName>
    <definedName name="__us96">#REF!</definedName>
    <definedName name="__vac2">[15]FLUJOS!$H$147</definedName>
    <definedName name="__Var1">#REF!</definedName>
    <definedName name="__xlnm._FilterDatabase">[18]Sheet1!$A$9:$T$412</definedName>
    <definedName name="__xlnm._FilterDatabase_1_1">#REF!</definedName>
    <definedName name="__xlnm.Criteria">#N/A</definedName>
    <definedName name="__xlnm.Database">"#REF!"</definedName>
    <definedName name="__xlnm.Print_Area">"#REF!"</definedName>
    <definedName name="__xlnm.Print_Area_1">"#REF!"</definedName>
    <definedName name="__xlnm.Print_Area_2">"#REF!"</definedName>
    <definedName name="__xlnm.Print_Titles">"#REF!"</definedName>
    <definedName name="__xlnm.Recorder">"#REF!"</definedName>
    <definedName name="_0___4">'[19]Población por edades'!$B$11</definedName>
    <definedName name="_01_Tribunas_y_Losas">#REF!</definedName>
    <definedName name="_1_2__OPTI">[20]Sheet1!#REF!</definedName>
    <definedName name="_1_2_0OPTI">[12]Sheet1!#REF!</definedName>
    <definedName name="_1er_año_ce_p1">#REF!</definedName>
    <definedName name="_1er_año_ce_p2">#REF!</definedName>
    <definedName name="_1er_año_ce_p3">#REF!</definedName>
    <definedName name="_2_2__OPTI">#REF!</definedName>
    <definedName name="_3_2_0OPTI">[12]Sheet1!#REF!</definedName>
    <definedName name="_36_0_0_F" hidden="1">#REF!</definedName>
    <definedName name="_37_0_0_F" hidden="1">#REF!</definedName>
    <definedName name="_38_0_0_F" hidden="1">#REF!</definedName>
    <definedName name="_58_0_0_F" hidden="1">#REF!</definedName>
    <definedName name="_59_0_0_F" hidden="1">#REF!</definedName>
    <definedName name="_60_0_0_F" hidden="1">#REF!</definedName>
    <definedName name="_64_0_0_F" hidden="1">#REF!</definedName>
    <definedName name="_65_0_0_F" hidden="1">#REF!</definedName>
    <definedName name="_A1" hidden="1">#REF!</definedName>
    <definedName name="_A2" hidden="1">#REF!</definedName>
    <definedName name="_A3" hidden="1">#REF!</definedName>
    <definedName name="_A4" hidden="1">#REF!</definedName>
    <definedName name="_A5" hidden="1">#REF!</definedName>
    <definedName name="_AA502400">#REF!</definedName>
    <definedName name="_AA503100">#REF!</definedName>
    <definedName name="_AA503101">#REF!</definedName>
    <definedName name="_AA503107">#REF!</definedName>
    <definedName name="_AA503114">#REF!</definedName>
    <definedName name="_AA503115">#REF!</definedName>
    <definedName name="_AA503306">#REF!</definedName>
    <definedName name="_AA68936">#REF!</definedName>
    <definedName name="_AA69375">#REF!</definedName>
    <definedName name="_AA70517">#REF!</definedName>
    <definedName name="_AA80220">#REF!</definedName>
    <definedName name="_AA90088">#REF!</definedName>
    <definedName name="_AA999999">#REF!</definedName>
    <definedName name="_ACC53">#REF!</definedName>
    <definedName name="_ACC54">#REF!</definedName>
    <definedName name="_ACC56">#REF!</definedName>
    <definedName name="_all1">[21]Risk!$A$1:$K$63</definedName>
    <definedName name="_ALT1">#REF!</definedName>
    <definedName name="_ALT2">#REF!</definedName>
    <definedName name="_as1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_asp2">#REF!</definedName>
    <definedName name="_ASP3">#REF!</definedName>
    <definedName name="_ATP2_c_p2">#REF!</definedName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BUT38">#REF!</definedName>
    <definedName name="_BUT78">#REF!</definedName>
    <definedName name="_CIE99">#N/A</definedName>
    <definedName name="_col1">[22]A.SENSIBILIDAD!$C$86:$C$96</definedName>
    <definedName name="_CUN1">#REF!</definedName>
    <definedName name="_dbs1">[23]Estimate!#REF!</definedName>
    <definedName name="_dbs11">[24]Estimate!#REF!</definedName>
    <definedName name="_dbs76">[23]Estimate!#REF!</definedName>
    <definedName name="_DIS1">#REF!</definedName>
    <definedName name="_DIS2">#REF!</definedName>
    <definedName name="_E1">'[25]ANALISIS ALQUILER FERREYROS'!$D$3:$AS$19</definedName>
    <definedName name="_EMG0_c_p3">#REF!</definedName>
    <definedName name="_EMG1b_c_p3">#REF!</definedName>
    <definedName name="_EMG1C_c_p3">#REF!</definedName>
    <definedName name="_EMG1d_c_p3">#REF!</definedName>
    <definedName name="_EMG1e_c_p3">#REF!</definedName>
    <definedName name="_EMG1f_c_p3">#REF!</definedName>
    <definedName name="_EMG1g_c_p3">#REF!</definedName>
    <definedName name="_EMG2a_c_p3">#REF!</definedName>
    <definedName name="_EMG2b_c_p3">#REF!</definedName>
    <definedName name="_EMG2c_c_p3">#REF!</definedName>
    <definedName name="_EMG2d_c_p3">#REF!</definedName>
    <definedName name="_EMG3">'[26]P2'!#REF!</definedName>
    <definedName name="_EMG4">'[7]12 P3'!$C$103</definedName>
    <definedName name="_EMG4_c_p3">#REF!</definedName>
    <definedName name="_EMG4_Obs_c_p3">#REF!</definedName>
    <definedName name="_EMG7_c_p3">#REF!</definedName>
    <definedName name="_ENE05">#REF!</definedName>
    <definedName name="_ENF2a_c_p2">#REF!</definedName>
    <definedName name="_ENF2a_p2">#REF!</definedName>
    <definedName name="_ENF2a_ratio_p2">#REF!</definedName>
    <definedName name="_ENF2b_c_p2">#REF!</definedName>
    <definedName name="_ENF2b_p2">#REF!</definedName>
    <definedName name="_ENF2b_ratio_p2">#REF!</definedName>
    <definedName name="_ENF2c_c_p2">#REF!</definedName>
    <definedName name="_ENF2c_p2">#REF!</definedName>
    <definedName name="_ENF2c_ratio_p2">#REF!</definedName>
    <definedName name="_ENF2d_c_p2">#REF!</definedName>
    <definedName name="_ENF2d_p2">#REF!</definedName>
    <definedName name="_ENF2d_qf">'[27]P2'!#REF!</definedName>
    <definedName name="_ENF2d_ratio_p2">#REF!</definedName>
    <definedName name="_ENF2e_c_p2">#REF!</definedName>
    <definedName name="_ENF2e_p2">#REF!</definedName>
    <definedName name="_ENF2e_ratio_p2">#REF!</definedName>
    <definedName name="_ENF2f_c_p2">#REF!</definedName>
    <definedName name="_ENF2f_p2">#REF!</definedName>
    <definedName name="_ENF2f_ratio_p2">#REF!</definedName>
    <definedName name="_ENF2g_c_p2">#REF!</definedName>
    <definedName name="_ENF2g_p2">#REF!</definedName>
    <definedName name="_ENF2g_ratio_p2">#REF!</definedName>
    <definedName name="_ENF2h_c_p2">#REF!</definedName>
    <definedName name="_ENF2h_p2">#REF!</definedName>
    <definedName name="_ENF2h_ratio_p2">#REF!</definedName>
    <definedName name="_EPD15">#REF!</definedName>
    <definedName name="_EQF10">[28]Equipo!$O$74</definedName>
    <definedName name="_EQF11">[28]Equipo!#REF!</definedName>
    <definedName name="_EQF13">[28]Equipo!$O$203</definedName>
    <definedName name="_EQF14">[28]Equipo!$O$405</definedName>
    <definedName name="_EQF15">[28]Equipo!#REF!</definedName>
    <definedName name="_EQF16">[28]Equipo!#REF!</definedName>
    <definedName name="_EQF17">[28]Equipo!#REF!</definedName>
    <definedName name="_EQF18">[28]Equipo!#REF!</definedName>
    <definedName name="_EQF19">[28]Equipo!#REF!</definedName>
    <definedName name="_EQF20">[28]Equipo!#REF!</definedName>
    <definedName name="_EQF21">[28]Equipo!#REF!</definedName>
    <definedName name="_EQF22">[28]Equipo!#REF!</definedName>
    <definedName name="_EQF23">[28]Equipo!#REF!</definedName>
    <definedName name="_EQF24">[28]Equipo!#REF!</definedName>
    <definedName name="_EQF25">[28]Equipo!#REF!</definedName>
    <definedName name="_EQF60">[28]Equipo!#REF!</definedName>
    <definedName name="_EQF70">[28]Equipo!#REF!</definedName>
    <definedName name="_EQF80">[28]Equipo!$O$622</definedName>
    <definedName name="_EQF89">[28]Equipo!#REF!</definedName>
    <definedName name="_EQF90">[28]Equipo!#REF!</definedName>
    <definedName name="_f" hidden="1">#REF!</definedName>
    <definedName name="_F15p">#REF!</definedName>
    <definedName name="_f1cad">#REF!</definedName>
    <definedName name="_f1set">#REF!</definedName>
    <definedName name="_F20_">#REF!</definedName>
    <definedName name="_f2ango01">#REF!</definedName>
    <definedName name="_f2ango02">#REF!</definedName>
    <definedName name="_f2angora">#REF!</definedName>
    <definedName name="_f2cad">#REF!</definedName>
    <definedName name="_f2enco01">#REF!</definedName>
    <definedName name="_f2enco02">#REF!</definedName>
    <definedName name="_f2encode">#REF!</definedName>
    <definedName name="_F2F9">#REF!</definedName>
    <definedName name="_f2glob01">#REF!</definedName>
    <definedName name="_f2global">#REF!</definedName>
    <definedName name="_f2set">#REF!</definedName>
    <definedName name="_f2set01">#REF!</definedName>
    <definedName name="_F30_">#REF!</definedName>
    <definedName name="_F31_">#REF!</definedName>
    <definedName name="_F32_">#N/A</definedName>
    <definedName name="_F33_">#REF!</definedName>
    <definedName name="_F34_">#REF!</definedName>
    <definedName name="_F35_">#N/A</definedName>
    <definedName name="_f3ang01">#REF!</definedName>
    <definedName name="_f3ang02">#REF!</definedName>
    <definedName name="_f3angora">#REF!</definedName>
    <definedName name="_f3enco01">#REF!</definedName>
    <definedName name="_f3enco02">#REF!</definedName>
    <definedName name="_f3encode">#REF!</definedName>
    <definedName name="_f3glob">#REF!</definedName>
    <definedName name="_f3glob01">#REF!</definedName>
    <definedName name="_f3set">#REF!</definedName>
    <definedName name="_f3set01">#REF!</definedName>
    <definedName name="_F41_">#N/A</definedName>
    <definedName name="_F42_">#REF!</definedName>
    <definedName name="_F43_">#REF!</definedName>
    <definedName name="_F50_">#REF!</definedName>
    <definedName name="_F56_">#REF!</definedName>
    <definedName name="_F62_">#REF!</definedName>
    <definedName name="_F63_">#REF!</definedName>
    <definedName name="_F72_">#REF!</definedName>
    <definedName name="_fac02">#REF!</definedName>
    <definedName name="_fac03">#REF!</definedName>
    <definedName name="_FCO1">[29]FINAL!$B$2:$O$923</definedName>
    <definedName name="_fff10">#REF!</definedName>
    <definedName name="_fff11">#REF!</definedName>
    <definedName name="_fff12">#REF!</definedName>
    <definedName name="_fff17">#REF!</definedName>
    <definedName name="_fff19">#REF!</definedName>
    <definedName name="_fff21">#REF!</definedName>
    <definedName name="_fff24">#REF!</definedName>
    <definedName name="_fff26">#REF!</definedName>
    <definedName name="_fff3">#REF!</definedName>
    <definedName name="_fff30">#REF!</definedName>
    <definedName name="_fff38">#REF!</definedName>
    <definedName name="_fff39">#REF!</definedName>
    <definedName name="_fff40">#REF!</definedName>
    <definedName name="_fff43">#REF!</definedName>
    <definedName name="_fff47">#REF!</definedName>
    <definedName name="_fff48">#REF!</definedName>
    <definedName name="_fff49">#REF!</definedName>
    <definedName name="_fff5">#REF!</definedName>
    <definedName name="_FFF50">#REF!</definedName>
    <definedName name="_fff54">#REF!</definedName>
    <definedName name="_fff56">#REF!</definedName>
    <definedName name="_fff62">#REF!</definedName>
    <definedName name="_fff65">#REF!</definedName>
    <definedName name="_fff7">#REF!</definedName>
    <definedName name="_fff72">#REF!</definedName>
    <definedName name="_fff77">#REF!</definedName>
    <definedName name="_Fill">#REF!</definedName>
    <definedName name="_xlnm._FilterDatabase" hidden="1">#REF!</definedName>
    <definedName name="_ftn1_10">'[30]Sensib. IE-VACSN'!#REF!</definedName>
    <definedName name="_ftn1_12">'[31]Sensib. IE-VACSN'!#REF!</definedName>
    <definedName name="_ftn2_10">'[30]Sensib. IE-VACSN'!#REF!</definedName>
    <definedName name="_ftn2_12">'[31]Sensib. IE-VACSN'!#REF!</definedName>
    <definedName name="_ftn2_13">'[32]Sensib. IE-VACSN'!#REF!</definedName>
    <definedName name="_ftnref2_10">'[30]Sensib. IE-VACSN'!#REF!</definedName>
    <definedName name="_ftnref2_12">'[31]Sensib. IE-VACSN'!#REF!</definedName>
    <definedName name="_G" hidden="1">#REF!</definedName>
    <definedName name="_ice1">[22]A.SENSIBILIDAD!$E$86:$E$96</definedName>
    <definedName name="_ice2">[22]A.SENSIBILIDAD!$G$86:$G$96</definedName>
    <definedName name="_iii10">#REF!</definedName>
    <definedName name="_iii11">#REF!</definedName>
    <definedName name="_iii12">#REF!</definedName>
    <definedName name="_iii17">#REF!</definedName>
    <definedName name="_iii19">#REF!</definedName>
    <definedName name="_iii21">#REF!</definedName>
    <definedName name="_iii24">#REF!</definedName>
    <definedName name="_iii26">#REF!</definedName>
    <definedName name="_iii3">#REF!</definedName>
    <definedName name="_iii30">#REF!</definedName>
    <definedName name="_iii38">#REF!</definedName>
    <definedName name="_iii39">#REF!</definedName>
    <definedName name="_iii40">#REF!</definedName>
    <definedName name="_iii43">#REF!</definedName>
    <definedName name="_iii47">#REF!</definedName>
    <definedName name="_iii48">#REF!</definedName>
    <definedName name="_iii49">#REF!</definedName>
    <definedName name="_iii5">#REF!</definedName>
    <definedName name="_iii54">#REF!</definedName>
    <definedName name="_iii56">#REF!</definedName>
    <definedName name="_iii62">#REF!</definedName>
    <definedName name="_iii65">#REF!</definedName>
    <definedName name="_iii7">#REF!</definedName>
    <definedName name="_iii72">#REF!</definedName>
    <definedName name="_iii77">#REF!</definedName>
    <definedName name="_Ind1">#REF!</definedName>
    <definedName name="_Ind2">#REF!</definedName>
    <definedName name="_Ind3">#REF!</definedName>
    <definedName name="_Ind4">#REF!</definedName>
    <definedName name="_Ind5">#REF!</definedName>
    <definedName name="_INT10_p3">#REF!</definedName>
    <definedName name="_INT2_CE_p3">#REF!</definedName>
    <definedName name="_INT2_EMG_p3">#REF!</definedName>
    <definedName name="_INT3_CE_p2">#REF!</definedName>
    <definedName name="_INT3_EMG_p3">#REF!</definedName>
    <definedName name="_INT4_CE_p2">#REF!</definedName>
    <definedName name="_INT4_EMG_p3">#REF!</definedName>
    <definedName name="_INT5_p3">#REF!</definedName>
    <definedName name="_INT6_p3_c1">#REF!</definedName>
    <definedName name="_INT6_p3_c2">#REF!</definedName>
    <definedName name="_INT7_p2">#REF!</definedName>
    <definedName name="_INT7_p2_c2">#REF!</definedName>
    <definedName name="_INT9_p2">#REF!</definedName>
    <definedName name="_INTXX_CE_p2">#REF!</definedName>
    <definedName name="_INTXX_EMG_p3">#REF!</definedName>
    <definedName name="_JUN07">#REF!</definedName>
    <definedName name="_Key1">#REF!</definedName>
    <definedName name="_Key2">#REF!</definedName>
    <definedName name="_ma5">#REF!</definedName>
    <definedName name="_may03">#REF!</definedName>
    <definedName name="_may05">#REF!</definedName>
    <definedName name="_may07">#REF!</definedName>
    <definedName name="_may10">#REF!</definedName>
    <definedName name="_MED2_c_p3">#REF!</definedName>
    <definedName name="_MED2a_c_p2">'[27]Minsa_Estandares- Fuente '!$T$18</definedName>
    <definedName name="_MED2a_ratio_p2">#REF!</definedName>
    <definedName name="_MED2b_c_p2">#REF!</definedName>
    <definedName name="_MED2b_ratio_p2">#REF!</definedName>
    <definedName name="_MED2c_c_p2">#REF!</definedName>
    <definedName name="_MED2c_ratio_p2">#REF!</definedName>
    <definedName name="_MED2d_c_p2">#REF!</definedName>
    <definedName name="_MED2d_ratio_p2">#REF!</definedName>
    <definedName name="_MED2e_c_p2">#REF!</definedName>
    <definedName name="_MED2e_ratio_p2">#REF!</definedName>
    <definedName name="_MED3a_c_p3">#REF!</definedName>
    <definedName name="_MED3a_ratio_p3">#REF!</definedName>
    <definedName name="_MED3b_c_p3">#REF!</definedName>
    <definedName name="_MED3b_ratio_p3">#REF!</definedName>
    <definedName name="_MED3c_c_p3">#REF!</definedName>
    <definedName name="_MED3c_ratio_p3">#REF!</definedName>
    <definedName name="_MED3d_c_p3">#REF!</definedName>
    <definedName name="_MED3d_ratio_p3">#REF!</definedName>
    <definedName name="_MED3e_c_p3">#REF!</definedName>
    <definedName name="_MED3e_ratio_p3">#REF!</definedName>
    <definedName name="_MED3f_c_p3">#REF!</definedName>
    <definedName name="_MED3f_ratio_p3">#REF!</definedName>
    <definedName name="_MED3g_c_p3">#REF!</definedName>
    <definedName name="_MED3g_ratio_p3">#REF!</definedName>
    <definedName name="_MED3h_c_p3">#REF!</definedName>
    <definedName name="_MED3h_ratio_p3">#REF!</definedName>
    <definedName name="_MED3i_c_p3">#REF!</definedName>
    <definedName name="_MED3i_ratio_p3">#REF!</definedName>
    <definedName name="_MED3j_c_p3">#REF!</definedName>
    <definedName name="_MED3j_ratio_p3">#REF!</definedName>
    <definedName name="_MED3k_c_p3">#REF!</definedName>
    <definedName name="_MED3k_ratio_p3">#REF!</definedName>
    <definedName name="_MED3l_c_p3">#REF!</definedName>
    <definedName name="_MED3l_ratio_p3">#REF!</definedName>
    <definedName name="_MED3m_c_p3">#REF!</definedName>
    <definedName name="_MED3m_ratio_p3">#REF!</definedName>
    <definedName name="_MED3n_c_p3">#REF!</definedName>
    <definedName name="_MED3n_ratio_p3">#REF!</definedName>
    <definedName name="_MED3o_c_p3">#REF!</definedName>
    <definedName name="_MED3o_ratio_p3">#REF!</definedName>
    <definedName name="_MED3p_c_p3">#REF!</definedName>
    <definedName name="_MED3p_ratio_p3">#REF!</definedName>
    <definedName name="_MED3Q_c_p3">#REF!</definedName>
    <definedName name="_MED3Q_ratio_p3">#REF!</definedName>
    <definedName name="_MED3R_c_p3">#REF!</definedName>
    <definedName name="_MED3R_ratio_p3">#REF!</definedName>
    <definedName name="_MED3S_c_p3">#REF!</definedName>
    <definedName name="_MED3S_ratio_p3">#REF!</definedName>
    <definedName name="_MED3T_c_p3">#REF!</definedName>
    <definedName name="_MED3T_ratio_p3">#REF!</definedName>
    <definedName name="_MED3U_c_p3">#REF!</definedName>
    <definedName name="_MED3U_ratio_p3">#REF!</definedName>
    <definedName name="_MED3W_c_p3">#REF!</definedName>
    <definedName name="_MED4_c_p3">#REF!</definedName>
    <definedName name="_MET1">#REF!</definedName>
    <definedName name="_MET2">#REF!</definedName>
    <definedName name="_MMG1_qf">'[27]P3'!#REF!</definedName>
    <definedName name="_mop1">#REF!</definedName>
    <definedName name="_n1" hidden="1">#REF!</definedName>
    <definedName name="_n2" hidden="1">#REF!</definedName>
    <definedName name="_NUT1_c_p2">#REF!</definedName>
    <definedName name="_NUT1_ratio_p2">#REF!</definedName>
    <definedName name="_OBS1_c_p2">#REF!</definedName>
    <definedName name="_OBS1_fetal_ratio_p1_">#REF!</definedName>
    <definedName name="_OBS1_p1_">#REF!</definedName>
    <definedName name="_OBS1_plan_ratio_p1_">#REF!</definedName>
    <definedName name="_OBS1_prena_ratio_p1_">#REF!</definedName>
    <definedName name="_OBS1_psicop_ratio_p1_">#REF!</definedName>
    <definedName name="_OBS1c_p1_">#REF!</definedName>
    <definedName name="_OBS2_p1_">#REF!</definedName>
    <definedName name="_OBS3_p1_">#REF!</definedName>
    <definedName name="_OBS4_p1_">#REF!</definedName>
    <definedName name="_OBS5_p1_">#REF!</definedName>
    <definedName name="_ODN1_p1_">#REF!</definedName>
    <definedName name="_ODN1_qf">'[27]P1'!#REF!</definedName>
    <definedName name="_ODN2_c_p2">#REF!</definedName>
    <definedName name="_ODN2_ratio_p2">#REF!</definedName>
    <definedName name="_Order1" hidden="1">0</definedName>
    <definedName name="_Order2" hidden="1">255</definedName>
    <definedName name="_Parse_Out" hidden="1">#REF!</definedName>
    <definedName name="_Partos_cesareas_">#REF!</definedName>
    <definedName name="_Partos_eutocicos_">#REF!</definedName>
    <definedName name="_POB07">'[33]POB07'!$A$10:$F$2062</definedName>
    <definedName name="_POB1">[34]INFORM.!$D$5</definedName>
    <definedName name="_POB2">'[10]5 Poblacion Demandante Efectiva'!$B$11</definedName>
    <definedName name="_POB3">'[10]5 Poblacion Demandante Efectiva'!$B$12</definedName>
    <definedName name="_PSQ3_c_p2">#REF!</definedName>
    <definedName name="_PSQ3_ratio_p2">#REF!</definedName>
    <definedName name="_pu1">#REF!</definedName>
    <definedName name="_pu11">#REF!</definedName>
    <definedName name="_pu12">#REF!</definedName>
    <definedName name="_pu2">#REF!</definedName>
    <definedName name="_pu3">#REF!</definedName>
    <definedName name="_pu4">#REF!</definedName>
    <definedName name="_pu5">#REF!</definedName>
    <definedName name="_pu6">#REF!</definedName>
    <definedName name="_pu8">#REF!</definedName>
    <definedName name="_QTY1">#REF!</definedName>
    <definedName name="_Regression_Int" hidden="1">1</definedName>
    <definedName name="_RET1">'[3]7422CW00'!#REF!</definedName>
    <definedName name="_RET2">'[3]7422CW00'!#REF!</definedName>
    <definedName name="_RET3">'[3]7422CW00'!#REF!</definedName>
    <definedName name="_RET4">'[3]7422CW00'!#REF!</definedName>
    <definedName name="_RET5">'[3]7422CW00'!#REF!</definedName>
    <definedName name="_RET6">'[3]7422CW00'!#REF!</definedName>
    <definedName name="_ro1">#REF!</definedName>
    <definedName name="_S1" hidden="1">#REF!</definedName>
    <definedName name="_SALUD">[35]SALUD!$A$15:$W$36</definedName>
    <definedName name="_say1">#REF!</definedName>
    <definedName name="_Sort">#REF!</definedName>
    <definedName name="_TB1">#REF!</definedName>
    <definedName name="_TB10">#REF!</definedName>
    <definedName name="_TB2">#REF!</definedName>
    <definedName name="_TB3">#REF!</definedName>
    <definedName name="_TB4">#REF!</definedName>
    <definedName name="_TCA704">#REF!</definedName>
    <definedName name="_TEP1">#REF!</definedName>
    <definedName name="_TOP3a_c_p3">#REF!</definedName>
    <definedName name="_TOP3b_c_p3">#REF!</definedName>
    <definedName name="_TOP3c_c_p3">#REF!</definedName>
    <definedName name="_TOP3d_c_p3">#REF!</definedName>
    <definedName name="_TOP3e_c_p3">#REF!</definedName>
    <definedName name="_TOP3f_c_p3">#REF!</definedName>
    <definedName name="_TOP3g_c_p3">#REF!</definedName>
    <definedName name="_TOP3h_c_p3">#REF!</definedName>
    <definedName name="_TOP3i_c_p2">#REF!</definedName>
    <definedName name="_TOP3j_c_p3">#REF!</definedName>
    <definedName name="_TOP3j1_c_p3">#REF!</definedName>
    <definedName name="_TOP3k_c_p3">#REF!</definedName>
    <definedName name="_TOP3l_c_p3">#REF!</definedName>
    <definedName name="_TOP3m_c_p3">#REF!</definedName>
    <definedName name="_TOP3m1_c_p3">#REF!</definedName>
    <definedName name="_TOP3n_c_p2">#REF!</definedName>
    <definedName name="_TOR10">#REF!</definedName>
    <definedName name="_TOR14">#REF!</definedName>
    <definedName name="_TOT11">[36]Hoja3!$K$20</definedName>
    <definedName name="_TOT12">[36]Hoja3!$K$30</definedName>
    <definedName name="_TOT21">[36]Hoja3!$K$41</definedName>
    <definedName name="_TOT22">[36]Hoja3!$K$51</definedName>
    <definedName name="_TOT31">[36]Hoja3!$K$62</definedName>
    <definedName name="_TOT32">[36]Hoja3!$K$72</definedName>
    <definedName name="_TOT33">[36]Hoja3!#REF!</definedName>
    <definedName name="_TOT34">[36]Hoja3!$K$83</definedName>
    <definedName name="_TOT35">[36]Hoja3!$K$93</definedName>
    <definedName name="_TOT36">[36]Hoja3!$K$109</definedName>
    <definedName name="_TOT37">[36]Hoja3!$K$119</definedName>
    <definedName name="_TOT38">[36]Hoja3!#REF!</definedName>
    <definedName name="_TOT39">[36]Hoja3!$K$130</definedName>
    <definedName name="_TOT41">[36]Hoja3!$K$143</definedName>
    <definedName name="_TOT42">[36]Hoja3!$K$153</definedName>
    <definedName name="_TP001">#REF!</definedName>
    <definedName name="_TP002">#REF!</definedName>
    <definedName name="_TP003">#REF!</definedName>
    <definedName name="_TP004">#REF!</definedName>
    <definedName name="_TP005">#REF!</definedName>
    <definedName name="_TP006">#REF!</definedName>
    <definedName name="_TP007">#REF!</definedName>
    <definedName name="_TP008">#REF!</definedName>
    <definedName name="_TP009">#REF!</definedName>
    <definedName name="_TP010">#REF!</definedName>
    <definedName name="_TP011">#REF!</definedName>
    <definedName name="_TP013">#REF!</definedName>
    <definedName name="_TP014">#REF!</definedName>
    <definedName name="_TP015">#REF!</definedName>
    <definedName name="_TP016">#REF!</definedName>
    <definedName name="_TR4">#REF!</definedName>
    <definedName name="_UCI1_c_p3">#REF!</definedName>
    <definedName name="_UCI2_c_p3">#REF!</definedName>
    <definedName name="_UCI3_c_p3">#REF!</definedName>
    <definedName name="_UCI4_c_p3">#REF!</definedName>
    <definedName name="_UCI5_c_p3">#REF!</definedName>
    <definedName name="_UCI6_c_p3">#REF!</definedName>
    <definedName name="_us96">#REF!</definedName>
    <definedName name="_vac2">[22]FLUJOS!$H$147</definedName>
    <definedName name="_Var1">#REF!</definedName>
    <definedName name="_VEF10">[28]Vehículo!$O$26</definedName>
    <definedName name="_VEF11">[28]Vehículo!$O$75</definedName>
    <definedName name="_VEF13">[28]Vehículo!$O$85</definedName>
    <definedName name="_VEF14">[28]Vehículo!$O$116</definedName>
    <definedName name="_VEF15">[28]Vehículo!$O$129</definedName>
    <definedName name="_VEF16">[28]Vehículo!$O$142</definedName>
    <definedName name="_VEF17">[28]Vehículo!$O$152</definedName>
    <definedName name="_VEF18">[28]Vehículo!#REF!</definedName>
    <definedName name="_VEF19">[28]Vehículo!#REF!</definedName>
    <definedName name="_VEF20">[28]Vehículo!#REF!</definedName>
    <definedName name="_VEF21">[28]Vehículo!#REF!</definedName>
    <definedName name="_VEF22">[28]Vehículo!#REF!</definedName>
    <definedName name="_VEF23">[28]Vehículo!$O$162</definedName>
    <definedName name="_VEF24">[28]Vehículo!$O$172</definedName>
    <definedName name="_VEF25">[28]Vehículo!#REF!</definedName>
    <definedName name="_VEF60">[28]Vehículo!#REF!</definedName>
    <definedName name="_VEF70">[28]Vehículo!$O$352</definedName>
    <definedName name="_VEF80">[28]Vehículo!#REF!</definedName>
    <definedName name="_VEF89">[28]Vehículo!#REF!</definedName>
    <definedName name="_VEF90">[28]Vehículo!#REF!</definedName>
    <definedName name="a">#REF!</definedName>
    <definedName name="A_0">#REF!</definedName>
    <definedName name="A_001">[37]puni!$H$51</definedName>
    <definedName name="A_002">[37]puni!$H$97</definedName>
    <definedName name="A_003">[37]puni!$H$143</definedName>
    <definedName name="A_004">[37]puni!$H$189</definedName>
    <definedName name="A_005">[37]puni!$H$235</definedName>
    <definedName name="A_006">[37]puni!$H$281</definedName>
    <definedName name="A_007">[37]puni!$H$327</definedName>
    <definedName name="A_008">[37]puni!$H$373</definedName>
    <definedName name="A_009">[37]puni!$H$425</definedName>
    <definedName name="A_01">'[38]Areas&amp;Funciones'!$B$5:$B$11</definedName>
    <definedName name="A_02">'[38]Areas&amp;Funciones'!$B$14:$B$50</definedName>
    <definedName name="A_03">'[38]Areas&amp;Funciones'!$D$5:$D$20</definedName>
    <definedName name="A_04">'[38]Areas&amp;Funciones'!$D$23:$D$27</definedName>
    <definedName name="A_05">'[38]Areas&amp;Funciones'!$D$30:$D$44</definedName>
    <definedName name="A_06">'[38]Areas&amp;Funciones'!$F$5:$F$15</definedName>
    <definedName name="A_07">'[38]Areas&amp;Funciones'!$F$18:$F$29</definedName>
    <definedName name="A_08">'[38]Areas&amp;Funciones'!$H$5:$H$11</definedName>
    <definedName name="A_09">'[38]Areas&amp;Funciones'!$H$14:$H$20</definedName>
    <definedName name="A_1">#REF!</definedName>
    <definedName name="A_1___0">#REF!</definedName>
    <definedName name="A_1___1">#REF!</definedName>
    <definedName name="A_1___2">#REF!</definedName>
    <definedName name="A_1___3">#REF!</definedName>
    <definedName name="A_1___4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6_1">'[38]Areas&amp;Funciones'!$J$41:$J$50</definedName>
    <definedName name="A_17">#REF!</definedName>
    <definedName name="A_18">#REF!</definedName>
    <definedName name="A_19">#REF!</definedName>
    <definedName name="A_2">#REF!</definedName>
    <definedName name="A_2___0">#REF!</definedName>
    <definedName name="A_2___1">#REF!</definedName>
    <definedName name="A_2___2">#REF!</definedName>
    <definedName name="A_2___3">#REF!</definedName>
    <definedName name="A_2___4">#REF!</definedName>
    <definedName name="A_20">#REF!</definedName>
    <definedName name="A_21">#REF!</definedName>
    <definedName name="A_22">#REF!</definedName>
    <definedName name="A_3">#REF!</definedName>
    <definedName name="A_4">#REF!</definedName>
    <definedName name="A_5">#REF!</definedName>
    <definedName name="A_512">[39]puni!$H$143</definedName>
    <definedName name="a_6">#REF!</definedName>
    <definedName name="A_7">#REF!</definedName>
    <definedName name="A_8">#REF!</definedName>
    <definedName name="A_9">#REF!</definedName>
    <definedName name="A_IMPRESIÁN_IM">#N/A</definedName>
    <definedName name="A_IMPRESIÓN_IM">#REF!</definedName>
    <definedName name="A_O">#REF!</definedName>
    <definedName name="A193T97">#REF!</definedName>
    <definedName name="AA_01">[40]Listas!$F$2:$F$51</definedName>
    <definedName name="AA5010a">#REF!</definedName>
    <definedName name="AA503104A">#REF!</definedName>
    <definedName name="AA503104C">#REF!</definedName>
    <definedName name="AA5051901A">#REF!</definedName>
    <definedName name="AA5051901B">#REF!</definedName>
    <definedName name="AA5051901C">#REF!</definedName>
    <definedName name="AA5051901D">#REF!</definedName>
    <definedName name="AA5051901E">#REF!</definedName>
    <definedName name="aAA">#REF!</definedName>
    <definedName name="AAAA">#REF!</definedName>
    <definedName name="aaaaa">#REF!</definedName>
    <definedName name="aaaaaaaaaaaaa">#REF!</definedName>
    <definedName name="aB">#REF!</definedName>
    <definedName name="ababa">#REF!</definedName>
    <definedName name="abancay">"#REF!"</definedName>
    <definedName name="ABRAZ">#REF!</definedName>
    <definedName name="abril">#REF!</definedName>
    <definedName name="aC">#REF!</definedName>
    <definedName name="ACCESORIOS">#REF!</definedName>
    <definedName name="account">#REF!</definedName>
    <definedName name="ACE">[41]A!$D$38</definedName>
    <definedName name="ACER.">#REF!</definedName>
    <definedName name="acero">#REF!</definedName>
    <definedName name="ACERO_CORRUGADO_FY_4200_KG_CM2_GRADO_60">[42]INSUMOS!$D$27</definedName>
    <definedName name="Acero_de_refuerzo">'[42]Lista de Partidas'!$C$3</definedName>
    <definedName name="ACOM_CC">#REF!</definedName>
    <definedName name="ACOM_SC">#REF!</definedName>
    <definedName name="ACT">#REF!</definedName>
    <definedName name="Actualiza">[43]Referencias!$N$48</definedName>
    <definedName name="aD">#REF!</definedName>
    <definedName name="Adm">[44]RRHH!#REF!</definedName>
    <definedName name="admin">#REF!</definedName>
    <definedName name="ADQWD">#REF!</definedName>
    <definedName name="AE">#REF!</definedName>
    <definedName name="aef">#REF!</definedName>
    <definedName name="AFI">#REF!</definedName>
    <definedName name="afirmado">#REF!</definedName>
    <definedName name="AFIRMADO_DE_4__PARA_LOSA">'[42]Lista de Partidas'!$C$4</definedName>
    <definedName name="AFN">#REF!</definedName>
    <definedName name="AFNIT">#REF!</definedName>
    <definedName name="AFP">#REF!</definedName>
    <definedName name="AFPYN">#REF!</definedName>
    <definedName name="Agua">#REF!</definedName>
    <definedName name="ahDGDH">'[45]RES,MET,ADI1'!#REF!</definedName>
    <definedName name="Airport_Area_Growth_Factor">'[46]1. Time &amp; Esc'!$B$72:$AR$72</definedName>
    <definedName name="aisc">#REF!</definedName>
    <definedName name="ajap">#N/A</definedName>
    <definedName name="alambre">#REF!</definedName>
    <definedName name="ALAMBRE_N°_08">[42]INSUMOS!$D$29</definedName>
    <definedName name="ALAMBRE_N°_16">[42]INSUMOS!$D$28</definedName>
    <definedName name="ALCANTARILLAS">#REF!</definedName>
    <definedName name="alf_s">#REF!</definedName>
    <definedName name="alf_s1">#REF!</definedName>
    <definedName name="Alizadora">#REF!</definedName>
    <definedName name="all">#REF!</definedName>
    <definedName name="Almacén_sótano">#REF!</definedName>
    <definedName name="ALMUERZO_FAENA">#REF!</definedName>
    <definedName name="Alt..2">#REF!</definedName>
    <definedName name="Alternativa">#REF!</definedName>
    <definedName name="ALTO">#REF!,#REF!</definedName>
    <definedName name="ALTO2">#REF!</definedName>
    <definedName name="alturamuro">#REF!</definedName>
    <definedName name="Am">#REF!</definedName>
    <definedName name="AMI">#REF!</definedName>
    <definedName name="Amm">#REF!</definedName>
    <definedName name="Amz">#REF!</definedName>
    <definedName name="AN">#REF!</definedName>
    <definedName name="ANAC">#REF!</definedName>
    <definedName name="ANCHO">#REF!,#REF!</definedName>
    <definedName name="ANCHO2">#REF!</definedName>
    <definedName name="anchomuro">#REF!</definedName>
    <definedName name="anchor">[47]Hoja4!$C$3:$C$9</definedName>
    <definedName name="ANCHOS">[48]Pavimentos!$A$11:$I$5692</definedName>
    <definedName name="ANEXO3A1">#REF!</definedName>
    <definedName name="ANEXO3A2">#REF!</definedName>
    <definedName name="ang">#REF!</definedName>
    <definedName name="angulo">#REF!</definedName>
    <definedName name="Ant_1">'[49]Avance financiero'!$F$13</definedName>
    <definedName name="Ant_10">'[49]Avance financiero'!$F$22</definedName>
    <definedName name="Ant_2">'[49]Avance financiero'!$F$14</definedName>
    <definedName name="Ant_3">'[49]Avance financiero'!$F$15</definedName>
    <definedName name="Ant_4">'[49]Avance financiero'!$F$16</definedName>
    <definedName name="Ant_5">'[49]Avance financiero'!$F$17</definedName>
    <definedName name="Ant_6">'[49]Avance financiero'!$F$18</definedName>
    <definedName name="Ant_7">'[49]Avance financiero'!$F$19</definedName>
    <definedName name="Ant_8">'[49]Avance financiero'!$F$20</definedName>
    <definedName name="Ant_9">'[49]Avance financiero'!$F$21</definedName>
    <definedName name="anterior">#REF!</definedName>
    <definedName name="anterior_1">#REF!</definedName>
    <definedName name="anterior_2">#REF!</definedName>
    <definedName name="anterior_3">#REF!</definedName>
    <definedName name="anterior_4">#REF!</definedName>
    <definedName name="anterior_5">#REF!</definedName>
    <definedName name="anterior_6">#REF!</definedName>
    <definedName name="anterior_7">#REF!</definedName>
    <definedName name="anterior_8">#REF!</definedName>
    <definedName name="Anticipo">#REF!</definedName>
    <definedName name="Año">#REF!</definedName>
    <definedName name="Año_0">#REF!</definedName>
    <definedName name="Año_0_1">#REF!</definedName>
    <definedName name="Año_0_2">#REF!</definedName>
    <definedName name="Año_0_3">#REF!</definedName>
    <definedName name="Año_0_4">#REF!</definedName>
    <definedName name="Año_0_4_1">#REF!</definedName>
    <definedName name="Año_0_5">#REF!</definedName>
    <definedName name="Año_0_6">#REF!</definedName>
    <definedName name="Año_0_7">#REF!</definedName>
    <definedName name="Año_0_8">#REF!</definedName>
    <definedName name="Año_0_9">[50]Demanda!$C$25</definedName>
    <definedName name="AÑO_2">#REF!</definedName>
    <definedName name="AÑO_3">#REF!</definedName>
    <definedName name="AÑO_4">#REF!</definedName>
    <definedName name="AÑO_5">#REF!</definedName>
    <definedName name="AÑO_6">#REF!</definedName>
    <definedName name="AÑO_7">#REF!</definedName>
    <definedName name="año_9">#REF!</definedName>
    <definedName name="Año0">#REF!</definedName>
    <definedName name="API">#REF!</definedName>
    <definedName name="apisonadora">#REF!</definedName>
    <definedName name="apu.est">[51]APU!$L$65</definedName>
    <definedName name="AQQAQ">#REF!</definedName>
    <definedName name="AQX1_c_p3">#REF!</definedName>
    <definedName name="AREA">#REF!</definedName>
    <definedName name="AREA_COLUMNAS">#REF!</definedName>
    <definedName name="_xlnm.Print_Area">#REF!</definedName>
    <definedName name="Area_de_impresión1">#REF!</definedName>
    <definedName name="Area_Impresión">#REF!</definedName>
    <definedName name="Area_mezzanine">#REF!</definedName>
    <definedName name="Area_piso1">#REF!</definedName>
    <definedName name="Area_piso2">#REF!</definedName>
    <definedName name="Area_piso3">#REF!</definedName>
    <definedName name="Área_Techada">#REF!</definedName>
    <definedName name="Area_terreno">#REF!</definedName>
    <definedName name="Area_terreno2">#REF!</definedName>
    <definedName name="Area124">#REF!</definedName>
    <definedName name="AREA2124">#REF!</definedName>
    <definedName name="AREANAME2">#REF!</definedName>
    <definedName name="areaname3">#REF!</definedName>
    <definedName name="AREANAME4">#REF!</definedName>
    <definedName name="AREANO2">#REF!</definedName>
    <definedName name="areano3">#REF!</definedName>
    <definedName name="AREANO4">#REF!</definedName>
    <definedName name="AREAS">[52]CALENDARIO!$A$14:$B$19</definedName>
    <definedName name="ARENA">[41]A!$D$55:$D$56</definedName>
    <definedName name="ARENA_FINA">[42]INSUMOS!$D$39</definedName>
    <definedName name="ARENA_FINA_LAVADA_DE_RIO">[42]INSUMOS!$D$40</definedName>
    <definedName name="ARENA_GRUESA">[42]INSUMOS!$D$36</definedName>
    <definedName name="arenag">#REF!</definedName>
    <definedName name="ARMADOS">#REF!</definedName>
    <definedName name="ARTEFACTOS">#REF!</definedName>
    <definedName name="as">#REF!</definedName>
    <definedName name="As_biax">#REF!</definedName>
    <definedName name="As_ped_maxx">#REF!</definedName>
    <definedName name="As_ped_maxz">#REF!</definedName>
    <definedName name="ASAS">#REF!</definedName>
    <definedName name="asASD" localSheetId="4" hidden="1">{#N/A,#N/A,TRUE,"INGENIERIA";#N/A,#N/A,TRUE,"COMPRAS";#N/A,#N/A,TRUE,"DIRECCION";#N/A,#N/A,TRUE,"RESUMEN"}</definedName>
    <definedName name="ASDA">#REF!</definedName>
    <definedName name="as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ase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Aseg_NoPobre_p1">#REF!</definedName>
    <definedName name="Aseg_NoPobre_p2">#REF!</definedName>
    <definedName name="Aseg_NoPobre_p3">#REF!</definedName>
    <definedName name="Aseg_Pobre_p1">#REF!</definedName>
    <definedName name="Aseg_Pobre_p2">#REF!</definedName>
    <definedName name="Aseg_Pobre_p3">#REF!</definedName>
    <definedName name="ASF" hidden="1">#REF!</definedName>
    <definedName name="Asmaxx_m">#REF!</definedName>
    <definedName name="Asmaxz_m">#REF!</definedName>
    <definedName name="asp">#REF!</definedName>
    <definedName name="ASSS">#REF!</definedName>
    <definedName name="AT">#REF!</definedName>
    <definedName name="atec">#REF!</definedName>
    <definedName name="atei">[53]Población!$F$229</definedName>
    <definedName name="Atenciones">#REF!</definedName>
    <definedName name="Atenciones_3">#REF!</definedName>
    <definedName name="Atenciones_5">#REF!</definedName>
    <definedName name="Atenciones_6">#REF!</definedName>
    <definedName name="Atenciones_7">#REF!</definedName>
    <definedName name="Atenciones_9">[50]Demanda!$P$47</definedName>
    <definedName name="atep">[53]Población!$F$230</definedName>
    <definedName name="ates">[53]Población!$F$231</definedName>
    <definedName name="AUDITORIO">[54]Ratios!$D$175</definedName>
    <definedName name="aulas">#REF!</definedName>
    <definedName name="Auxb">[44]RRHH!#REF!</definedName>
    <definedName name="Auxl">[44]RRHH!#REF!</definedName>
    <definedName name="Av_used">#REF!</definedName>
    <definedName name="avance2">[55]BASE!$A$1:$B$65536</definedName>
    <definedName name="Avg_annual_FX">'[46]1. Time &amp; Esc'!$C$16:$AR$16</definedName>
    <definedName name="Ay">#REF!</definedName>
    <definedName name="Ayudante_Montaje">#REF!</definedName>
    <definedName name="Ayudante_Obras_Civiles">#REF!</definedName>
    <definedName name="B_1">#REF!</definedName>
    <definedName name="B_1___0">#REF!</definedName>
    <definedName name="B_1___1">#REF!</definedName>
    <definedName name="B_1___2">#REF!</definedName>
    <definedName name="B_1___3">#REF!</definedName>
    <definedName name="B_1___4">#REF!</definedName>
    <definedName name="B_2">#REF!</definedName>
    <definedName name="B_2___0">#REF!</definedName>
    <definedName name="B_2___1">#REF!</definedName>
    <definedName name="B_2___2">#REF!</definedName>
    <definedName name="B_2___3">#REF!</definedName>
    <definedName name="B_2___4">#REF!</definedName>
    <definedName name="b0">#REF!</definedName>
    <definedName name="B01_">#REF!</definedName>
    <definedName name="B01____0">#REF!</definedName>
    <definedName name="B01____1">#REF!</definedName>
    <definedName name="B01____2">#REF!</definedName>
    <definedName name="B01____3">#REF!</definedName>
    <definedName name="B01____4">#REF!</definedName>
    <definedName name="B02_">#REF!</definedName>
    <definedName name="B02____0">#REF!</definedName>
    <definedName name="B02____1">#REF!</definedName>
    <definedName name="B02____2">#REF!</definedName>
    <definedName name="B02____3">#REF!</definedName>
    <definedName name="B02____4">#REF!</definedName>
    <definedName name="B03_">#REF!</definedName>
    <definedName name="B03____0">#REF!</definedName>
    <definedName name="B03____1">#REF!</definedName>
    <definedName name="B03____2">#REF!</definedName>
    <definedName name="B03____3">#REF!</definedName>
    <definedName name="B03____4">#REF!</definedName>
    <definedName name="B04_">#REF!</definedName>
    <definedName name="B04____0">#REF!</definedName>
    <definedName name="B04____1">#REF!</definedName>
    <definedName name="B04____2">#REF!</definedName>
    <definedName name="B04____3">#REF!</definedName>
    <definedName name="B04____4">#REF!</definedName>
    <definedName name="B05_">#REF!</definedName>
    <definedName name="B05____0">#REF!</definedName>
    <definedName name="B05____1">#REF!</definedName>
    <definedName name="B05____2">#REF!</definedName>
    <definedName name="B05____3">#REF!</definedName>
    <definedName name="B05____4">#REF!</definedName>
    <definedName name="B06_">#REF!</definedName>
    <definedName name="B06____0">#REF!</definedName>
    <definedName name="B06____1">#REF!</definedName>
    <definedName name="B06____2">#REF!</definedName>
    <definedName name="B06____3">#REF!</definedName>
    <definedName name="B06____4">#REF!</definedName>
    <definedName name="B07_">#REF!</definedName>
    <definedName name="B07____0">#REF!</definedName>
    <definedName name="B07____1">#REF!</definedName>
    <definedName name="B07____2">#REF!</definedName>
    <definedName name="B07____3">#REF!</definedName>
    <definedName name="B07____4">#REF!</definedName>
    <definedName name="B08_">#REF!</definedName>
    <definedName name="B08____0">#REF!</definedName>
    <definedName name="B08____1">#REF!</definedName>
    <definedName name="B08____2">#REF!</definedName>
    <definedName name="B08____3">#REF!</definedName>
    <definedName name="B08____4">#REF!</definedName>
    <definedName name="B1_Dpto_1_1">#REF!</definedName>
    <definedName name="B1_Dpto_2_1">#REF!</definedName>
    <definedName name="B1_Dpto_3_1">#REF!</definedName>
    <definedName name="B1_Dpto_4_1">#REF!</definedName>
    <definedName name="B2_Dpto_1_1">#REF!</definedName>
    <definedName name="B2_Dpto_2_1">#REF!</definedName>
    <definedName name="B2_Dpto_3_1">#REF!</definedName>
    <definedName name="B2_Dpto_4_1">#REF!</definedName>
    <definedName name="BAJADA">#REF!</definedName>
    <definedName name="balance">#REF!</definedName>
    <definedName name="balance_1">#REF!</definedName>
    <definedName name="balance_2">#REF!</definedName>
    <definedName name="balance_3">#REF!</definedName>
    <definedName name="balance_7">#REF!</definedName>
    <definedName name="base">#REF!</definedName>
    <definedName name="Base_datos_IM">#REF!</definedName>
    <definedName name="BASE1">#REF!</definedName>
    <definedName name="Database">#REF!</definedName>
    <definedName name="Basededatos2">#REF!</definedName>
    <definedName name="BASES">#REF!</definedName>
    <definedName name="bbbbb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bbbbb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Bbbbbbbbb">#REF!</definedName>
    <definedName name="Bc">#REF!</definedName>
    <definedName name="bcc">#REF!</definedName>
    <definedName name="bcero">#REF!</definedName>
    <definedName name="BD_MAT">[56]Pesos!$A$4:$G$29</definedName>
    <definedName name="Bend">[47]Accesorios!$B$4:$B$143</definedName>
    <definedName name="Bends">[47]Accesorios!$B$4:$H$143</definedName>
    <definedName name="Beneficios_de_usuarios_de_tiempo_de_viaje">#REF!</definedName>
    <definedName name="Beneficios_por_costos_de_operación">#REF!</definedName>
    <definedName name="BETA2">'[44]Dda Efectiva SP'!$C$93</definedName>
    <definedName name="BETA3">'[44]Dda Efectiva SP'!$C$106</definedName>
    <definedName name="BETA4">'[44]Dda Efectiva SP'!$C$119</definedName>
    <definedName name="BETA5">'[44]Dda Efectiva SP'!$C$132</definedName>
    <definedName name="BETA6">'[44]Dda Efectiva SP'!$C$145</definedName>
    <definedName name="BETA7">'[44]Dda Efectiva SP'!$C$158</definedName>
    <definedName name="BETA8">'[44]Dda Efectiva SP'!$C$171</definedName>
    <definedName name="BETA9">'[44]Dda Efectiva SP'!$C$184</definedName>
    <definedName name="BIBLIOTECA">[54]Ratios!$D$157</definedName>
    <definedName name="bitumen">#REF!</definedName>
    <definedName name="BIWEEK">#REF!</definedName>
    <definedName name="Blank_Formula">[57]Constants!$B$3:$I$3</definedName>
    <definedName name="BO_ACERO">[41]A!$D$37</definedName>
    <definedName name="BO_ARENA">[41]A!$D$21</definedName>
    <definedName name="BO_CEMENTO">[41]A!$D$27</definedName>
    <definedName name="BO_FORMALETA">[41]A!$D$33</definedName>
    <definedName name="BO_GRAVA">[41]A!$D$24</definedName>
    <definedName name="BO_OTROS">[41]A!$D$30</definedName>
    <definedName name="BO_SUMINISTRO">[41]A!$D$41</definedName>
    <definedName name="bolts">'[58]NO IMP. - ANCHOR BOLTS'!$T$22:$T$46</definedName>
    <definedName name="bomba">#REF!</definedName>
    <definedName name="bomel">#REF!</definedName>
    <definedName name="Bono">#REF!</definedName>
    <definedName name="BORDER1">[59]steel!#REF!</definedName>
    <definedName name="BORDET">#REF!</definedName>
    <definedName name="BORSHE">'[3]7422CW00'!#REF!</definedName>
    <definedName name="BORSUM">'[3]7422CW00'!#REF!</definedName>
    <definedName name="brecha">#REF!</definedName>
    <definedName name="bridas">#REF!</definedName>
    <definedName name="BuiltIn_AutoFilter___1">#REF!</definedName>
    <definedName name="BuiltIn_AutoFilter___2">#REF!</definedName>
    <definedName name="BuiltIn_AutoFilter___3">#REF!</definedName>
    <definedName name="BuiltIn_AutoFilter___4">#REF!</definedName>
    <definedName name="BuiltIn_AutoFilter___5">#REF!</definedName>
    <definedName name="BuiltIn_Consolidate_Area___1">NA()</definedName>
    <definedName name="BuiltIn_Consolidate_Area___1___1">NA()</definedName>
    <definedName name="BuiltIn_Consolidate_Area___2">NA()</definedName>
    <definedName name="BuiltIn_Consolidate_Area___2___2">NA()</definedName>
    <definedName name="BuiltIn_Consolidate_Area___3">NA()</definedName>
    <definedName name="BuiltIn_Consolidate_Area___3___3">NA()</definedName>
    <definedName name="BuiltIn_Consolidate_Area___4">NA()</definedName>
    <definedName name="BuiltIn_Consolidate_Area___4___4">NA()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BuiltIn_Print_Area___0___0___1">#REF!</definedName>
    <definedName name="BuiltIn_Print_Area___0___0___2">#REF!</definedName>
    <definedName name="BuiltIn_Print_Area___0___1">#REF!</definedName>
    <definedName name="BuiltIn_Print_Area___0___2">#REF!</definedName>
    <definedName name="BuiltIn_Print_Titles">#REF!</definedName>
    <definedName name="BuiltIn_Print_Titles___0">#REF!</definedName>
    <definedName name="BuiltIn_Print_Titles___0___0">"#REF!"</definedName>
    <definedName name="BuiltIn_Print_Titles___1___1">#REF!</definedName>
    <definedName name="BUSCA">[60]FP!#REF!</definedName>
    <definedName name="buscar">#REF!</definedName>
    <definedName name="Buscar2">#REF!</definedName>
    <definedName name="BuscarMerfi">#REF!</definedName>
    <definedName name="bx">#REF!</definedName>
    <definedName name="bx_col">#REF!</definedName>
    <definedName name="by">#REF!</definedName>
    <definedName name="bz_col">#REF!</definedName>
    <definedName name="C_1">#REF!</definedName>
    <definedName name="C_1___0">#REF!</definedName>
    <definedName name="C_1___1">#REF!</definedName>
    <definedName name="C_1___2">#REF!</definedName>
    <definedName name="C_1___3">#REF!</definedName>
    <definedName name="C_1___4">#REF!</definedName>
    <definedName name="C_2">#REF!</definedName>
    <definedName name="C_2___0">#REF!</definedName>
    <definedName name="C_2___1">#REF!</definedName>
    <definedName name="C_2___2">#REF!</definedName>
    <definedName name="C_2___3">#REF!</definedName>
    <definedName name="C_2___4">#REF!</definedName>
    <definedName name="ca">#REF!</definedName>
    <definedName name="caa">#REF!</definedName>
    <definedName name="CABEZA">#REF!</definedName>
    <definedName name="CABEZA6">#REF!</definedName>
    <definedName name="CABEZA7">#REF!</definedName>
    <definedName name="cabezalentrada">#REF!</definedName>
    <definedName name="cabezalsalida">#REF!</definedName>
    <definedName name="CACA">'[61]Sensib. IE-VACSN'!#REF!</definedName>
    <definedName name="Calc__Cargo_Tariff_Regulation_End_Year">[46]Input!$C$95</definedName>
    <definedName name="Calc__Max_Cargo_Tariff_USD_per_kilo">[46]Input!$C$97</definedName>
    <definedName name="CALPH">[62]SHEET1!$M$1:$M$4</definedName>
    <definedName name="Cambio">#REF!</definedName>
    <definedName name="camion">#REF!</definedName>
    <definedName name="Camion_volquete_4x2__140_210_HP__8_m3">[42]INSUMOS!$D$82</definedName>
    <definedName name="CANALETA">#REF!</definedName>
    <definedName name="CANT">[63]Consolidado!$D:$D</definedName>
    <definedName name="CANT.">[64]BASES!$B$4:$B$12</definedName>
    <definedName name="CANT_">#REF!</definedName>
    <definedName name="CANT____0">#REF!</definedName>
    <definedName name="CANT____1">#REF!</definedName>
    <definedName name="CANT____2">#REF!</definedName>
    <definedName name="cañ">#REF!</definedName>
    <definedName name="CAP">'[65]VAL ESTRUCTURAS '!#REF!</definedName>
    <definedName name="CAPATAZ">[42]INSUMOS!$D$7</definedName>
    <definedName name="Capataz_Montaje">#REF!</definedName>
    <definedName name="Capataz_Obras_Civiles">#REF!</definedName>
    <definedName name="CAPATAZ_V">[42]INSUMOS!$D$14</definedName>
    <definedName name="Capt">#REF!</definedName>
    <definedName name="CAPU">#REF!</definedName>
    <definedName name="CARAArch">[66]Detail!#REF!</definedName>
    <definedName name="CARAConc">[66]Detail!#REF!</definedName>
    <definedName name="CARAElcond">[66]Detail!#REF!</definedName>
    <definedName name="CARAEleqt">[66]Detail!#REF!</definedName>
    <definedName name="CARAElwire">[66]Detail!#REF!</definedName>
    <definedName name="CARAExcav">[66]Detail!#REF!</definedName>
    <definedName name="CARAInstr">[66]Detail!#REF!</definedName>
    <definedName name="CARAMech">[66]Detail!#REF!</definedName>
    <definedName name="CARAPipe">[66]Detail!#REF!</definedName>
    <definedName name="CARARfsid">[66]Detail!#REF!</definedName>
    <definedName name="CARASite">[66]Detail!#REF!</definedName>
    <definedName name="CARASteel">[66]Detail!#REF!</definedName>
    <definedName name="CARAT">#REF!</definedName>
    <definedName name="CARATanks">[66]Detail!#REF!</definedName>
    <definedName name="CARATULA2">[67]GENERAL!#REF!</definedName>
    <definedName name="CARE">[68]xie!$A$2:$B$3967</definedName>
    <definedName name="CARG">#REF!</definedName>
    <definedName name="Carga">[44]RRHH!$G$1877:$G$1878</definedName>
    <definedName name="Cargador_S_llantas_110_125_HP">[42]INSUMOS!$D$81</definedName>
    <definedName name="cargaretroexcavadora">#REF!</definedName>
    <definedName name="Cargo_Tariff_Factor">'[46]1. Time &amp; Esc'!$B$55:$AR$55</definedName>
    <definedName name="CARGO1">[44]RRHH!$G$1890:$G$1892</definedName>
    <definedName name="CARGO11">[44]RRHH!$G$1901:$G$1903</definedName>
    <definedName name="CARGO2">[44]RRHH!$G$1893:$G$1900</definedName>
    <definedName name="CARGO22">[44]RRHH!$G$1904:$G$1911</definedName>
    <definedName name="Carpeta_asfaltica_e_1">'[42]Lista de Partidas'!$C$7</definedName>
    <definedName name="Carpeta_asfaltica_e_2">'[42]Lista de Partidas'!$C$8</definedName>
    <definedName name="CARPINT">#REF!</definedName>
    <definedName name="CAS">#REF!</definedName>
    <definedName name="Categoria">[44]RRHH!$I$1937:$I$1939</definedName>
    <definedName name="CATREC">#REF!</definedName>
    <definedName name="CBNPR">[62]SHEET1!$X$1:$X$4</definedName>
    <definedName name="cc___0">#REF!</definedName>
    <definedName name="cc___1">#REF!</definedName>
    <definedName name="ccc___0">#REF!</definedName>
    <definedName name="ccc___1">#REF!</definedName>
    <definedName name="cccc">#REF!</definedName>
    <definedName name="cccc___0">#REF!</definedName>
    <definedName name="cccc___1">#REF!</definedName>
    <definedName name="ccccc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ccccc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CCDXXXSP">'[69]pu Estructuras'!#REF!</definedName>
    <definedName name="CCMEC">#REF!</definedName>
    <definedName name="CCX">'[69]pu Estructuras'!#REF!</definedName>
    <definedName name="CCXC">'[69]pu Estructuras'!#REF!</definedName>
    <definedName name="c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CDATE">#REF!</definedName>
    <definedName name="CDCTO">[62]SHEET1!$B$1:$B$4</definedName>
    <definedName name="CDOCO">[62]SHEET1!$C$1:$C$4</definedName>
    <definedName name="CDSC1">[62]SHEET1!$E$1:$E$4</definedName>
    <definedName name="CDSC2">[62]SHEET1!$F$1:$F$4</definedName>
    <definedName name="CDSHOP">[70]N°1!$F$1302</definedName>
    <definedName name="CDXXV">'[69]pu Estructuras'!#REF!</definedName>
    <definedName name="CE">#REF!</definedName>
    <definedName name="ceba">[53]CEBA!$DZ$25</definedName>
    <definedName name="CELIA">[71]CIE!$A$2:$B$892</definedName>
    <definedName name="CEMENTO">[41]A!$D$61:$D$62</definedName>
    <definedName name="CEMENTO_PORTLAND_TIPO_I___42.5_KG">[42]INSUMOS!$D$24</definedName>
    <definedName name="CEMENTO_PORTLAND_TIPO_V___42.5_KG">[42]INSUMOS!$D$25</definedName>
    <definedName name="cemento1">#REF!</definedName>
    <definedName name="CENTROS">#REF!</definedName>
    <definedName name="cerco">#REF!</definedName>
    <definedName name="Cerco_Provisional_de_triplay_de_4mm">'[42]Lista de Partidas'!$C$9</definedName>
    <definedName name="CERRADURAS">#REF!</definedName>
    <definedName name="Cert_1">[49]N°1!$K$1189</definedName>
    <definedName name="Cert_10">[49]N°10!$K$1189</definedName>
    <definedName name="Cert_2">[49]N°2!$K$1189</definedName>
    <definedName name="Cert_3">[49]N°3!$K$1189</definedName>
    <definedName name="Cert_4">[49]N°4!$K$1189</definedName>
    <definedName name="Cert_5">[49]N°5!$K$1189</definedName>
    <definedName name="Cert_6">[49]N°6!$K$1189</definedName>
    <definedName name="Cert_7">[49]N°7!$K$1189</definedName>
    <definedName name="Cert_8">[49]N°8!$K$1189</definedName>
    <definedName name="Cert_9">[49]N°9!$K$1189</definedName>
    <definedName name="certactual1">#REF!</definedName>
    <definedName name="Cesarea_c_p3">#REF!</definedName>
    <definedName name="cfc100t1">#REF!</definedName>
    <definedName name="cfc2101l">#REF!</definedName>
    <definedName name="cfc2101p">#REF!</definedName>
    <definedName name="cfc210t1">#REF!</definedName>
    <definedName name="cfc210tv">#REF!</definedName>
    <definedName name="cfc245t1">#REF!</definedName>
    <definedName name="cfc245t1f">#REF!</definedName>
    <definedName name="cfc245tv">#REF!</definedName>
    <definedName name="CHAN">#REF!</definedName>
    <definedName name="Check">[47]Accesorios!$B$360:$H$382</definedName>
    <definedName name="Checks">[47]Accesorios!$B$360:$B$382</definedName>
    <definedName name="CHK_PU">'[3]7422CW00'!#REF!</definedName>
    <definedName name="Choca">#REF!</definedName>
    <definedName name="CHOICE">#REF!</definedName>
    <definedName name="CHVF2">#N/A</definedName>
    <definedName name="CIE">[72]CIEDANOS!$A$2:$B$37</definedName>
    <definedName name="CIEL">[73]CIEDANOS!$A$2:$B$37</definedName>
    <definedName name="CIEX">[74]cie10!$A$2:$B$14183</definedName>
    <definedName name="CIEX_1">[74]cie10!$A$2:$B$14183</definedName>
    <definedName name="CIEX_2">[74]cie10!$A$2:$B$14183</definedName>
    <definedName name="CIEX_3">[74]cie10!$A$2:$B$14183</definedName>
    <definedName name="CIRCULACION">[54]Ratios!$D$140</definedName>
    <definedName name="CISTERNAS">#REF!</definedName>
    <definedName name="CKCOO">[62]SHEET1!$A$1:$A$4</definedName>
    <definedName name="CKG">[75]RESUMEN!$G$2</definedName>
    <definedName name="CL">'[76]Encofrado BVR Unispan'!$C$9</definedName>
    <definedName name="Classification">#REF!</definedName>
    <definedName name="CLAVE">[63]Consolidado!$B:$B</definedName>
    <definedName name="CLAVEFINAL">'[77]MAESTRO DE CLAVES FINAL'!$B$4:$D$814</definedName>
    <definedName name="clavos">#REF!</definedName>
    <definedName name="CLAVOS_CON_CABEZA_DE_2½___3___4">[42]INSUMOS!$D$30</definedName>
    <definedName name="Cliente">#REF!</definedName>
    <definedName name="cliente2">[78]Datos!$D$10,[78]Datos!$D$15</definedName>
    <definedName name="CLIENTECLIENTE">[79]RESUMEN!$B$2</definedName>
    <definedName name="Clientes">'[80]RESUMEN HH'!#REF!</definedName>
    <definedName name="CLOSETS">#REF!</definedName>
    <definedName name="CNI">#REF!</definedName>
    <definedName name="CO">#REF!</definedName>
    <definedName name="COCINA">[54]Ratios!$D$261</definedName>
    <definedName name="COCINAS">#REF!</definedName>
    <definedName name="Codigo_sap">#REF!</definedName>
    <definedName name="COLA">[78]Estructuras!#REF!</definedName>
    <definedName name="COLH">#REF!</definedName>
    <definedName name="COLUMNA">#REF!</definedName>
    <definedName name="Columnas_sótano">#REF!</definedName>
    <definedName name="Columnas_tienda">#REF!</definedName>
    <definedName name="COMAS">#REF!</definedName>
    <definedName name="comasi">[81]Población!$F$110</definedName>
    <definedName name="comasp">[81]Población!$F$111</definedName>
    <definedName name="comass">[81]Población!$F$112</definedName>
    <definedName name="Comit">#REF!</definedName>
    <definedName name="COMP">#N/A</definedName>
    <definedName name="COMPATIBILIZACION_DFG___COSTO">[82]gs!#REF!</definedName>
    <definedName name="COMPE">#REF!</definedName>
    <definedName name="COMPI">#REF!</definedName>
    <definedName name="Compresora">#REF!</definedName>
    <definedName name="Conc_Cap_Shear">#REF!</definedName>
    <definedName name="Conc_Cap_Tension">#REF!</definedName>
    <definedName name="CONC100">#REF!</definedName>
    <definedName name="CONC140">#REF!</definedName>
    <definedName name="CONC210">#REF!</definedName>
    <definedName name="CONC280">#REF!</definedName>
    <definedName name="CONCQTY">#REF!</definedName>
    <definedName name="Concretero">#REF!</definedName>
    <definedName name="Concreto_cimentacion_cerco_perimetrico">'[42]Lista de Partidas'!$C$10</definedName>
    <definedName name="Concreto_de_sardinel">'[42]Lista de Partidas'!$C$13</definedName>
    <definedName name="Concreto_de_uñas_f_c__140_kg_cm2">'[42]Lista de Partidas'!$C$14</definedName>
    <definedName name="Concreto_en_Cimenrtación_de_portada_de_ingreso">'[42]Lista de Partidas'!$C$15</definedName>
    <definedName name="Concreto_en_cimentacion_de_gradas">'[42]Lista de Partidas'!$C$16</definedName>
    <definedName name="Concreto_en_cimentacion_de_muros_de_contencion">'[42]Lista de Partidas'!$C$17</definedName>
    <definedName name="Concreto_en_cimentacion_de_muros_de_piedra">'[42]Lista de Partidas'!$C$18</definedName>
    <definedName name="Concreto_en_columnas_de_confinamiento">'[42]Lista de Partidas'!$C$20</definedName>
    <definedName name="Concreto_en_columnas_de_gradas">'[42]Lista de Partidas'!$C$22</definedName>
    <definedName name="Concreto_en_columnas_de_gradas_f_c__175_kg_cm2">'[42]Lista de Partidas'!$C$21</definedName>
    <definedName name="Concreto_en_Columnas_de_portada_de_ingreso">'[42]Lista de Partidas'!$C$23</definedName>
    <definedName name="Concreto_en_columnas_de_tanque_elevado">'[42]Lista de Partidas'!$C$24</definedName>
    <definedName name="Concreto_en_formacion_de_gradas__f_c__175_kg_cm2">'[42]Lista de Partidas'!$C$25</definedName>
    <definedName name="Concreto_en_losa_de_cimentacion_de_cisterna">'[42]Lista de Partidas'!$C$29</definedName>
    <definedName name="Concreto_en_losa_de_gradas_f_c__175_kg_cm2">'[42]Lista de Partidas'!$C$30</definedName>
    <definedName name="Concreto_en_losa_deportiva">'[42]Lista de Partidas'!$C$32</definedName>
    <definedName name="Concreto_en_losa_maciza_de_cisterna">'[42]Lista de Partidas'!$C$34</definedName>
    <definedName name="Concreto_en_losa_maciza_f_c__210_kg_cm2">'[42]Lista de Partidas'!$C$35</definedName>
    <definedName name="Concreto_en_muros_de_cisterna">'[42]Lista de Partidas'!$C$36</definedName>
    <definedName name="Concreto_en_muros_de_contencion">'[42]Lista de Partidas'!$C$37</definedName>
    <definedName name="Concreto_en_tanque_elevado">'[42]Lista de Partidas'!$C$41</definedName>
    <definedName name="Concreto_en_Vigas_de_portada_de_ingreso">'[42]Lista de Partidas'!$C$42</definedName>
    <definedName name="Concreto_en_vigas_de_tanque_elevado">'[42]Lista de Partidas'!$C$43</definedName>
    <definedName name="Concreto_sobrecimiento_cerco_tipo_UNI_f_c_210_kg_cm2">'[42]Lista de Partidas'!$C$44</definedName>
    <definedName name="Concreto_vigas_de_confinamiento">'[42]Lista de Partidas'!$C$45</definedName>
    <definedName name="Concreto_y_acero_de_Sardinel_sumergido_e_0.15m">'[42]Lista de Partidas'!$C$46</definedName>
    <definedName name="Cond1">#REF!</definedName>
    <definedName name="Cond2">#REF!</definedName>
    <definedName name="Cond3">#REF!</definedName>
    <definedName name="Cond4">#REF!</definedName>
    <definedName name="Cond5">#REF!</definedName>
    <definedName name="CONDUC">#REF!</definedName>
    <definedName name="confilm">#REF!</definedName>
    <definedName name="CONSMED">'[26]P3'!$T$18</definedName>
    <definedName name="CONSOLIDADOF3">#REF!</definedName>
    <definedName name="Consulta_Importe_Id">#REF!</definedName>
    <definedName name="CONTRATISTA">[83]DATOS!$B$5</definedName>
    <definedName name="COPIA">#REF!</definedName>
    <definedName name="COPY">#REF!</definedName>
    <definedName name="COPY2">#REF!</definedName>
    <definedName name="COPY3">#REF!</definedName>
    <definedName name="CORREGIR">"#REF!"</definedName>
    <definedName name="cortadora">#REF!</definedName>
    <definedName name="corte">#REF!</definedName>
    <definedName name="Corte_masivo">'[42]Lista de Partidas'!$C$47</definedName>
    <definedName name="Corte_y_excavación_de_fondo_de_losa">'[42]Lista de Partidas'!$C$50</definedName>
    <definedName name="COSAPI">[84]RO2655!#REF!</definedName>
    <definedName name="COST">#REF!</definedName>
    <definedName name="COST_C">#REF!</definedName>
    <definedName name="COST1">[85]POSESIÓN!$A$77:$K$132</definedName>
    <definedName name="COSTO_DIRECTO">[86]RESUMEN!$H$17</definedName>
    <definedName name="costoAcero">#REF!</definedName>
    <definedName name="CostoKg">[87]Resumen!$H$1</definedName>
    <definedName name="costoKg2">[87]Resumen!$F$1</definedName>
    <definedName name="Costos">#REF!</definedName>
    <definedName name="Costos_de_expropiacion">#REF!</definedName>
    <definedName name="Costos_de_Inversion">#REF!</definedName>
    <definedName name="Costosssss" hidden="1">#REF!</definedName>
    <definedName name="CostPro">#REF!</definedName>
    <definedName name="costri">#REF!</definedName>
    <definedName name="costri_1">#REF!</definedName>
    <definedName name="costri_2">#REF!</definedName>
    <definedName name="costri_3">#REF!</definedName>
    <definedName name="costri_7">#REF!</definedName>
    <definedName name="CostRRHH_pyto">#REF!</definedName>
    <definedName name="COSTS_A">#REF!</definedName>
    <definedName name="CP">#REF!</definedName>
    <definedName name="CPDDJ">[62]SHEET1!$S$1:$S$4</definedName>
    <definedName name="CPlg_mm">[36]Hoja2!$G$2</definedName>
    <definedName name="cpp">#REF!</definedName>
    <definedName name="cprecor">#REF!</definedName>
    <definedName name="CPRRC">[62]SHEET1!$Q$1:$Q$4</definedName>
    <definedName name="CPTC">[62]SHEET1!$W$1:$W$4</definedName>
    <definedName name="cretex">#REF!</definedName>
    <definedName name="CRIT">#REF!</definedName>
    <definedName name="Criteria_MI">[88]civ_roma!$C$803:$G$804</definedName>
    <definedName name="_xlnm.Criteria">'[3]7422CW00'!#REF!</definedName>
    <definedName name="Criterios_IM">'[3]7422CW00'!#REF!</definedName>
    <definedName name="crog">#REF!</definedName>
    <definedName name="crog1">#REF!</definedName>
    <definedName name="crono">#REF!</definedName>
    <definedName name="CTR">'[3]7422CW00'!#REF!</definedName>
    <definedName name="CTRPAG">'[3]7422CW00'!#REF!</definedName>
    <definedName name="CUAA">"#REF!"</definedName>
    <definedName name="CUAAU">"#REF!"</definedName>
    <definedName name="CUAB">"#REF!"</definedName>
    <definedName name="cuadrillas">[89]Cuadrillas!$A$14:$L19</definedName>
    <definedName name="CUADRO" hidden="1">#REF!</definedName>
    <definedName name="cual">#REF!</definedName>
    <definedName name="Cubierta_ladrillo_pastelero">'[42]Lista de Partidas'!$C$51</definedName>
    <definedName name="CUM">[62]SHEET1!$G$1:$G$4</definedName>
    <definedName name="CUORG">[62]SHEET1!$I$1:$I$4</definedName>
    <definedName name="Curador">#REF!</definedName>
    <definedName name="CURR45">#REF!</definedName>
    <definedName name="cx">'[90]DOBLE H1-Z4'!$C$213</definedName>
    <definedName name="cx1f">#REF!</definedName>
    <definedName name="cy">#REF!</definedName>
    <definedName name="CY_1999">[91]Direct_Lbr!#REF!</definedName>
    <definedName name="CY_2000">[91]Direct_Lbr!#REF!</definedName>
    <definedName name="CY_2001">[91]Direct_Lbr!#REF!</definedName>
    <definedName name="CY_2002">[91]Direct_Lbr!#REF!</definedName>
    <definedName name="CYArch">[66]Detail!#REF!</definedName>
    <definedName name="CYConc">[66]Detail!#REF!</definedName>
    <definedName name="CYElcond">[66]Detail!#REF!</definedName>
    <definedName name="CYEleqt">[66]Detail!#REF!</definedName>
    <definedName name="CYElinstr">[66]Detail!#REF!</definedName>
    <definedName name="CYElwire">[66]Detail!#REF!</definedName>
    <definedName name="CYExcav">[66]Detail!#REF!</definedName>
    <definedName name="CYMech">[66]Detail!#REF!</definedName>
    <definedName name="CYPipe">[66]Detail!#REF!</definedName>
    <definedName name="CYRfsid">[66]Detail!#REF!</definedName>
    <definedName name="CYSite">[66]Detail!#REF!</definedName>
    <definedName name="CYSteel">[66]Detail!#REF!</definedName>
    <definedName name="CYTanks">[66]Detail!#REF!</definedName>
    <definedName name="cz">'[90]DOBLE H1-Z4'!$C$214</definedName>
    <definedName name="cz1f">#REF!</definedName>
    <definedName name="D___0">#REF!</definedName>
    <definedName name="D___1">#REF!</definedName>
    <definedName name="D___2">#REF!</definedName>
    <definedName name="D___3">#REF!</definedName>
    <definedName name="D___4">#REF!</definedName>
    <definedName name="d_av">#REF!</definedName>
    <definedName name="d_clien">[92]Datos!#REF!</definedName>
    <definedName name="d_contr">[92]Datos!$F$8</definedName>
    <definedName name="d_cr">[92]Datos!$F$13</definedName>
    <definedName name="d_fd">[92]Datos!$F$16</definedName>
    <definedName name="d_mes">[92]Datos!$F$14</definedName>
    <definedName name="d_mes_0">[92]Calculos!$B$5</definedName>
    <definedName name="d_mon">[92]Datos!$F$12</definedName>
    <definedName name="d_proy">[92]Datos!$F$4</definedName>
    <definedName name="d_reg">[92]Calculos!$D$4</definedName>
    <definedName name="d_rv">[92]Datos!$F$15</definedName>
    <definedName name="d_ubic">[92]Datos!$F$5</definedName>
    <definedName name="Dact">#REF!</definedName>
    <definedName name="Dados_de_concreto_para_soporte">'[42]Lista de Partidas'!$C$52</definedName>
    <definedName name="dadss">#REF!</definedName>
    <definedName name="Dálar">#REF!</definedName>
    <definedName name="DAT">#REF!</definedName>
    <definedName name="Data">[47]fittings!$C$20:$C$108</definedName>
    <definedName name="data5">#REF!</definedName>
    <definedName name="data6">#REF!</definedName>
    <definedName name="Database_MI">[88]civ_roma!$C$9:$G$799</definedName>
    <definedName name="Date">[57]Constants!$B$9</definedName>
    <definedName name="DATO">'[93]datos base'!$B$7:$M$12</definedName>
    <definedName name="Dato17">'[94]C17_Gra01'!$A$2:$C$10</definedName>
    <definedName name="Dato5">'[95]C05_Ges03'!$A$2:$E$26</definedName>
    <definedName name="DATOS">#REF!</definedName>
    <definedName name="db">[23]Estimate!#REF!</definedName>
    <definedName name="dbs">[23]Estimate!#REF!</definedName>
    <definedName name="DC">#REF!</definedName>
    <definedName name="DC_1">#REF!</definedName>
    <definedName name="DC_1T">#REF!</definedName>
    <definedName name="DC_2">#REF!</definedName>
    <definedName name="DC_2T">#REF!</definedName>
    <definedName name="dcf">[96]CFA!$I$4:$BM$8</definedName>
    <definedName name="dco">[97]Hoja1!$G$197</definedName>
    <definedName name="DDD">'[98]7422CW00'!#REF!</definedName>
    <definedName name="ddddd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dffgg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E">#REF!</definedName>
    <definedName name="Decremento">#REF!</definedName>
    <definedName name="DED">#REF!</definedName>
    <definedName name="demanda" localSheetId="4" hidden="1">{#N/A,#N/A,TRUE,"1842CWN0"}</definedName>
    <definedName name="DEPA">#REF!</definedName>
    <definedName name="depa1">#REF!</definedName>
    <definedName name="Departamento">#REF!</definedName>
    <definedName name="DEPOSITO">[54]Ratios!$D$71</definedName>
    <definedName name="Descuento_Especial">#REF!</definedName>
    <definedName name="Descuento_Especial_Anticipo">#REF!</definedName>
    <definedName name="Descuento_Movim.Tierras">#REF!</definedName>
    <definedName name="DESCUNMI">#REF!</definedName>
    <definedName name="DEST_ART">[59]steel!#REF!</definedName>
    <definedName name="DESTCOD">'[3]7422CW00'!#REF!</definedName>
    <definedName name="DESTFG">'[3]7422CW00'!#REF!</definedName>
    <definedName name="DESTQTY">'[3]7422CW00'!#REF!</definedName>
    <definedName name="DETAIL">#REF!</definedName>
    <definedName name="Detalle">#REF!</definedName>
    <definedName name="DF">#REF!</definedName>
    <definedName name="Df_">#REF!</definedName>
    <definedName name="DFFFF">#REF!</definedName>
    <definedName name="d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fsdf">#REF!</definedName>
    <definedName name="dgf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DH">#REF!</definedName>
    <definedName name="Dia">[47]CS!$A$21:$A$77</definedName>
    <definedName name="DiaConcrete">[47]Concrete!$A$21:$A$77</definedName>
    <definedName name="DiaCu">[47]CooperPipe!$A$9:$A$30</definedName>
    <definedName name="DiaCuT">[47]CooperTubing!$A$11:$A$30</definedName>
    <definedName name="DiaDuct">[47]Duct!$A$21:$A$82</definedName>
    <definedName name="DiaFRP">[47]FRPPipe!$A$22:$A$59</definedName>
    <definedName name="DiaHDPE">[47]pipeHDPE!$A$24:$A$53</definedName>
    <definedName name="Diam">#REF!</definedName>
    <definedName name="DiaPVC">[47]PipePVC!$A$22:$A$47</definedName>
    <definedName name="DiaPVCP">[47]PipePVCPeru!$A$22:$A$42</definedName>
    <definedName name="DiaRubber">[47]Hose!$A$21:$A$85</definedName>
    <definedName name="DIAS_EN_FAENA">#REF!</definedName>
    <definedName name="DiaSS">[47]SSteelPipe!$A$11:$A$39</definedName>
    <definedName name="DiaSteel">[47]CS!$A$21:$A$77</definedName>
    <definedName name="DIEZ">#REF!</definedName>
    <definedName name="dim_a0">[99]Medidas!$H$23</definedName>
    <definedName name="dim_a1">[99]Medidas!$F$22</definedName>
    <definedName name="dim_a2">[99]Medidas!$J$22</definedName>
    <definedName name="dim_a3">[99]Medidas!$E$19</definedName>
    <definedName name="dim_b0">[99]Medidas!$L$27</definedName>
    <definedName name="dim_b1">[99]Medidas!$L$30</definedName>
    <definedName name="dim_h1">[99]Medidas!$L$18</definedName>
    <definedName name="DIRECREC">#REF!</definedName>
    <definedName name="DIRECREC2">#REF!</definedName>
    <definedName name="diresa">#REF!</definedName>
    <definedName name="disco">#REF!</definedName>
    <definedName name="disolvente">#REF!</definedName>
    <definedName name="DISRES">#REF!</definedName>
    <definedName name="Distancia" localSheetId="4" hidden="1">{#N/A,#N/A,TRUE,"1842CWN0"}</definedName>
    <definedName name="DISTRITO">#REF!</definedName>
    <definedName name="distritossss">#REF!</definedName>
    <definedName name="Dmax2">#REF!</definedName>
    <definedName name="DNT">#REF!</definedName>
    <definedName name="DNTI">#REF!</definedName>
    <definedName name="do">#REF!</definedName>
    <definedName name="DOA">#REF!</definedName>
    <definedName name="dobladora">#REF!</definedName>
    <definedName name="DOCENTES">#N/A</definedName>
    <definedName name="Dolar">#REF!</definedName>
    <definedName name="dollar">#REF!</definedName>
    <definedName name="DONAC">#REF!</definedName>
    <definedName name="DORMITORIO">[54]Ratios!$D$88</definedName>
    <definedName name="DPTO">[100]DATA!$B$3:$B$28</definedName>
    <definedName name="DPTOS.">#REF!</definedName>
    <definedName name="DQWDASDCSDCQWE">#REF!</definedName>
    <definedName name="Dr">[47]pipeHDPE!$A$1:$A$11</definedName>
    <definedName name="DRA_PIURA___2">#REF!</definedName>
    <definedName name="DRA_PIURA___3">#REF!</definedName>
    <definedName name="DRA_PIURA___4">#REF!</definedName>
    <definedName name="DRA_PIURA___5">#REF!</definedName>
    <definedName name="DRA_PIURA1">#REF!</definedName>
    <definedName name="DS_2">#REF!</definedName>
    <definedName name="DS_3">#REF!</definedName>
    <definedName name="DSD">#REF!</definedName>
    <definedName name="dsf">#REF!</definedName>
    <definedName name="DT">#REF!</definedName>
    <definedName name="Dt___0">#REF!</definedName>
    <definedName name="Dt___1">#REF!</definedName>
    <definedName name="Dt___2">#REF!</definedName>
    <definedName name="Dt___3">#REF!</definedName>
    <definedName name="Dt___4">#REF!</definedName>
    <definedName name="DT_0">#REF!</definedName>
    <definedName name="DT_2">#REF!</definedName>
    <definedName name="dta">#REF!</definedName>
    <definedName name="dtot">#REF!</definedName>
    <definedName name="Ductile_or_Brittle">#REF!</definedName>
    <definedName name="dun">#REF!</definedName>
    <definedName name="duplicado">#REF!</definedName>
    <definedName name="dvbg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dwewe">#REF!</definedName>
    <definedName name="E_1">#REF!</definedName>
    <definedName name="E_1_1">#REF!</definedName>
    <definedName name="E_1_1S">#REF!</definedName>
    <definedName name="E_1S">#REF!</definedName>
    <definedName name="e_2">#REF!</definedName>
    <definedName name="E_2_1">#REF!</definedName>
    <definedName name="E_2_1S">#REF!</definedName>
    <definedName name="E_2S">#REF!</definedName>
    <definedName name="E_3">#REF!</definedName>
    <definedName name="E_3_1">#REF!</definedName>
    <definedName name="E_3_1S">#REF!</definedName>
    <definedName name="E_3S">#REF!</definedName>
    <definedName name="E_4">#REF!</definedName>
    <definedName name="E_4_1">#REF!</definedName>
    <definedName name="E_4_1S">#REF!</definedName>
    <definedName name="E_4S">#REF!</definedName>
    <definedName name="E_5">#REF!</definedName>
    <definedName name="E_5_1">#REF!</definedName>
    <definedName name="E_5_1S">#REF!</definedName>
    <definedName name="E_5S">#REF!</definedName>
    <definedName name="E_6">#REF!</definedName>
    <definedName name="E_6_1">#REF!</definedName>
    <definedName name="E_6_1S">#REF!</definedName>
    <definedName name="E_6S">#REF!</definedName>
    <definedName name="e620.">#REF!</definedName>
    <definedName name="ECO2a_consulta_c_p3">#REF!</definedName>
    <definedName name="ECO2a_egresos_c_p3">#REF!</definedName>
    <definedName name="ECO2a_emergencia_c_p3">#REF!</definedName>
    <definedName name="ECO2b_c_p3">#REF!</definedName>
    <definedName name="EDAD">'[33]PUNTUAL DPTO07'!$A$7:$AI$31</definedName>
    <definedName name="Edades">#REF!</definedName>
    <definedName name="edd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DED">#REF!</definedName>
    <definedName name="EDEDEE">#REF!</definedName>
    <definedName name="EDEDEW">#REF!</definedName>
    <definedName name="edeeew" localSheetId="4" hidden="1">{#N/A,#N/A,TRUE,"1842CWN0"}</definedName>
    <definedName name="edf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df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" hidden="1">#REF!</definedName>
    <definedName name="eed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E">'[101]ANALISIS ALQUILER FERREYROS'!$D$3:$AS$19</definedName>
    <definedName name="eeeee">#REF!</definedName>
    <definedName name="EEEEEE">#REF!</definedName>
    <definedName name="eeeeee___0">#REF!</definedName>
    <definedName name="eeeeee___1">#REF!</definedName>
    <definedName name="eeeeeee">#REF!</definedName>
    <definedName name="eeeeeeee">#REF!</definedName>
    <definedName name="eeerrt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efftri">#REF!</definedName>
    <definedName name="eefftri_1">#REF!</definedName>
    <definedName name="eefftri_2">#REF!</definedName>
    <definedName name="eefftri_3">#REF!</definedName>
    <definedName name="eefftri_7">#REF!</definedName>
    <definedName name="EESS">#REF!</definedName>
    <definedName name="eewee">#REF!</definedName>
    <definedName name="EF">#REF!</definedName>
    <definedName name="EF_T1">#REF!</definedName>
    <definedName name="EFA">#REF!</definedName>
    <definedName name="EFA_T1">#REF!</definedName>
    <definedName name="efe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ELEMENTO">[102]RESUMEN!$B$4</definedName>
    <definedName name="Elementos_de_Seguridad">#REF!</definedName>
    <definedName name="ELEMENTS">[52]CALENDARIO!$A$38:$B$42</definedName>
    <definedName name="ELIMINACIÓN_DE_MATERIAL_EXCEDENTE_CON_CARRETILLA_HASTA_30.00_m">'[42]Lista de Partidas'!$C$53</definedName>
    <definedName name="ELIMINACION_DE_MATERIAL_EXCEDENTE_CON_EQUIPO_PESADO">'[42]Lista de Partidas'!$C$54</definedName>
    <definedName name="elkdlnasf">[12]Sheet1!#REF!</definedName>
    <definedName name="EMPALME">[103]DATOS!$B$3:$C$11</definedName>
    <definedName name="Encofrado__de_sardinel">'[42]Lista de Partidas'!$C$56</definedName>
    <definedName name="Encofrado_de_cimento_corrido">'[42]Lista de Partidas'!$C$57</definedName>
    <definedName name="Encofrado_de_cimiento_reforzado">'[42]Lista de Partidas'!$C$58</definedName>
    <definedName name="Encofrado_de_Columnas">'[42]Lista de Partidas'!$C$61</definedName>
    <definedName name="Encofrado_de_gradas">'[42]Lista de Partidas'!$C$62</definedName>
    <definedName name="Encofrado_de_losa_de_gradas">'[42]Lista de Partidas'!$C$66</definedName>
    <definedName name="Encofrado_de_losa_maciza_de_cisterna">'[42]Lista de Partidas'!$C$67</definedName>
    <definedName name="Encofrado_de_muros">'[42]Lista de Partidas'!$C$68</definedName>
    <definedName name="Encofrado_de_muros_de_cisterna">'[42]Lista de Partidas'!$C$69</definedName>
    <definedName name="Encofrado_de_sardinel_sumergido">'[42]Lista de Partidas'!$C$70</definedName>
    <definedName name="Encofrado_de_sobrecimiento">'[42]Lista de Partidas'!$C$71</definedName>
    <definedName name="Encofrado_de_tanque_elevado">'[42]Lista de Partidas'!$C$72</definedName>
    <definedName name="Encofrado_de_Vigas">'[42]Lista de Partidas'!$C$73</definedName>
    <definedName name="Encofrado_de_Vigas_de_tanque_elevado">'[42]Lista de Partidas'!$C$74</definedName>
    <definedName name="Encofrado_de_Zapata">'[42]Lista de Partidas'!$C$59</definedName>
    <definedName name="ENTIDAD">[83]DATOS!$B$4</definedName>
    <definedName name="Entrance">[47]Accesorios!$B$414:$H$423</definedName>
    <definedName name="EntranceExit">[47]Accesorios!$B$414:$B$423</definedName>
    <definedName name="EO">#REF!</definedName>
    <definedName name="eq">'[104]Electricidad - Climatización'!#REF!</definedName>
    <definedName name="EqAlterna2">#REF!</definedName>
    <definedName name="EQUIP">#REF!</definedName>
    <definedName name="Equipo">#REF!</definedName>
    <definedName name="equipocorte">#REF!</definedName>
    <definedName name="Equipos">[105]Calculos!$A$6:$S$29</definedName>
    <definedName name="er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ERE_ART">[59]steel!$B$8:$B$47</definedName>
    <definedName name="ERRORE">#REF!</definedName>
    <definedName name="ert56yhh" hidden="1">#REF!</definedName>
    <definedName name="ertreq">#REF!</definedName>
    <definedName name="ES">#REF!</definedName>
    <definedName name="ES_T1">#REF!</definedName>
    <definedName name="ESA">#REF!</definedName>
    <definedName name="ESA_T1">#REF!</definedName>
    <definedName name="ESC">[106]Rates!#REF!/100</definedName>
    <definedName name="ESCALA">[44]RRHH!$F$1960:$F$1968</definedName>
    <definedName name="esepcificacion_educativa">#REF!</definedName>
    <definedName name="ESPECIALIDAD">'[107]Datos Generales'!$B$6</definedName>
    <definedName name="ESPEJOS">#REF!</definedName>
    <definedName name="Espera">#REF!</definedName>
    <definedName name="Espinoza__Jesús">#REF!</definedName>
    <definedName name="Estac_aéreo1">#REF!</definedName>
    <definedName name="Estac_aéreo2">#REF!</definedName>
    <definedName name="ESTADO">#REF!</definedName>
    <definedName name="estado_civil">#REF!</definedName>
    <definedName name="Estimating_Click">[108]!Estimating_Click_PDBT</definedName>
    <definedName name="Estimating_Click_PDBT">'[108]CC_COMERCIO 41'!ex_m</definedName>
    <definedName name="ESTRAE">'[3]7422CW00'!#REF!</definedName>
    <definedName name="ESTUDIOS">#REF!</definedName>
    <definedName name="ETOBRA" localSheetId="4" hidden="1">{#N/A,#N/A,TRUE,"1842CWN0"}</definedName>
    <definedName name="ewfrw">#REF!</definedName>
    <definedName name="ex_m">#REF!</definedName>
    <definedName name="Excavación_de_cimentación">'[42]Lista de Partidas'!$C$77</definedName>
    <definedName name="Excavación_de_cimentación_sardinel">'[42]Lista de Partidas'!$C$76</definedName>
    <definedName name="Excavacion_de_terreno_normal">'[42]Lista de Partidas'!$C$78</definedName>
    <definedName name="EXCAVADORA">[42]INSUMOS!$D$79</definedName>
    <definedName name="Excel_BuiltIn__FilterDatabase_11">#REF!</definedName>
    <definedName name="Excel_BuiltIn__FilterDatabase_12">#REF!</definedName>
    <definedName name="Excel_BuiltIn__FilterDatabase_13">#REF!</definedName>
    <definedName name="Excel_BuiltIn__FilterDatabase_6">#REF!</definedName>
    <definedName name="Excel_BuiltIn_Database">#REF!</definedName>
    <definedName name="Excel_BuiltIn_Database_1">#REF!</definedName>
    <definedName name="Excel_BuiltIn_Database_2">#REF!</definedName>
    <definedName name="Excel_BuiltIn_Database_3">#REF!</definedName>
    <definedName name="Excel_BuiltIn_Database_4">#REF!</definedName>
    <definedName name="Excel_BuiltIn_Database_5">#REF!</definedName>
    <definedName name="Excel_BuiltIn_Database_6">#REF!</definedName>
    <definedName name="Excel_BuiltIn_Database_7">#REF!</definedName>
    <definedName name="Excel_BuiltIn_Database_8">#REF!</definedName>
    <definedName name="Excel_BuiltIn_Print_Area_2">#REF!</definedName>
    <definedName name="Excel_BuiltIn_Print_Area_3">#REF!</definedName>
    <definedName name="Excel_BuiltIn_Print_Area_4">[30]Requerimiento!#REF!</definedName>
    <definedName name="Excel_BuiltIn_Print_Titles_4">"#REF!"</definedName>
    <definedName name="EXIST">[63]Consolidado!$E:$E</definedName>
    <definedName name="EXPANSION">[54]Ratios!$D$279</definedName>
    <definedName name="EXT_AR">#REF!</definedName>
    <definedName name="EXT_GR">#REF!</definedName>
    <definedName name="ez1f">#REF!</definedName>
    <definedName name="EZIQ1">#REF!</definedName>
    <definedName name="F.A.suelo">#REF!</definedName>
    <definedName name="f_c">#REF!</definedName>
    <definedName name="FA">'[104]Electricidad - Climatización'!#REF!</definedName>
    <definedName name="FA_sismo">#REF!</definedName>
    <definedName name="fac">#REF!</definedName>
    <definedName name="fac_">#REF!</definedName>
    <definedName name="facangora">#REF!</definedName>
    <definedName name="FACANGORA2">#REF!</definedName>
    <definedName name="facencode">#REF!</definedName>
    <definedName name="facencode2">#REF!</definedName>
    <definedName name="facglobal">#REF!</definedName>
    <definedName name="fact">#REF!</definedName>
    <definedName name="fact5">#REF!</definedName>
    <definedName name="Factor">#REF!</definedName>
    <definedName name="Factor_Desvio_p1">#REF!</definedName>
    <definedName name="Factor_Desvio_p2">#REF!</definedName>
    <definedName name="Factor_Desvio_p3">#REF!</definedName>
    <definedName name="factores">#REF!</definedName>
    <definedName name="fad">#REF!</definedName>
    <definedName name="fango01">#REF!</definedName>
    <definedName name="FAR2_ce_c_p3">#REF!</definedName>
    <definedName name="FAR2_emer_c_p3">#REF!</definedName>
    <definedName name="FAR2_hosp_c_p3">#REF!</definedName>
    <definedName name="fbd">#REF!</definedName>
    <definedName name="fbi">#REF!</definedName>
    <definedName name="fc_">[109]GENERAL!#REF!</definedName>
    <definedName name="FCCM">[110]Bech_Lab!#REF!</definedName>
    <definedName name="Fcst_Cargo_Landings___Category_1">[46]Fcst!$B$34:$AR$34</definedName>
    <definedName name="Fcst_Cargo_Landings___Category_2">[46]Fcst!$B$35:$AR$35</definedName>
    <definedName name="Fcst_Cargo_Landings___Category_3">[46]Fcst!$B$36:$AR$36</definedName>
    <definedName name="Fcst_Cargo_Landings___Category_4">[46]Fcst!$B$37:$AR$37</definedName>
    <definedName name="Fcst_Cargo_Landings___Category_5">[46]Fcst!$B$38:$AR$38</definedName>
    <definedName name="Fcst_Dom_Landings___Category_1">[46]Fcst!$B$27:$AR$27</definedName>
    <definedName name="Fcst_Dom_Landings___Category_2">[46]Fcst!$B$28:$AR$28</definedName>
    <definedName name="Fcst_Dom_Landings___Category_3">[46]Fcst!$B$29:$AR$29</definedName>
    <definedName name="Fcst_Dom_Landings___Category_4">[46]Fcst!$B$30:$AR$30</definedName>
    <definedName name="Fcst_Dom_Landings___Category_5">[46]Fcst!$B$31:$AR$31</definedName>
    <definedName name="Fcst_Enplaned_Domestic_PAX">[46]Fcst!$B$11:$AR$11</definedName>
    <definedName name="Fcst_Enplaned_Int_l_PAX">[46]Fcst!$B$10:$AR$10</definedName>
    <definedName name="Fcst_Fuel_Quantity_Sold__gallons">[46]Fcst!$B$46:$AR$46</definedName>
    <definedName name="Fcst_Int_l_Landings___Category_1">[46]Fcst!$B$20:$AR$20</definedName>
    <definedName name="Fcst_Int_l_Landings___Category_2">[46]Fcst!$B$21:$AR$21</definedName>
    <definedName name="Fcst_Int_l_Landings___Category_3">[46]Fcst!$B$22:$AR$22</definedName>
    <definedName name="Fcst_Int_l_Landings___Category_4">[46]Fcst!$B$23:$AR$23</definedName>
    <definedName name="Fcst_Int_l_Landings___Category_5">[46]Fcst!$B$24:$AR$24</definedName>
    <definedName name="Fcst_Military_Landings___Category_2">[46]Fcst!$B$41:$AR$41</definedName>
    <definedName name="Fcst_Total_Admin_Local_Personnel">[46]Fcst!$B$71:$AR$71</definedName>
    <definedName name="Fcst_Total_Admin_Specialist_Expat_Personnel">[46]Fcst!$B$70:$AR$70</definedName>
    <definedName name="Fcst_Total_Admin_Specialist_Local_Personnel">[46]Fcst!$B$69:$AR$69</definedName>
    <definedName name="Fcst_Total_Executive_Expat_Personnel">[46]Fcst!$B$68:$AR$68</definedName>
    <definedName name="Fcst_Total_Executive_Local_Personnel">[46]Fcst!$B$67:$AR$67</definedName>
    <definedName name="Fcst_Total_Manual_Labor_Local_Personnel">[46]Fcst!$B$75:$AR$75</definedName>
    <definedName name="Fcst_Total_Operations_Local_Personnel">[46]Fcst!$B$74:$AR$74</definedName>
    <definedName name="Fcst_Total_Operations_Specialist_Local_Personnel">[46]Fcst!$B$72:$AR$72</definedName>
    <definedName name="Fcst_Total_Technician_Local_Personnel">[46]Fcst!$B$73:$AR$73</definedName>
    <definedName name="FCST95">#REF!</definedName>
    <definedName name="fd" hidden="1">#REF!</definedName>
    <definedName name="fd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dg">'[111]ESTRUCTURA DE HORMIGON'!$A$1:$IV$7</definedName>
    <definedName name="FE">#REF!</definedName>
    <definedName name="Fecha">'[80]RESUMEN HH'!#REF!</definedName>
    <definedName name="FECHA_FIN_OBRA">#REF!</definedName>
    <definedName name="FECHA_INICIO_OBRA">#REF!</definedName>
    <definedName name="FECHA_VAL">[83]DATOS!$B$13</definedName>
    <definedName name="FECHA_VALORIZACION">#REF!</definedName>
    <definedName name="Fecha1">#REF!</definedName>
    <definedName name="Fecha2">#REF!</definedName>
    <definedName name="Fecha3">#REF!</definedName>
    <definedName name="Fecha4">#REF!</definedName>
    <definedName name="Fecha5">#REF!</definedName>
    <definedName name="fenco01">#REF!</definedName>
    <definedName name="fenco02">#REF!</definedName>
    <definedName name="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fffffff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d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fd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fgh">'[3]7422CW00'!#REF!</definedName>
    <definedName name="fgh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HH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FGS">#N/A</definedName>
    <definedName name="fhg" localSheetId="4" hidden="1">{#N/A,#N/A,TRUE,"1842CWN0"}</definedName>
    <definedName name="fhh">#REF!</definedName>
    <definedName name="Filtro">[112]Calendario!$V$19</definedName>
    <definedName name="fitting">#REF!</definedName>
    <definedName name="Fittings">[47]Accesorios!$B$501:$B$509</definedName>
    <definedName name="FLETE">#REF!</definedName>
    <definedName name="flextre">#N/A</definedName>
    <definedName name="fliso">#REF!</definedName>
    <definedName name="Fluid">#REF!</definedName>
    <definedName name="Fluids">[47]Fluid!$A$13:$A$83</definedName>
    <definedName name="FM">#REF!</definedName>
    <definedName name="FN">#REF!</definedName>
    <definedName name="FNC">#REF!</definedName>
    <definedName name="FNIÑO" hidden="1">#REF!</definedName>
    <definedName name="fobb">#REF!</definedName>
    <definedName name="FOCA">#REF!</definedName>
    <definedName name="FOCO">[113]FINAL!$A$1:$I$1657</definedName>
    <definedName name="FOCO1">[114]FINAL!$B$2:$O$923</definedName>
    <definedName name="foot">[115]Estimate!#REF!</definedName>
    <definedName name="FORDESCR">'[3]7422CW00'!#REF!</definedName>
    <definedName name="forma">[78]Hoja2!$A$9:$A$14</definedName>
    <definedName name="Forma_Pago">#REF!</definedName>
    <definedName name="FORMA1">[116]PTO_ARES!$A$1:$N$35</definedName>
    <definedName name="FORMALETA">[41]A!$D$67:$D$68</definedName>
    <definedName name="Formato17A">#REF!</definedName>
    <definedName name="Formato17A2">#REF!</definedName>
    <definedName name="Formato17B">#REF!</definedName>
    <definedName name="Formato17B2">#REF!</definedName>
    <definedName name="FORMOLT">'[3]7422CW00'!#REF!</definedName>
    <definedName name="Fórmula_01">#REF!</definedName>
    <definedName name="Fórmula_02">#REF!</definedName>
    <definedName name="Fórmula_03">#REF!</definedName>
    <definedName name="FORSHE">'[3]7422CW00'!#REF!</definedName>
    <definedName name="FORUNMIS">'[3]7422CW00'!#REF!</definedName>
    <definedName name="FR">[83]DATOS!$B$8</definedName>
    <definedName name="fred">#REF!</definedName>
    <definedName name="Free_Access_Fuel_Tariff_PYF">'[46]1. Time &amp; Esc'!$B$9:$AR$9</definedName>
    <definedName name="Free_Fuel_Access_Tariff__US__gallon">'[46]1. Time &amp; Esc'!$B$61:$AR$61</definedName>
    <definedName name="FrF">[47]Rouhness!$A$30:$A$33</definedName>
    <definedName name="FSD">#REF!</definedName>
    <definedName name="fset01">#REF!</definedName>
    <definedName name="FSV">#REF!</definedName>
    <definedName name="fvic">#REF!</definedName>
    <definedName name="Fx">#REF!</definedName>
    <definedName name="Fy">#REF!</definedName>
    <definedName name="fy_">#REF!</definedName>
    <definedName name="FY_1">#REF!</definedName>
    <definedName name="Fz">#REF!</definedName>
    <definedName name="g_agua">#REF!</definedName>
    <definedName name="G2037598">#REF!</definedName>
    <definedName name="gamma_04">#REF!</definedName>
    <definedName name="GAST_GRALES">#REF!</definedName>
    <definedName name="GASTOSGG">[117]ARQ!$E$65</definedName>
    <definedName name="gb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c">'[118]Z-4'!#REF!</definedName>
    <definedName name="gcon_">#REF!</definedName>
    <definedName name="gcon1_">#REF!</definedName>
    <definedName name="GenDetail">#REF!</definedName>
    <definedName name="GES">[119]Presenta1!#REF!</definedName>
    <definedName name="Gest_c_p3">#REF!</definedName>
    <definedName name="GESTCOMP">[120]Estadística!$E$65</definedName>
    <definedName name="gfdgfd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f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fgfgfgss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G_InP">#N/A</definedName>
    <definedName name="gge">#REF!</definedName>
    <definedName name="GGESHOP">[70]N°1!$F$1304</definedName>
    <definedName name="GGG">#REF!</definedName>
    <definedName name="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GGG" hidden="1">#REF!</definedName>
    <definedName name="gggg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ggrel">#REF!</definedName>
    <definedName name="GGS">#REF!</definedName>
    <definedName name="GGTOTAL">'[28]Gtos Gen'!#REF!</definedName>
    <definedName name="GGU">'[121]ESTRUCTURAS MOD'!#REF!</definedName>
    <definedName name="gguu" localSheetId="4" hidden="1">{#N/A,#N/A,TRUE,"1842CWN0"}</definedName>
    <definedName name="gguuu">#REF!</definedName>
    <definedName name="ghf">'[3]7422CW00'!#REF!</definedName>
    <definedName name="ghgg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ghj">#REF!</definedName>
    <definedName name="GI">#REF!</definedName>
    <definedName name="gngl_">#REF!</definedName>
    <definedName name="Recorder">#REF!</definedName>
    <definedName name="graf" hidden="1">'[122]LIMA-CANTA'!#REF!</definedName>
    <definedName name="grafico" hidden="1">#REF!</definedName>
    <definedName name="graph0" hidden="1">'[122]LIMA-CANTA'!#REF!</definedName>
    <definedName name="Graph1" hidden="1">'[122]LIMA-CANTA'!#REF!</definedName>
    <definedName name="Grasa">#REF!</definedName>
    <definedName name="GRASS">[42]INSUMOS!#REF!</definedName>
    <definedName name="GRAVA">[41]A!$D$58:$D$59</definedName>
    <definedName name="GRIFERIA">#REF!</definedName>
    <definedName name="GRUPOS">"#REF!"</definedName>
    <definedName name="gsdf">#REF!</definedName>
    <definedName name="gsdf___0">#REF!</definedName>
    <definedName name="gsdf___1">#REF!</definedName>
    <definedName name="GSFGSF">#N/A</definedName>
    <definedName name="gterr">#REF!</definedName>
    <definedName name="gterr1_">#REF!</definedName>
    <definedName name="GU">#REF!</definedName>
    <definedName name="H">[44]RRHH!#REF!</definedName>
    <definedName name="h_02">'[99]Pared 2'!$A$48</definedName>
    <definedName name="h_03">'[99]Pared 3'!$A$41</definedName>
    <definedName name="h_04">#REF!</definedName>
    <definedName name="hciment">#REF!</definedName>
    <definedName name="head1">#REF!</definedName>
    <definedName name="hef_input">#REF!</definedName>
    <definedName name="HEM1_c_p3">#REF!</definedName>
    <definedName name="HH">[44]RRHH!#REF!</definedName>
    <definedName name="HHC">#REF!</definedName>
    <definedName name="hhh">#REF!</definedName>
    <definedName name="h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hhnn">#REF!</definedName>
    <definedName name="HHME">#REF!</definedName>
    <definedName name="HHspo">[123]HHspo!$A$10:$H$681</definedName>
    <definedName name="HHT">#REF!</definedName>
    <definedName name="HIDE1">[59]steel!$F$7:$J$7</definedName>
    <definedName name="hjhhhkkhkhk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hj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Ho">[99]Medidas!$J$44</definedName>
    <definedName name="HOA">#REF!</definedName>
    <definedName name="hoBFOut">#REF!</definedName>
    <definedName name="HOJA">[124]Informacion!$H$26</definedName>
    <definedName name="HOLA">#N/A</definedName>
    <definedName name="HOLYDAYS">[125]CALENDARIO!$J$2:$K$180</definedName>
    <definedName name="HORAS_MES">#REF!</definedName>
    <definedName name="Horas_Semana">#REF!</definedName>
    <definedName name="HORAS30">[44]RRHH!$G$1960:$G$1968</definedName>
    <definedName name="HORAS4">[44]RRHH!$H$1960:$H$1968</definedName>
    <definedName name="Hormigon">#REF!</definedName>
    <definedName name="HOURS_A">#REF!</definedName>
    <definedName name="HOURS_C">#REF!</definedName>
    <definedName name="hp1_">#REF!</definedName>
    <definedName name="hp3_">#REF!</definedName>
    <definedName name="hped1_">#REF!</definedName>
    <definedName name="hped3_">#REF!</definedName>
    <definedName name="hpipe_">#REF!</definedName>
    <definedName name="hpipe_2">#REF!</definedName>
    <definedName name="HT">#REF!</definedName>
    <definedName name="HTA">#REF!</definedName>
    <definedName name="hz">#REF!</definedName>
    <definedName name="hz_">#REF!</definedName>
    <definedName name="hz_estimada">#REF!</definedName>
    <definedName name="I">#REF!</definedName>
    <definedName name="ICCC">[75]RESUMEN!$E$1</definedName>
    <definedName name="ICNI">#REF!</definedName>
    <definedName name="IEF">[120]VACST!$D$87</definedName>
    <definedName name="IF">#REF!</definedName>
    <definedName name="IF2_">#N/A</definedName>
    <definedName name="IGV">'[126]RESUMEN POR COMPONENTE'!$S$1</definedName>
    <definedName name="iii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ikl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kk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klo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ILNI">#REF!</definedName>
    <definedName name="imp">#REF!</definedName>
    <definedName name="Impermeabilizacion_pintura_asfaltica">'[42]47 V'!$I$2</definedName>
    <definedName name="IMPLEM">#REF!</definedName>
    <definedName name="Importe_parcial">#REF!</definedName>
    <definedName name="IMPRESSION">#REF!</definedName>
    <definedName name="Imprimir_área_IM">#REF!</definedName>
    <definedName name="Incendio">#REF!</definedName>
    <definedName name="INCIDENCIA">[127]POLINOMICA!$C$97:$D$176</definedName>
    <definedName name="incremental">#REF!,#REF!</definedName>
    <definedName name="Incremento">#REF!</definedName>
    <definedName name="IndCal">[75]RESUMEN!#REF!</definedName>
    <definedName name="INDICADOR">#REF!</definedName>
    <definedName name="Indicadores">"#REF!"</definedName>
    <definedName name="Indicadores1">[22]A.SENSIBILIDAD!$D$99:$G$99</definedName>
    <definedName name="Indicadores2">[22]A.SENSIBILIDAD!$D$149:$G$149</definedName>
    <definedName name="Indicadoresa1">'[128]sensibilidad propoli'!$D$25:$G$25</definedName>
    <definedName name="Indicadoresp1">[129]sensibilidad.proliv!$D$25:$G$25</definedName>
    <definedName name="Indicadoresp2">[129]sensibilidad.proliv!$D$75:$G$75</definedName>
    <definedName name="indices">[130]INDICES!$A$1:$O$80</definedName>
    <definedName name="INF.EESSESTRATEGICO">#N/A</definedName>
    <definedName name="Ing._olanido_Romero_Delgado_____________________________134">#REF!</definedName>
    <definedName name="INI_CEMENTO">[41]A!$D$25</definedName>
    <definedName name="INI_CONCRETOS">[41]A!$D$34</definedName>
    <definedName name="INI_FORMALETA">[41]A!$D$31</definedName>
    <definedName name="INI_GRAVA">[41]A!$D$22</definedName>
    <definedName name="INI_OTROS">[41]A!$D$28</definedName>
    <definedName name="inicial">[53]inicial!$AT$53</definedName>
    <definedName name="Inicio">#REF!</definedName>
    <definedName name="Inicio_atenciones">[131]Sensibilidad!$P$13</definedName>
    <definedName name="inicio_benef">[132]Sensibilidad!#REF!</definedName>
    <definedName name="inicio_benef1">[132]Sensibilidad!#REF!</definedName>
    <definedName name="inicio_benef2">[132]Sensibilidad!#REF!</definedName>
    <definedName name="Inicio_beneficiarios">[129]sensibilidad.proliv!$K$18</definedName>
    <definedName name="Inicio_beneficiariosa">'[128]sensibilidad propoli'!$K$18</definedName>
    <definedName name="inicio_beneficios">[133]Sens.agua!$D$36</definedName>
    <definedName name="inicio_inv">[132]Sensibilidad!#REF!</definedName>
    <definedName name="inicio_inv1">[132]Sensibilidad!#REF!</definedName>
    <definedName name="inicio_inv2">[132]Sensibilidad!#REF!</definedName>
    <definedName name="Inicio_inver">[131]Sensibilidad!$O$14</definedName>
    <definedName name="Inicio_invera">'[128]sensibilidad propoli'!$J$19</definedName>
    <definedName name="Inicio_invera1">'[128]sensibilidad propoli'!$C$12</definedName>
    <definedName name="Inicio_invera2">'[128]sensibilidad propoli'!$C$62</definedName>
    <definedName name="Inicio_inverp">[129]sensibilidad.proliv!$J$19</definedName>
    <definedName name="Inicio_inverp1">[129]sensibilidad.proliv!$C$12</definedName>
    <definedName name="Inicio_inverp2">[129]sensibilidad.proliv!$C$62</definedName>
    <definedName name="inicio_inversión">[133]Sens.agua!$C$37</definedName>
    <definedName name="Inicio_inversión1">[22]A.SENSIBILIDAD!$C$86</definedName>
    <definedName name="Inicio_inversión2">[22]A.SENSIBILIDAD!$C$136</definedName>
    <definedName name="Inicio1">#REF!</definedName>
    <definedName name="Inicio2">#REF!</definedName>
    <definedName name="Inidicadoresa2">'[128]sensibilidad propoli'!$D$75:$G$75</definedName>
    <definedName name="IniItems">#REF!</definedName>
    <definedName name="Inp__1st_Year_Lawyer_Costs_USD">[46]Input!$C$331</definedName>
    <definedName name="Inp__Admin_Local_Salary">[46]Input!$F$238</definedName>
    <definedName name="Inp__Admin_Specialist_Expat_Headcount">[46]Input!$C$237</definedName>
    <definedName name="Inp__Admin_Specialist_Expat_Salary">[46]Input!$F$237</definedName>
    <definedName name="Inp__Admin_Specialist_Local_Salary">[46]Input!$F$236</definedName>
    <definedName name="Inp__Airbridge_Fee_USD_per_Operation">[46]Input!$C$90</definedName>
    <definedName name="Inp__Airport_Liability_Ins_USD">[46]Input!$C$323</definedName>
    <definedName name="Inp__Avg_Aircraft_Maintenance_Fee__100_MTOW_USD">[46]Input!$C$118</definedName>
    <definedName name="Inp__Avg_Aircraft_Maintenance_Fee_10_35_MTOW_USD">[46]Input!$C$115</definedName>
    <definedName name="Inp__Avg_Aircraft_Maintenance_Fee_35_70_MTOW_USD">[46]Input!$C$116</definedName>
    <definedName name="Inp__Avg_Aircraft_Maintenance_Fee_70_100_MTOW_USD">[46]Input!$C$117</definedName>
    <definedName name="Inp__Avg_Bags_per_enplaned_transit_pax">[46]Input!$C$106</definedName>
    <definedName name="Inp__Avg_Time_Over_330_minutes_Hrs">[46]Input!$C$188</definedName>
    <definedName name="Inp__Bad_Debt_as_pct_total_revs">[46]Input!$C$354</definedName>
    <definedName name="Inp__Baggage_Reconciliation_Fee_USD_per_Enplaned_Transit_PAx">[46]Input!$C$111</definedName>
    <definedName name="Inp__Baggage_Reconciliation_System_Implementation_Year">[46]Input!$C$112</definedName>
    <definedName name="Inp__Baggage_Security_Fee_USD_per_enplanement_transit">[46]Input!$C$108</definedName>
    <definedName name="Inp__Baggage_Security_System_Implementation_Year">[46]Input!$C$109</definedName>
    <definedName name="Inp__Base_Salary_Adds_as_pct_base_salary">[46]Input!$C$254</definedName>
    <definedName name="Inp__Bond_Collateral_Flag">[46]Input!$C$343</definedName>
    <definedName name="Inp__Bonus_Award_Uplift_as_pct_base_salary">[46]Input!$C$255</definedName>
    <definedName name="Inp__Bus_Fee_USD_per_Operation">[46]Input!$C$91</definedName>
    <definedName name="Inp__Cargo_Aircraft_Weight__tonnes____Category_2">[46]Input!$B$174:$AR$174</definedName>
    <definedName name="Inp__Cargo_Aircraft_Weight__tonnes____Category_3">[46]Input!$B$175:$AR$175</definedName>
    <definedName name="Inp__Cargo_Aircraft_Weight__tonnes____Category_4">[46]Input!$B$176:$AR$176</definedName>
    <definedName name="Inp__Cargo_Aircraft_Weight__tonnes____Category_5">[46]Input!$B$177:$AR$177</definedName>
    <definedName name="Inp__Cargo_Tariff_USD_per_kilo">[46]Input!$C$96:$F$96</definedName>
    <definedName name="Inp__Concessionaire_Pct_Gross_Revs_Aircraft_Maintenance">[46]Input!$C$119</definedName>
    <definedName name="Inp__Dom_Aircraft_Weight__tonnes____Category_2">[46]Input!$B$168:$AR$168</definedName>
    <definedName name="Inp__Dom_Aircraft_Weight__tonnes____Category_3">[46]Input!$B$169:$AR$169</definedName>
    <definedName name="Inp__Dom_Aircraft_Weight__tonnes____Category_4">[46]Input!$B$170:$AR$170</definedName>
    <definedName name="Inp__Dom_Aircraft_Weight__tonnes____Category_5">[46]Input!$B$171:$AR$171</definedName>
    <definedName name="Inp__Dom_GH_Tariff_USD__100MT">[46]Input!$C$84</definedName>
    <definedName name="Inp__Dom_GH_Tariff_USD_10_35MT">[46]Input!$C$81</definedName>
    <definedName name="Inp__Dom_GH_Tariff_USD_35_70MT">[46]Input!$C$82</definedName>
    <definedName name="Inp__Dom_GH_Tariff_USD_70_100MT">[46]Input!$C$83</definedName>
    <definedName name="Inp__Domestic_Cargo__tonnes">[46]Input!$B$199:$AR$199</definedName>
    <definedName name="Inp__Electricity_Soles_MIllions_Post_Peru_Plaza">[46]Input!$C$315</definedName>
    <definedName name="Inp__Electronic_Data_Processing_Maintenance_Soles_Millions">[46]Input!$C$299</definedName>
    <definedName name="Inp__Employee_Profit_Sharing__S\._Millions">[46]Input!$B$362:$AR$362</definedName>
    <definedName name="Inp__Employee_Travel__Entertainment_as_pct_base_personnel">[46]Input!$C$251</definedName>
    <definedName name="Inp__Employee_Travel__Entertainment_Cost_Cap_Soles_Millions">[46]Input!$C$252</definedName>
    <definedName name="Inp__Equipment_Maintenance_Soles_Millions">[46]Input!$C$300</definedName>
    <definedName name="Inp__Executive_Expat_Salary">[46]Input!$F$235</definedName>
    <definedName name="Inp__Executive_Headcount_Expat">[46]Input!$C$235</definedName>
    <definedName name="Inp__Executive_Local_Salary">[46]Input!$F$234</definedName>
    <definedName name="Inp__Expat_Executive_Phaseout_Year">[46]Input!$C$246</definedName>
    <definedName name="Inp__Expat_Relocation_Move_USD">[46]Input!$C$257</definedName>
    <definedName name="Inp__Fuel_Tariff_1">[46]Input!$C$102</definedName>
    <definedName name="Inp__Impuesto_Predial_S.\_million">[46]Input!$C$667</definedName>
    <definedName name="Inp__Int_l_Aircraft_Weight__tonnes____Category_2">[46]Input!$B$162:$AR$162</definedName>
    <definedName name="Inp__Int_l_Aircraft_Weight__tonnes____Category_3">[46]Input!$B$163:$AR$163</definedName>
    <definedName name="Inp__Int_l_Aircraft_Weight__tonnes____Category_4">[46]Input!$B$164:$AR$164</definedName>
    <definedName name="Inp__Int_l_Aircraft_Weight__tonnes____Category_5">[46]Input!$B$165:$AR$165</definedName>
    <definedName name="Inp__Int_l_GH_Tariff_USD__100MT">[46]Input!$C$79</definedName>
    <definedName name="Inp__Int_l_GH_Tariff_USD_10_35MT">[46]Input!$C$76</definedName>
    <definedName name="Inp__Int_l_GH_Tariff_USD_35_70MT">[46]Input!$C$77</definedName>
    <definedName name="Inp__Int_l_GH_Tariff_USD_70_100MT">[46]Input!$C$78</definedName>
    <definedName name="Inp__International_Cargo__tonnes">[46]Input!$B$198:$AR$198</definedName>
    <definedName name="Inp__ISO_9000_Cost_USD">[46]Input!$C$332</definedName>
    <definedName name="Inp__ISO_9000_Cost_Year">[46]Input!$C$333</definedName>
    <definedName name="Inp__Local_Exec_Compensation_as_Pct_Expat">[46]Input!$C$247</definedName>
    <definedName name="Inp__Manual_Labor_Local_Salary">[46]Input!$F$243</definedName>
    <definedName name="Inp__Marketing___Public_Relations__as_pct_total_revenues">[46]Input!$B$321:$AR$321</definedName>
    <definedName name="Inp__Materials_and_Supplies_S\._millions">[46]Input!$C$304</definedName>
    <definedName name="Inp__Military_Aircraft_Weight__tonnes____Category_2">[46]Input!$B$179:$AR$179</definedName>
    <definedName name="Inp__Military_Flight_L_T_Tariff_as_pct_comm_tariff">[46]Input!$C$67</definedName>
    <definedName name="Inp__Model_Currency">[46]Input!$C$3</definedName>
    <definedName name="Inp__Night_Time_Tariff_Premium_as_pct_of_normal">[46]Input!$C$68</definedName>
    <definedName name="Inp__Number_of_Airbridges">[46]Input!$B$194:$AR$194</definedName>
    <definedName name="Inp__O_M_Reserve_Fund_as_pct_budget_inc">[46]Input!$C$358</definedName>
    <definedName name="Inp__Office_Maintenance_Soles_Millions">[46]Input!$C$301</definedName>
    <definedName name="Inp__Ongoing_CapEx_Drawdown_Period2_Years">[46]Input!$D$601</definedName>
    <definedName name="Inp__Ongoing_CapEx_Drawdown_Period3_Years">[46]Input!$E$601</definedName>
    <definedName name="Inp__Ongoing_CapEx_Funding_Start_Year1">[46]Input!$C$596</definedName>
    <definedName name="Inp__Ongoing_CapEx_Funding_Start_Year2">[46]Input!$D$596</definedName>
    <definedName name="Inp__Ongoing_CapEx_Funding_Start_Year3">[46]Input!$E$596</definedName>
    <definedName name="Inp__Ongoing_CapEx_Tenor1">[46]Input!$C$602</definedName>
    <definedName name="Inp__Ongoing_ISO_Compliance_Soles_Millions">[46]Input!$C$334</definedName>
    <definedName name="Inp__Operations_Local_Salary">[46]Input!$F$242</definedName>
    <definedName name="Inp__Operator_Fee_as_pct_Expats_supplied">[46]Input!$C$350</definedName>
    <definedName name="Inp__OpEx_Cleaning_S\.mm">[46]Input!$C$310</definedName>
    <definedName name="Inp__OpEx_Contingency_Pct">[46]Input!$C$353</definedName>
    <definedName name="Inp__OpEx_Electricity_S\.mm">[46]Input!$C$314</definedName>
    <definedName name="Inp__OpEx_External_Consult_USDmm">[46]Input!$C$309</definedName>
    <definedName name="Inp__OpEx_General_Sensitivity_Factor">[46]Input!$B$673:$AR$673</definedName>
    <definedName name="Inp__OpEx_Internet_USDmm">[46]Input!$C$329</definedName>
    <definedName name="Inp__OpEx_IT_Supplies_USDmm">[46]Input!$C$328</definedName>
    <definedName name="Inp__OpEx_Office_Rent_USDmm">[46]Input!$C$312</definedName>
    <definedName name="Inp__OpEx_Other_Utilities_S\.mm">[46]Input!$C$317</definedName>
    <definedName name="Inp__OpEx_Security_S\.mm">[46]Input!$C$311</definedName>
    <definedName name="Inp__OpEx_Server_Lease_Install_USDmm">[46]Input!$C$330</definedName>
    <definedName name="Inp__OpEx_Telephone_S\.mm">[46]Input!$C$313</definedName>
    <definedName name="Inp__OpEx_Wastewater_S\.mm">[46]Input!$C$316</definedName>
    <definedName name="Inp__OpEx_Water_S\.mm">[46]Input!$C$308</definedName>
    <definedName name="Inp__Ops_Specialist_Local_Salary">[46]Input!$F$240</definedName>
    <definedName name="Inp__OSITRAN_Regulatory_Fee_as_pct_revs">[46]Input!$C$355</definedName>
    <definedName name="Inp__Parking_Tariff__330_Pct_L_T">[46]Input!$C$73</definedName>
    <definedName name="Inp__Parking_Tariff_90_330_Pct_L_T">[46]Input!$C$72</definedName>
    <definedName name="Inp__Pct_Aircraft__330_minutes">[46]Input!$C$187</definedName>
    <definedName name="Inp__Pct_Aircraft_90_330_minutes">[46]Input!$C$186</definedName>
    <definedName name="Inp__Pct_Expat_Cost_Labor">[46]Input!$C$351</definedName>
    <definedName name="Inp__Pct_GH_Revs_Shared_Domestic">[46]Input!$C$87</definedName>
    <definedName name="Inp__Pct_GH_Revs_Shared_Int_l">[46]Input!$C$86</definedName>
    <definedName name="Inp__Pct_of_Dom_Flights_at_Night_Time_Tariff_Flights">[46]Input!$B$183:$AR$183</definedName>
    <definedName name="Inp__Pct_of_Intl_Flights_at_Night_Time_Tariff_Flights">[46]Input!$B$182:$AR$182</definedName>
    <definedName name="Inp__Pct_of_Landings_Requiring_Maintenance__100_MTOW">[46]Input!$B$212:$AR$212</definedName>
    <definedName name="Inp__Pct_of_Landings_Requiring_Maintenance_10_35_MTOW">[46]Input!$B$209:$AR$209</definedName>
    <definedName name="Inp__Pct_of_Landings_Requiring_Maintenance_35_70_MTOW">[46]Input!$B$210:$AR$210</definedName>
    <definedName name="Inp__Pct_of_Landings_Requiring_Maintenance_70_100_MTOW">[46]Input!$B$211:$AR$211</definedName>
    <definedName name="Inp__Pct_of_Operations_Using_Airbridges">[46]Input!$B$195:$AR$195</definedName>
    <definedName name="Inp__Pct_of_Operations_Using_Bus_Service">[46]Input!$B$191:$AR$191</definedName>
    <definedName name="Inp__Performance_Bond_Amt_US_million_Max">[46]Input!$C$340</definedName>
    <definedName name="Inp__Performance_Bond_Amt_US_million_Min">[46]Input!$C$341</definedName>
    <definedName name="Inp__Performance_Bond_Cost_as_pct_outstanding_Perf_Bond">[46]Input!$C$342</definedName>
    <definedName name="Inp__Property_Business_Interruption_Ins_pct_property_value">[46]Input!$C$324</definedName>
    <definedName name="Inp__Replacement_Value_2000_2014_USD">[46]Input!$C$325</definedName>
    <definedName name="Inp__Replacement_Value_2015_2040_USD">[46]Input!$C$326</definedName>
    <definedName name="Inp__Special_Consulting_Contract_Cost_USD">[46]Input!$C$336</definedName>
    <definedName name="Inp__Technician_Local_Salary">[46]Input!$F$241</definedName>
    <definedName name="Inp__Term_Special_Consulting_Contracts">[46]Input!$C$337</definedName>
    <definedName name="Inp__Training_Cost_as_pct_base_personnel">[46]Input!$C$249</definedName>
    <definedName name="Inp__Training_Cost_Cap_Soles_Millions">[46]Input!$C$250</definedName>
    <definedName name="Inp__Transportation__Storage_Soles_Millions">[46]Input!$C$305</definedName>
    <definedName name="Inp__Vehicle_Maintenance_Soles_Millions">[46]Input!$C$298</definedName>
    <definedName name="Inp__Yearly_Operator_Fee___US__millions">[46]Input!$B$348:$AR$348</definedName>
    <definedName name="Inp_concession_flag">[46]Input!$C$22:$AR$22</definedName>
    <definedName name="Inp_Funds_Drawdown_Start_Date">[46]Input!$C$445:$C$448</definedName>
    <definedName name="Inp_initial_FX_rate">[46]Input!$C$14</definedName>
    <definedName name="Inp_Tranche1_Drawdown_Start_Date">[46]Input!$C$445</definedName>
    <definedName name="Inp_Tranche2_Drawdown_Start_Date">[46]Input!$C$446</definedName>
    <definedName name="Inp_Tranche3_Drawdown_Start_Date">[46]Input!$C$447</definedName>
    <definedName name="Inp_VAT_tax1">[46]Input!$C$655</definedName>
    <definedName name="INPU">#REF!</definedName>
    <definedName name="INPUT">'[3]7422CW00'!#REF!</definedName>
    <definedName name="Input_An">#REF!</definedName>
    <definedName name="Input_Av">#REF!</definedName>
    <definedName name="INSTRUMENTOS">"#REF!"</definedName>
    <definedName name="INSUMO">'[134]Relacion de INSUMOS'!$A$12:$E$269</definedName>
    <definedName name="INSUMOS">#REF!</definedName>
    <definedName name="int">[88]Ampliad!$Z$55</definedName>
    <definedName name="Inv">#REF!</definedName>
    <definedName name="Inversión_Actual">#REF!</definedName>
    <definedName name="Inversiones">#REF!</definedName>
    <definedName name="InvInc_Equ">#REF!</definedName>
    <definedName name="InvInc_Mat">#REF!</definedName>
    <definedName name="ioooo">#REF!</definedName>
    <definedName name="IPC">#REF!</definedName>
    <definedName name="Iqx_cesarea_c_p3">#REF!</definedName>
    <definedName name="irma">#REF!</definedName>
    <definedName name="irma1">#REF!</definedName>
    <definedName name="IRMAgm">[135]PPTOALT1!$B$9:$I$30</definedName>
    <definedName name="Ix">'[90]DOBLE H1-Z4'!$C$211</definedName>
    <definedName name="Ix1f">#REF!</definedName>
    <definedName name="Iy">#REF!</definedName>
    <definedName name="Iz">'[90]DOBLE H1-Z4'!$C$212</definedName>
    <definedName name="Iz1f">#REF!</definedName>
    <definedName name="J">#REF!</definedName>
    <definedName name="jajajaja">#REF!</definedName>
    <definedName name="JG">#REF!</definedName>
    <definedName name="j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jj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jjjuu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n">#REF!</definedName>
    <definedName name="JobClass">#REF!</definedName>
    <definedName name="JOBHR">#REF!</definedName>
    <definedName name="Jooooo">#REF!</definedName>
    <definedName name="JORNAL">#REF!</definedName>
    <definedName name="Jornalero">#REF!</definedName>
    <definedName name="JOSE">#REF!</definedName>
    <definedName name="jps">[136]EST_MOD!#REF!</definedName>
    <definedName name="jt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JUCtes.Débiles">#REF!</definedName>
    <definedName name="jun069p">#REF!</definedName>
    <definedName name="JUNTA_DE_DILATACIÓN_C_SELLO_ELASTOMÉTRICO___ESPUMA_PLASTICA">#REF!</definedName>
    <definedName name="Junta_Water_Stop">'[42]Lista de Partidas'!$C$79</definedName>
    <definedName name="Juntas_asfalticas">'[42]Lista de Partidas'!$C$80</definedName>
    <definedName name="JUNTAS_DE_DILATACION_E__1____H_0.10">'[42]Lista de Partidas'!$C$82</definedName>
    <definedName name="JUNTAS_DILATACION_E__1___H__0.05">'[42]Lista de Partidas'!$C$83</definedName>
    <definedName name="K">#REF!</definedName>
    <definedName name="KARLA">#REF!</definedName>
    <definedName name="KASAS">[124]Informacion!$H$26</definedName>
    <definedName name="kbal_">#REF!</definedName>
    <definedName name="Kh_04a">#REF!</definedName>
    <definedName name="Kh_04b">#REF!</definedName>
    <definedName name="kj" hidden="1">#REF!</definedName>
    <definedName name="kjhk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jp" hidden="1">#REF!</definedName>
    <definedName name="k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kkk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kkkk" localSheetId="4" hidden="1">{#N/A,#N/A,FALSE,"WBS 1.06";#N/A,#N/A,FALSE,"WBS 1.14";#N/A,#N/A,FALSE,"WBS 1.17";#N/A,#N/A,FALSE,"WBS 1.18"}</definedName>
    <definedName name="kons">[75]Hoja1!$C$1</definedName>
    <definedName name="Kp">#REF!</definedName>
    <definedName name="L.Sociales">#REF!</definedName>
    <definedName name="l_et_0">[92]Datos!$B$23:$M$25</definedName>
    <definedName name="l_et_1">[92]Datos!$B$23:$B$25</definedName>
    <definedName name="l_fa_0">[92]Datos!#REF!</definedName>
    <definedName name="l_fa_1">[92]Datos!#REF!</definedName>
    <definedName name="l_ft_0">[92]Datos!#REF!</definedName>
    <definedName name="l_ft_1">[92]Datos!#REF!</definedName>
    <definedName name="l_gf_0">[92]Datos!#REF!</definedName>
    <definedName name="l_gf_1">[92]Datos!#REF!</definedName>
    <definedName name="L_x">#REF!</definedName>
    <definedName name="L_x1f">#REF!</definedName>
    <definedName name="L_z">#REF!</definedName>
    <definedName name="L_z1f">#REF!</definedName>
    <definedName name="L1x_m">#REF!</definedName>
    <definedName name="LAB3_ce_c_p3">#REF!</definedName>
    <definedName name="LAB3_emer_c_p3">#REF!</definedName>
    <definedName name="LABOR_C">[137]Detail!#REF!</definedName>
    <definedName name="Labour">[57]Constants!$B$10</definedName>
    <definedName name="laca">#REF!</definedName>
    <definedName name="Ladrillo_Pastelero_en_coronacion">'[42]Lista de Partidas'!$C$86</definedName>
    <definedName name="ladrillokk">#REF!</definedName>
    <definedName name="Lalo">"#REF!"</definedName>
    <definedName name="Landings_Growth_Factor">'[46]1. Time &amp; Esc'!$B$67:$AR$67</definedName>
    <definedName name="LAQArch">[66]Detail!#REF!</definedName>
    <definedName name="LAQConc">[66]Detail!#REF!</definedName>
    <definedName name="LAQElcond">[66]Detail!#REF!</definedName>
    <definedName name="LAQEleqt">[66]Detail!#REF!</definedName>
    <definedName name="LAQElwire">[66]Detail!#REF!</definedName>
    <definedName name="LAQExcav">[66]Detail!#REF!</definedName>
    <definedName name="LAQInstr">[66]Detail!#REF!</definedName>
    <definedName name="LAQMech">[66]Detail!#REF!</definedName>
    <definedName name="LAQPipe">[66]Detail!#REF!</definedName>
    <definedName name="LAQRfsid">[66]Detail!#REF!</definedName>
    <definedName name="LAQSite">[66]Detail!#REF!</definedName>
    <definedName name="LAQSteel">[66]Detail!#REF!</definedName>
    <definedName name="LAQTanks">[66]Detail!#REF!</definedName>
    <definedName name="LEVELS">[52]CALENDARIO!$A$45:$B$47</definedName>
    <definedName name="Leyes_Sociales">#REF!</definedName>
    <definedName name="lfx">#REF!</definedName>
    <definedName name="lfz">#REF!</definedName>
    <definedName name="LIMPIEZA_DE_TERRENO_MANUAL">'[42]Lista de Partidas'!$C$87</definedName>
    <definedName name="Liqgas">[47]Rouhness!$A$42:$A$45</definedName>
    <definedName name="List2">[138]Rendimientos!$Z$15:$Z$423</definedName>
    <definedName name="LISTA">[139]Hoja1!$B$2:$C$372</definedName>
    <definedName name="Lista_de_Modelos">#REF!</definedName>
    <definedName name="LISTA_RECURSOS">'[38]Costo Directo'!$J$4:$Q$6320</definedName>
    <definedName name="LISTADO">#REF!</definedName>
    <definedName name="LISTO">[124]Informacion!$H$26</definedName>
    <definedName name="ListPC1">[138]Rendimientos!$B$15:$B$423</definedName>
    <definedName name="ListPC2">[138]Rendimientos!$C$15:$C$423</definedName>
    <definedName name="liz">"#REF!"</definedName>
    <definedName name="lk" hidden="1">#REF!</definedName>
    <definedName name="LK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llllkk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lnlkken">#REF!</definedName>
    <definedName name="LO">#REF!</definedName>
    <definedName name="loi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longitudmuro">#REF!</definedName>
    <definedName name="lu">'[104]Electricidad - Climatización'!#REF!</definedName>
    <definedName name="lucho1">#REF!</definedName>
    <definedName name="lucho2">#REF!</definedName>
    <definedName name="lucho3">#REF!</definedName>
    <definedName name="lucho4">#REF!</definedName>
    <definedName name="lucho5">#REF!</definedName>
    <definedName name="lucho6">#REF!</definedName>
    <definedName name="LUGAR">'[65]VAL ESTRUCTURAS '!#REF!</definedName>
    <definedName name="Luis">#REF!</definedName>
    <definedName name="LUM_70">#REF!</definedName>
    <definedName name="LUSTO">[124]Informacion!$H$26</definedName>
    <definedName name="Lx">#REF!</definedName>
    <definedName name="Lx1_m">#REF!</definedName>
    <definedName name="Lx1f">#REF!</definedName>
    <definedName name="Lx1f_">#REF!</definedName>
    <definedName name="Lxi">#REF!</definedName>
    <definedName name="Ly">#REF!</definedName>
    <definedName name="Lyi">#REF!</definedName>
    <definedName name="LZ">#REF!</definedName>
    <definedName name="Lz1_m">#REF!</definedName>
    <definedName name="Lz1f">#REF!</definedName>
    <definedName name="Lz1f_">#REF!</definedName>
    <definedName name="M">'[76]Encofrado BVR Unispan'!$C$7</definedName>
    <definedName name="M_01">[140]Solicitud!#REF!</definedName>
    <definedName name="M_15">#REF!</definedName>
    <definedName name="M_16">[140]Solicitud!#REF!</definedName>
    <definedName name="M_17">[140]Solicitud!#REF!</definedName>
    <definedName name="M_18">[140]Solicitud!#REF!</definedName>
    <definedName name="M_19">[140]Solicitud!#REF!</definedName>
    <definedName name="M_20">[140]Solicitud!#REF!</definedName>
    <definedName name="M_21">[140]Solicitud!#REF!</definedName>
    <definedName name="M_22">[140]Solicitud!#REF!</definedName>
    <definedName name="M_23">[140]Solicitud!#REF!</definedName>
    <definedName name="M_24">[140]Solicitud!#REF!</definedName>
    <definedName name="M_9">#REF!</definedName>
    <definedName name="M_est._X">'[141]Footing Design'!#REF!</definedName>
    <definedName name="M_v_tot2">#REF!</definedName>
    <definedName name="ma">[44]RRHH!$D$43</definedName>
    <definedName name="MACRDEL">'[3]7422CW00'!#REF!</definedName>
    <definedName name="MACROS">#REF!</definedName>
    <definedName name="MACU">#N/A</definedName>
    <definedName name="Madera">#REF!</definedName>
    <definedName name="MADERA_TORNILLO">[42]INSUMOS!$D$31</definedName>
    <definedName name="Maestro_1__Estructuras">#REF!</definedName>
    <definedName name="Maestro_2">#REF!</definedName>
    <definedName name="Maestro_Mayor_Estructuras">#REF!</definedName>
    <definedName name="Maestro_Obra_Gruesa">#REF!</definedName>
    <definedName name="maestro_pllas">"#REF!"</definedName>
    <definedName name="Maestro_Terminación">#REF!</definedName>
    <definedName name="Maestro1__Cañerías_Piping">#REF!</definedName>
    <definedName name="MaestroMayor_Cañerías_Mecánica">#REF!</definedName>
    <definedName name="Major_Maintenance___Airfield">'[46]7 &amp; 8A. SandU'!$B$533:$AR$533</definedName>
    <definedName name="Major_Maintenance___Buildings">'[46]7 &amp; 8A. SandU'!$B$534:$AR$534</definedName>
    <definedName name="MANF10">#REF!</definedName>
    <definedName name="MANF11">#REF!</definedName>
    <definedName name="MANF13">#REF!</definedName>
    <definedName name="MANF14">#REF!</definedName>
    <definedName name="MANF15">#REF!</definedName>
    <definedName name="MANF16">#REF!</definedName>
    <definedName name="MANF17">#REF!</definedName>
    <definedName name="MANF18">#REF!</definedName>
    <definedName name="MANF19">#REF!</definedName>
    <definedName name="MANF20">#REF!</definedName>
    <definedName name="MANF21">#REF!</definedName>
    <definedName name="MANF22">#REF!</definedName>
    <definedName name="MANF23">#REF!</definedName>
    <definedName name="MANF24">#REF!</definedName>
    <definedName name="MANF25">#REF!</definedName>
    <definedName name="MANF60">#REF!</definedName>
    <definedName name="MANF70">#REF!</definedName>
    <definedName name="MANF80">#REF!</definedName>
    <definedName name="MANF89">#REF!</definedName>
    <definedName name="MANF90">#REF!</definedName>
    <definedName name="MANT1">#REF!</definedName>
    <definedName name="MANTEN">#REF!</definedName>
    <definedName name="Manual_An">#REF!</definedName>
    <definedName name="Manual_Av">#REF!</definedName>
    <definedName name="manza_94">"#REF!"</definedName>
    <definedName name="manzanilla95">"#REF!"</definedName>
    <definedName name="manzanilla96">"#REF!"</definedName>
    <definedName name="MARCOSMADERA">#REF!</definedName>
    <definedName name="MARCOSMETALICOS">#REF!</definedName>
    <definedName name="mario">#REF!</definedName>
    <definedName name="MARTES">#REF!</definedName>
    <definedName name="martillo">#REF!</definedName>
    <definedName name="MARTILLO_NEUMATICO_25_29_KG">[42]INSUMOS!$D$87</definedName>
    <definedName name="martillohilti">#REF!</definedName>
    <definedName name="MARZO">#REF!</definedName>
    <definedName name="MASTER">#REF!</definedName>
    <definedName name="MAT">#REF!</definedName>
    <definedName name="mater">#REF!</definedName>
    <definedName name="mater1">#REF!</definedName>
    <definedName name="Material">[47]Material!#REF!</definedName>
    <definedName name="Materiales">[47]Material!$A$12:$A$25</definedName>
    <definedName name="MATF10">[28]Materiales!#REF!</definedName>
    <definedName name="MATF11">[28]Materiales!#REF!</definedName>
    <definedName name="MATF12">[28]Materiales!#REF!</definedName>
    <definedName name="MATF13">[28]Materiales!#REF!</definedName>
    <definedName name="MATF14">[28]Materiales!#REF!</definedName>
    <definedName name="MATF15">[28]Materiales!#REF!</definedName>
    <definedName name="MATF16">[28]Materiales!#REF!</definedName>
    <definedName name="MATF17">[28]Materiales!#REF!</definedName>
    <definedName name="MATF18">[28]Materiales!#REF!</definedName>
    <definedName name="MATF19">[28]Materiales!#REF!</definedName>
    <definedName name="MATF20">[28]Materiales!#REF!</definedName>
    <definedName name="MATF21">[28]Materiales!#REF!</definedName>
    <definedName name="MATF22">[28]Materiales!#REF!</definedName>
    <definedName name="MATF23">[28]Materiales!#REF!</definedName>
    <definedName name="MATF24">[28]Materiales!#REF!</definedName>
    <definedName name="MATF25">[28]Materiales!#REF!</definedName>
    <definedName name="MATF50">[28]Materiales!#REF!</definedName>
    <definedName name="MATF60">[28]Materiales!#REF!</definedName>
    <definedName name="MATF70">[28]Materiales!#REF!</definedName>
    <definedName name="MATF80">[28]Materiales!#REF!</definedName>
    <definedName name="MATF89">[28]Materiales!#REF!</definedName>
    <definedName name="MATF90">[28]Materiales!#REF!</definedName>
    <definedName name="mayo06">#REF!</definedName>
    <definedName name="MDC">#REF!</definedName>
    <definedName name="MDDH">#REF!</definedName>
    <definedName name="MDM">#REF!</definedName>
    <definedName name="me">[44]RRHH!$D$44</definedName>
    <definedName name="Meact">#REF!</definedName>
    <definedName name="MED2f_c_p3">#REF!</definedName>
    <definedName name="MENU">#REF!</definedName>
    <definedName name="MENU1">'[3]7422CW00'!#REF!</definedName>
    <definedName name="MENU2">'[3]7422CW00'!#REF!</definedName>
    <definedName name="MENU3">'[3]7422CW00'!#REF!</definedName>
    <definedName name="MENU4">'[3]7422CW00'!#REF!</definedName>
    <definedName name="MENU5">'[3]7422CW00'!#REF!</definedName>
    <definedName name="MENU6">'[3]7422CW00'!#REF!</definedName>
    <definedName name="Mepas">#REF!</definedName>
    <definedName name="Mes">#REF!</definedName>
    <definedName name="MES_VALORIZACION">#REF!</definedName>
    <definedName name="Mest._Z">'[141]Footing Design'!#REF!</definedName>
    <definedName name="MET">#REF!</definedName>
    <definedName name="met_val_obra">#REF!</definedName>
    <definedName name="METRADO">'[142]RES,MET,ADI1'!#REF!</definedName>
    <definedName name="METRADO_ARQ">[143]ARQUITECTURA!$D$13:$J$434</definedName>
    <definedName name="METRADO_EST">[143]ESTRUCTURAS!$D$13:$J$340</definedName>
    <definedName name="METRADO_IE">[143]INST.ELECTRICAS!$D$13:$J$281</definedName>
    <definedName name="METRADO_IS">[143]INST.SANITARIAS!$D$13:$J$415</definedName>
    <definedName name="mezcladora">#REF!</definedName>
    <definedName name="MEZCLADORA_DE_CONCRETO_TAMBOR_18_HP_11_p3">[42]INSUMOS!$D$78</definedName>
    <definedName name="mg">#REF!</definedName>
    <definedName name="MGG">#REF!</definedName>
    <definedName name="mi">[44]RRHH!$D$45</definedName>
    <definedName name="Mid_year_local_cost_factor_based_at_cost_est_date">'[46]1. Time &amp; Esc'!$B$28:$AR$28</definedName>
    <definedName name="Mid_Year_Real_Wage_Growth_Rate_Factor">'[46]1. Time &amp; Esc'!$B$32:$AR$32</definedName>
    <definedName name="Mid_year_US_cost_factor_based_at_cost_est_date">'[46]1. Time &amp; Esc'!$B$24:$AR$24</definedName>
    <definedName name="MIERCOLES">#REF!</definedName>
    <definedName name="MINSA_Aseg_NoPobre_p1">#REF!</definedName>
    <definedName name="MINSA_Aseg_NoPobre_p2">#REF!</definedName>
    <definedName name="MINSA_Aseg_NoPobre_p3">#REF!</definedName>
    <definedName name="MINSA_Aseg_Pobre_p1">#REF!</definedName>
    <definedName name="MINSA_Aseg_Pobre_p2">#REF!</definedName>
    <definedName name="MINSA_Aseg_Pobre_p3">#REF!</definedName>
    <definedName name="MINSA_NoAseg_NoPobre_p1">#REF!</definedName>
    <definedName name="MINSA_NoAseg_NoPobre_p2">#REF!</definedName>
    <definedName name="MINSA_NoAseg_NoPobre_p3">#REF!</definedName>
    <definedName name="MINSA_NoAseg_Pobre_p1">#REF!</definedName>
    <definedName name="MINSA_NoAseg_Pobre_p2">#REF!</definedName>
    <definedName name="MINSA_NoAseg_Pobre_p3">#REF!</definedName>
    <definedName name="mirko">#REF!</definedName>
    <definedName name="MIT">#REF!</definedName>
    <definedName name="MJK">#N/A</definedName>
    <definedName name="mjnhgb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mll">#REF!</definedName>
    <definedName name="MM">[60]FP!#REF!</definedName>
    <definedName name="MM_03">[144]Listas!$D$2:$D$27</definedName>
    <definedName name="MMG1_c_p3">#REF!</definedName>
    <definedName name="mmg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gh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mmmm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mn">[92]Calculos!$D$5</definedName>
    <definedName name="MNI">#REF!</definedName>
    <definedName name="mo">[44]RRHH!$D$46</definedName>
    <definedName name="MOBRA">#REF!</definedName>
    <definedName name="MODALIDAD">#REF!</definedName>
    <definedName name="Module_11">#REF!</definedName>
    <definedName name="moe">#REF!</definedName>
    <definedName name="Moneda">#REF!</definedName>
    <definedName name="Monedas">[78]Hoja2!$A$3:$A$5</definedName>
    <definedName name="MONTAJE">#REF!</definedName>
    <definedName name="MONTO">#REF!</definedName>
    <definedName name="Monto_Anticipo">#REF!</definedName>
    <definedName name="Monto_Contrato">#REF!</definedName>
    <definedName name="MONTO_PRES">[145]datos!$B$7</definedName>
    <definedName name="Monto_Total">#REF!</definedName>
    <definedName name="monto1">#REF!</definedName>
    <definedName name="mop">#REF!</definedName>
    <definedName name="Mov_Faena">#REF!</definedName>
    <definedName name="MP">[146]Hoja91!$D$3</definedName>
    <definedName name="MRH1_c_p3">#REF!</definedName>
    <definedName name="MRLART">[2]STRSUMM0!#REF!</definedName>
    <definedName name="MRSUPDET">[59]steel!#REF!</definedName>
    <definedName name="MT">#REF!</definedName>
    <definedName name="MTO">#REF!</definedName>
    <definedName name="Mtotal">#REF!</definedName>
    <definedName name="Mufx">#REF!</definedName>
    <definedName name="Mufz">#REF!</definedName>
    <definedName name="MULA">#REF!</definedName>
    <definedName name="Muro_de_ladrillo_KK_a_caravista">'[42]Lista de Partidas'!$C$88</definedName>
    <definedName name="Mux_m">#REF!</definedName>
    <definedName name="Mux_ped">#REF!</definedName>
    <definedName name="Muz_m">#REF!</definedName>
    <definedName name="Muz_ped">#REF!</definedName>
    <definedName name="Muz_pedes">#REF!</definedName>
    <definedName name="Mv_total">#REF!</definedName>
    <definedName name="MWLOGO">"Picture 24"</definedName>
    <definedName name="Mx">#REF!</definedName>
    <definedName name="Mx_1">#REF!</definedName>
    <definedName name="Mx2_L2">'[147]Wind Loads'!$L$56</definedName>
    <definedName name="Mz">#REF!</definedName>
    <definedName name="Mz_1">#REF!</definedName>
    <definedName name="Mz1_L1">'[148]Wind Loads'!$I$27</definedName>
    <definedName name="Mz2_L2">'[147]Wind Loads'!$K$56</definedName>
    <definedName name="N">#REF!</definedName>
    <definedName name="N._FUND.">[64]BASES!$C$4:$C$12</definedName>
    <definedName name="N__FUND_">#REF!</definedName>
    <definedName name="N__FUND____0">#REF!</definedName>
    <definedName name="N__FUND____1">#REF!</definedName>
    <definedName name="N__FUND____2">#REF!</definedName>
    <definedName name="N1_">#REF!</definedName>
    <definedName name="N2_">#REF!</definedName>
    <definedName name="N3_">#REF!</definedName>
    <definedName name="nacionalidad">#REF!</definedName>
    <definedName name="neon_prob_c_p3">#REF!</definedName>
    <definedName name="NEW">#REF!</definedName>
    <definedName name="nivel">[149]Base_datos!$C$3:$C$5</definedName>
    <definedName name="Nivel_1_p1">#REF!</definedName>
    <definedName name="Nivel_1_p2">#REF!</definedName>
    <definedName name="Nivel_2_p1">#REF!</definedName>
    <definedName name="Nivel_2_p2">#REF!</definedName>
    <definedName name="Nivel_2_p3">#REF!</definedName>
    <definedName name="Nivel_3_p1">#REF!</definedName>
    <definedName name="Nivel_3_p2">#REF!</definedName>
    <definedName name="nivel_de_insruccion">#REF!</definedName>
    <definedName name="nkl">#REF!</definedName>
    <definedName name="Nn">#REF!</definedName>
    <definedName name="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nnnnnn">#REF!</definedName>
    <definedName name="nnnnnnnn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No">#REF!</definedName>
    <definedName name="No_sis">[88]Ing!$G$89:$U$89</definedName>
    <definedName name="NoAcude_NoAseg_Pobre_p1">#REF!</definedName>
    <definedName name="NoAcude_NoAseg_Pobre_p2">#REF!</definedName>
    <definedName name="NoAcude_NoAseg_Pobre_p3">#REF!</definedName>
    <definedName name="NoAseg_NoPobre_p1">#REF!</definedName>
    <definedName name="NoAseg_NoPobre_p2">#REF!</definedName>
    <definedName name="NoAseg_NoPobre_p3">#REF!</definedName>
    <definedName name="NoAseg_Pobre_p1">#REF!</definedName>
    <definedName name="NoAseg_Pobre_p2">#REF!</definedName>
    <definedName name="NoAseg_Pobre_p3">#REF!</definedName>
    <definedName name="NOM">#REF!</definedName>
    <definedName name="Nombre">#REF!</definedName>
    <definedName name="Nombre_del_Proyecto">#REF!</definedName>
    <definedName name="NOMBRES">"#REF!"</definedName>
    <definedName name="NOMINA">#REF!</definedName>
    <definedName name="NOMSET">#REF!</definedName>
    <definedName name="NoPobre_p1">#REF!</definedName>
    <definedName name="NoPobre_p2">#REF!</definedName>
    <definedName name="NoPobre_p3">#REF!</definedName>
    <definedName name="NPAGE">[2]STRSUMM0!#REF!</definedName>
    <definedName name="NroCotiz">#REF!</definedName>
    <definedName name="Ns">#REF!</definedName>
    <definedName name="Nu">#REF!</definedName>
    <definedName name="NUEVAHOJA">#REF!</definedName>
    <definedName name="nuevatabla">#REF!</definedName>
    <definedName name="nuevatabla1">#REF!</definedName>
    <definedName name="NUMERO">#REF!</definedName>
    <definedName name="NUMLP">#REF!</definedName>
    <definedName name="nv">[150]Tablas!$I$4</definedName>
    <definedName name="Ñ">#N/A</definedName>
    <definedName name="ññññ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ñññññ">#REF!</definedName>
    <definedName name="o">#REF!</definedName>
    <definedName name="O.84">#REF!</definedName>
    <definedName name="O.847">[88]Infra!$J$20</definedName>
    <definedName name="O.9">[88]PAPrrhh!$K$11</definedName>
    <definedName name="OBRA">'[107]Datos Generales'!$B$3</definedName>
    <definedName name="OBRA1">[83]DATOS!$B$3</definedName>
    <definedName name="ocupación">#REF!</definedName>
    <definedName name="ocupación_antes_del_penal">#REF!</definedName>
    <definedName name="OD">'[151]2843 DATA'!$C$1</definedName>
    <definedName name="ODCDesc">#REF!</definedName>
    <definedName name="OEL">#REF!</definedName>
    <definedName name="OEP">#REF!</definedName>
    <definedName name="of">#REF!</definedName>
    <definedName name="OFICIAL">[42]INSUMOS!$D$10</definedName>
    <definedName name="OFICIAL_V">[42]INSUMOS!$D$17</definedName>
    <definedName name="OFICINA">[54]Ratios!$D$54</definedName>
    <definedName name="OIOC">#REF!</definedName>
    <definedName name="OJO">[124]Informacion!$H$26</definedName>
    <definedName name="ol">#REF!</definedName>
    <definedName name="OLE_LINK1">#REF!</definedName>
    <definedName name="oooo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op">#REF!</definedName>
    <definedName name="Operador_Maquinaria_Liviana">#REF!</definedName>
    <definedName name="Operador_Maquinaria_Pesada">#REF!</definedName>
    <definedName name="OPERARIO">[42]INSUMOS!$D$9</definedName>
    <definedName name="OPERARIO_V">[42]INSUMOS!$D$16</definedName>
    <definedName name="OPL">#REF!</definedName>
    <definedName name="OPP">#REF!</definedName>
    <definedName name="opt">[88]Opti!$I$50</definedName>
    <definedName name="OPTIONS">[152]Sheet1!#REF!</definedName>
    <definedName name="ORDINAL">#REF!</definedName>
    <definedName name="Other">[47]Accesorios!$B$424:$B$496</definedName>
    <definedName name="Others">[47]Accesorios!$B$424:$H$496</definedName>
    <definedName name="OUT">#REF!</definedName>
    <definedName name="Oxiginista">#REF!</definedName>
    <definedName name="OyM_04">[153]Inputs!$H$120</definedName>
    <definedName name="p">'[47]Pump Calcs'!$A$13:$IV$13</definedName>
    <definedName name="P.BASE">[83]DATOS!$B$6</definedName>
    <definedName name="P.CONTIN">#REF!</definedName>
    <definedName name="P.OFERTA">[83]DATOS!$B$7</definedName>
    <definedName name="P_15">#REF!</definedName>
    <definedName name="P_9">#REF!</definedName>
    <definedName name="P_EQUIP">[41]A!$D$91:$D$93</definedName>
    <definedName name="P_FORPU">[41]A!$D$87:$D$89</definedName>
    <definedName name="P_MACRO">[41]A!$D$83:$D$85</definedName>
    <definedName name="P_RESUMEN">[41]A!$D$78:$D$80</definedName>
    <definedName name="P000">#REF!</definedName>
    <definedName name="P1_i">#REF!</definedName>
    <definedName name="P1_i_femenina">#REF!</definedName>
    <definedName name="P1_i_femenina_P1">#REF!</definedName>
    <definedName name="P1_i_femenina_P2">#REF!</definedName>
    <definedName name="P1_i_femenina_P3">#REF!</definedName>
    <definedName name="P1_i_gestantes">#REF!</definedName>
    <definedName name="P1_i_gestantes_P1">#REF!</definedName>
    <definedName name="P1_i_gestantes_P2">#REF!</definedName>
    <definedName name="P1_i_gestantes_P3">#REF!</definedName>
    <definedName name="P10C1">#N/A</definedName>
    <definedName name="P1BC">[154]DEMANDA!$G$46</definedName>
    <definedName name="P1EF">[120]Dmda.!$K$67</definedName>
    <definedName name="P2_i">#REF!</definedName>
    <definedName name="P2EF">[120]Dmda.!$L$67</definedName>
    <definedName name="P2MC">[120]Dmda.!$H$67</definedName>
    <definedName name="P2NoQx">[154]DEMANDA!$F$70</definedName>
    <definedName name="P3_i">#REF!</definedName>
    <definedName name="P3EF">#REF!</definedName>
    <definedName name="P3MC">#REF!</definedName>
    <definedName name="P3NoQx">[155]Dmda.!#REF!</definedName>
    <definedName name="P3Qx">[155]Dmda.!#REF!</definedName>
    <definedName name="pa">[44]RRHH!$D$38</definedName>
    <definedName name="PA1_0">#REF!</definedName>
    <definedName name="PA1_0_M">#REF!</definedName>
    <definedName name="PA1_1N">#REF!</definedName>
    <definedName name="PA1_1N_M">#REF!</definedName>
    <definedName name="PA1_1NT">#REF!</definedName>
    <definedName name="PA1_1NT_M">#REF!</definedName>
    <definedName name="PA1_2">#REF!</definedName>
    <definedName name="PA1_2N">#REF!</definedName>
    <definedName name="PA1_3">#REF!</definedName>
    <definedName name="PA1_3N">#REF!</definedName>
    <definedName name="PA1_3NT">#REF!</definedName>
    <definedName name="PA2_0">#REF!</definedName>
    <definedName name="PA2_0_M">#REF!</definedName>
    <definedName name="PA2_1N">#REF!</definedName>
    <definedName name="PA2_1N_M">#REF!</definedName>
    <definedName name="PA2_1NT">#REF!</definedName>
    <definedName name="PA2_1NT_M">#REF!</definedName>
    <definedName name="PA2_2">#REF!</definedName>
    <definedName name="PA2_2N">#REF!</definedName>
    <definedName name="PA2_3">#REF!</definedName>
    <definedName name="PA2_3N">#REF!</definedName>
    <definedName name="PA2_3NT">#REF!</definedName>
    <definedName name="PA3_0">#REF!</definedName>
    <definedName name="PA3_0_M">#REF!</definedName>
    <definedName name="PA3_1N">#REF!</definedName>
    <definedName name="PA3_1N_M">#REF!</definedName>
    <definedName name="PA3_1NT">#REF!</definedName>
    <definedName name="PA3_1NT_M">#REF!</definedName>
    <definedName name="PA3_2">#REF!</definedName>
    <definedName name="PA3_2N">#REF!</definedName>
    <definedName name="PA3_3">#REF!</definedName>
    <definedName name="PA3_3N">#REF!</definedName>
    <definedName name="PA3_3NT">#REF!</definedName>
    <definedName name="paat_1">#REF!</definedName>
    <definedName name="PAAT_1_M">#REF!</definedName>
    <definedName name="PAG">#REF!</definedName>
    <definedName name="PAGE1">#REF!</definedName>
    <definedName name="Página1">#REF!</definedName>
    <definedName name="Página2">#REF!</definedName>
    <definedName name="Página3">#REF!</definedName>
    <definedName name="Pal_Workbook_GUID" hidden="1">"NP7ZCI7DZ3W56VA27ZC17292"</definedName>
    <definedName name="PalisadeReportWorkbookCreatedBy">"AtRisk"</definedName>
    <definedName name="PARTIDA">'[142]RES,MET,ADI1'!#REF!</definedName>
    <definedName name="Partidas">[112]Pto_Itemizado_S10!$I$3:$I$232</definedName>
    <definedName name="Pasajes">#REF!</definedName>
    <definedName name="Passenger_Growth_Factor">'[46]1. Time &amp; Esc'!$B$65:$AR$65</definedName>
    <definedName name="PAST_C">#REF!</definedName>
    <definedName name="PAST_C_BT">#REF!</definedName>
    <definedName name="PAST_C_MT">#REF!</definedName>
    <definedName name="PAST_M">#REF!</definedName>
    <definedName name="PAST_M_BT">#REF!</definedName>
    <definedName name="PAST_M_MT">#REF!</definedName>
    <definedName name="PAT">#REF!</definedName>
    <definedName name="PAT_1">#REF!</definedName>
    <definedName name="PAT_1_M">#REF!</definedName>
    <definedName name="PAT_2">#REF!</definedName>
    <definedName name="PAT_2_M">#REF!</definedName>
    <definedName name="PAT_2E">#REF!</definedName>
    <definedName name="PAT_2M">#REF!</definedName>
    <definedName name="pat_3">#REF!</definedName>
    <definedName name="PAT_3_M">#REF!</definedName>
    <definedName name="PAT_C">#REF!</definedName>
    <definedName name="PAT_M">#REF!</definedName>
    <definedName name="PAT1_c_p3">#REF!</definedName>
    <definedName name="PAT1_ce_eme_c_p3">#REF!</definedName>
    <definedName name="PAT1_Iq_c_p3">#REF!</definedName>
    <definedName name="PATIO">[54]Ratios!$D$227</definedName>
    <definedName name="PDX">#REF!</definedName>
    <definedName name="pe">[44]RRHH!$D$39</definedName>
    <definedName name="pe_acero">[36]Hoja2!$K$2</definedName>
    <definedName name="peat">#REF!</definedName>
    <definedName name="PEnf_Num_V">[153]Calculos!$J$189:$AD$189</definedName>
    <definedName name="PEON">[42]INSUMOS!$D$11</definedName>
    <definedName name="PEON_V">[42]INSUMOS!$D$18</definedName>
    <definedName name="pepe">[39]puni!$H$281</definedName>
    <definedName name="PER">#REF!</definedName>
    <definedName name="perfil">#REF!</definedName>
    <definedName name="Perímetro_sótano">#REF!</definedName>
    <definedName name="Perímetro_tienda">#REF!</definedName>
    <definedName name="periodo">[156]Hoja1!$E$1</definedName>
    <definedName name="Periodos">[112]Calendario!$V$24</definedName>
    <definedName name="PERS.DESTACADO">[157]INF.PERS.CONTRATADO!$A$8:$O$74</definedName>
    <definedName name="Personnel_Growth_Factor">'[46]1. Time &amp; Esc'!$B$76:$AR$76</definedName>
    <definedName name="PESO">#REF!</definedName>
    <definedName name="PESO_COLUMNAS">#REF!</definedName>
    <definedName name="PESOPLANCHA">'[36]Viguetas 36 REAL'!$I$24</definedName>
    <definedName name="PESOS">#REF!</definedName>
    <definedName name="PetroPeru_Fuel_Tariff_PYF">'[46]1. Time &amp; Esc'!$B$8:$AR$8</definedName>
    <definedName name="pg_actual">#REF!</definedName>
    <definedName name="pi">[44]RRHH!$D$40</definedName>
    <definedName name="PICO">#REF!</definedName>
    <definedName name="PicoEmp">'[158]Costo Indirecto'!$C$96</definedName>
    <definedName name="PIEDRA_CHANCADA_DE_1_2">[42]INSUMOS!$D$41</definedName>
    <definedName name="piedrag">#REF!</definedName>
    <definedName name="pint">'[3]7422CW00'!#REF!</definedName>
    <definedName name="pintura">'[3]7422CW00'!#REF!</definedName>
    <definedName name="PINTURA_DE_LINEAS_DE_BASQUET_COLOR_AZUL">'[42]Lista de Partidas'!$C$89</definedName>
    <definedName name="PINTURA_DE_LINEAS_DE_FULBITO_COLOR_BLANCO">'[42]Lista de Partidas'!$C$90</definedName>
    <definedName name="PINTURA_DE_LINEAS_DE_VOLEY_COLOR_AMARILLO">'[42]Lista de Partidas'!$C$91</definedName>
    <definedName name="Pintura_en_Columnas__Vigas">'[42]Lista de Partidas'!$C$95</definedName>
    <definedName name="Pintura_en_paramentos_exteriores">'[42]Lista de Partidas'!$C$96</definedName>
    <definedName name="pintyura">[2]STRSUMM0!#REF!</definedName>
    <definedName name="PIPE">#REF!</definedName>
    <definedName name="pipe1">#REF!</definedName>
    <definedName name="pirc">#REF!</definedName>
    <definedName name="pirca">#REF!</definedName>
    <definedName name="pirulo">[157]Comparativa!$L$34</definedName>
    <definedName name="pirulo2">[157]Comparativa!$F$1</definedName>
    <definedName name="PISCINA">[54]Ratios!$D$210</definedName>
    <definedName name="Piso_Pulido">'[42]Lista de Partidas'!$C$93</definedName>
    <definedName name="PIURA">#REF!</definedName>
    <definedName name="PLAN">#REF!</definedName>
    <definedName name="planilla">'[159]F17 A1'!$A$1:$I$42</definedName>
    <definedName name="PLANILLA___SEMANA_1">#REF!</definedName>
    <definedName name="PLANILLA___SEMANA_10">#REF!</definedName>
    <definedName name="PLANILLA___SEMANA_11">#REF!</definedName>
    <definedName name="PLANILLA___SEMANA_12">#REF!</definedName>
    <definedName name="PLANILLA___SEMANA_13">#REF!</definedName>
    <definedName name="PLANILLA___SEMANA_2">#REF!</definedName>
    <definedName name="PLANILLA___SEMANA_3">#REF!</definedName>
    <definedName name="PLANILLA___SEMANA_4">#REF!</definedName>
    <definedName name="PLANILLA___SEMANA_5">#REF!</definedName>
    <definedName name="PLANILLA___SEMANA_6">#REF!</definedName>
    <definedName name="PLANILLA___SEMANA_7">#REF!</definedName>
    <definedName name="PLANILLA___SEMANA_8">#REF!</definedName>
    <definedName name="PLANILLA___SEMANA_9">#REF!</definedName>
    <definedName name="planilla_01">#REF!</definedName>
    <definedName name="planilla_02">#REF!</definedName>
    <definedName name="planilla_03">#REF!</definedName>
    <definedName name="planilla_04">#REF!</definedName>
    <definedName name="planilla_05">#REF!</definedName>
    <definedName name="planilla_06">#REF!</definedName>
    <definedName name="planilla_07">#REF!</definedName>
    <definedName name="planilla_08">#REF!</definedName>
    <definedName name="Planilla_09">#REF!</definedName>
    <definedName name="Planilla_10">#REF!</definedName>
    <definedName name="Planilla_11">#REF!</definedName>
    <definedName name="Planilla_12">#REF!</definedName>
    <definedName name="Planilla_13">#REF!</definedName>
    <definedName name="Planilla_14">#REF!</definedName>
    <definedName name="Planilla_15">#REF!</definedName>
    <definedName name="Planilla_16">#REF!</definedName>
    <definedName name="Planilla_17">#REF!</definedName>
    <definedName name="Planilla_18">#REF!</definedName>
    <definedName name="Planilla_19">#REF!</definedName>
    <definedName name="Planilla_20">#REF!</definedName>
    <definedName name="Planilla_21">#REF!</definedName>
    <definedName name="Planilla_22">#REF!</definedName>
    <definedName name="Planilla_23">#REF!</definedName>
    <definedName name="Planilla_24">#REF!</definedName>
    <definedName name="Planilla_25">#REF!</definedName>
    <definedName name="Planilla_26">#REF!</definedName>
    <definedName name="Planilla_27">#REF!</definedName>
    <definedName name="Planilla_28">#REF!</definedName>
    <definedName name="Planilla_29">#REF!</definedName>
    <definedName name="Planilla_30">#REF!</definedName>
    <definedName name="Planilla_31">#REF!</definedName>
    <definedName name="Planilla_32">#REF!</definedName>
    <definedName name="Planilla_33">#REF!</definedName>
    <definedName name="Planilla_34">#REF!</definedName>
    <definedName name="Planilla_35">#REF!</definedName>
    <definedName name="Planilla_36">#REF!</definedName>
    <definedName name="Planilla_37">#REF!</definedName>
    <definedName name="Planilla_38">#REF!</definedName>
    <definedName name="Planilla_39">#REF!</definedName>
    <definedName name="Planilla_40">#REF!</definedName>
    <definedName name="Planilla_41">#REF!</definedName>
    <definedName name="Planilla_42">#REF!</definedName>
    <definedName name="Planilla_43">#REF!</definedName>
    <definedName name="Planilla_44">#REF!</definedName>
    <definedName name="Planilla_45">#REF!</definedName>
    <definedName name="Planilla_46">#REF!</definedName>
    <definedName name="Planilla_47">#REF!</definedName>
    <definedName name="Planilla_48">#REF!</definedName>
    <definedName name="Planilla_49">#REF!</definedName>
    <definedName name="Planilla_50">#REF!</definedName>
    <definedName name="PLAZO">[160]GG!$B$10</definedName>
    <definedName name="PMed_Num_V">[153]Calculos!$J$183:$AD$183</definedName>
    <definedName name="Pmerma">[87]Resumen!$G$1</definedName>
    <definedName name="pmf">#REF!</definedName>
    <definedName name="po">[44]RRHH!$D$41</definedName>
    <definedName name="pob">#REF!</definedName>
    <definedName name="POBDPTO06">#REF!</definedName>
    <definedName name="Pobre_p1">#REF!</definedName>
    <definedName name="Pobre_p2">#REF!</definedName>
    <definedName name="Pobre_p3">#REF!</definedName>
    <definedName name="Pobste_Num_V">[153]Calculos!$J$188:$AD$188</definedName>
    <definedName name="Poc.Nac">#REF!</definedName>
    <definedName name="POLI">[54]Ratios!$D$192</definedName>
    <definedName name="por">#REF!</definedName>
    <definedName name="Por.Imp">#REF!</definedName>
    <definedName name="Porc_Anticipo">#REF!</definedName>
    <definedName name="PORC_BATC">[120]Dmda.!$F$66</definedName>
    <definedName name="PORC_ENF">[120]Dmda.!$E$66</definedName>
    <definedName name="PORC_GESTP1">'[120]Pob. DIRESA 2013'!$AP$5</definedName>
    <definedName name="PORC_GESTP2">'[120]Pob. DIRESA 2013'!$AP$6</definedName>
    <definedName name="PORC_GESTP3">'[120]Pob. DIRESA 2013'!$AP$7</definedName>
    <definedName name="PORC_MINSA">[120]Dmda.!$D$66</definedName>
    <definedName name="Porc_Retencion">#REF!</definedName>
    <definedName name="PORTALINEA">#REF!</definedName>
    <definedName name="POSTES">#REF!</definedName>
    <definedName name="pp">#REF!</definedName>
    <definedName name="ppp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ppropio_">[161]INDICE!#REF!</definedName>
    <definedName name="ppto">#REF!</definedName>
    <definedName name="ppto.1">"#REF!"</definedName>
    <definedName name="pptoalternativa2revisado">[162]PPTOALT1pref!$B$9:$I$68</definedName>
    <definedName name="PR3_0">#REF!</definedName>
    <definedName name="PR3_0_M">#REF!</definedName>
    <definedName name="PR3_1N">#REF!</definedName>
    <definedName name="PR3_1N_M">#REF!</definedName>
    <definedName name="PR3_1NT">#REF!</definedName>
    <definedName name="PR3_1NT_M">#REF!</definedName>
    <definedName name="PR3_2">#REF!</definedName>
    <definedName name="PR3_2N">#REF!</definedName>
    <definedName name="PR3_3">#REF!</definedName>
    <definedName name="PR3_3N">#REF!</definedName>
    <definedName name="PR3_3NT">#REF!</definedName>
    <definedName name="PRECIO">#REF!</definedName>
    <definedName name="PRECIO02">[163]PRECIO2!$A$1:$D$417</definedName>
    <definedName name="precios">'[164]Precios de insumos'!$A$1:$B$21</definedName>
    <definedName name="precor">'[165]Datos-No imprimir'!$A$14:$M$24</definedName>
    <definedName name="precorZ">#REF!</definedName>
    <definedName name="prep">#REF!</definedName>
    <definedName name="PRESUP.ADI1.TVI">'[45]RES,MET,ADI1'!#REF!</definedName>
    <definedName name="PRESUPUESTO">'[107]Datos Generales'!$B$1</definedName>
    <definedName name="Previo">#REF!</definedName>
    <definedName name="Previo_1">#REF!</definedName>
    <definedName name="Previo_2">#REF!</definedName>
    <definedName name="Previo_3">#REF!</definedName>
    <definedName name="Previo_4">#REF!</definedName>
    <definedName name="Previo_5">#REF!</definedName>
    <definedName name="Previo_6">#REF!</definedName>
    <definedName name="Previo_7">#REF!</definedName>
    <definedName name="Previo_8">#REF!</definedName>
    <definedName name="PRIA">"#REF!"</definedName>
    <definedName name="PRIB">"#REF!"</definedName>
    <definedName name="primaria">[53]primaria!$BB$26</definedName>
    <definedName name="PRIMERA">#REF!</definedName>
    <definedName name="PrimerItem">#REF!</definedName>
    <definedName name="PRIMO">#REF!</definedName>
    <definedName name="PrimPorc">#REF!</definedName>
    <definedName name="PRINT_1">#REF!</definedName>
    <definedName name="Print_Area_MI">#REF!</definedName>
    <definedName name="PRINT_TITLES_MI">#REF!</definedName>
    <definedName name="PRINT1">'[3]7422CW00'!#REF!</definedName>
    <definedName name="PRINT2">'[3]7422CW00'!#REF!</definedName>
    <definedName name="PRIOR">#REF!</definedName>
    <definedName name="Prob">#REF!</definedName>
    <definedName name="Prob_enf_P1">#REF!</definedName>
    <definedName name="Prob_enf_P2">#REF!</definedName>
    <definedName name="Prob_enf_P3">#REF!</definedName>
    <definedName name="PRODUCTO">"#REF!"</definedName>
    <definedName name="PROGDES">#REF!</definedName>
    <definedName name="promp">[53]primaria!$AH$14</definedName>
    <definedName name="proms">[53]secundaria!$AE$13</definedName>
    <definedName name="PROPIO">'[142]RES,MET,ADI1'!#REF!</definedName>
    <definedName name="Protec">#REF!</definedName>
    <definedName name="prov">#REF!</definedName>
    <definedName name="PROVC">#REF!</definedName>
    <definedName name="prove">#REF!</definedName>
    <definedName name="PROVINCIA">#REF!</definedName>
    <definedName name="PROVINCIA_2">#REF!</definedName>
    <definedName name="PROVINCIA_3">#REF!</definedName>
    <definedName name="PROVINCIA_4">#REF!</definedName>
    <definedName name="PROVINCIA_5">#REF!</definedName>
    <definedName name="PROVINCIA_6">#REF!</definedName>
    <definedName name="PROVINCIA_7">#REF!</definedName>
    <definedName name="PROY">#REF!</definedName>
    <definedName name="PROY_INTERNO">#REF!</definedName>
    <definedName name="PROYECTISTA">#REF!</definedName>
    <definedName name="PRV_3">#REF!</definedName>
    <definedName name="Ps">[44]RRHH!#REF!</definedName>
    <definedName name="PS1_0">#REF!</definedName>
    <definedName name="PS1_0_M">#REF!</definedName>
    <definedName name="PS1_1N">#REF!</definedName>
    <definedName name="PS1_1N_M">#REF!</definedName>
    <definedName name="PS1_1N_T">#REF!</definedName>
    <definedName name="PS1_1NT">#REF!</definedName>
    <definedName name="PS1_1NT_M">#REF!</definedName>
    <definedName name="PS1_2">#REF!</definedName>
    <definedName name="PS1_2N">#REF!</definedName>
    <definedName name="PS1_3">#REF!</definedName>
    <definedName name="PS1_3N">#REF!</definedName>
    <definedName name="PS1_3NT">#REF!</definedName>
    <definedName name="PSEC_0">#REF!</definedName>
    <definedName name="PSEC_0_M">#REF!</definedName>
    <definedName name="PSEC_0P">#REF!</definedName>
    <definedName name="PSEC_0P_M">#REF!</definedName>
    <definedName name="PSEC_1N">#REF!</definedName>
    <definedName name="PSEC_1N_M">#REF!</definedName>
    <definedName name="PSEC_1NP">#REF!</definedName>
    <definedName name="PSEC_2">#REF!</definedName>
    <definedName name="PSEC_2N">#REF!</definedName>
    <definedName name="PSEC_2NP">#REF!</definedName>
    <definedName name="PSEC_2P">#REF!</definedName>
    <definedName name="PSEC_3">#REF!</definedName>
    <definedName name="PSEC_3N">#REF!</definedName>
    <definedName name="PSEC_3NP">#REF!</definedName>
    <definedName name="PSEC_3P">#REF!</definedName>
    <definedName name="PSER_0">#REF!</definedName>
    <definedName name="PSER_0_M">#REF!</definedName>
    <definedName name="PSER_0P">#REF!</definedName>
    <definedName name="PSER_0P_M">#REF!</definedName>
    <definedName name="PSV_2">#REF!</definedName>
    <definedName name="PSV_2N">#REF!</definedName>
    <definedName name="PSV_3">#REF!</definedName>
    <definedName name="PSV_3N">#REF!</definedName>
    <definedName name="PSVE_2">#REF!</definedName>
    <definedName name="PSVE_3">#REF!</definedName>
    <definedName name="PT">[160]GG!$J$10</definedName>
    <definedName name="PTG">#REF!</definedName>
    <definedName name="PTH_2">#REF!</definedName>
    <definedName name="PTH_2N">#REF!</definedName>
    <definedName name="PTH_3">#REF!</definedName>
    <definedName name="PTH_3N">#REF!</definedName>
    <definedName name="PTH_3NT">#REF!</definedName>
    <definedName name="Ptotal">#REF!</definedName>
    <definedName name="PTV_0">#REF!</definedName>
    <definedName name="PTV_0_M">#REF!</definedName>
    <definedName name="PTV_1N">#REF!</definedName>
    <definedName name="PTV_1N_M">#REF!</definedName>
    <definedName name="PTV_1NT">#REF!</definedName>
    <definedName name="PTV_1NT_M">#REF!</definedName>
    <definedName name="PTV_2">#REF!</definedName>
    <definedName name="PTV_2N">#REF!</definedName>
    <definedName name="PTV_3">#REF!</definedName>
    <definedName name="PTV_3N">#REF!</definedName>
    <definedName name="PTV_3NT">#REF!</definedName>
    <definedName name="pu">[44]RRHH!$D$42</definedName>
    <definedName name="pu6mm">#REF!</definedName>
    <definedName name="pu8mm">#REF!</definedName>
    <definedName name="PUERPCOMP">[120]Estadística!$E$77</definedName>
    <definedName name="PUERTASALUMINIO">#REF!</definedName>
    <definedName name="punta">#REF!</definedName>
    <definedName name="PUNTODEINSERCION">#REF!</definedName>
    <definedName name="pvc">#REF!</definedName>
    <definedName name="PYF">[46]Input!$B$25:$AR$25</definedName>
    <definedName name="q_1">#REF!</definedName>
    <definedName name="q_10">#REF!</definedName>
    <definedName name="q_11">#REF!</definedName>
    <definedName name="q_12">#REF!</definedName>
    <definedName name="q_13">#REF!</definedName>
    <definedName name="q_15">#REF!</definedName>
    <definedName name="q_2">#REF!</definedName>
    <definedName name="q_20">#REF!</definedName>
    <definedName name="q_9">#REF!</definedName>
    <definedName name="q10f">#REF!</definedName>
    <definedName name="q11f">#REF!</definedName>
    <definedName name="q12f">#REF!</definedName>
    <definedName name="q13f">#REF!</definedName>
    <definedName name="q1f">#REF!</definedName>
    <definedName name="q2f">#REF!</definedName>
    <definedName name="QAAQ">#REF!</definedName>
    <definedName name="qaz" localSheetId="4" hidden="1">{#N/A,#N/A,FALSE,"WBS 1.06";#N/A,#N/A,FALSE,"WBS 1.14";#N/A,#N/A,FALSE,"WBS 1.17";#N/A,#N/A,FALSE,"WBS 1.18"}</definedName>
    <definedName name="qd">#REF!</definedName>
    <definedName name="qmax">#REF!</definedName>
    <definedName name="qmax_m">#REF!</definedName>
    <definedName name="qnuevo">#REF!</definedName>
    <definedName name="qnuevo_m">#REF!</definedName>
    <definedName name="qnuevo1">#REF!</definedName>
    <definedName name="QQ">'[32]Sensib. IE-VACSN'!#REF!</definedName>
    <definedName name="qqaa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QQ">#REF!</definedName>
    <definedName name="QQQA">#REF!</definedName>
    <definedName name="qqqq">#N/A</definedName>
    <definedName name="QQQQQ">'[61]Sensib. IE-VACSN'!#REF!</definedName>
    <definedName name="QQQQQQ">'[32]Sensib. IE-VACSN'!#REF!</definedName>
    <definedName name="QQQQQQQQQQ">'[32]Sensib. IE-VACSN'!#REF!</definedName>
    <definedName name="QQQQQQQQQQQQQW">#REF!</definedName>
    <definedName name="qs">#REF!</definedName>
    <definedName name="qs_">#REF!</definedName>
    <definedName name="qsn">#REF!</definedName>
    <definedName name="qsnu">#REF!</definedName>
    <definedName name="qsnu_m">#REF!</definedName>
    <definedName name="QTIES">#REF!</definedName>
    <definedName name="QTY">#REF!</definedName>
    <definedName name="QTYBASE">#REF!</definedName>
    <definedName name="qu">#REF!</definedName>
    <definedName name="QUIA">"#REF!"</definedName>
    <definedName name="QUIB">"#REF!"</definedName>
    <definedName name="Quimilac">#REF!</definedName>
    <definedName name="Quimisolven">#REF!</definedName>
    <definedName name="QWDEQWDF">#REF!</definedName>
    <definedName name="qwerf">'[61]Sensib. IE-VACSN'!#REF!</definedName>
    <definedName name="qwqwqwq">#REF!</definedName>
    <definedName name="q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dfcv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qwssf">#N/A</definedName>
    <definedName name="qwweer">#REF!</definedName>
    <definedName name="r_costo">#REF!</definedName>
    <definedName name="r_costo_2">#REF!</definedName>
    <definedName name="r_difmarg">#REF!</definedName>
    <definedName name="r_fases">#REF!</definedName>
    <definedName name="r_venta">#REF!</definedName>
    <definedName name="r_venta_ed">[92]RO!$F$16</definedName>
    <definedName name="radio">#REF!</definedName>
    <definedName name="RAT_ICE1">[131]Sensibilidad!$P$28</definedName>
    <definedName name="RAT_ICEa">'[128]sensibilidad propoli'!$K$33</definedName>
    <definedName name="RAT_ICEp">[129]sensibilidad.proliv!$K$33</definedName>
    <definedName name="RBAH">#REF!</definedName>
    <definedName name="rClient">#REF!</definedName>
    <definedName name="rDate">#REF!</definedName>
    <definedName name="rDesc">#REF!</definedName>
    <definedName name="RECARGO">#REF!</definedName>
    <definedName name="RECORD">#REF!</definedName>
    <definedName name="RECPUB">#REF!</definedName>
    <definedName name="RECURSOS">#REF!</definedName>
    <definedName name="redencion_de_pena">#REF!</definedName>
    <definedName name="REEUMEN">'[166]PER,COM.PRO.ADI1'!#REF!</definedName>
    <definedName name="REFERENCIA_PLANO">#REF!</definedName>
    <definedName name="Refine">#REF!</definedName>
    <definedName name="Refino_y_compactacion_del_fondo_de_la_excavacion">'[42]Lista de Partidas'!$C$98</definedName>
    <definedName name="Regulated_Dom_PAX_Tariff">'[46]1. Time &amp; Esc'!$B$41:$AR$41</definedName>
    <definedName name="Regulated_Int_l_PAX_Tariff">'[46]1. Time &amp; Esc'!$B$40:$AR$40</definedName>
    <definedName name="REL_EFECTIVO">[83]DATOS!$B$17</definedName>
    <definedName name="REL_PU">'[107]Relacion de PU'!$A$11:$F$115</definedName>
    <definedName name="RELACIONES">"#REF!"</definedName>
    <definedName name="RelEquip">#REF!</definedName>
    <definedName name="Relleno_afirmado_e_20cm_compactado">'[42]Lista de Partidas'!$C$99</definedName>
    <definedName name="Relleno_con_afirmado">'[42]Lista de Partidas'!$C$100</definedName>
    <definedName name="Relleno_con_afirmado__con_equipo">'[42]Lista de Partidas'!$C$101</definedName>
    <definedName name="Relleno_con_arena_de_rio">'[42]Lista de Partidas'!$C$103</definedName>
    <definedName name="Relleno_con_material_propio">'[42]Lista de Partidas'!$C$102</definedName>
    <definedName name="Relpar">#REF!</definedName>
    <definedName name="REM">#REF!</definedName>
    <definedName name="REMUNERACION">[167]Hoja1!$B$6:$M$28</definedName>
    <definedName name="REPORTE">[41]A!$D$9</definedName>
    <definedName name="REQ">#REF!</definedName>
    <definedName name="reqwert">[168]Input!$C$341</definedName>
    <definedName name="rEstimator">#REF!</definedName>
    <definedName name="Resultado2">#REF!</definedName>
    <definedName name="RESUMEN">#REF!</definedName>
    <definedName name="resumen1">#REF!</definedName>
    <definedName name="resumen2">"#REF!"</definedName>
    <definedName name="Ret_1">'[49]Avance financiero'!$D$13</definedName>
    <definedName name="Ret_10">'[49]Avance financiero'!$D$22</definedName>
    <definedName name="Ret_2">'[49]Avance financiero'!$D$14</definedName>
    <definedName name="Ret_3">'[49]Avance financiero'!$D$15</definedName>
    <definedName name="Ret_4">'[49]Avance financiero'!$D$16</definedName>
    <definedName name="Ret_5">'[49]Avance financiero'!$D$17</definedName>
    <definedName name="Ret_6">'[49]Avance financiero'!$D$18</definedName>
    <definedName name="Ret_7">'[49]Avance financiero'!$D$19</definedName>
    <definedName name="Ret_8">'[49]Avance financiero'!$D$20</definedName>
    <definedName name="Ret_9">'[49]Avance financiero'!$D$21</definedName>
    <definedName name="Retencion">#REF!</definedName>
    <definedName name="rf">#REF!</definedName>
    <definedName name="RF2EQ">#REF!</definedName>
    <definedName name="RF2GGS">#N/A</definedName>
    <definedName name="RF2MAT">#REF!</definedName>
    <definedName name="RF2MO">#REF!</definedName>
    <definedName name="RF2SCT">#REF!</definedName>
    <definedName name="RF2SUP">#REF!</definedName>
    <definedName name="RF2VEH">#REF!</definedName>
    <definedName name="rfgb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GRAL">#REF!</definedName>
    <definedName name="RGRL">#REF!</definedName>
    <definedName name="rho">'[47]Pump Calcs'!$A$6:$IV$6</definedName>
    <definedName name="RI">#REF!</definedName>
    <definedName name="RI_A">#REF!</definedName>
    <definedName name="RI_S">#REF!</definedName>
    <definedName name="Riego_de_Adherencia">'[42]Lista de Partidas'!$C$104</definedName>
    <definedName name="RIGDOS">#N/A</definedName>
    <definedName name="RIGTRE">#N/A</definedName>
    <definedName name="RIGUNA">#N/A</definedName>
    <definedName name="RIGUNAMED">#N/A</definedName>
    <definedName name="RinconJumbo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RISP">'[3]7422CW00'!#REF!</definedName>
    <definedName name="rLocation">#REF!</definedName>
    <definedName name="RMAT">'[169]Relacion de Recursos'!$C$4:$D$10</definedName>
    <definedName name="RMATC">'[169]Relacion de Recursos'!$C$15:$D$31</definedName>
    <definedName name="RMCB">#REF!</definedName>
    <definedName name="RMO">'[169]Relacion de Recursos'!$C$49:$D$54</definedName>
    <definedName name="ro">#REF!</definedName>
    <definedName name="ro_m">#REF!</definedName>
    <definedName name="ROBolsa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odillo">#REF!</definedName>
    <definedName name="Rodillo_L.V._autop._70_100_HP__7_9_TON">[42]INSUMOS!$D$83</definedName>
    <definedName name="Round">[57]Constants!$B$7</definedName>
    <definedName name="rox">#REF!</definedName>
    <definedName name="ROxxx">#REF!</definedName>
    <definedName name="roz">'[170]P9'!#REF!</definedName>
    <definedName name="roz_m">#REF!</definedName>
    <definedName name="RPHA">#REF!</definedName>
    <definedName name="rProjectNo">#REF!</definedName>
    <definedName name="rqwr" localSheetId="4" hidden="1">{#N/A,#N/A,TRUE,"1842CWN0"}</definedName>
    <definedName name="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">#REF!</definedName>
    <definedName name="rrrf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RRRR">'[32]Sensib. IE-VACSN'!#REF!</definedName>
    <definedName name="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rrrrrr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rs">'[171]Base Transformador'!#REF!</definedName>
    <definedName name="RTC">#REF!</definedName>
    <definedName name="RTHSRYJUX">[172]Input!$C$96:$F$96</definedName>
    <definedName name="RV">#REF!</definedName>
    <definedName name="RV_A">#REF!</definedName>
    <definedName name="RV_S">#REF!</definedName>
    <definedName name="rWorkWeek">#REF!</definedName>
    <definedName name="S">'[61]Sensib. IE-VACSN'!#REF!</definedName>
    <definedName name="s_1">#REF!</definedName>
    <definedName name="s_2">#REF!</definedName>
    <definedName name="s_c">#REF!</definedName>
    <definedName name="S1_2">#REF!</definedName>
    <definedName name="S2_2">#REF!</definedName>
    <definedName name="SAAFFGSD">[172]Input!$B$176:$AR$176</definedName>
    <definedName name="SAL">[41]A!$D$52</definedName>
    <definedName name="SALA">[54]Ratios!$D$105</definedName>
    <definedName name="Saldo">[173]Valorización!#REF!</definedName>
    <definedName name="SALUD">#REF!</definedName>
    <definedName name="SAMUEL">#REF!</definedName>
    <definedName name="say">#REF!</definedName>
    <definedName name="SBH">#REF!</definedName>
    <definedName name="SBM">#REF!</definedName>
    <definedName name="SBM_1">#REF!</definedName>
    <definedName name="SBM_1P">#REF!</definedName>
    <definedName name="SBM_2">#REF!</definedName>
    <definedName name="SBM_2P">#REF!</definedName>
    <definedName name="SC">#REF!</definedName>
    <definedName name="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d">#REF!</definedName>
    <definedName name="sdfrt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DSDSD">#REF!</definedName>
    <definedName name="sdsffg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E" hidden="1">#REF!</definedName>
    <definedName name="SECT">[174]RESUMEN!$B$4</definedName>
    <definedName name="Sect9.2_or_AppC">#REF!</definedName>
    <definedName name="SECTOR">[102]RESUMEN!$B$3</definedName>
    <definedName name="secundaria">[53]secundaria!$AY$24</definedName>
    <definedName name="SEGA">"#REF!"</definedName>
    <definedName name="SEGB">"#REF!"</definedName>
    <definedName name="SEGUNDA">#REF!</definedName>
    <definedName name="selectipo">#REF!</definedName>
    <definedName name="sellador">#REF!</definedName>
    <definedName name="sema1">#REF!</definedName>
    <definedName name="sema10">#REF!</definedName>
    <definedName name="sema11">#REF!</definedName>
    <definedName name="sema12">#REF!</definedName>
    <definedName name="sema13">#REF!</definedName>
    <definedName name="sema14">#REF!</definedName>
    <definedName name="sema15">#REF!</definedName>
    <definedName name="sema16">#REF!</definedName>
    <definedName name="sema17">#REF!</definedName>
    <definedName name="sema18">#REF!</definedName>
    <definedName name="sema19">#REF!</definedName>
    <definedName name="sema2">#REF!</definedName>
    <definedName name="sema20">#REF!</definedName>
    <definedName name="sema21">#REF!</definedName>
    <definedName name="sema22">#REF!</definedName>
    <definedName name="sema23">#REF!</definedName>
    <definedName name="sema24">#REF!</definedName>
    <definedName name="sema25">#REF!</definedName>
    <definedName name="sema26">#REF!</definedName>
    <definedName name="sema27">#REF!</definedName>
    <definedName name="sema28">#REF!</definedName>
    <definedName name="sema29">#REF!</definedName>
    <definedName name="sema3">#REF!</definedName>
    <definedName name="sema30">#REF!</definedName>
    <definedName name="sema31">#REF!</definedName>
    <definedName name="sema32">#REF!</definedName>
    <definedName name="sema33">#REF!</definedName>
    <definedName name="sema34">#REF!</definedName>
    <definedName name="sema35">#REF!</definedName>
    <definedName name="sema36">#REF!</definedName>
    <definedName name="sema37">#REF!</definedName>
    <definedName name="sema38">#REF!</definedName>
    <definedName name="sema39">#REF!</definedName>
    <definedName name="sema4">#REF!</definedName>
    <definedName name="sema40">#REF!</definedName>
    <definedName name="sema41">#REF!</definedName>
    <definedName name="sema42">#REF!</definedName>
    <definedName name="sema43">#REF!</definedName>
    <definedName name="sema44">#REF!</definedName>
    <definedName name="sema45">#REF!</definedName>
    <definedName name="sema46">#REF!</definedName>
    <definedName name="sema47">#REF!</definedName>
    <definedName name="sema48">#REF!</definedName>
    <definedName name="sema49">#REF!</definedName>
    <definedName name="sema5">#REF!</definedName>
    <definedName name="sema50">#REF!</definedName>
    <definedName name="sema6">#REF!</definedName>
    <definedName name="sema7">#REF!</definedName>
    <definedName name="sema8">#REF!</definedName>
    <definedName name="sema9">#REF!</definedName>
    <definedName name="sensInver">'[175]F9'!$H$31</definedName>
    <definedName name="Services2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sfdag">#REF!</definedName>
    <definedName name="sffff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FsfaFDFEW" localSheetId="4" hidden="1">{#N/A,#N/A,TRUE,"1842CWN0"}</definedName>
    <definedName name="SGFGFFSFS">#N/A</definedName>
    <definedName name="shape">#REF!</definedName>
    <definedName name="SHARED_FORMULA_0">#N/A</definedName>
    <definedName name="SHARED_FORMULA_1">#N/A</definedName>
    <definedName name="SHARED_FORMULA_10">#N/A</definedName>
    <definedName name="SHARED_FORMULA_11">#N/A</definedName>
    <definedName name="SHARED_FORMULA_12">#N/A</definedName>
    <definedName name="SHARED_FORMULA_13">#N/A</definedName>
    <definedName name="SHARED_FORMULA_14">#N/A</definedName>
    <definedName name="SHARED_FORMULA_15">#N/A</definedName>
    <definedName name="SHARED_FORMULA_16">#N/A</definedName>
    <definedName name="SHARED_FORMULA_17">#N/A</definedName>
    <definedName name="SHARED_FORMULA_18">#N/A</definedName>
    <definedName name="SHARED_FORMULA_19">#N/A</definedName>
    <definedName name="SHARED_FORMULA_2">#N/A</definedName>
    <definedName name="SHARED_FORMULA_20">#N/A</definedName>
    <definedName name="SHARED_FORMULA_21">#N/A</definedName>
    <definedName name="SHARED_FORMULA_22">#N/A</definedName>
    <definedName name="SHARED_FORMULA_23">#N/A</definedName>
    <definedName name="SHARED_FORMULA_24">#N/A</definedName>
    <definedName name="SHARED_FORMULA_25">#N/A</definedName>
    <definedName name="SHARED_FORMULA_26">#N/A</definedName>
    <definedName name="SHARED_FORMULA_27">#N/A</definedName>
    <definedName name="SHARED_FORMULA_28">#N/A</definedName>
    <definedName name="SHARED_FORMULA_29">#N/A</definedName>
    <definedName name="SHARED_FORMULA_3">#N/A</definedName>
    <definedName name="SHARED_FORMULA_30">#N/A</definedName>
    <definedName name="SHARED_FORMULA_31">#N/A</definedName>
    <definedName name="SHARED_FORMULA_32">#N/A</definedName>
    <definedName name="SHARED_FORMULA_33">#N/A</definedName>
    <definedName name="SHARED_FORMULA_34">#N/A</definedName>
    <definedName name="SHARED_FORMULA_35">#N/A</definedName>
    <definedName name="SHARED_FORMULA_36">#N/A</definedName>
    <definedName name="SHARED_FORMULA_37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HARED_FORMULA_8">#N/A</definedName>
    <definedName name="SHARED_FORMULA_9">#N/A</definedName>
    <definedName name="sharp">[47]tank1!$J$1:$J$4</definedName>
    <definedName name="Shear_c_1">#REF!</definedName>
    <definedName name="Shear_c_2">#REF!</definedName>
    <definedName name="Shear_Ratio">#REF!</definedName>
    <definedName name="Shear_s_2">#REF!</definedName>
    <definedName name="SHEE_INT">[59]steel!#REF!</definedName>
    <definedName name="sheet">#REF!</definedName>
    <definedName name="SHEET_KP">[59]steel!$C$7:$L$47</definedName>
    <definedName name="SHEET_MR">[59]steel!$C$7:$J$47</definedName>
    <definedName name="SHEET1">#REF!</definedName>
    <definedName name="SHEET10">#REF!</definedName>
    <definedName name="SHEET11">#REF!</definedName>
    <definedName name="SHEET12">#REF!</definedName>
    <definedName name="SHEET13">#REF!</definedName>
    <definedName name="SHEET14">#REF!</definedName>
    <definedName name="SHEET15">#REF!</definedName>
    <definedName name="SHEET16">#REF!</definedName>
    <definedName name="SHEET17">#REF!</definedName>
    <definedName name="SHEET18">#REF!</definedName>
    <definedName name="SHEET19">#REF!</definedName>
    <definedName name="SHEET2">#REF!</definedName>
    <definedName name="SHEET20">#REF!</definedName>
    <definedName name="SHEET21">#REF!</definedName>
    <definedName name="SHEET22">#REF!</definedName>
    <definedName name="SHEET23">#REF!</definedName>
    <definedName name="SHEET24">#REF!</definedName>
    <definedName name="SHEET25">#REF!</definedName>
    <definedName name="SHEET26">#REF!</definedName>
    <definedName name="SHEET3">#REF!</definedName>
    <definedName name="SHEET4">#REF!</definedName>
    <definedName name="SHEET5">#REF!</definedName>
    <definedName name="sheet6">#N/A</definedName>
    <definedName name="sheet6_1">#N/A</definedName>
    <definedName name="SHEET7">#REF!</definedName>
    <definedName name="SHEET8">#REF!</definedName>
    <definedName name="SHEET9">#REF!</definedName>
    <definedName name="sika1">#REF!</definedName>
    <definedName name="sikapiso40">#REF!</definedName>
    <definedName name="Simbolos">[78]Hoja2!$C$3:$C$5</definedName>
    <definedName name="SINGOLO">'[3]7422CW00'!#REF!</definedName>
    <definedName name="sinigv">[176]Infra!$J$20</definedName>
    <definedName name="Sinnombre">#REF!</definedName>
    <definedName name="SISTCONV">[35]EDUCACION!$A$40:$Z$101</definedName>
    <definedName name="SISTEMA1">#REF!</definedName>
    <definedName name="SISTEMA2">#REF!</definedName>
    <definedName name="SISTPREF">[35]EDUCACION!$A$20:$Z$31</definedName>
    <definedName name="situacion_juridica">#REF!</definedName>
    <definedName name="SizeCu">[47]CooperPipe!$A$1:$A$2</definedName>
    <definedName name="SizeCuT">[47]CooperTubing!$A$1:$A$3</definedName>
    <definedName name="SizeDuct">[47]Duct!$A$1:$A$3</definedName>
    <definedName name="SizeFRP">[47]FRPPipe!$A$1:$A$3</definedName>
    <definedName name="SizeHDPE">[47]pipeHDPE!$A$1:$A$11</definedName>
    <definedName name="SizePVC">[47]PipePVC!$A$1:$A$2</definedName>
    <definedName name="SizePVCP">[47]PipePVCPeru!$A$1:$A$8</definedName>
    <definedName name="SizeRu">[47]Hose!$A$1:$A$3</definedName>
    <definedName name="SizeRub">[47]Hose!$A$1:$B$10</definedName>
    <definedName name="Sizes">[47]CS!$A$1:$A$14</definedName>
    <definedName name="SizeSS">[47]SSteelPipe!$A$1:$A$4</definedName>
    <definedName name="SizeSteel">[47]CS!$A$1:$A$14</definedName>
    <definedName name="sjc">#REF!</definedName>
    <definedName name="sji">[53]Población!$F$110</definedName>
    <definedName name="sjp">[53]Población!$F$111</definedName>
    <definedName name="sjs">[53]Población!$F$112</definedName>
    <definedName name="SM">#REF!</definedName>
    <definedName name="smi">[53]Población!#REF!</definedName>
    <definedName name="SMM_1">#REF!</definedName>
    <definedName name="SMM_1N">#REF!</definedName>
    <definedName name="SMM_1P">#REF!</definedName>
    <definedName name="SMM_2">#REF!</definedName>
    <definedName name="SMM_2N">#REF!</definedName>
    <definedName name="SMM_2P">#REF!</definedName>
    <definedName name="smp">[53]Población!#REF!</definedName>
    <definedName name="smpi">[81]Población!$F$229</definedName>
    <definedName name="smpp">[81]Población!$F$230</definedName>
    <definedName name="smps">[81]Población!$F$231</definedName>
    <definedName name="sms">[53]Población!#REF!</definedName>
    <definedName name="Sol">#REF!</definedName>
    <definedName name="Solado_en_cimentacion">'[42]Lista de Partidas'!$C$106</definedName>
    <definedName name="Soldador_Calificado_6G">#REF!</definedName>
    <definedName name="Soldador_Plancha">#REF!</definedName>
    <definedName name="SOLES">#REF!</definedName>
    <definedName name="Sprinksize">#REF!</definedName>
    <definedName name="SQ">#REF!</definedName>
    <definedName name="SRX2b_c_p3">#REF!</definedName>
    <definedName name="ss">#REF!</definedName>
    <definedName name="ss___0">#REF!</definedName>
    <definedName name="ss___1">#REF!</definedName>
    <definedName name="SSHH">[54]Ratios!$D$20</definedName>
    <definedName name="SSS">#REF!</definedName>
    <definedName name="sss___0">#REF!</definedName>
    <definedName name="sss___1">#REF!</definedName>
    <definedName name="sss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sss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ssssssssss">'[111]INSTALACION ELECTRICA'!$A$1:$IV$9</definedName>
    <definedName name="SSSSSSSSSSSS">'[177]p1'!$D$39</definedName>
    <definedName name="ST_BLDG">'[3]7422CW00'!#REF!</definedName>
    <definedName name="ST_CW">'[3]7422CW00'!#REF!</definedName>
    <definedName name="STALO1">'[3]7422CW00'!#REF!</definedName>
    <definedName name="STAMPA">#REF!</definedName>
    <definedName name="STANU">'[3]7422CW00'!#REF!</definedName>
    <definedName name="START">#REF!</definedName>
    <definedName name="START1">'[3]7422CW00'!#REF!</definedName>
    <definedName name="STB">#REF!</definedName>
    <definedName name="STENU">'[3]7422CW00'!#REF!</definedName>
    <definedName name="Stl_Cap_Shear">#REF!</definedName>
    <definedName name="Stl_Cap_Tension">#REF!</definedName>
    <definedName name="STONU">'[3]7422CW00'!#REF!</definedName>
    <definedName name="Strategy">[153]Inputs!$H$4</definedName>
    <definedName name="StrategyChoices">#REF!</definedName>
    <definedName name="StrategyName">#REF!</definedName>
    <definedName name="STRUT">#N/A</definedName>
    <definedName name="STSUMM">'[3]7422CW00'!#REF!</definedName>
    <definedName name="SUBCF11">[28]Subcontratos!#REF!</definedName>
    <definedName name="SUBCF21">[28]Subcontratos!#REF!</definedName>
    <definedName name="SUBCF22">[28]Subcontratos!#REF!</definedName>
    <definedName name="SUBCF23">[28]Subcontratos!#REF!</definedName>
    <definedName name="SUBCF24">[28]Subcontratos!#REF!</definedName>
    <definedName name="SUBCF90">[28]Subcontratos!#REF!</definedName>
    <definedName name="SUBCON">#REF!</definedName>
    <definedName name="Sueld">[178]RRHH!$L$8:$L$29</definedName>
    <definedName name="SUELOS">#REF!</definedName>
    <definedName name="SUMINISTRO">[41]A!$D$73</definedName>
    <definedName name="SUMM">[91]Direct_Lbr!#REF!</definedName>
    <definedName name="SUMMARY">#REF!</definedName>
    <definedName name="SUP_ART">[59]steel!#REF!</definedName>
    <definedName name="Superestructura">#REF!</definedName>
    <definedName name="SUPERVISOR">[83]DATOS!$B$11</definedName>
    <definedName name="Surf2">[150]Flota!$E$13</definedName>
    <definedName name="surflex">#REF!</definedName>
    <definedName name="sust.met">[179]Metrados!$A$9:$C$136</definedName>
    <definedName name="SUSTENTO">#REF!</definedName>
    <definedName name="SUSTENTO6">#REF!</definedName>
    <definedName name="SUSTENTO7">#REF!</definedName>
    <definedName name="System">#REF!</definedName>
    <definedName name="T">'[76]Encofrado BVR Unispan'!$C$8</definedName>
    <definedName name="t_año_1">[92]Calculos!$B$14</definedName>
    <definedName name="t_año_2">[92]Calculos!$B$15</definedName>
    <definedName name="t_año_3">[92]Calculos!$B$16</definedName>
    <definedName name="t_año_4">[92]Calculos!$B$17</definedName>
    <definedName name="t_año_5">[92]Calculos!$B$18</definedName>
    <definedName name="T_Calendario">[112]Calendario!$V$1:$V$3</definedName>
    <definedName name="T_CAMBIO">#REF!</definedName>
    <definedName name="T_dia">[112]Calendario!$W$6:$W$7</definedName>
    <definedName name="t_mes_1">[92]Calculos!$B$7</definedName>
    <definedName name="t_mes_2">[92]Calculos!$B$8</definedName>
    <definedName name="t_mes_3">[92]Calculos!$B$9</definedName>
    <definedName name="t_mes_4">[92]Calculos!$B$10</definedName>
    <definedName name="t_mes_5">[92]Calculos!$B$11</definedName>
    <definedName name="t_mes_6">[92]Calculos!$B$12</definedName>
    <definedName name="t_sald_año">[92]Calculos!$B$13</definedName>
    <definedName name="TA">[180]CFA!$I$4:$BM$8</definedName>
    <definedName name="tab_001">#REF!</definedName>
    <definedName name="tab_002">#REF!</definedName>
    <definedName name="tab_003">#REF!</definedName>
    <definedName name="tab_005r">#REF!</definedName>
    <definedName name="tab_005r1">#REF!</definedName>
    <definedName name="tab_07">#REF!</definedName>
    <definedName name="tab_08">[150]Tablas!$B$23:$G$32</definedName>
    <definedName name="tab_09">[150]Tablas!$B$37:$C$45</definedName>
    <definedName name="tab_10">[150]Tablas!$C$49:$F$51</definedName>
    <definedName name="tab_201">#REF!</definedName>
    <definedName name="TABLA">#REF!</definedName>
    <definedName name="TABLEKP">'[3]7422CW00'!#REF!</definedName>
    <definedName name="TABLEPRI">#REF!</definedName>
    <definedName name="Tac_ce_c_p3">#REF!</definedName>
    <definedName name="Tac_Cqx_c_p3">#REF!</definedName>
    <definedName name="Tac_hosp_c_p3">#REF!</definedName>
    <definedName name="Tac_Trauma_Shock_c_p3">#REF!</definedName>
    <definedName name="Tarrajeo___pintura">'[42]Lista de Partidas'!$C$107</definedName>
    <definedName name="Tarrajeo_de_sardinel_pulido">'[42]Lista de Partidas'!$C$108</definedName>
    <definedName name="Tarrajeo_en_Columans__Vigas">'[42]Lista de Partidas'!$C$109</definedName>
    <definedName name="Tarrajeo_en_sobrecimiento">'[42]Lista de Partidas'!$C$110</definedName>
    <definedName name="Tarrajeo_exterior">'[42]Lista de Partidas'!$C$111</definedName>
    <definedName name="Tarrajeo_interior">'[42]Lista de Partidas'!$C$112</definedName>
    <definedName name="Tarrejeo_con_impermeabilizante">'[42]Lista de Partidas'!$C$113</definedName>
    <definedName name="Tarrejeo_de_cielo_raso">'[42]Lista de Partidas'!$C$114</definedName>
    <definedName name="Tasa">#REF!</definedName>
    <definedName name="TaskDesc">#REF!</definedName>
    <definedName name="TASKS">[52]CALENDARIO!$A$21:$B$36</definedName>
    <definedName name="TAuxEnf_Num_V">[153]Calculos!$J$190:$AD$190</definedName>
    <definedName name="TB">#REF!</definedName>
    <definedName name="TC">#REF!</definedName>
    <definedName name="Tcam">[181]Forrado!$E$27</definedName>
    <definedName name="Tcambio">[87]Resumen!$I$1</definedName>
    <definedName name="TCI">[182]Demanda!$C$1</definedName>
    <definedName name="tcj">[183]BD!$Z$2</definedName>
    <definedName name="TD">#REF!</definedName>
    <definedName name="Te">'[184]Costos Infra y Eq'!$D$798</definedName>
    <definedName name="tecnopor">#REF!</definedName>
    <definedName name="tel">#REF!</definedName>
    <definedName name="Tenf_Num_V">[153]Calculos!$J$191:$AD$191</definedName>
    <definedName name="Tension_Ratio">#REF!</definedName>
    <definedName name="Teodolito">#REF!</definedName>
    <definedName name="TERA">#REF!</definedName>
    <definedName name="TERB">"#REF!"</definedName>
    <definedName name="TERBU">"#REF!"</definedName>
    <definedName name="TERCERA">#REF!</definedName>
    <definedName name="test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TGA">#REF!</definedName>
    <definedName name="tghy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Thk">[47]CS!$A$1:$A$15</definedName>
    <definedName name="tiempo_de_reclusion">#REF!</definedName>
    <definedName name="tiempo_de_sentencia">#REF!</definedName>
    <definedName name="TIPCAMB">#REF!</definedName>
    <definedName name="TIPIFICACION">#REF!</definedName>
    <definedName name="TIPO">[44]RRHH!$G$1886:$G$1889</definedName>
    <definedName name="TIPO_DE_BASE">#REF!</definedName>
    <definedName name="TIPO_DE_BASE___0">#REF!</definedName>
    <definedName name="TIPO_DE_BASE___1">#REF!</definedName>
    <definedName name="TIPO_DE_BASE___2">#REF!</definedName>
    <definedName name="TIPO_DE_BASE___3">#REF!</definedName>
    <definedName name="TIPO_DE_BASE___4">#REF!</definedName>
    <definedName name="tipo_de_delito">#REF!</definedName>
    <definedName name="tipo_de_libertades">#REF!</definedName>
    <definedName name="tipoc">#REF!</definedName>
    <definedName name="TipoCambio">[75]RESUMEN!$G$1</definedName>
    <definedName name="TIPOCE">#REF!</definedName>
    <definedName name="TipoCotiz">#REF!</definedName>
    <definedName name="TITLE">#REF!</definedName>
    <definedName name="TITLES_A_HRS">#REF!</definedName>
    <definedName name="TITULO">#REF!</definedName>
    <definedName name="TITULOS_A_IMPRIMIR">#REF!</definedName>
    <definedName name="_xlnm.Print_Titles">#REF!</definedName>
    <definedName name="TO_MAT">[41]A!$D$42</definedName>
    <definedName name="TOP_DIMS">#REF!</definedName>
    <definedName name="TOPOGRAFIA">#REF!</definedName>
    <definedName name="TOTAL">[185]A:B!$C$1:$U$156</definedName>
    <definedName name="Total_Aeronautical_Revenues__S\._millions">'[46]2&amp;3 AeroRevs'!$B$99:$AR$99</definedName>
    <definedName name="Total_Commercial_Revenues__S\._Millions">'[46]4. Non-AeroRevs'!$B$208:$AR$208</definedName>
    <definedName name="TOTAL_ELEMENTOS_SEGURIDAD">#REF!</definedName>
    <definedName name="TOTAL_EQUIPO_SOLDADOR">#REF!</definedName>
    <definedName name="Total_Fcst_Cargo_Landings">[46]Fcst!$B$39:$AR$39</definedName>
    <definedName name="Total_Fcst_Dom_Landings">[46]Fcst!$B$32:$AR$32</definedName>
    <definedName name="Total_Fcst_Int_l_Landings">[46]Fcst!$B$25:$AR$25</definedName>
    <definedName name="Total_Scheduled_Jobhours">#REF!</definedName>
    <definedName name="TOTAL1">[12]A:B!$C$1:$U$156</definedName>
    <definedName name="TOTSHE1">#REF!</definedName>
    <definedName name="TOTSHE10">#REF!</definedName>
    <definedName name="TOTSHE11">#REF!</definedName>
    <definedName name="TOTSHE12">#REF!</definedName>
    <definedName name="TOTSHE13">#REF!</definedName>
    <definedName name="TOTSHE14">#REF!</definedName>
    <definedName name="TOTSHE15">#REF!</definedName>
    <definedName name="TOTSHE16">#REF!</definedName>
    <definedName name="TOTSHE17">#REF!</definedName>
    <definedName name="TOTSHE18">#REF!</definedName>
    <definedName name="TOTSHE19">#REF!</definedName>
    <definedName name="TOTSHE2">#REF!</definedName>
    <definedName name="TOTSHE20">#REF!</definedName>
    <definedName name="TOTSHE21">#REF!</definedName>
    <definedName name="TOTSHE22">#REF!</definedName>
    <definedName name="TOTSHE23">#REF!</definedName>
    <definedName name="TOTSHE24">#REF!</definedName>
    <definedName name="TOTSHE25">#REF!</definedName>
    <definedName name="TOTSHE26">#REF!</definedName>
    <definedName name="TOTSHE3">#REF!</definedName>
    <definedName name="TOTSHE4">#REF!</definedName>
    <definedName name="TOTSHE5">#REF!</definedName>
    <definedName name="TOTSHE6">#REF!</definedName>
    <definedName name="TOTSHE7">#REF!</definedName>
    <definedName name="TOTSHE8">#REF!</definedName>
    <definedName name="TOTSHE9">#REF!</definedName>
    <definedName name="TP000">#REF!</definedName>
    <definedName name="Tperdido">#REF!</definedName>
    <definedName name="TR">[160]GG!$H$93</definedName>
    <definedName name="TR4P">#REF!</definedName>
    <definedName name="Tractor_oruga_de_140___160_HP">[42]INSUMOS!$D$84</definedName>
    <definedName name="TRADUCCION">"#REF!"</definedName>
    <definedName name="traduccion1">"#REF!"</definedName>
    <definedName name="TRAN">#REF!</definedName>
    <definedName name="TRANSLEI">[84]RO2655!#REF!</definedName>
    <definedName name="Trazado__niveles_y_replanteo">'[42]Lista de Partidas'!$C$115</definedName>
    <definedName name="TRAZO__NIVELES_Y_REPLANTEO_PRELIMINAR">'[42]Lista de Partidas'!$C$116</definedName>
    <definedName name="triplay">#REF!</definedName>
    <definedName name="Triplay_lupuna_4mm">[42]INSUMOS!$D$66</definedName>
    <definedName name="TRVARIABLES">"#REF!"</definedName>
    <definedName name="TS_0">#REF!</definedName>
    <definedName name="TS_2">#REF!</definedName>
    <definedName name="TS_3">#REF!</definedName>
    <definedName name="TT">#REF!</definedName>
    <definedName name="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TT">[119]Presenta1!#REF!</definedName>
    <definedName name="tttgg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urnos">[112]Calendario!$V$12:$V$15</definedName>
    <definedName name="tyhhg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Type">[47]fittings!$A$20:$A$102</definedName>
    <definedName name="u">#REF!</definedName>
    <definedName name="ubi">#REF!</definedName>
    <definedName name="UBICA">[186]DATOS!$B$14</definedName>
    <definedName name="UBICA_ACTUAL">#REF!</definedName>
    <definedName name="UBICACION">'[107]Datos Generales'!$B$2</definedName>
    <definedName name="Ubicación">[44]RRHH!$G$1880:$G$1885</definedName>
    <definedName name="ubigeo">#REF!</definedName>
    <definedName name="ubom">#REF!</definedName>
    <definedName name="uca">#REF!</definedName>
    <definedName name="ucb">#REF!</definedName>
    <definedName name="ucctv">#REF!</definedName>
    <definedName name="ude">#REF!</definedName>
    <definedName name="ue">#REF!</definedName>
    <definedName name="uf">#REF!</definedName>
    <definedName name="uff">#REF!</definedName>
    <definedName name="ufm">#REF!</definedName>
    <definedName name="uga">#REF!</definedName>
    <definedName name="uint">#REF!</definedName>
    <definedName name="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mo">#REF!</definedName>
    <definedName name="UN_PRI">#REF!</definedName>
    <definedName name="UNIDAD">'[142]RES,MET,ADI1'!#REF!</definedName>
    <definedName name="UnidFlow">[47]conv!$A$30:$A$39</definedName>
    <definedName name="UnidLong">[47]conv!$A$17:$A$23</definedName>
    <definedName name="UnidLong1">[47]conv!$A$25:$B$27</definedName>
    <definedName name="UnidPre">[47]conv!$A$2:$A$14</definedName>
    <definedName name="UnidSP">[47]conv!$A$80:$A$110</definedName>
    <definedName name="us">#REF!</definedName>
    <definedName name="usd">#REF!</definedName>
    <definedName name="uss">#REF!</definedName>
    <definedName name="usv">#REF!</definedName>
    <definedName name="UT">'[187]RES F1'!$D$42</definedName>
    <definedName name="UTI">#REF!</definedName>
    <definedName name="UTIL">[70]N°1!#REF!</definedName>
    <definedName name="UTILI">#REF!</definedName>
    <definedName name="Utilizacion">[112]Calendario!$V$28</definedName>
    <definedName name="UTILSHOP">[70]N°1!$F$1306</definedName>
    <definedName name="utm">#REF!</definedName>
    <definedName name="uttm">#REF!</definedName>
    <definedName name="uu">[188]RESUMEN!$G$18</definedName>
    <definedName name="uuii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uuj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uut">#REF!</definedName>
    <definedName name="uuujjj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uuujjk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" hidden="1">#REF!</definedName>
    <definedName name="vac">[22]FLUJOS!$E$147</definedName>
    <definedName name="VACST1">[120]VACST!$D$85</definedName>
    <definedName name="VACST2">[120]VACST!$V$85</definedName>
    <definedName name="Val_01">#REF!</definedName>
    <definedName name="Val_02">#REF!</definedName>
    <definedName name="Val_03">#REF!</definedName>
    <definedName name="Val_04">#REF!</definedName>
    <definedName name="Val_05">#REF!</definedName>
    <definedName name="Val_06">#REF!</definedName>
    <definedName name="Val_07">#REF!</definedName>
    <definedName name="Val_08">#REF!</definedName>
    <definedName name="Val_09">#REF!</definedName>
    <definedName name="Val_10">#REF!</definedName>
    <definedName name="Val_11">#REF!</definedName>
    <definedName name="Val_12">#REF!</definedName>
    <definedName name="Val_13">#REF!</definedName>
    <definedName name="Val_14">#REF!</definedName>
    <definedName name="Val_15">#REF!</definedName>
    <definedName name="Val_16">#REF!</definedName>
    <definedName name="Val_17">#REF!</definedName>
    <definedName name="Val_18">#REF!</definedName>
    <definedName name="Val_19">#REF!</definedName>
    <definedName name="Val_20">#REF!</definedName>
    <definedName name="Val_21">#REF!</definedName>
    <definedName name="Val_22">#REF!</definedName>
    <definedName name="Val_23">#REF!</definedName>
    <definedName name="Val_24">#REF!</definedName>
    <definedName name="Val_25">#REF!</definedName>
    <definedName name="Val_26">#REF!</definedName>
    <definedName name="Val_27">#REF!</definedName>
    <definedName name="Val_28">#REF!</definedName>
    <definedName name="Val_29">#REF!</definedName>
    <definedName name="Val_30">#REF!</definedName>
    <definedName name="Val_31">#REF!</definedName>
    <definedName name="Val_32">#REF!</definedName>
    <definedName name="Val_33">#REF!</definedName>
    <definedName name="Val_34">#REF!</definedName>
    <definedName name="Val_35">#REF!</definedName>
    <definedName name="Val_36">#REF!</definedName>
    <definedName name="Val_37">#REF!</definedName>
    <definedName name="Val_38">#REF!</definedName>
    <definedName name="Val_39">#REF!</definedName>
    <definedName name="Val_40">#REF!</definedName>
    <definedName name="Val_41">#REF!</definedName>
    <definedName name="Val_42">#REF!</definedName>
    <definedName name="Val_43">#REF!</definedName>
    <definedName name="Val_44">#REF!</definedName>
    <definedName name="Val_45">#REF!</definedName>
    <definedName name="Val_46">#REF!</definedName>
    <definedName name="Val_47">#REF!</definedName>
    <definedName name="Val_48">#REF!</definedName>
    <definedName name="Val_49">#REF!</definedName>
    <definedName name="Val_50">#REF!</definedName>
    <definedName name="Val_51">#REF!</definedName>
    <definedName name="Val_52">#REF!</definedName>
    <definedName name="Val_53">#REF!</definedName>
    <definedName name="Val_54">#REF!</definedName>
    <definedName name="Val_55">#REF!</definedName>
    <definedName name="Val_56">#REF!</definedName>
    <definedName name="Val_57">#REF!</definedName>
    <definedName name="Val_58">#REF!</definedName>
    <definedName name="Val_59">#REF!</definedName>
    <definedName name="Val_60">#REF!</definedName>
    <definedName name="Val_Acum">#REF!</definedName>
    <definedName name="Valor_afecto">#REF!</definedName>
    <definedName name="Valor_Contrato">#REF!</definedName>
    <definedName name="Valor_no_Afect.">#REF!</definedName>
    <definedName name="VALOR_UF">[189]Hoja1!$I$1</definedName>
    <definedName name="Valorizacion">[112]Calendario!$V$34</definedName>
    <definedName name="Valve">[47]Accesorios!$B$144:$B$359</definedName>
    <definedName name="Valves">[47]Accesorios!$B$144:$H$359</definedName>
    <definedName name="VANITORIOS">#REF!</definedName>
    <definedName name="VANOS">#REF!</definedName>
    <definedName name="vans">[133]Sens.agua!$D$51</definedName>
    <definedName name="vans1">[132]Sensibilidad!#REF!</definedName>
    <definedName name="vans2">#N/A</definedName>
    <definedName name="Var_atenciones">[131]Sensibilidad!$P$31</definedName>
    <definedName name="var_benef">#N/A</definedName>
    <definedName name="var_benef1">[132]Sensibilidad!#REF!</definedName>
    <definedName name="var_benef2">#N/A</definedName>
    <definedName name="Var_beneficiarios">[190]sensibilidad.proliv!$K$36</definedName>
    <definedName name="Var_beneficiariosa">'[128]sensibilidad propoli'!$K$36</definedName>
    <definedName name="var_beneficios">[133]Sens.agua!$D$55</definedName>
    <definedName name="Var_bi">#REF!</definedName>
    <definedName name="Var_inver">[131]Sensibilidad!$P$32</definedName>
    <definedName name="var_inver2">#N/A</definedName>
    <definedName name="Var_inverA">#REF!</definedName>
    <definedName name="Var_invera2">'[128]sensibilidad propoli'!$G$57</definedName>
    <definedName name="Var_inverp">[129]sensibilidad.proliv!$K$37</definedName>
    <definedName name="Var_inverp1">[190]sensibilidad.proliv!$G$7</definedName>
    <definedName name="Var_inverp2">[190]sensibilidad.proliv!$G$57</definedName>
    <definedName name="var_inversión">[133]Sens.agua!$D$54</definedName>
    <definedName name="Var_inversión1">[22]A.SENSIBILIDAD!$G$81</definedName>
    <definedName name="Var_inversión2">[22]A.SENSIBILIDAD!$G$131</definedName>
    <definedName name="Var_ped_bi">#REF!</definedName>
    <definedName name="Var_ped_x">#REF!</definedName>
    <definedName name="Var_ped_z">#REF!</definedName>
    <definedName name="Var_pedz">#REF!</definedName>
    <definedName name="Varillas_ped">#REF!</definedName>
    <definedName name="Varillasx">#REF!</definedName>
    <definedName name="Varillasx_m">#REF!</definedName>
    <definedName name="Varillasz">#REF!</definedName>
    <definedName name="Varillasz_m">#REF!</definedName>
    <definedName name="VE">#REF!</definedName>
    <definedName name="vehic">#REF!</definedName>
    <definedName name="VENTANAS">#REF!</definedName>
    <definedName name="Ver">[112]Calendario!$V$19:$V$20</definedName>
    <definedName name="vestidor">[54]Ratios!$D$37</definedName>
    <definedName name="vfh">'[3]7422CW00'!#REF!</definedName>
    <definedName name="vhd">#REF!</definedName>
    <definedName name="vhin">#REF!</definedName>
    <definedName name="vhp">#REF!</definedName>
    <definedName name="VI">#REF!</definedName>
    <definedName name="vibradora">#REF!</definedName>
    <definedName name="vigas">#REF!</definedName>
    <definedName name="viuda" hidden="1">'[122]LIMA-CANTA'!#REF!</definedName>
    <definedName name="vmoneda">#REF!</definedName>
    <definedName name="Vn">#REF!</definedName>
    <definedName name="VNI">#REF!</definedName>
    <definedName name="VNIM">#REF!</definedName>
    <definedName name="VOL.">[64]BASES!$L$4:$L$12</definedName>
    <definedName name="VOL._TOT.">[64]BASES!$M$4:$M$12</definedName>
    <definedName name="VOL_">#REF!</definedName>
    <definedName name="VOL____0">#REF!</definedName>
    <definedName name="VOL____1">#REF!</definedName>
    <definedName name="VOL____2">#REF!</definedName>
    <definedName name="VOL____3">#REF!</definedName>
    <definedName name="VOL__TOT_">#REF!</definedName>
    <definedName name="VOL__TOT____0">#REF!</definedName>
    <definedName name="VOL__TOT____1">#REF!</definedName>
    <definedName name="VOL__TOT____2">#REF!</definedName>
    <definedName name="VOL__TOT____3">#REF!</definedName>
    <definedName name="Volquete_15_m3">[42]INSUMOS!$D$86</definedName>
    <definedName name="VOLVO">#REF!</definedName>
    <definedName name="Vu">#REF!</definedName>
    <definedName name="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vvvvvv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" hidden="1">'[122]LIMA-CANTA'!#REF!</definedName>
    <definedName name="wal">#REF!</definedName>
    <definedName name="w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drf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EEK">[125]CALENDARIO!$A$2:$C$8</definedName>
    <definedName name="WEFRQWCFQ">#REF!</definedName>
    <definedName name="weq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K">[52]CALENDARIO!$E$2:$F$733</definedName>
    <definedName name="WPCN8">#REF!</definedName>
    <definedName name="WPCN9">#REF!</definedName>
    <definedName name="wqqqee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ra" hidden="1">'[122]LIMA-CANTA'!#REF!</definedName>
    <definedName name="wrn.all.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wrn.civil._.works." localSheetId="4" hidden="1">{#N/A,#N/A,TRUE,"1842CWN0"}</definedName>
    <definedName name="wrn.COST_SHEETS." localSheetId="4" hidden="1">{#N/A,#N/A,FALSE,"WBS 1.06";#N/A,#N/A,FALSE,"WBS 1.14";#N/A,#N/A,FALSE,"WBS 1.17";#N/A,#N/A,FALSE,"WBS 1.18"}</definedName>
    <definedName name="wrn.FORMATOS." localSheetId="4" hidden="1">{#N/A,#N/A,FALSE,"Formato No.2 ";#N/A,#N/A,FALSE,"Formato No.3A";#N/A,#N/A,FALSE,"Formato No. 3B";#N/A,#N/A,FALSE,"Formato No. 3C";#N/A,#N/A,FALSE,"Formato No. 4A";#N/A,#N/A,FALSE,"Formato No. 4B";#N/A,#N/A,FALSE,"Formato No. 4C (1)";#N/A,#N/A,FALSE,"Formato No. 4C (2)";#N/A,#N/A,FALSE,"Formato No. 4D";#N/A,#N/A,FALSE,"Formato No. 7 ";#N/A,#N/A,FALSE,"Formato No. 8";#N/A,#N/A,FALSE,"Formato No. 9";#N/A,#N/A,FALSE,"Formato No. 10";#N/A,#N/A,FALSE,"Formato No. 11";#N/A,#N/A,FALSE,"Formato No. 12";#N/A,#N/A,FALSE,"Formato No. 13";#N/A,#N/A,FALSE,"Formato No. 14";#N/A,#N/A,FALSE,"Formato No. 15 ";#N/A,#N/A,FALSE,"Formato No. 16";#N/A,#N/A,FALSE,"Formato No. 17";#N/A,#N/A,FALSE,"Formato No. 18";#N/A,#N/A,FALSE,"Formato No. 19"}</definedName>
    <definedName name="wrn.GERENCIA." localSheetId="4" hidden="1">{#N/A,#N/A,TRUE,"INGENIERIA";#N/A,#N/A,TRUE,"COMPRAS";#N/A,#N/A,TRUE,"DIRECCION";#N/A,#N/A,TRUE,"RESUMEN"}</definedName>
    <definedName name="wrn.INFORME._.No.._.30." localSheetId="4" hidden="1">{#N/A,#N/A,FALSE,"DET-CAMB.";#N/A,#N/A,FALSE,"PRESUP.";#N/A,#N/A,FALSE,"RESUMEN";#N/A,#N/A,FALSE,"CT";#N/A,#N/A,FALSE,"PD";#N/A,#N/A,FALSE,"PR"}</definedName>
    <definedName name="wrn.precios." localSheetId="4" hidden="1">{"CONCABL1.1",#N/A,FALSE,"1.1.1a1.1.3 ACSR";"AISL1.2",#N/A,FALSE,"1.1.1a1.1.3 ACSR";"torr1.1.3",#N/A,FALSE,"1.1.1a1.1.3 ACSR";"cm1.2",#N/A,FALSE,"1.2 ACSR";"cm2.2",#N/A,FALSE,"1.2 ACSR";#N/A,#N/A,FALSE,"1.3 ACSR";#N/A,#N/A,FALSE,"2.1.1A2.1.3 ACAR";"ac2.1",#N/A,FALSE,"1.2 ACAR";"ac2.2",#N/A,FALSE,"1.2 ACAR";#N/A,#N/A,FALSE,"2.3 ACAR"}</definedName>
    <definedName name="wrn.PrintallD.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rn.PrintallG.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d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WSQ">#REF!</definedName>
    <definedName name="WSW">#REF!</definedName>
    <definedName name="WSWSS">#REF!</definedName>
    <definedName name="ww">#REF!</definedName>
    <definedName name="wwss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">#REF!</definedName>
    <definedName name="wwwww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WWWWWWWWWWWWWWWW">[191]Hoja3!#REF!</definedName>
    <definedName name="X">#REF!</definedName>
    <definedName name="xa">#REF!</definedName>
    <definedName name="xb">#REF!</definedName>
    <definedName name="xc">#REF!</definedName>
    <definedName name="xd">#REF!</definedName>
    <definedName name="xf">#REF!</definedName>
    <definedName name="xGraph11" hidden="1">'[122]LIMA-CANTA'!#REF!</definedName>
    <definedName name="xie">[68]xie!$A$2:$B$383</definedName>
    <definedName name="xos">"#REF!"</definedName>
    <definedName name="XPRINT">#REF!</definedName>
    <definedName name="XPRINT2">#REF!</definedName>
    <definedName name="XPRINT3">#REF!</definedName>
    <definedName name="XPRINT4">#REF!</definedName>
    <definedName name="xx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XXX">#REF!</definedName>
    <definedName name="XXXX">#REF!</definedName>
    <definedName name="XXXXX">#REF!</definedName>
    <definedName name="XXXXXXXX">#REF!</definedName>
    <definedName name="Y">#REF!</definedName>
    <definedName name="year">[46]Input!$C$21:$AR$21</definedName>
    <definedName name="Year_Index">[46]Input!$A$20:$AR$20</definedName>
    <definedName name="yute">#REF!</definedName>
    <definedName name="yuui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yyhhhh" localSheetId="4" hidden="1">{#N/A,#N/A,FALSE,"Pricing";#N/A,#N/A,FALSE,"Summary";#N/A,#N/A,FALSE,"CompProd";#N/A,#N/A,FALSE,"CompJobhrs";#N/A,#N/A,FALSE,"Escalation";#N/A,#N/A,FALSE,"Contingency";#N/A,#N/A,FALSE,"GM";#N/A,#N/A,FALSE,"CompWage";#N/A,#N/A,FALSE,"costSum"}</definedName>
    <definedName name="yyyh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yyyyyhh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">#REF!</definedName>
    <definedName name="Z_15">#REF!</definedName>
    <definedName name="Z_9">#REF!</definedName>
    <definedName name="ZANJAS">#REF!</definedName>
    <definedName name="Zapatas" localSheetId="4" hidden="1">{#N/A,#N/A,TRUE,"INGENIERIA";#N/A,#N/A,TRUE,"COMPRAS";#N/A,#N/A,TRUE,"DIRECCION";#N/A,#N/A,TRUE,"RESUMEN"}</definedName>
    <definedName name="ZETA">#REF!</definedName>
    <definedName name="Zprecor">#REF!</definedName>
    <definedName name="zse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  <definedName name="zzz">#REF!</definedName>
    <definedName name="zzzz" localSheetId="4" hidden="1">{#N/A,#N/A,FALSE,"SumG";#N/A,#N/A,FALSE,"ElecG";#N/A,#N/A,FALSE,"MechG";#N/A,#N/A,FALSE,"GeotG";#N/A,#N/A,FALSE,"PrcsG";#N/A,#N/A,FALSE,"TunnG";#N/A,#N/A,FALSE,"CivlG";#N/A,#N/A,FALSE,"NtwkG";#N/A,#N/A,FALSE,"EstgG";#N/A,#N/A,FALSE,"PEngG"}</definedName>
    <definedName name="zzzzzz" localSheetId="4" hidden="1">{#N/A,#N/A,FALSE,"SumD";#N/A,#N/A,FALSE,"ElecD";#N/A,#N/A,FALSE,"MechD";#N/A,#N/A,FALSE,"GeotD";#N/A,#N/A,FALSE,"PrcsD";#N/A,#N/A,FALSE,"TunnD";#N/A,#N/A,FALSE,"CivlD";#N/A,#N/A,FALSE,"NtwkD";#N/A,#N/A,FALSE,"EstgD";#N/A,#N/A,FALSE,"PEngD"}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<sst xmlns="http://schemas.openxmlformats.org/spreadsheetml/2006/main" count="441" uniqueCount="183">
  <si>
    <t>Ambiente</t>
  </si>
  <si>
    <t>Muros y columnas</t>
  </si>
  <si>
    <t>Techos</t>
  </si>
  <si>
    <t>Pisos</t>
  </si>
  <si>
    <t>Puertas y ventanas</t>
  </si>
  <si>
    <t>Revestimientos</t>
  </si>
  <si>
    <t>Baños</t>
  </si>
  <si>
    <t>Instalaciones eléctricas y sanitarias</t>
  </si>
  <si>
    <t>Metros cuadrados</t>
  </si>
  <si>
    <t>Costo parcial</t>
  </si>
  <si>
    <t>AULAS CICLO I</t>
  </si>
  <si>
    <t>AULAS CICLO II</t>
  </si>
  <si>
    <t>AULA PSICOMOTRICIDAD</t>
  </si>
  <si>
    <t>AULAS PRIMARIA</t>
  </si>
  <si>
    <t>AULAS SECUNDARIA</t>
  </si>
  <si>
    <t>BIBLIOTECA</t>
  </si>
  <si>
    <t>INNOVACION</t>
  </si>
  <si>
    <t>TALLER CREATIVO</t>
  </si>
  <si>
    <t>TALLER EPT</t>
  </si>
  <si>
    <t>LABORATORIO</t>
  </si>
  <si>
    <t>SALA DE USOS MULTIPLES</t>
  </si>
  <si>
    <t>DIRECCIÓN ADM.</t>
  </si>
  <si>
    <t>SALA DE REUNIONES</t>
  </si>
  <si>
    <t>SALA DE PROFESORES</t>
  </si>
  <si>
    <t>SSHH ADM.</t>
  </si>
  <si>
    <t>COCINA PRIM SEC</t>
  </si>
  <si>
    <t>SSHH COCINA PRIM SEC</t>
  </si>
  <si>
    <t>COCINA INICIAL</t>
  </si>
  <si>
    <t>SSHH COCINA INICIAL</t>
  </si>
  <si>
    <t>DEPOSITOS*</t>
  </si>
  <si>
    <t>CANCHAS DEPORTIVAS**</t>
  </si>
  <si>
    <t>QUIOSCO</t>
  </si>
  <si>
    <t>TOPICO</t>
  </si>
  <si>
    <t>ESCALERAS</t>
  </si>
  <si>
    <t>LACTARIO</t>
  </si>
  <si>
    <t>CATEGORIA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</si>
  <si>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</si>
  <si>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</si>
  <si>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</si>
  <si>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</si>
  <si>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</si>
  <si>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</si>
  <si>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</si>
  <si>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</si>
  <si>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</si>
  <si>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Ins. eléctricas y sanitarias</t>
  </si>
  <si>
    <t>SE USA PARA PERIMETRO DEL TERRENO</t>
  </si>
  <si>
    <t>ANCHO</t>
  </si>
  <si>
    <t>LARGO</t>
  </si>
  <si>
    <t>TIPO DE AULA</t>
  </si>
  <si>
    <t>CANTIDAD</t>
  </si>
  <si>
    <t>Unitario</t>
  </si>
  <si>
    <t>ALUMNOS</t>
  </si>
  <si>
    <t>PROYECTO BASE</t>
  </si>
  <si>
    <t>PROYECTO 2</t>
  </si>
  <si>
    <t>PROYECTO 3</t>
  </si>
  <si>
    <t>COSTO INFRA.</t>
  </si>
  <si>
    <t>COSTO EQUIP.</t>
  </si>
  <si>
    <t>COSTO INSTA.</t>
  </si>
  <si>
    <t>PRESUPUESTO PRUEBA</t>
  </si>
  <si>
    <t>TOTAL</t>
  </si>
  <si>
    <t>ITEM</t>
  </si>
  <si>
    <t>MODULO</t>
  </si>
  <si>
    <t>UND</t>
  </si>
  <si>
    <t>AREA</t>
  </si>
  <si>
    <t>AREA + 30% DE CIRCULACION Y MUROS</t>
  </si>
  <si>
    <t>COSTO UNITARIO DIRECTO</t>
  </si>
  <si>
    <t>COSTO POR UNI. DE MEDIDA</t>
  </si>
  <si>
    <t>COSTO POR UNI. DE MEDIDA SIN IGV</t>
  </si>
  <si>
    <t>COSTO POR UNI. DE MEDIDA SIN GG Y UTI</t>
  </si>
  <si>
    <t xml:space="preserve">COSTO POR MODULO </t>
  </si>
  <si>
    <t>MODULO  I</t>
  </si>
  <si>
    <t>M2</t>
  </si>
  <si>
    <t>MODULO II</t>
  </si>
  <si>
    <t>CERCO E INGRESO</t>
  </si>
  <si>
    <t>PUERTA DE INGRESO - PRIMARIA</t>
  </si>
  <si>
    <t>CERCO PERIMETRICO CARAVISTA</t>
  </si>
  <si>
    <t>ML</t>
  </si>
  <si>
    <t>MUROS DE CONTENCION</t>
  </si>
  <si>
    <t>MUROS DE CONTENCION (H=1.90)</t>
  </si>
  <si>
    <t>MUROS DE CONTENCION (H=3.00)</t>
  </si>
  <si>
    <t xml:space="preserve">COSTO DIRECTO </t>
  </si>
  <si>
    <t>GASTOS GENERALES (10%)</t>
  </si>
  <si>
    <t>UTILIDAD (10%)</t>
  </si>
  <si>
    <t>SUB TOTAL</t>
  </si>
  <si>
    <t>IGV</t>
  </si>
  <si>
    <t>PRESUPUESTO TOTAL</t>
  </si>
  <si>
    <t>DESCRIPCIÓN</t>
  </si>
  <si>
    <t>VALOR UNITARIO</t>
  </si>
  <si>
    <t>VALOR MODULO</t>
  </si>
  <si>
    <t>VALOR TOTAL</t>
  </si>
  <si>
    <t>EQUIPAMIENTO</t>
  </si>
  <si>
    <t>MODULO I</t>
  </si>
  <si>
    <t>MODULO I: AULAS</t>
  </si>
  <si>
    <t/>
  </si>
  <si>
    <t>AULAS INICIAL</t>
  </si>
  <si>
    <t>PUPITRE UNIPERSONAL INDIVIDUAL PRIMARIA (MC-20)</t>
  </si>
  <si>
    <t>Und</t>
  </si>
  <si>
    <t>SILLAS UNIPERSONALES</t>
  </si>
  <si>
    <t>ESCRITORIO METALICO C0N 4 CAJONES (MC-3)</t>
  </si>
  <si>
    <t>ARMARIO MELAMINE</t>
  </si>
  <si>
    <t>PIZARRA ACRÍLICO 2.40M X1.20M</t>
  </si>
  <si>
    <t>ARCHIVADOR METALICO DE 3 PUERTAS (MC-10)</t>
  </si>
  <si>
    <t>PAPELERA METALICA (MC-16)</t>
  </si>
  <si>
    <t>EQUIPO LAPTOP (por aula)</t>
  </si>
  <si>
    <t>ECRAN ESTANDAR (1.8 x 1.8) (por aula)</t>
  </si>
  <si>
    <t>PROYECTOR MULTIMEDIA (por aula)</t>
  </si>
  <si>
    <t>TELEVISOR 42" (por aula)</t>
  </si>
  <si>
    <t>BLUE-RAY (por aula)</t>
  </si>
  <si>
    <t>RACK PARA PROYECTOR MULTIMEDIA (por aula)</t>
  </si>
  <si>
    <t>RACK PARA TV (por aula)</t>
  </si>
  <si>
    <t>RACK PARA BLUE-RAY(por aula)</t>
  </si>
  <si>
    <t xml:space="preserve">PANEL DE CORCHO (0.80x1.00) </t>
  </si>
  <si>
    <t>AULAS PRIMARIA SECUNDARIA</t>
  </si>
  <si>
    <t>SUM</t>
  </si>
  <si>
    <t>MESA PARA 6 SILLAS (M-1)</t>
  </si>
  <si>
    <t>SILLA METÁLICA APILABLE (MC-17)</t>
  </si>
  <si>
    <t>ESTANTE MEDERA 1.20X0.35X1.50</t>
  </si>
  <si>
    <t>jgo</t>
  </si>
  <si>
    <t>EQUIPO LAPTOP</t>
  </si>
  <si>
    <t>EQUIPO DE SONIDO</t>
  </si>
  <si>
    <t>ECRAN ESTANDAR (1.8 x 1.8)</t>
  </si>
  <si>
    <t>TELEVISOR 42"</t>
  </si>
  <si>
    <t xml:space="preserve">BLUE-RAY </t>
  </si>
  <si>
    <t>ESTANTE DE MADERA 1.20X0.35X1.80</t>
  </si>
  <si>
    <t>ATRIL</t>
  </si>
  <si>
    <t>CORTINAS BLACK OUT DE 1.50mx1.50m</t>
  </si>
  <si>
    <t>COCINA</t>
  </si>
  <si>
    <t>COCINA INDUSTRIAL CON BALON DE GAS</t>
  </si>
  <si>
    <t>JUEGO DE MENAJERÍA</t>
  </si>
  <si>
    <t xml:space="preserve">JUEGO DE MESA CON 6 SILLAS </t>
  </si>
  <si>
    <t>MOSTRADOR DE MADERA PARA EMPOTRAR LAVADERO</t>
  </si>
  <si>
    <t xml:space="preserve">LAVADERO INOXIDABLE DE 1 POZA / ESCURRIDERO </t>
  </si>
  <si>
    <t>MOSTRADOR DE MADERA C/CAJONES DIV, INF. Y 2 PUERTAS</t>
  </si>
  <si>
    <t>ARMARIO PARA COLGAR CON DIVISIONES Y PUERTAS</t>
  </si>
  <si>
    <t>ARMARIO PARA UTENSILIOS</t>
  </si>
  <si>
    <t>DIRECCIÓN</t>
  </si>
  <si>
    <t>SILLÓN GIRATORIO DIRECTOR</t>
  </si>
  <si>
    <t xml:space="preserve">SILLA INDIVIDUAL APILABLE </t>
  </si>
  <si>
    <t>ESCRITORIO DEL DIRECTOR</t>
  </si>
  <si>
    <t>ARCHIVADOR METÁLICOS</t>
  </si>
  <si>
    <t>ARMARIO METALICO</t>
  </si>
  <si>
    <t>SALA DE PROFESORES*</t>
  </si>
  <si>
    <t>AULA DE INNOVACION PEDAGOGICA*</t>
  </si>
  <si>
    <t>MESA PARA EQUIPO DE COMPUTO</t>
  </si>
  <si>
    <t>LOSA DEPORTIVA</t>
  </si>
  <si>
    <t>ARCO CON TABLERO DE BASQUET</t>
  </si>
  <si>
    <t>ARCO DE FULTOL</t>
  </si>
  <si>
    <t>SOPORTE PARA RED DE VOLEY</t>
  </si>
  <si>
    <t>HASTA DE BANDERA DE FIERRO GALVANIZADO, H=7.50M</t>
  </si>
  <si>
    <t>PELOTA DE VOLEY</t>
  </si>
  <si>
    <t>PELOTA DE BASQUET</t>
  </si>
  <si>
    <t>PELOTA DE FUTBOL</t>
  </si>
  <si>
    <t>TOTAL DE COSTO POR EQUIPAMIENTO</t>
  </si>
  <si>
    <t>INICIAL</t>
  </si>
  <si>
    <t>(VARIABLE)</t>
  </si>
  <si>
    <t>UNITARIO</t>
  </si>
  <si>
    <t>CICLO I</t>
  </si>
  <si>
    <t>CICLO II</t>
  </si>
  <si>
    <t>BAÑOS</t>
  </si>
  <si>
    <t>DEPOSITOS</t>
  </si>
  <si>
    <t>SSHH COCINA</t>
  </si>
  <si>
    <t>ALMACEN</t>
  </si>
  <si>
    <t>CASETA</t>
  </si>
  <si>
    <t>CUARTO DE LIMPIEZA</t>
  </si>
  <si>
    <t>ÁREA DE INGRESO</t>
  </si>
  <si>
    <t>PRIMARIA</t>
  </si>
  <si>
    <t>AULAS</t>
  </si>
  <si>
    <t>SECUNDARIA</t>
  </si>
  <si>
    <t>MT2</t>
  </si>
  <si>
    <t>SUM INICIAL</t>
  </si>
  <si>
    <t>SUM PRIM + SEC</t>
  </si>
  <si>
    <t>QUIOSCO (MÍN.)</t>
  </si>
  <si>
    <t>*PARA USO COMPARTIDO PUEDE VARIAR</t>
  </si>
  <si>
    <t>**TIPO I y II (acorde al terreno)</t>
  </si>
  <si>
    <t>TOTAL AGREGADO</t>
  </si>
  <si>
    <t>DISPONIBLE</t>
  </si>
  <si>
    <t>(Ingresar manualmente)</t>
  </si>
  <si>
    <t>TERRENO TOTAL</t>
  </si>
  <si>
    <t>(ingresar manualmente)</t>
  </si>
  <si>
    <t>La perdida se asume dentro del área que no se toma como cálculo del rectangulo mayor.</t>
  </si>
  <si>
    <t>Agregar criterios para los límites.</t>
  </si>
  <si>
    <t>NOTIFICACIÓN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</si>
</sst>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 * #,##0.00_ ;_ * \-#,##0.00_ ;_ * &quot;-&quot;??_ ;_ @_ "/>
    <numFmt numFmtId="179" formatCode="0.0"/>
    <numFmt numFmtId="180" formatCode="_(* #,##0_);_(* \(#,##0\);_(* &quot;-&quot;??_);_(@_)"/>
    <numFmt numFmtId="181" formatCode="0.000"/>
    <numFmt numFmtId="182" formatCode="_-&quot;S/&quot;\ * #,##0_-;\-&quot;S/&quot;\ * #,##0_-;_-&quot;S/&quot;\ * &quot;-&quot;??_-;_-@_-"/>
    <numFmt numFmtId="183" formatCode="&quot;S/&quot;\ #,##0.00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9"/>
      <color indexed="8"/>
      <name val="Cambria"/>
      <charset val="134"/>
    </font>
    <font>
      <b/>
      <sz val="10"/>
      <color indexed="8"/>
      <name val="Cambria"/>
      <charset val="134"/>
    </font>
    <font>
      <b/>
      <sz val="8"/>
      <color indexed="8"/>
      <name val="Cambria"/>
      <charset val="134"/>
    </font>
    <font>
      <b/>
      <sz val="9"/>
      <color indexed="8"/>
      <name val="Cambria"/>
      <charset val="134"/>
    </font>
    <font>
      <b/>
      <sz val="11"/>
      <color indexed="8"/>
      <name val="Cambria"/>
      <charset val="134"/>
    </font>
    <font>
      <sz val="10"/>
      <color indexed="8"/>
      <name val="Cambria"/>
      <charset val="134"/>
    </font>
    <font>
      <sz val="10"/>
      <name val="Cambria"/>
      <charset val="134"/>
    </font>
    <font>
      <b/>
      <sz val="10"/>
      <color rgb="FFFF0000"/>
      <name val="Cambria"/>
      <charset val="134"/>
    </font>
    <font>
      <sz val="10"/>
      <color theme="1"/>
      <name val="Cambria"/>
      <charset val="134"/>
    </font>
    <font>
      <b/>
      <sz val="10"/>
      <name val="Cambria"/>
      <charset val="134"/>
    </font>
    <font>
      <b/>
      <u/>
      <sz val="14"/>
      <color indexed="8"/>
      <name val="Cambria"/>
      <charset val="134"/>
    </font>
    <font>
      <u/>
      <sz val="9"/>
      <color indexed="8"/>
      <name val="Cambria"/>
      <charset val="134"/>
    </font>
    <font>
      <b/>
      <sz val="11"/>
      <color indexed="10"/>
      <name val="Cambria"/>
      <charset val="134"/>
    </font>
    <font>
      <b/>
      <sz val="10"/>
      <color indexed="10"/>
      <name val="Cambria"/>
      <charset val="134"/>
    </font>
    <font>
      <b/>
      <sz val="10"/>
      <color theme="1"/>
      <name val="Cambria"/>
      <charset val="134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34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27" fillId="0" borderId="36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37" applyNumberFormat="0" applyAlignment="0" applyProtection="0">
      <alignment vertical="center"/>
    </xf>
    <xf numFmtId="0" fontId="29" fillId="13" borderId="38" applyNumberFormat="0" applyAlignment="0" applyProtection="0">
      <alignment vertical="center"/>
    </xf>
    <xf numFmtId="0" fontId="30" fillId="13" borderId="37" applyNumberFormat="0" applyAlignment="0" applyProtection="0">
      <alignment vertical="center"/>
    </xf>
    <xf numFmtId="0" fontId="31" fillId="14" borderId="39" applyNumberFormat="0" applyAlignment="0" applyProtection="0">
      <alignment vertical="center"/>
    </xf>
    <xf numFmtId="0" fontId="32" fillId="0" borderId="40" applyNumberFormat="0" applyFill="0" applyAlignment="0" applyProtection="0">
      <alignment vertical="center"/>
    </xf>
    <xf numFmtId="0" fontId="33" fillId="0" borderId="41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5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179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6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/>
    <xf numFmtId="1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2" fillId="0" borderId="0" xfId="0" applyFont="1"/>
    <xf numFmtId="1" fontId="0" fillId="0" borderId="0" xfId="0" applyNumberFormat="1" applyFill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180" fontId="0" fillId="0" borderId="0" xfId="0" applyNumberForma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80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180" fontId="4" fillId="0" borderId="0" xfId="0" applyNumberFormat="1" applyFont="1" applyAlignment="1">
      <alignment horizontal="center" vertical="center"/>
    </xf>
    <xf numFmtId="43" fontId="5" fillId="0" borderId="0" xfId="49" applyNumberFormat="1" applyFont="1" applyFill="1" applyAlignment="1">
      <alignment horizontal="left" vertical="center"/>
    </xf>
    <xf numFmtId="43" fontId="5" fillId="0" borderId="0" xfId="0" applyNumberFormat="1" applyFont="1" applyAlignment="1">
      <alignment horizontal="left" vertical="center"/>
    </xf>
    <xf numFmtId="180" fontId="5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3" fontId="6" fillId="0" borderId="2" xfId="0" applyNumberFormat="1" applyFont="1" applyBorder="1" applyAlignment="1">
      <alignment horizontal="center" vertical="center" wrapText="1"/>
    </xf>
    <xf numFmtId="43" fontId="6" fillId="0" borderId="3" xfId="49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80" fontId="6" fillId="0" borderId="4" xfId="0" applyNumberFormat="1" applyFont="1" applyBorder="1" applyAlignment="1">
      <alignment horizontal="center" vertical="center" wrapText="1"/>
    </xf>
    <xf numFmtId="43" fontId="6" fillId="0" borderId="4" xfId="0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180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 indent="2"/>
    </xf>
    <xf numFmtId="0" fontId="4" fillId="0" borderId="12" xfId="0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 wrapText="1" indent="3"/>
    </xf>
    <xf numFmtId="2" fontId="8" fillId="0" borderId="12" xfId="0" applyNumberFormat="1" applyFont="1" applyBorder="1" applyAlignment="1">
      <alignment horizontal="center" vertical="center"/>
    </xf>
    <xf numFmtId="180" fontId="8" fillId="0" borderId="13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 indent="3"/>
    </xf>
    <xf numFmtId="0" fontId="9" fillId="0" borderId="11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 indent="3"/>
    </xf>
    <xf numFmtId="0" fontId="12" fillId="0" borderId="12" xfId="0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180" fontId="9" fillId="0" borderId="13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right" vertical="center"/>
    </xf>
    <xf numFmtId="0" fontId="9" fillId="0" borderId="12" xfId="0" applyFont="1" applyBorder="1" applyAlignment="1">
      <alignment horizontal="left" vertical="center" indent="3"/>
    </xf>
    <xf numFmtId="0" fontId="12" fillId="0" borderId="15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 indent="2"/>
    </xf>
    <xf numFmtId="2" fontId="12" fillId="0" borderId="12" xfId="0" applyNumberFormat="1" applyFont="1" applyBorder="1" applyAlignment="1">
      <alignment horizontal="center" vertical="center"/>
    </xf>
    <xf numFmtId="180" fontId="12" fillId="0" borderId="13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vertical="center"/>
    </xf>
    <xf numFmtId="0" fontId="9" fillId="0" borderId="0" xfId="0" applyFont="1" applyAlignment="1">
      <alignment horizontal="left" vertical="center" indent="2"/>
    </xf>
    <xf numFmtId="0" fontId="8" fillId="0" borderId="12" xfId="0" applyFont="1" applyBorder="1" applyAlignment="1">
      <alignment horizontal="left" vertical="center" indent="2"/>
    </xf>
    <xf numFmtId="1" fontId="4" fillId="0" borderId="0" xfId="0" applyNumberFormat="1" applyFont="1" applyAlignment="1">
      <alignment horizontal="center" vertical="center"/>
    </xf>
    <xf numFmtId="181" fontId="8" fillId="0" borderId="0" xfId="0" applyNumberFormat="1" applyFont="1" applyAlignment="1">
      <alignment vertical="center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11" fillId="0" borderId="15" xfId="0" applyFont="1" applyBorder="1" applyAlignment="1">
      <alignment vertical="center"/>
    </xf>
    <xf numFmtId="0" fontId="0" fillId="0" borderId="0" xfId="0" applyBorder="1"/>
    <xf numFmtId="0" fontId="1" fillId="7" borderId="1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/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/>
    </xf>
    <xf numFmtId="0" fontId="0" fillId="0" borderId="20" xfId="0" applyBorder="1"/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top" indent="1"/>
    </xf>
    <xf numFmtId="0" fontId="0" fillId="0" borderId="20" xfId="0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2" fontId="0" fillId="0" borderId="20" xfId="0" applyNumberFormat="1" applyFont="1" applyBorder="1" applyAlignment="1">
      <alignment horizontal="center"/>
    </xf>
    <xf numFmtId="0" fontId="0" fillId="0" borderId="20" xfId="0" applyBorder="1" applyAlignment="1">
      <alignment horizontal="left" indent="1"/>
    </xf>
    <xf numFmtId="2" fontId="0" fillId="0" borderId="19" xfId="0" applyNumberForma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center"/>
    </xf>
    <xf numFmtId="0" fontId="18" fillId="0" borderId="20" xfId="0" applyFont="1" applyBorder="1"/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indent="1"/>
    </xf>
    <xf numFmtId="0" fontId="19" fillId="0" borderId="20" xfId="0" applyFont="1" applyBorder="1" applyAlignment="1">
      <alignment horizontal="center" vertical="center"/>
    </xf>
    <xf numFmtId="0" fontId="19" fillId="7" borderId="20" xfId="0" applyFont="1" applyFill="1" applyBorder="1" applyAlignment="1">
      <alignment horizontal="center" vertical="center"/>
    </xf>
    <xf numFmtId="0" fontId="19" fillId="0" borderId="20" xfId="0" applyFont="1" applyBorder="1" applyAlignment="1">
      <alignment horizontal="center"/>
    </xf>
    <xf numFmtId="0" fontId="19" fillId="7" borderId="20" xfId="0" applyFont="1" applyFill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1" fillId="0" borderId="21" xfId="0" applyFont="1" applyBorder="1" applyAlignment="1">
      <alignment horizontal="right" vertical="center"/>
    </xf>
    <xf numFmtId="0" fontId="1" fillId="0" borderId="22" xfId="0" applyFont="1" applyBorder="1" applyAlignment="1">
      <alignment horizontal="right" vertical="center"/>
    </xf>
    <xf numFmtId="0" fontId="1" fillId="0" borderId="23" xfId="0" applyFont="1" applyBorder="1" applyAlignment="1">
      <alignment horizontal="right" vertical="center"/>
    </xf>
    <xf numFmtId="178" fontId="1" fillId="0" borderId="23" xfId="0" applyNumberFormat="1" applyFont="1" applyBorder="1" applyAlignment="1">
      <alignment horizontal="right" vertical="center"/>
    </xf>
    <xf numFmtId="0" fontId="1" fillId="8" borderId="24" xfId="0" applyFont="1" applyFill="1" applyBorder="1" applyAlignment="1">
      <alignment vertical="center"/>
    </xf>
    <xf numFmtId="0" fontId="1" fillId="8" borderId="25" xfId="0" applyFont="1" applyFill="1" applyBorder="1" applyAlignment="1">
      <alignment horizontal="right" vertical="center"/>
    </xf>
    <xf numFmtId="0" fontId="1" fillId="8" borderId="26" xfId="0" applyFont="1" applyFill="1" applyBorder="1" applyAlignment="1">
      <alignment horizontal="right" vertical="center"/>
    </xf>
    <xf numFmtId="0" fontId="1" fillId="8" borderId="27" xfId="0" applyFont="1" applyFill="1" applyBorder="1" applyAlignment="1">
      <alignment horizontal="right" vertical="center"/>
    </xf>
    <xf numFmtId="0" fontId="1" fillId="7" borderId="28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 wrapText="1"/>
    </xf>
    <xf numFmtId="0" fontId="1" fillId="0" borderId="21" xfId="0" applyFont="1" applyBorder="1"/>
    <xf numFmtId="176" fontId="1" fillId="0" borderId="29" xfId="1" applyFont="1" applyFill="1" applyBorder="1"/>
    <xf numFmtId="2" fontId="0" fillId="0" borderId="21" xfId="0" applyNumberFormat="1" applyFont="1" applyBorder="1" applyAlignment="1">
      <alignment horizontal="center"/>
    </xf>
    <xf numFmtId="176" fontId="1" fillId="0" borderId="30" xfId="1" applyFont="1" applyFill="1" applyBorder="1"/>
    <xf numFmtId="178" fontId="1" fillId="0" borderId="29" xfId="0" applyNumberFormat="1" applyFont="1" applyBorder="1"/>
    <xf numFmtId="178" fontId="1" fillId="8" borderId="31" xfId="0" applyNumberFormat="1" applyFont="1" applyFill="1" applyBorder="1"/>
    <xf numFmtId="0" fontId="0" fillId="0" borderId="32" xfId="0" applyBorder="1"/>
    <xf numFmtId="0" fontId="1" fillId="0" borderId="32" xfId="0" applyFont="1" applyBorder="1" applyAlignment="1">
      <alignment horizontal="center"/>
    </xf>
    <xf numFmtId="0" fontId="1" fillId="0" borderId="32" xfId="0" applyFont="1" applyBorder="1"/>
    <xf numFmtId="182" fontId="0" fillId="0" borderId="32" xfId="0" applyNumberFormat="1" applyBorder="1"/>
    <xf numFmtId="0" fontId="0" fillId="0" borderId="0" xfId="0" applyAlignment="1">
      <alignment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 wrapText="1"/>
    </xf>
    <xf numFmtId="0" fontId="0" fillId="9" borderId="12" xfId="0" applyFill="1" applyBorder="1"/>
    <xf numFmtId="0" fontId="0" fillId="9" borderId="33" xfId="0" applyFill="1" applyBorder="1"/>
    <xf numFmtId="0" fontId="0" fillId="9" borderId="2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 wrapText="1"/>
    </xf>
    <xf numFmtId="0" fontId="1" fillId="9" borderId="23" xfId="0" applyFont="1" applyFill="1" applyBorder="1" applyAlignment="1">
      <alignment horizontal="center" vertical="center" wrapText="1"/>
    </xf>
    <xf numFmtId="0" fontId="0" fillId="0" borderId="12" xfId="0" applyFill="1" applyBorder="1"/>
    <xf numFmtId="183" fontId="0" fillId="0" borderId="20" xfId="0" applyNumberFormat="1" applyBorder="1" applyAlignment="1">
      <alignment horizontal="center" vertical="center"/>
    </xf>
    <xf numFmtId="0" fontId="0" fillId="0" borderId="0" xfId="0" applyFill="1" applyBorder="1"/>
    <xf numFmtId="43" fontId="6" fillId="0" borderId="2" xfId="0" applyNumberFormat="1" applyFont="1" applyBorder="1" applyAlignment="1" quotePrefix="1">
      <alignment horizontal="center" vertical="center" wrapText="1"/>
    </xf>
    <xf numFmtId="0" fontId="15" fillId="0" borderId="6" xfId="0" applyFont="1" applyBorder="1" applyAlignment="1" quotePrefix="1">
      <alignment horizontal="left" vertical="center"/>
    </xf>
    <xf numFmtId="0" fontId="16" fillId="0" borderId="5" xfId="0" applyFont="1" applyBorder="1" applyAlignment="1" quotePrefix="1">
      <alignment horizontal="left" vertical="center"/>
    </xf>
    <xf numFmtId="0" fontId="16" fillId="0" borderId="8" xfId="0" applyFont="1" applyBorder="1" applyAlignment="1" quotePrefix="1">
      <alignment horizontal="left" vertical="center" indent="1"/>
    </xf>
    <xf numFmtId="0" fontId="16" fillId="0" borderId="8" xfId="0" applyFont="1" applyBorder="1" applyAlignment="1" quotePrefix="1">
      <alignment horizontal="left" vertical="center"/>
    </xf>
    <xf numFmtId="0" fontId="4" fillId="0" borderId="12" xfId="0" applyFont="1" applyBorder="1" applyAlignment="1" quotePrefix="1">
      <alignment horizontal="left" vertical="center" indent="2"/>
    </xf>
    <xf numFmtId="0" fontId="4" fillId="0" borderId="12" xfId="0" applyFont="1" applyBorder="1" applyAlignment="1" quotePrefix="1">
      <alignment horizontal="center" vertical="center"/>
    </xf>
    <xf numFmtId="0" fontId="12" fillId="0" borderId="12" xfId="0" applyFont="1" applyBorder="1" applyAlignment="1" quotePrefix="1">
      <alignment horizontal="left" vertical="center" indent="2"/>
    </xf>
    <xf numFmtId="0" fontId="12" fillId="0" borderId="12" xfId="0" applyFont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Millares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externalLink" Target="externalLinks/externalLink93.xml"/><Relationship Id="rId98" Type="http://schemas.openxmlformats.org/officeDocument/2006/relationships/externalLink" Target="externalLinks/externalLink92.xml"/><Relationship Id="rId97" Type="http://schemas.openxmlformats.org/officeDocument/2006/relationships/externalLink" Target="externalLinks/externalLink91.xml"/><Relationship Id="rId96" Type="http://schemas.openxmlformats.org/officeDocument/2006/relationships/externalLink" Target="externalLinks/externalLink90.xml"/><Relationship Id="rId95" Type="http://schemas.openxmlformats.org/officeDocument/2006/relationships/externalLink" Target="externalLinks/externalLink89.xml"/><Relationship Id="rId94" Type="http://schemas.openxmlformats.org/officeDocument/2006/relationships/externalLink" Target="externalLinks/externalLink88.xml"/><Relationship Id="rId93" Type="http://schemas.openxmlformats.org/officeDocument/2006/relationships/externalLink" Target="externalLinks/externalLink87.xml"/><Relationship Id="rId92" Type="http://schemas.openxmlformats.org/officeDocument/2006/relationships/externalLink" Target="externalLinks/externalLink86.xml"/><Relationship Id="rId91" Type="http://schemas.openxmlformats.org/officeDocument/2006/relationships/externalLink" Target="externalLinks/externalLink85.xml"/><Relationship Id="rId90" Type="http://schemas.openxmlformats.org/officeDocument/2006/relationships/externalLink" Target="externalLinks/externalLink84.xml"/><Relationship Id="rId9" Type="http://schemas.openxmlformats.org/officeDocument/2006/relationships/externalLink" Target="externalLinks/externalLink3.xml"/><Relationship Id="rId89" Type="http://schemas.openxmlformats.org/officeDocument/2006/relationships/externalLink" Target="externalLinks/externalLink83.xml"/><Relationship Id="rId88" Type="http://schemas.openxmlformats.org/officeDocument/2006/relationships/externalLink" Target="externalLinks/externalLink82.xml"/><Relationship Id="rId87" Type="http://schemas.openxmlformats.org/officeDocument/2006/relationships/externalLink" Target="externalLinks/externalLink81.xml"/><Relationship Id="rId86" Type="http://schemas.openxmlformats.org/officeDocument/2006/relationships/externalLink" Target="externalLinks/externalLink80.xml"/><Relationship Id="rId85" Type="http://schemas.openxmlformats.org/officeDocument/2006/relationships/externalLink" Target="externalLinks/externalLink79.xml"/><Relationship Id="rId84" Type="http://schemas.openxmlformats.org/officeDocument/2006/relationships/externalLink" Target="externalLinks/externalLink78.xml"/><Relationship Id="rId83" Type="http://schemas.openxmlformats.org/officeDocument/2006/relationships/externalLink" Target="externalLinks/externalLink77.xml"/><Relationship Id="rId82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5.xml"/><Relationship Id="rId80" Type="http://schemas.openxmlformats.org/officeDocument/2006/relationships/externalLink" Target="externalLinks/externalLink74.xml"/><Relationship Id="rId8" Type="http://schemas.openxmlformats.org/officeDocument/2006/relationships/externalLink" Target="externalLinks/externalLink2.xml"/><Relationship Id="rId79" Type="http://schemas.openxmlformats.org/officeDocument/2006/relationships/externalLink" Target="externalLinks/externalLink73.xml"/><Relationship Id="rId78" Type="http://schemas.openxmlformats.org/officeDocument/2006/relationships/externalLink" Target="externalLinks/externalLink72.xml"/><Relationship Id="rId77" Type="http://schemas.openxmlformats.org/officeDocument/2006/relationships/externalLink" Target="externalLinks/externalLink71.xml"/><Relationship Id="rId76" Type="http://schemas.openxmlformats.org/officeDocument/2006/relationships/externalLink" Target="externalLinks/externalLink70.xml"/><Relationship Id="rId75" Type="http://schemas.openxmlformats.org/officeDocument/2006/relationships/externalLink" Target="externalLinks/externalLink69.xml"/><Relationship Id="rId74" Type="http://schemas.openxmlformats.org/officeDocument/2006/relationships/externalLink" Target="externalLinks/externalLink68.xml"/><Relationship Id="rId73" Type="http://schemas.openxmlformats.org/officeDocument/2006/relationships/externalLink" Target="externalLinks/externalLink67.xml"/><Relationship Id="rId72" Type="http://schemas.openxmlformats.org/officeDocument/2006/relationships/externalLink" Target="externalLinks/externalLink66.xml"/><Relationship Id="rId71" Type="http://schemas.openxmlformats.org/officeDocument/2006/relationships/externalLink" Target="externalLinks/externalLink65.xml"/><Relationship Id="rId70" Type="http://schemas.openxmlformats.org/officeDocument/2006/relationships/externalLink" Target="externalLinks/externalLink64.xml"/><Relationship Id="rId7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3.xml"/><Relationship Id="rId68" Type="http://schemas.openxmlformats.org/officeDocument/2006/relationships/externalLink" Target="externalLinks/externalLink62.xml"/><Relationship Id="rId67" Type="http://schemas.openxmlformats.org/officeDocument/2006/relationships/externalLink" Target="externalLinks/externalLink61.xml"/><Relationship Id="rId66" Type="http://schemas.openxmlformats.org/officeDocument/2006/relationships/externalLink" Target="externalLinks/externalLink60.xml"/><Relationship Id="rId65" Type="http://schemas.openxmlformats.org/officeDocument/2006/relationships/externalLink" Target="externalLinks/externalLink59.xml"/><Relationship Id="rId64" Type="http://schemas.openxmlformats.org/officeDocument/2006/relationships/externalLink" Target="externalLinks/externalLink58.xml"/><Relationship Id="rId63" Type="http://schemas.openxmlformats.org/officeDocument/2006/relationships/externalLink" Target="externalLinks/externalLink57.xml"/><Relationship Id="rId62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55.xml"/><Relationship Id="rId60" Type="http://schemas.openxmlformats.org/officeDocument/2006/relationships/externalLink" Target="externalLinks/externalLink54.xml"/><Relationship Id="rId6" Type="http://schemas.openxmlformats.org/officeDocument/2006/relationships/customXml" Target="../customXml/item1.xml"/><Relationship Id="rId59" Type="http://schemas.openxmlformats.org/officeDocument/2006/relationships/externalLink" Target="externalLinks/externalLink53.xml"/><Relationship Id="rId58" Type="http://schemas.openxmlformats.org/officeDocument/2006/relationships/externalLink" Target="externalLinks/externalLink52.xml"/><Relationship Id="rId57" Type="http://schemas.openxmlformats.org/officeDocument/2006/relationships/externalLink" Target="externalLinks/externalLink51.xml"/><Relationship Id="rId56" Type="http://schemas.openxmlformats.org/officeDocument/2006/relationships/externalLink" Target="externalLinks/externalLink50.xml"/><Relationship Id="rId55" Type="http://schemas.openxmlformats.org/officeDocument/2006/relationships/externalLink" Target="externalLinks/externalLink49.xml"/><Relationship Id="rId54" Type="http://schemas.openxmlformats.org/officeDocument/2006/relationships/externalLink" Target="externalLinks/externalLink48.xml"/><Relationship Id="rId53" Type="http://schemas.openxmlformats.org/officeDocument/2006/relationships/externalLink" Target="externalLinks/externalLink47.xml"/><Relationship Id="rId52" Type="http://schemas.openxmlformats.org/officeDocument/2006/relationships/externalLink" Target="externalLinks/externalLink46.xml"/><Relationship Id="rId51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4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43.xml"/><Relationship Id="rId48" Type="http://schemas.openxmlformats.org/officeDocument/2006/relationships/externalLink" Target="externalLinks/externalLink42.xml"/><Relationship Id="rId47" Type="http://schemas.openxmlformats.org/officeDocument/2006/relationships/externalLink" Target="externalLinks/externalLink41.xml"/><Relationship Id="rId46" Type="http://schemas.openxmlformats.org/officeDocument/2006/relationships/externalLink" Target="externalLinks/externalLink40.xml"/><Relationship Id="rId45" Type="http://schemas.openxmlformats.org/officeDocument/2006/relationships/externalLink" Target="externalLinks/externalLink39.xml"/><Relationship Id="rId44" Type="http://schemas.openxmlformats.org/officeDocument/2006/relationships/externalLink" Target="externalLinks/externalLink38.xml"/><Relationship Id="rId43" Type="http://schemas.openxmlformats.org/officeDocument/2006/relationships/externalLink" Target="externalLinks/externalLink37.xml"/><Relationship Id="rId42" Type="http://schemas.openxmlformats.org/officeDocument/2006/relationships/externalLink" Target="externalLinks/externalLink36.xml"/><Relationship Id="rId41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4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33.xml"/><Relationship Id="rId38" Type="http://schemas.openxmlformats.org/officeDocument/2006/relationships/externalLink" Target="externalLinks/externalLink32.xml"/><Relationship Id="rId37" Type="http://schemas.openxmlformats.org/officeDocument/2006/relationships/externalLink" Target="externalLinks/externalLink31.xml"/><Relationship Id="rId36" Type="http://schemas.openxmlformats.org/officeDocument/2006/relationships/externalLink" Target="externalLinks/externalLink30.xml"/><Relationship Id="rId35" Type="http://schemas.openxmlformats.org/officeDocument/2006/relationships/externalLink" Target="externalLinks/externalLink29.xml"/><Relationship Id="rId34" Type="http://schemas.openxmlformats.org/officeDocument/2006/relationships/externalLink" Target="externalLinks/externalLink28.xml"/><Relationship Id="rId33" Type="http://schemas.openxmlformats.org/officeDocument/2006/relationships/externalLink" Target="externalLinks/externalLink27.xml"/><Relationship Id="rId32" Type="http://schemas.openxmlformats.org/officeDocument/2006/relationships/externalLink" Target="externalLinks/externalLink26.xml"/><Relationship Id="rId31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3.xml"/><Relationship Id="rId28" Type="http://schemas.openxmlformats.org/officeDocument/2006/relationships/externalLink" Target="externalLinks/externalLink22.xml"/><Relationship Id="rId27" Type="http://schemas.openxmlformats.org/officeDocument/2006/relationships/externalLink" Target="externalLinks/externalLink21.xml"/><Relationship Id="rId26" Type="http://schemas.openxmlformats.org/officeDocument/2006/relationships/externalLink" Target="externalLinks/externalLink20.xml"/><Relationship Id="rId25" Type="http://schemas.openxmlformats.org/officeDocument/2006/relationships/externalLink" Target="externalLinks/externalLink19.xml"/><Relationship Id="rId24" Type="http://schemas.openxmlformats.org/officeDocument/2006/relationships/externalLink" Target="externalLinks/externalLink18.xml"/><Relationship Id="rId23" Type="http://schemas.openxmlformats.org/officeDocument/2006/relationships/externalLink" Target="externalLinks/externalLink17.xml"/><Relationship Id="rId22" Type="http://schemas.openxmlformats.org/officeDocument/2006/relationships/externalLink" Target="externalLinks/externalLink16.xml"/><Relationship Id="rId21" Type="http://schemas.openxmlformats.org/officeDocument/2006/relationships/externalLink" Target="externalLinks/externalLink15.xml"/><Relationship Id="rId201" Type="http://schemas.openxmlformats.org/officeDocument/2006/relationships/styles" Target="styles.xml"/><Relationship Id="rId200" Type="http://schemas.openxmlformats.org/officeDocument/2006/relationships/sharedStrings" Target="sharedStrings.xml"/><Relationship Id="rId20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99" Type="http://schemas.openxmlformats.org/officeDocument/2006/relationships/theme" Target="theme/theme1.xml"/><Relationship Id="rId198" Type="http://schemas.openxmlformats.org/officeDocument/2006/relationships/externalLink" Target="externalLinks/externalLink192.xml"/><Relationship Id="rId197" Type="http://schemas.openxmlformats.org/officeDocument/2006/relationships/externalLink" Target="externalLinks/externalLink191.xml"/><Relationship Id="rId196" Type="http://schemas.openxmlformats.org/officeDocument/2006/relationships/externalLink" Target="externalLinks/externalLink190.xml"/><Relationship Id="rId195" Type="http://schemas.openxmlformats.org/officeDocument/2006/relationships/externalLink" Target="externalLinks/externalLink189.xml"/><Relationship Id="rId194" Type="http://schemas.openxmlformats.org/officeDocument/2006/relationships/externalLink" Target="externalLinks/externalLink188.xml"/><Relationship Id="rId193" Type="http://schemas.openxmlformats.org/officeDocument/2006/relationships/externalLink" Target="externalLinks/externalLink187.xml"/><Relationship Id="rId192" Type="http://schemas.openxmlformats.org/officeDocument/2006/relationships/externalLink" Target="externalLinks/externalLink186.xml"/><Relationship Id="rId191" Type="http://schemas.openxmlformats.org/officeDocument/2006/relationships/externalLink" Target="externalLinks/externalLink185.xml"/><Relationship Id="rId190" Type="http://schemas.openxmlformats.org/officeDocument/2006/relationships/externalLink" Target="externalLinks/externalLink184.xml"/><Relationship Id="rId19" Type="http://schemas.openxmlformats.org/officeDocument/2006/relationships/externalLink" Target="externalLinks/externalLink13.xml"/><Relationship Id="rId189" Type="http://schemas.openxmlformats.org/officeDocument/2006/relationships/externalLink" Target="externalLinks/externalLink183.xml"/><Relationship Id="rId188" Type="http://schemas.openxmlformats.org/officeDocument/2006/relationships/externalLink" Target="externalLinks/externalLink182.xml"/><Relationship Id="rId187" Type="http://schemas.openxmlformats.org/officeDocument/2006/relationships/externalLink" Target="externalLinks/externalLink181.xml"/><Relationship Id="rId186" Type="http://schemas.openxmlformats.org/officeDocument/2006/relationships/externalLink" Target="externalLinks/externalLink180.xml"/><Relationship Id="rId185" Type="http://schemas.openxmlformats.org/officeDocument/2006/relationships/externalLink" Target="externalLinks/externalLink179.xml"/><Relationship Id="rId184" Type="http://schemas.openxmlformats.org/officeDocument/2006/relationships/externalLink" Target="externalLinks/externalLink178.xml"/><Relationship Id="rId183" Type="http://schemas.openxmlformats.org/officeDocument/2006/relationships/externalLink" Target="externalLinks/externalLink177.xml"/><Relationship Id="rId182" Type="http://schemas.openxmlformats.org/officeDocument/2006/relationships/externalLink" Target="externalLinks/externalLink176.xml"/><Relationship Id="rId181" Type="http://schemas.openxmlformats.org/officeDocument/2006/relationships/externalLink" Target="externalLinks/externalLink175.xml"/><Relationship Id="rId180" Type="http://schemas.openxmlformats.org/officeDocument/2006/relationships/externalLink" Target="externalLinks/externalLink174.xml"/><Relationship Id="rId18" Type="http://schemas.openxmlformats.org/officeDocument/2006/relationships/externalLink" Target="externalLinks/externalLink12.xml"/><Relationship Id="rId179" Type="http://schemas.openxmlformats.org/officeDocument/2006/relationships/externalLink" Target="externalLinks/externalLink173.xml"/><Relationship Id="rId178" Type="http://schemas.openxmlformats.org/officeDocument/2006/relationships/externalLink" Target="externalLinks/externalLink172.xml"/><Relationship Id="rId177" Type="http://schemas.openxmlformats.org/officeDocument/2006/relationships/externalLink" Target="externalLinks/externalLink171.xml"/><Relationship Id="rId176" Type="http://schemas.openxmlformats.org/officeDocument/2006/relationships/externalLink" Target="externalLinks/externalLink170.xml"/><Relationship Id="rId175" Type="http://schemas.openxmlformats.org/officeDocument/2006/relationships/externalLink" Target="externalLinks/externalLink169.xml"/><Relationship Id="rId174" Type="http://schemas.openxmlformats.org/officeDocument/2006/relationships/externalLink" Target="externalLinks/externalLink168.xml"/><Relationship Id="rId173" Type="http://schemas.openxmlformats.org/officeDocument/2006/relationships/externalLink" Target="externalLinks/externalLink167.xml"/><Relationship Id="rId172" Type="http://schemas.openxmlformats.org/officeDocument/2006/relationships/externalLink" Target="externalLinks/externalLink166.xml"/><Relationship Id="rId171" Type="http://schemas.openxmlformats.org/officeDocument/2006/relationships/externalLink" Target="externalLinks/externalLink165.xml"/><Relationship Id="rId170" Type="http://schemas.openxmlformats.org/officeDocument/2006/relationships/externalLink" Target="externalLinks/externalLink164.xml"/><Relationship Id="rId17" Type="http://schemas.openxmlformats.org/officeDocument/2006/relationships/externalLink" Target="externalLinks/externalLink11.xml"/><Relationship Id="rId169" Type="http://schemas.openxmlformats.org/officeDocument/2006/relationships/externalLink" Target="externalLinks/externalLink163.xml"/><Relationship Id="rId168" Type="http://schemas.openxmlformats.org/officeDocument/2006/relationships/externalLink" Target="externalLinks/externalLink162.xml"/><Relationship Id="rId167" Type="http://schemas.openxmlformats.org/officeDocument/2006/relationships/externalLink" Target="externalLinks/externalLink161.xml"/><Relationship Id="rId166" Type="http://schemas.openxmlformats.org/officeDocument/2006/relationships/externalLink" Target="externalLinks/externalLink160.xml"/><Relationship Id="rId165" Type="http://schemas.openxmlformats.org/officeDocument/2006/relationships/externalLink" Target="externalLinks/externalLink159.xml"/><Relationship Id="rId164" Type="http://schemas.openxmlformats.org/officeDocument/2006/relationships/externalLink" Target="externalLinks/externalLink158.xml"/><Relationship Id="rId163" Type="http://schemas.openxmlformats.org/officeDocument/2006/relationships/externalLink" Target="externalLinks/externalLink157.xml"/><Relationship Id="rId162" Type="http://schemas.openxmlformats.org/officeDocument/2006/relationships/externalLink" Target="externalLinks/externalLink156.xml"/><Relationship Id="rId161" Type="http://schemas.openxmlformats.org/officeDocument/2006/relationships/externalLink" Target="externalLinks/externalLink155.xml"/><Relationship Id="rId160" Type="http://schemas.openxmlformats.org/officeDocument/2006/relationships/externalLink" Target="externalLinks/externalLink154.xml"/><Relationship Id="rId16" Type="http://schemas.openxmlformats.org/officeDocument/2006/relationships/externalLink" Target="externalLinks/externalLink10.xml"/><Relationship Id="rId159" Type="http://schemas.openxmlformats.org/officeDocument/2006/relationships/externalLink" Target="externalLinks/externalLink153.xml"/><Relationship Id="rId158" Type="http://schemas.openxmlformats.org/officeDocument/2006/relationships/externalLink" Target="externalLinks/externalLink152.xml"/><Relationship Id="rId157" Type="http://schemas.openxmlformats.org/officeDocument/2006/relationships/externalLink" Target="externalLinks/externalLink151.xml"/><Relationship Id="rId156" Type="http://schemas.openxmlformats.org/officeDocument/2006/relationships/externalLink" Target="externalLinks/externalLink150.xml"/><Relationship Id="rId155" Type="http://schemas.openxmlformats.org/officeDocument/2006/relationships/externalLink" Target="externalLinks/externalLink149.xml"/><Relationship Id="rId154" Type="http://schemas.openxmlformats.org/officeDocument/2006/relationships/externalLink" Target="externalLinks/externalLink148.xml"/><Relationship Id="rId153" Type="http://schemas.openxmlformats.org/officeDocument/2006/relationships/externalLink" Target="externalLinks/externalLink147.xml"/><Relationship Id="rId152" Type="http://schemas.openxmlformats.org/officeDocument/2006/relationships/externalLink" Target="externalLinks/externalLink146.xml"/><Relationship Id="rId151" Type="http://schemas.openxmlformats.org/officeDocument/2006/relationships/externalLink" Target="externalLinks/externalLink145.xml"/><Relationship Id="rId150" Type="http://schemas.openxmlformats.org/officeDocument/2006/relationships/externalLink" Target="externalLinks/externalLink144.xml"/><Relationship Id="rId15" Type="http://schemas.openxmlformats.org/officeDocument/2006/relationships/externalLink" Target="externalLinks/externalLink9.xml"/><Relationship Id="rId149" Type="http://schemas.openxmlformats.org/officeDocument/2006/relationships/externalLink" Target="externalLinks/externalLink143.xml"/><Relationship Id="rId148" Type="http://schemas.openxmlformats.org/officeDocument/2006/relationships/externalLink" Target="externalLinks/externalLink142.xml"/><Relationship Id="rId147" Type="http://schemas.openxmlformats.org/officeDocument/2006/relationships/externalLink" Target="externalLinks/externalLink141.xml"/><Relationship Id="rId146" Type="http://schemas.openxmlformats.org/officeDocument/2006/relationships/externalLink" Target="externalLinks/externalLink140.xml"/><Relationship Id="rId145" Type="http://schemas.openxmlformats.org/officeDocument/2006/relationships/externalLink" Target="externalLinks/externalLink139.xml"/><Relationship Id="rId144" Type="http://schemas.openxmlformats.org/officeDocument/2006/relationships/externalLink" Target="externalLinks/externalLink138.xml"/><Relationship Id="rId143" Type="http://schemas.openxmlformats.org/officeDocument/2006/relationships/externalLink" Target="externalLinks/externalLink137.xml"/><Relationship Id="rId142" Type="http://schemas.openxmlformats.org/officeDocument/2006/relationships/externalLink" Target="externalLinks/externalLink136.xml"/><Relationship Id="rId141" Type="http://schemas.openxmlformats.org/officeDocument/2006/relationships/externalLink" Target="externalLinks/externalLink135.xml"/><Relationship Id="rId140" Type="http://schemas.openxmlformats.org/officeDocument/2006/relationships/externalLink" Target="externalLinks/externalLink134.xml"/><Relationship Id="rId14" Type="http://schemas.openxmlformats.org/officeDocument/2006/relationships/externalLink" Target="externalLinks/externalLink8.xml"/><Relationship Id="rId139" Type="http://schemas.openxmlformats.org/officeDocument/2006/relationships/externalLink" Target="externalLinks/externalLink133.xml"/><Relationship Id="rId138" Type="http://schemas.openxmlformats.org/officeDocument/2006/relationships/externalLink" Target="externalLinks/externalLink132.xml"/><Relationship Id="rId137" Type="http://schemas.openxmlformats.org/officeDocument/2006/relationships/externalLink" Target="externalLinks/externalLink131.xml"/><Relationship Id="rId136" Type="http://schemas.openxmlformats.org/officeDocument/2006/relationships/externalLink" Target="externalLinks/externalLink130.xml"/><Relationship Id="rId135" Type="http://schemas.openxmlformats.org/officeDocument/2006/relationships/externalLink" Target="externalLinks/externalLink129.xml"/><Relationship Id="rId134" Type="http://schemas.openxmlformats.org/officeDocument/2006/relationships/externalLink" Target="externalLinks/externalLink128.xml"/><Relationship Id="rId133" Type="http://schemas.openxmlformats.org/officeDocument/2006/relationships/externalLink" Target="externalLinks/externalLink127.xml"/><Relationship Id="rId132" Type="http://schemas.openxmlformats.org/officeDocument/2006/relationships/externalLink" Target="externalLinks/externalLink126.xml"/><Relationship Id="rId131" Type="http://schemas.openxmlformats.org/officeDocument/2006/relationships/externalLink" Target="externalLinks/externalLink125.xml"/><Relationship Id="rId130" Type="http://schemas.openxmlformats.org/officeDocument/2006/relationships/externalLink" Target="externalLinks/externalLink124.xml"/><Relationship Id="rId13" Type="http://schemas.openxmlformats.org/officeDocument/2006/relationships/externalLink" Target="externalLinks/externalLink7.xml"/><Relationship Id="rId129" Type="http://schemas.openxmlformats.org/officeDocument/2006/relationships/externalLink" Target="externalLinks/externalLink123.xml"/><Relationship Id="rId128" Type="http://schemas.openxmlformats.org/officeDocument/2006/relationships/externalLink" Target="externalLinks/externalLink122.xml"/><Relationship Id="rId127" Type="http://schemas.openxmlformats.org/officeDocument/2006/relationships/externalLink" Target="externalLinks/externalLink121.xml"/><Relationship Id="rId126" Type="http://schemas.openxmlformats.org/officeDocument/2006/relationships/externalLink" Target="externalLinks/externalLink120.xml"/><Relationship Id="rId125" Type="http://schemas.openxmlformats.org/officeDocument/2006/relationships/externalLink" Target="externalLinks/externalLink119.xml"/><Relationship Id="rId124" Type="http://schemas.openxmlformats.org/officeDocument/2006/relationships/externalLink" Target="externalLinks/externalLink118.xml"/><Relationship Id="rId123" Type="http://schemas.openxmlformats.org/officeDocument/2006/relationships/externalLink" Target="externalLinks/externalLink117.xml"/><Relationship Id="rId122" Type="http://schemas.openxmlformats.org/officeDocument/2006/relationships/externalLink" Target="externalLinks/externalLink116.xml"/><Relationship Id="rId121" Type="http://schemas.openxmlformats.org/officeDocument/2006/relationships/externalLink" Target="externalLinks/externalLink115.xml"/><Relationship Id="rId120" Type="http://schemas.openxmlformats.org/officeDocument/2006/relationships/externalLink" Target="externalLinks/externalLink114.xml"/><Relationship Id="rId12" Type="http://schemas.openxmlformats.org/officeDocument/2006/relationships/externalLink" Target="externalLinks/externalLink6.xml"/><Relationship Id="rId119" Type="http://schemas.openxmlformats.org/officeDocument/2006/relationships/externalLink" Target="externalLinks/externalLink113.xml"/><Relationship Id="rId118" Type="http://schemas.openxmlformats.org/officeDocument/2006/relationships/externalLink" Target="externalLinks/externalLink112.xml"/><Relationship Id="rId117" Type="http://schemas.openxmlformats.org/officeDocument/2006/relationships/externalLink" Target="externalLinks/externalLink111.xml"/><Relationship Id="rId116" Type="http://schemas.openxmlformats.org/officeDocument/2006/relationships/externalLink" Target="externalLinks/externalLink110.xml"/><Relationship Id="rId115" Type="http://schemas.openxmlformats.org/officeDocument/2006/relationships/externalLink" Target="externalLinks/externalLink109.xml"/><Relationship Id="rId114" Type="http://schemas.openxmlformats.org/officeDocument/2006/relationships/externalLink" Target="externalLinks/externalLink108.xml"/><Relationship Id="rId113" Type="http://schemas.openxmlformats.org/officeDocument/2006/relationships/externalLink" Target="externalLinks/externalLink107.xml"/><Relationship Id="rId112" Type="http://schemas.openxmlformats.org/officeDocument/2006/relationships/externalLink" Target="externalLinks/externalLink106.xml"/><Relationship Id="rId111" Type="http://schemas.openxmlformats.org/officeDocument/2006/relationships/externalLink" Target="externalLinks/externalLink105.xml"/><Relationship Id="rId110" Type="http://schemas.openxmlformats.org/officeDocument/2006/relationships/externalLink" Target="externalLinks/externalLink104.xml"/><Relationship Id="rId11" Type="http://schemas.openxmlformats.org/officeDocument/2006/relationships/externalLink" Target="externalLinks/externalLink5.xml"/><Relationship Id="rId109" Type="http://schemas.openxmlformats.org/officeDocument/2006/relationships/externalLink" Target="externalLinks/externalLink103.xml"/><Relationship Id="rId108" Type="http://schemas.openxmlformats.org/officeDocument/2006/relationships/externalLink" Target="externalLinks/externalLink102.xml"/><Relationship Id="rId107" Type="http://schemas.openxmlformats.org/officeDocument/2006/relationships/externalLink" Target="externalLinks/externalLink101.xml"/><Relationship Id="rId106" Type="http://schemas.openxmlformats.org/officeDocument/2006/relationships/externalLink" Target="externalLinks/externalLink100.xml"/><Relationship Id="rId105" Type="http://schemas.openxmlformats.org/officeDocument/2006/relationships/externalLink" Target="externalLinks/externalLink99.xml"/><Relationship Id="rId104" Type="http://schemas.openxmlformats.org/officeDocument/2006/relationships/externalLink" Target="externalLinks/externalLink98.xml"/><Relationship Id="rId103" Type="http://schemas.openxmlformats.org/officeDocument/2006/relationships/externalLink" Target="externalLinks/externalLink97.xml"/><Relationship Id="rId102" Type="http://schemas.openxmlformats.org/officeDocument/2006/relationships/externalLink" Target="externalLinks/externalLink96.xml"/><Relationship Id="rId101" Type="http://schemas.openxmlformats.org/officeDocument/2006/relationships/externalLink" Target="externalLinks/externalLink95.xml"/><Relationship Id="rId100" Type="http://schemas.openxmlformats.org/officeDocument/2006/relationships/externalLink" Target="externalLinks/externalLink94.xml"/><Relationship Id="rId10" Type="http://schemas.openxmlformats.org/officeDocument/2006/relationships/externalLink" Target="externalLinks/externalLink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COMPARATIVO COSTOS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COSTO INFRA.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Hoja3!$C$2:$E$2</c:f>
              <c:strCache>
                <c:ptCount val="3"/>
                <c:pt idx="0">
                  <c:v>PROYECTO BASE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Hoja3!$C$3:$E$3</c:f>
              <c:numCache>
                <c:formatCode>_-"S/"\ * #,##0_-;\-"S/"\ * #,##0_-;_-"S/"\ * "-"??_-;_-@_-</c:formatCode>
                <c:ptCount val="3"/>
                <c:pt idx="0">
                  <c:v>216825802</c:v>
                </c:pt>
                <c:pt idx="1">
                  <c:v>210504623</c:v>
                </c:pt>
                <c:pt idx="2">
                  <c:v>315626002</c:v>
                </c:pt>
              </c:numCache>
            </c:numRef>
          </c:val>
        </c:ser>
        <c:ser>
          <c:idx val="1"/>
          <c:order val="1"/>
          <c:tx>
            <c:strRef>
              <c:f>Hoja3!$B$4</c:f>
              <c:strCache>
                <c:ptCount val="1"/>
                <c:pt idx="0">
                  <c:v>COSTO EQUIP.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Hoja3!$C$2:$E$2</c:f>
              <c:strCache>
                <c:ptCount val="3"/>
                <c:pt idx="0">
                  <c:v>PROYECTO BASE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Hoja3!$C$4:$E$4</c:f>
              <c:numCache>
                <c:formatCode>_-"S/"\ * #,##0_-;\-"S/"\ * #,##0_-;_-"S/"\ * "-"??_-;_-@_-</c:formatCode>
                <c:ptCount val="3"/>
                <c:pt idx="0">
                  <c:v>15025456</c:v>
                </c:pt>
                <c:pt idx="1">
                  <c:v>14025444</c:v>
                </c:pt>
                <c:pt idx="2">
                  <c:v>14020450</c:v>
                </c:pt>
              </c:numCache>
            </c:numRef>
          </c:val>
        </c:ser>
        <c:ser>
          <c:idx val="2"/>
          <c:order val="2"/>
          <c:tx>
            <c:strRef>
              <c:f>Hoja3!$B$5</c:f>
              <c:strCache>
                <c:ptCount val="1"/>
                <c:pt idx="0">
                  <c:v>COSTO INSTA.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Hoja3!$C$2:$E$2</c:f>
              <c:strCache>
                <c:ptCount val="3"/>
                <c:pt idx="0">
                  <c:v>PROYECTO BASE</c:v>
                </c:pt>
                <c:pt idx="1">
                  <c:v>PROYECTO 2</c:v>
                </c:pt>
                <c:pt idx="2">
                  <c:v>PROYECTO 3</c:v>
                </c:pt>
              </c:strCache>
            </c:strRef>
          </c:cat>
          <c:val>
            <c:numRef>
              <c:f>Hoja3!$C$5:$E$5</c:f>
              <c:numCache>
                <c:formatCode>_-"S/"\ * #,##0_-;\-"S/"\ * #,##0_-;_-"S/"\ * "-"??_-;_-@_-</c:formatCode>
                <c:ptCount val="3"/>
                <c:pt idx="0">
                  <c:v>16825000</c:v>
                </c:pt>
                <c:pt idx="1">
                  <c:v>17030025</c:v>
                </c:pt>
                <c:pt idx="2">
                  <c:v>16825000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1386880"/>
        <c:axId val="1871384960"/>
      </c:barChart>
      <c:catAx>
        <c:axId val="187138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384960"/>
        <c:crosses val="autoZero"/>
        <c:auto val="1"/>
        <c:lblAlgn val="ctr"/>
        <c:lblOffset val="100"/>
        <c:noMultiLvlLbl val="0"/>
      </c:catAx>
      <c:valAx>
        <c:axId val="1871384960"/>
        <c:scaling>
          <c:orientation val="minMax"/>
        </c:scaling>
        <c:delete val="0"/>
        <c:axPos val="b"/>
        <c:numFmt formatCode="_-&quot;S/&quot;\ * #,##0_-;\-&quot;S/&quot;\ * #,##0_-;_-&quot;S/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1386880"/>
        <c:crosses val="autoZero"/>
        <c:crossBetween val="between"/>
        <c:minorUnit val="200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472ab1-c559-471c-a200-80ba89039b3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114300</xdr:colOff>
      <xdr:row>3</xdr:row>
      <xdr:rowOff>4762</xdr:rowOff>
    </xdr:from>
    <xdr:to>
      <xdr:col>9</xdr:col>
      <xdr:colOff>371475</xdr:colOff>
      <xdr:row>16</xdr:row>
      <xdr:rowOff>147637</xdr:rowOff>
    </xdr:to>
    <xdr:graphicFrame>
      <xdr:nvGraphicFramePr>
        <xdr:cNvPr id="4" name="Gráfico 3"/>
        <xdr:cNvGraphicFramePr/>
      </xdr:nvGraphicFramePr>
      <xdr:xfrm>
        <a:off x="3990975" y="6045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1095375</xdr:colOff>
      <xdr:row>95</xdr:row>
      <xdr:rowOff>95250</xdr:rowOff>
    </xdr:from>
    <xdr:to>
      <xdr:col>2</xdr:col>
      <xdr:colOff>666750</xdr:colOff>
      <xdr:row>95</xdr:row>
      <xdr:rowOff>95250</xdr:rowOff>
    </xdr:to>
    <xdr:cxnSp>
      <xdr:nvCxnSpPr>
        <xdr:cNvPr id="2" name="Conector recto de flecha 2"/>
        <xdr:cNvCxnSpPr/>
      </xdr:nvCxnSpPr>
      <xdr:spPr>
        <a:xfrm>
          <a:off x="1828800" y="18192750"/>
          <a:ext cx="1647825" cy="0"/>
        </a:xfrm>
        <a:prstGeom prst="straightConnector1">
          <a:avLst/>
        </a:prstGeom>
        <a:ln w="127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TEMP\Portland\CONST_~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KARUS\Downloads\final%20PIP%20July%20Puno%20EVALUADO_Orig_Esy.xlsx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aju%20ASITEC\Poblacion%20Peru%202020%20Dpto%20Prov%20Dist%20Final%20INEI-actualizado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quipos11\d\WINDOWS\ESCRITORIO\ANALISIS%20ALQUILER%20FERREYROS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IVAN%20FRANK\Desktop\MIRKO\Metrados%20Presentaci&#243;n%2016.05.14\VIGAS%20MIRKO%2011MAYO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\P\Documents%20and%20Settings\Propietario\Configuraci&#243;n%20local\Archivos%20temporales%20de%20Internet\Content.IE5\KDQRGT6B\Documents%20and%20Settings\SATELLITE%20Pro\Escritorio\Estructuras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LLATA\Mecanicos\d\Mis%20documentos\Cines%20Florida%20Center\Licitaciones\Climatizaci&#243;n%20y%20ventilaci&#243;n\Comparativo%20climatizaci&#243;n%20Cines%2003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dpineda\Configuraci&#243;n%20local\Archivos%20temporales%20de%20Internet\Content.Outlook\MUOFHTIP\pu%20y%20presupuestos\Tarifas%20Alquiler%20Horario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\LOLITA\CAL\CST_LAB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\P\Mis%20documentos\JUAN%20aRRIOLA\proyectos%20del%20cismid\INFES\INFES\SanjuanRep\METRADOS\Presupuesto_arquitectura_1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24\1.%20PRONIED\0.3%20IPC_CER_COORDINACION\2.%20IPC%20CER%20CUSCO\0.2%20programas%20arquitectonicos\00%20Calculo%20docentes%20IPC%20CUSCO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el%20mur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HHH\HOSPITAL%20MAYO\ANA%20CECILIA\MOQUEGUA\2010\hrp2010\POB10EST%20MBGD%20A%20DIT%20(Autoguardado)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\LOLITA\NEG_MOD.XLW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rique\compartidos\Windows\TEMP\Planill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ama\dpto_ppto\01%20Presupuestos\Mineria\2009\DOC-042-09%20PAD%204B%20Cerro%20Verde\02%20Presupuesto\03%20Ppto\Costo%20Directo\06.Programa_2009_Rev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Copia%20de%20EQUIPOS%20Y%20CLAVE%20DE%20NORMA%2005.11.12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RECEPC~1\AppData\Local\Temp\PROGRAMA%20EQUIPOS%20BASE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st\Projects\Water\Bechtel%20Active\Bid%202000\Camp%20Creek\LSTK%20Bid\Directs\Civils\CURRENT%20ESTIMATES\Camp%20Creek%20WRF%20-%20Civils%20-%2001%20Feb%2001%20-%20HOEU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rrollo\Mdelvalle\martin\Translei\Excel\Obras\Ares2004\PtoAres2004_Presentaci&#243;n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FCD05FC\Presupuesto%20al%2090_1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46E11B9\Estacion%20de%20Bombas%20N&#186;2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dpineda\Configuraci&#243;n%20local\Archivos%20temporales%20de%20Internet\Content.Outlook\MUOFHTIP\Licitaciones\IRSA%20SUR\Presup%20Carr%20ODB%20rev%20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cope%20Changes\Change%20Notice%20No.%203\C.O.%203%20Cost%20to%20Go%20from%2023%20Aug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OKEY%20PIP%20QUILLABAMBA%20FINAL%20%2024.04.14.xlsb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lfonso%20Ugarte\Informe%20Mensual\INFORME%20MENSUAL%20N&#186;1\VAL%20N&#186;%2001\Valorizaci&#243;n%20N&#176;01(cosapi)\VALORIZACION%20N&#186;%2001%20AU-Rev%200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etrados%20Lima-Canta\RED5\CANTA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7FB6122\4461%20Planilla%20Rev%20Feb%2028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\E\SMP\DEMANDA\SMP\MINSA\REGIONES%20o\PASCO\OXAPAMPA%20Y%20YANAHUANCA%20ENERO%202014\PIP%20OXAPAMPA%20Y%20YANAHUANCA%2031%2001%202014%20OKEY%20-%20MEF\PIP%20OXAPAMPA%20310114\PIP%20OXAPAMPA%2031%2001%202014\PIP%20OXAPAMPA%2030ENE2014.xlsb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Dpto_Tecnico\01%20LICITACIONES\01%20-%20Licitaciones%20en%20Proceso\1160-Playa%20de%20Estcionmnto-%20AEROPUERTO\Documentos%20Contractuales\2832-XT05-CD-0193\Formatos\Control%20de%20Proyectos\Formatos%20control%20de%20proyectos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AR\1.%20Hoja%20de%20Venta\CPE10009.2%20COAR%20Tacna%20PRESENTACION%20minedu%2018%20Sep%2015%20rev%203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\P\Mis%20documentos\JUAN%20aRRIOLA\trai-nfes\documentos\INFES\APEN-arquite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88B4319\POB-PENALNOV2007-1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Rafael\bloque\PERFIL%20IQUITOS\Excel\Final%20-%20Iquito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rabajos\EXCEL\SUELOS\S_RTorat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LSA\ELSA1\MULTISERVICE\CHAVIN\VALORIZACIONES\VALORIZACION%20N&#186;%2003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Users\Pc\Desktop\EVAL%20UCAYALI\ev-OPI\EVAL%20UCAYALI%20090713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Users\Pc\Desktop\Documents%20and%20Settings\PC\Escritorio\Cuadros%20Finales%20-%20Fact.Chupak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9C82A3F\PPTO_BARRANCA20Dic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\P\Mis%20documentos\JUAN%20aRRIOLA\trai-nfes\INFES\BASEPRESU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PIP%20ILAVE\Server\efet\PCMANUEL\COPIA%20DE%20DS\BARRANCA%20-%20IRMA%20PEDRO\DEMANDA%20Y%20COSTOS\PPTO_BARRANCA20Dic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c\Configuraci&#243;n%20local\Archivos%20temporales%20de%20Internet\Content.IE5\PSPC6EA8\varpsalv\ALMASA\3H\valoriz%201%20Adicional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\DIPAK\WIPP\COST_ES1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takeda\trabajo\47\4747OSBL\Costo\Preparacion%20Propuesta\4747_Planilla%20de%20Trabajo%2012_10_03_1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Progr%20Equipamiento%20Hosp%20Macroreg%20Cusco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b-atuesta\d\Metrados%20Lima-Canta\RED5\CANTA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ropietario11\AppData\Local\Microsoft\Windows\Temporary%20Internet%20Files\OLK6365\09%2001%202876%20SCS%20Rev%2001%20(3)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\H\910385%20-%20220%20kv%20VIZCARRA%20SUBSTATION\EQUIPMENT%20FOUNDATIONS\21-20-22-E-ANNEX%20#1-CALCULATIONS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DICIONAL%20N&#176;01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OBBE\HIDRORIEGO\BETTO%20-%20ASIA\EJECUCION\valorizaciones\valor%20coral1\PROYECTOS%20DANIEL\01%20EDIFICACIONES\proyectos%20acora\essalud%20acora\Exp.%20T&#233;cnicos\ESSALUD%20ACORA\METRADOS\HOJA%20DE%20METRADOS.xlsx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Propietario11\AppData\Local\Microsoft\Windows\Temporary%20Internet%20Files\OLK6365\09%2001%202876%20SCS%20Rev%2001%20(2)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DF1655\RESUMENGENERAL%20NAVARRETE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\1.00%20CR29710%20-%20Costos\06.%20Reportes%20a%20Sede%20central\04.%20RO%20-%20Resultado%20operativo\23.00%20Agosto%202015\29710-RO-150100-Rev_%200%20formato.xlsm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\H\910385%20-%20220%20kv%20VIZCARRA%20SUBSTATION\EQUIPMENT%20FOUNDATIONS\Loads%20Combinations.xls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\H\910385%20-%20220%20kv%20VIZCARRA%20SUBSTATION\EQUIPMENT%20FOUNDATIONS\LOADS-2.xls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ost-pc\inmortal\Users\asistenteup0\Desktop\BECHER_2017\0.%20METODOLOGIAS_EDUCACION\3.%20FICHA%20ESTANDAR\F_Estandar_18.05.17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PIP%20ILAVE\Rafael\bloque\PERFIL%20TACNA%20-%20PDROLIV\Excel\Final%20formatos%20TACNA%20-INPE.xls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\A\Mis%20documentos\ddde.xls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2843\CR2843\Of.%20Tecnica\Control%20de%20Proyectos\Reportes-Campo\Avance%20fisico%20y%20produccion_02.xls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\LOLITA\EMS\SC.XLS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7501D33\Civil%20work%20Phase%201%20revision%202.xls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DEMANDA%20ESTRECHO%20CORREGIDA%2025.10.13.xls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PMF%2035.xls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14\respuestas\WINDOWS\Archivos%20temporales%20de%20Internet\Content.IE5\OPI30LEB\$FACTU\A&#209;O98\$ENE98.XLS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Diaz\c\Mis%20documentos\Papeler&#237;a\COMPRAS\OBRA%203020\TABLERO%20CCM.xls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dpineda\Configuraci&#243;n%20local\Archivos%20temporales%20de%20Internet\Content.Outlook\MUOFHTIP\Gustavo%20Rios\CP4346%20Mitsui\Cp-4346%20Mitsui%20Combined%20Cycle%20Conversion%20Rev%20I%2029-01-10.xls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POB%20MEF%20GEST%20NUEV%20BASE%20INEI%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owner\Downloads\MOQUEGUA\POB%20TRAB%20060207\POB07%20TRAB%20DIS%20MBG%20OKKKK.xls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OBBE\HIDRORIEGO\BETTO%20-%20ASIA\EJECUCION\valorizaciones\valor%20coral1\DANIEL%20CRUZ\CONSORCIO%20HUASCAHURA%202009\calculos%20de%20dist%20media%20y%20rend%20equipos.xls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file\gmint1\data1$\910456%20Camisea%20Upstream%20Facilities%20C-1\Documentos%20Tecnicos\215%20Concreto\Documentos\ANALISIS%20ESTRUCTURAL\4635-3-CAL-014-A.xls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Copia%201\QUINTANA%20(G)\ESSALUD\Presupuestos\Presupuesto%20GENERAL%20-%20Inst%20Sanitarias%20AGUA%20-.xls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user\Downloads\PROGRAMA%20%20EQUIPOS%20HUANCANE%20MINSA%2004-06-14.xlsx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POBLACION%202009.xls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Correas-MC-001.xls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RESUP.ADICIONAL01-TVII.xls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recursos%20final%202.xls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TEMP\bid_base_case.xls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i\c\dmd\OBRA\OBRAS%20DE%20ARTE\Precios\PRECIOS_UNITARIO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MOQUEGUA\2010\hrp2010\POB10EST%20MBGD%20A%20DIT%20(Autoguardado).xls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Documents%20and%20Settings\PGamarra\My%20Documents\PCGC\PROYECTOS\MALVINAS\PPAG-410-MC-B-XXX-RevP.xls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160716-MYSRL-CONGA\003-AWTP%20ESTE%202DA%20ETAPA\Tecnicos\Trabajos%20en%20Proceso\2%20Civil\Memorias%20de%20Calculo%20MC\CSH-GMI-1760-1-15-005.xls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DO\20_Reportes%20Peri&#243;dicos\Actual%20Information\Informe%20Mensual\TEMP\bid_base_case.xls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2843\cr2843\WINDOWS\TEMP\Fases%202766\Valorizacion%20Obra%202766.xls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%20Mirko\TRABAJO\CURI\MIRKO\METRADO%20TOTAL\METRADOS_COLUMNAS_TORRE_ESTE_20_05_2014_RV.xlsx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OSHIBA\Desktop\PIPs%20OROPESA2\Material%20PIP%20Oropesa\Electrificaci&#243;n%20final%20Ronald%202.xls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LLATA\AMB02-04\jorge%20negrete\Proyecto%20Poder%20Judicial\Pre-Factibilidad%20Chincha\3%20Informe\Datos%20Proyectados(1)San%20Martin.xls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0.%20DOCUMENTO%20DE%20TRABAJO%20MINSA%20PUNO11223%20%20final%20mem.xlsx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CELSO\Downloads\EVAL%20YANA170713%20CELSO2.xlsx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parcana\SHOCK%202006\80875\METRADO\Obra375%20CE%20N&#186;14753%20MARIA%20FIESTAS%20VARGAS%20-%20actualizacio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uel\c\WINDOWS\Temporary%20Internet%20Files\Content.IE5\G5AVWPUV\costo%20248-02(1).xls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Videna\Costo%20Cero\Costo%20Cero%20Videna_Rev%202_RO%20ENE'14.xlsx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esupuestos\Metaleras%20%2011%20m%20%20cerrado.xlsx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C\Users\Roberto%20Lavado\Downloads\0.%20programacion%20TODOS_%20V29%20Iquitos.xlsb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2843\cr2843\Costos\04_Informe%20de%20Costos\02_Informe%20Mensual\02_Julio2006\05_Informe\Informe%20mensual\RO_2843_Julio%202006.xls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LLATA\CIPRES\Relapa\Pascal\La%20Pampilla\MTO\Cicil%20works%20+%20steel%20structure\Civil%20work%20Phase%201%20revision%202.xls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\LOLITA\CAL\FINALQS.XLS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\P\Mis%20documentos\JUAN%20aRRIOLA\proyectos\proyectos\P.PIEDRA\P.PIEDRAANT\final\proyectos\metrados4.xls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c\Configuraci&#243;n%20local\Archivos%20temporales%20de%20Internet\Content.IE5\PSPC6EA8\Mis%20documentos\sedapal%20obras%20Licit\2003%20SEDAPAL\L.P.N.%200020-2003-SEDAPAL\LP_020_SEDAPAL\Presupuesto%20LP%2020%20al%2090.xls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\P\Users\tubi\Downloads\16_Administracion_Contratos\09.%20Obras%20Nuevas\ON%2001%20-%20Palcos%20y%20viguetas\Expediente%20T&#233;cnico%20obra%20nueva%20Palcos%20-%20Presentado\4.%20Presupuesto\Presupuesto\Presupueto%20Adicional%20REV.%205.5.xls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0287\proyectos\Datos\facturacion\A&#241;o%202001\$JUN20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LLATA\Manuel\d\COPIA%20DE%20DS\PUCALLPA-IRMA-%20MARIA\BIBLIOTECA%20PUCALLPA\PERFIL%20BIBLOTECA\Perfil2daPartebIBIBLIOTECA\Estad&#237;sticas%20Estudiantes%20R.Ucayali.xls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Users\Pc\Desktop\PERFIL%20HUANTA\HUANTA%20Excel.xls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Documentos%20Oficina%20Tecnica%20enviados%202004.xls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KARUS\Downloads\CALCULADORA%20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CIPRES\Relapa\OFERTAS\7417\STIMA\7417sti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LOLITA\EMS\RATE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st\Projects\Water\Bechtel%20Archive\Bid99\Kuwait\FINAL%20SUMMARY%20SHEETS\Estimate%20Review%20Document_12th%20April%20200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Rafael\bloque\PERFIL%20TACNA%20-%20PDROLIV\Excel\Final%20formatos%20TACNA%20-INP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HIELDHL\DLDMECH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HIELDHL\DLDMECH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ftecnica01\!tacho\WINDOWS\ESCRITORIO\ANALISIS%20ALQUILER%20FERREYRO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Demanda%20Satipo%2022.12.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MODELO%20DE%20OYM%20GARAYA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2843\cr2843\CARLOS%20PE&#209;ALOZA\Costo%202766\Costo%20Mensual\Costo%20de%20Abril%2020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CARTERA%20DE%20EQUIPAMIENTO%2010-04.2013.xls%20SOLO%20VALE%20COMI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CIPRES\Relapa\OFERTAS\7422\DPTO\CIVIL\7422CWXL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Pspto.%20Geriatr&#237;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Presupuesto%20-%20U.G.T.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Presupuesto%20-%20U.G.T.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C\POB%20TRAB%20060207\POB07%20TRAB%20DIS%20MBG%20OKKKK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Demanda%20Otros%20Servicios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ROUP\PUBLICO\JORGEQ\CTR-003-99_EF_FNI&#209;O-R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Trabajos\INTER\nuevo%20presupuest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collantes\AppData\Local\Microsoft\Windows\Temporary%20Internet%20Files\Content.Outlook\0CQIBY46\Licencias%20y%20Tr&#225;mites%20-%20AY%2006.11.2017\Mecanicos\d\Mario%20Pi&#241;eiro\nelco\presentacion%208marzo\obragruesa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\PROYECTOS\3.%20NUEVO%20MERCADO%20MAYORISTA\15%20Presentaciones\Sede%20Central\09.06.24%20Presentacion%20Inicio%20Obra\09.06_28760%20RO%20Presentacion%20Comite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\A\Documents%20and%20Settings\Jorge%20Jerez\Mis%20documentos\1_San_Miguel\Presupuestos\1_1SM_Enero_1\CP_SanMiguel_Enero_1\Mario%20Pi&#241;eiro\nelco\presentacion%208marzo\obragrues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A\OFERTAS\7417\STIMA\7417stiA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RTRINIDAD\3.%20NUEVO%20MERCADO%20MAYORISTA%201A\06%20Costos\04.%20Supervision\04.%20SCS\13%20Diciembre%202009\09.12_28760%20SCS%20Rev.00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ERSERVER\OPERATIVO\Comercial\OFERTAS\2000\CODENSA\BALSILLAS\OFERTAS\PEREIRA\A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ARCO\Desktop\PRONIED\@IPC%204%2013%20COLEGIOS_%20REVISION\xmg%20190404%20PRESUPUESTO%20INFRAEST%20IPC%2023%2005%202019\Pres%20Infraestructura\190404%20%20Justificaci&#243;n%20Ratios_%20APUS%20%20INFRAEST%20%20%20IE%206038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PIP%20ILAVE\hv-010\CIEX\Documents%20and%20Settings\usre2\Escritorio\ALL2007\EVA\COMPARATIVOS%202005-2006-200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lberto\Desktop\PLANTILLA%201_BRECHA%20IE%207100%20REPUBLICA%20ALEMANA%20SJMv1.xlsm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ILO-DESAGUADERO\TRAMO%20VII\COSTOS%20UNIT.ADI1-TVII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\50_Control%20de%20costos\01_Actual%20Information\06%20Project%20Follow-Up\TEMP\bid_base_case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A\Documents%20and%20Settings\ACuya\Local%20Settings\Temporary%20Internet%20Files\OLK9F\San%20Rafael%20Pumping%20E130Rev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b-atuesta\d\Carretera%20Rioja%20-%20Tarapoto%20TIII\Liquidaci&#243;n%20final\Metrados\3.00%20Pavimentos\3.02.0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0287\proyectos\DOCUME~1\mmoya\CONFIG~1\Temp\E.P\Estado%20de%20pago%20SIS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A\OFERTAS\7422\DPTO\CIVIL\7422CWXL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Presupuesto-MFYR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\P\Users\tubi\Downloads\16_Administracion_Contratos\09.%20Obras%20Nuevas\ON%2003%20-%20Alfeizar%20de%20fachada\4.%20Presupuesto\APU\APU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havezxp\AOT%20SC\Tottus%20Puente%20Piedra\CONTROL%20PTE%20PIEDRA\Formatos\Control_semana_25_31_Dic_Rev%202(hamid)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oserabanal\My%20Drive\CURRIE&amp;BROWN\1.%20IPC%20CER%20ATE%20SJL\4.%200025%20SAN%20MARTI&#769;N%20DE%20PORRES%20JE\PROGRAMA%20ARQ%202022%20(SOLO%20SECUNDARIA)\04.%200025%20San%20Marti&#769;n_corregido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ayamamani\AppData\Local\Microsoft\Windows\Temporary%20Internet%20Files\Content.Outlook\JOYGVLXQ\Presupuesto%20Factibilidad%2022%2004%2015%20rev%2002%20(2)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MARCO\Desktop\INFORME%20DE%20TOQUEPALA\METRADOS%20DE%20OBRA\VALORIZACIO%20FINA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esupuestos\FORMATO%20PRESUPUESTO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P\Users\Steve%20Castillo\Documents\SANDWELL\PROJECTS\03%20Puerto%20Vegueta%20-%20Tramarsa%20-%20352006\Tecnico\02%20Recibidos\08%20Presupuesto%20revisado%20Vancouver\352006%20-%20Alt2%20(dts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\H\110881-CHINALCO-REASENTAMIENTO%20MOROCOCHA\Tecnicos\Trabajos%20en%20Proceso\3%20Estructuras\Metrados%20o%20Cubicaciones%20MTO\MTO%20-%20VIVIENDAS\REV.C\METRADO\110881-300-3-MTO-001-Rev.A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CIPRES\Relapa\OFERTAS\7422\RDO\7422RDO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castro\JUAN%20CARLOS\Documents%20and%20Settings\Administrador\Mis%20documentos\Documentos%20Oficina%20Tecnica%20enviados%20200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6C7E96F\Valoriz01-AD-038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Pspto.%20Geriatr&#237;a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KARUS\Downloads\SHEET1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juan\Downloads\----EQUIPAMIENTO,%20CONSOLIDADO%20Y%20COSTOS%20AYABACA%2028.03.15%20%20V01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27\c\PILAR\COMPBAS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fs2967\data\Users\mayamamani\AppData\Local\Microsoft\Windows\Temporary%20Internet%20Files\Content.Outlook\JOYGVLXQ\09%2010_28885%20VAL02%20Rev%20%2000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D\Users\APUERTA\AppData\Local\Microsoft\Windows\Temporary%20Internet%20Files\Content.IE5\ZU94A6L0\Users\user\Desktop\000\001\Budget_Forecast_Trends\DefEst2000-2001\FinalDefEst\ReestimateR0-Agg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170642-GyM-INGENIERIA%20DE%20DETALLE%20PAGORENI%20A%20Y%20B\Tecnicos\Emitidos\Pagoreni%20-%20PPAG-420%20-%20Malvinas\PPAG-420-MC-B-401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CONSUL~1\AppData\Local\Temp\Emergencia%20201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7F99C09\COLISEO%20NEWT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KARUS\Downloads\5.-%20PMF%20Balance%20y%20RRHH-La%20Union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0287\proyectos\DOCUME~1\mmoya\CONFIG~1\Temp\E.P\Estado%20de%20pago%20Shopping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EMERG.%20MED%202012-HUAYC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URA%20PRESENTACION%20MINSA%2013.NOV.13\ALTAS%202008\MORTALIDAD%20%202003%20mensual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IURA%20PRESENTACION%20MINSA%2013.NOV.13\copia_yanet\MORTALIDAD%20%202003%20mensuales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MORBILIDAD%20ANUAL%202007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esupuestos\P%20Adicionales%202B.xlsx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jcollantes\AppData\Local\Microsoft\Windows\Temporary%20Internet%20Files\Content.Outlook\0CQIBY46\Licencias%20y%20Tr&#225;mites%20-%20AY%2006.11.2017\Crazuri\saga%20falabel\Carlos\Encofrado\Precios%20Unitarios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RECEPC~1\AppData\Local\Temp\PROGRAMA_EQUIPAMIENTO_REFERENCIA(1)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6_Oficina_T&#233;c\12_Valorizaciones\A.%20Contrato%20Principal\09%20Agosto%202014\it-val-gen-f1%20Valorizacion%2009%20-%20Agosto%2014%20rev.%2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{\Desktop\VIGAS%20MIRKO%2011MAY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Users\owner\Downloads\MOQUEGUA\POB%20TRAB%20060207\POB07%20TRAB%20DIS%20MBG%20OKKKK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\I\Vida%20Armonia\JDV-Gesti&#243;n%20de%20Producci&#243;n\FINAL%20Control%20de%20Productividad\CONSOLIDADOS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416B2D2\PROGRAMA%20ARQUITECT&#211;NICO_IE%202027%20Jos&#233;%20Mar&#237;a%20Arguedas%20(versi&#243;n%20JER%20sin%20metrados)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kohatsu\gri\cajamarquilla\Costos\rocaj8f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LSA\ELSA1\MULTISERVICE\CHAVIN\VALORIZACIONES\VALORIZACION%20N&#186;%2001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kohatsu\gri\WINDOWS\TEMP\ROjul98R2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RACASS\Licitacion\OBRAS%20_BTOMIRANDA\TARIFA%20EQ%20MEC\TARIFA%20EQ_30-09-2000%20REV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OBBE\HIDRORIEGO\BETTO%20-%20ASIA\EJECUCION\valorizaciones\valor%20coral1\expediente%20essalud\EXPEDIENTE%20TECNICO\PRESUPUESTO%20ANALITICO\PRESUPUESTO%20ANALITICO%20ESSALUD.xlsm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Trabajos\ORCOPAMPA\presupuestos\PresupAdicional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Volumes\KARINA\documentos\LLATA\CIPRES\Relapa\VC\VARR\PLT\7417STI0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vildefonso\4865%20SPCC-%20Servicio%20Mayor%20de%20Mantenimiento%20en%20Fundici&#243;n\CP%204865_An&#225;lisis%20de%20Oferta%20Rev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POB10EST%20MBGD%20A%20DIT%20(Autoguardado)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Rsaravia\Formato%20cimentacion%20de%20Piperacks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\STERLING\MOPS\MOPSCOST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yim\Documents\Documentos%20Cosapi\PROYECTOS\COAR%20PIURA\Contrato%20Construccion\RO\3043-RO-170200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cnico\d\CUZCO%20ANDAHUAYLILLAS\CONTROL%20DE%20OBRA\PRODUCCION\metrados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C17_Gra01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\C\Users\sprimo\AppData\Local\Microsoft\Windows\Temporary%20Internet%20Files\Content.Outlook\SV7GQQBN\F\C\Users\juanbravo\Downloads\C05_Ges03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05_Cont_Proyectos\02_Costos\Costo%20Cero%20Videna_RO%20ABR'14_Rev%200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to14\respuestas\WINDOWS\Archivos%20temporales%20de%20Internet\Content.IE5\OPI30LEB\FLSA\SOFTWARE\PROPUESTAS\Propuestas%202003\JUMBO%20PE&#209;ALOLEN%20marzo%202003\Presupuesto%20ABRIL%202003\JUMBO%20PE&#209;ALOLEN%20abril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\Volumes\KARINA\documentos\usb%20miriam%2015.04.15\7422CWXL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\H\MBUSTINZA\160853_Shougang%20Hierro%20Per&#250;\Shougang%20Hierro%20Per&#250;_W%20Anterior\Mis%20documentos\ddd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GERATE BY CRAFT"/>
      <sheetName val="D1"/>
      <sheetName val="Informacion"/>
      <sheetName val="Datos Generales"/>
      <sheetName val="Relacion de PU"/>
      <sheetName val="7422CW00"/>
      <sheetName val="xie"/>
      <sheetName val="CALENDARIO"/>
      <sheetName val="F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1 Cuadro Doble Entrada-MINSA"/>
      <sheetName val="2 Estand Servicio y Población"/>
      <sheetName val="3 Cartera y Población"/>
      <sheetName val="4.- Seguro MINSA-Otros"/>
      <sheetName val="5 Poblacion Demandante Efectiva"/>
      <sheetName val="6 Poblacion-Area Influencia"/>
      <sheetName val="7 Produccion-Estadísticas"/>
      <sheetName val="8 Estandares-Sector Salud"/>
      <sheetName val="9 Espejo Estadística"/>
      <sheetName val="10 P1"/>
      <sheetName val="11 P2"/>
      <sheetName val="12 P3"/>
      <sheetName val="19 PMF"/>
      <sheetName val="PMF"/>
      <sheetName val="13 Atendidos-Consolidado"/>
      <sheetName val="14 Atenciones-Consolidado"/>
      <sheetName val="15 Servicios Variacion"/>
      <sheetName val="16 Oferta "/>
      <sheetName val="17 Oferta Optimizada"/>
      <sheetName val="18 Balance O-D"/>
      <sheetName val="Fuente Estadística"/>
      <sheetName val="Borrar 0"/>
      <sheetName val="Borrar 1"/>
      <sheetName val="Borrar 2"/>
      <sheetName val="Borrar 3"/>
      <sheetName val="Borrar 4"/>
      <sheetName val="Hoja1"/>
      <sheetName val="POB07"/>
      <sheetName val="WAGERATE BY CRAFT"/>
      <sheetName val="LIMA-CANTA"/>
      <sheetName val="4 Poblacion Demandante Efectiva"/>
      <sheetName val="F-05"/>
      <sheetName val="7422CW00"/>
      <sheetName val="INDICES"/>
      <sheetName val="FINAL"/>
      <sheetName val="A.SENSIBILIDAD"/>
      <sheetName val="FLUJOS"/>
      <sheetName val="Forrado"/>
      <sheetName val="HHspo"/>
      <sheetName val="Informacion"/>
      <sheetName val="CALENDARIO"/>
      <sheetName val="Rendimientos"/>
      <sheetName val="PGR - PPTO"/>
      <sheetName val="Hoja91"/>
      <sheetName val="Infra"/>
      <sheetName val="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DISTRITAL"/>
      <sheetName val="PROVINCIAL"/>
      <sheetName val="DEPARTAMENTAL"/>
      <sheetName val="DIRIS"/>
      <sheetName val="Pob x Genero"/>
      <sheetName val="DATA"/>
      <sheetName val="PIRAMID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FERREYROS NOV-99"/>
      <sheetName val="ANALISIS ALQUILER FERREYROS"/>
      <sheetName val="#REF"/>
      <sheetName val="FERREYROS_NOV-99"/>
      <sheetName val="ANALISIS_ALQUILER_FERREYROS"/>
      <sheetName val="Inst_Index"/>
      <sheetName val="#¡REF"/>
      <sheetName val="Parametros"/>
      <sheetName val="FERREYROS_NOV-991"/>
      <sheetName val="ANALISIS_ALQUILER_FERREYROS1"/>
      <sheetName val="SE_Chimbote1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Paramonga_Nueva"/>
      <sheetName val="SE_Chavarria"/>
      <sheetName val="Presupuesto"/>
      <sheetName val="P.U. Est"/>
      <sheetName val="P.U. arq"/>
      <sheetName val="P_U__Est"/>
      <sheetName val="P_U__arq"/>
      <sheetName val="Presup"/>
      <sheetName val="P13 Tabiqueria y Albañileria"/>
      <sheetName val="ALTERNATIVA EQUIPOS"/>
      <sheetName val="C17_Gra01"/>
      <sheetName val="C05_Ges03"/>
      <sheetName val="steel"/>
      <sheetName val="Medidas"/>
      <sheetName val="Pared 2"/>
      <sheetName val="Pared 3"/>
      <sheetName val="Rendimientos"/>
      <sheetName val="xie"/>
      <sheetName val="Sensib. IE-VACSN"/>
      <sheetName val="Consolidado"/>
      <sheetName val="Demanda"/>
      <sheetName val="PER,COM.PRO.ADI1"/>
      <sheetName val="Costo Indirecto"/>
      <sheetName val="POSESIÓN"/>
      <sheetName val="F-05"/>
      <sheetName val="F17 A1"/>
      <sheetName val="GG"/>
      <sheetName val="PPTOALT1pref"/>
      <sheetName val="Pavimen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PISO 1"/>
    </sheetNames>
    <sheetDataSet>
      <sheetData sheetId="0" refreshError="1"/>
      <sheetData sheetId="1" refreshError="1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T.PRELIM."/>
      <sheetName val="Cimiento"/>
      <sheetName val="falso piso"/>
      <sheetName val="zapatas"/>
      <sheetName val="Columnas"/>
      <sheetName val="Calzaduras"/>
      <sheetName val="Placas"/>
      <sheetName val="Hoja1"/>
      <sheetName val="Muros"/>
      <sheetName val="Losa maciza"/>
      <sheetName val="Losa Aligerada"/>
      <sheetName val="Vigas"/>
      <sheetName val="Cisterna"/>
      <sheetName val="T.E."/>
      <sheetName val="Escalera"/>
      <sheetName val="RESUMEN"/>
      <sheetName val="Movim. Tierras"/>
      <sheetName val="DATOS"/>
      <sheetName val="Base Transformador"/>
      <sheetName val="P9"/>
      <sheetName val="Medidas"/>
      <sheetName val="Pared 2"/>
      <sheetName val="Pared 3"/>
      <sheetName val="ANALISIS ALQUILER FERREYROS"/>
      <sheetName val="BASES"/>
      <sheetName val="VAL ESTRUCTURAS "/>
      <sheetName val="BD"/>
      <sheetName val="Precios de insumos"/>
      <sheetName val="Input"/>
      <sheetName val="datos base"/>
      <sheetName val="Footing Design"/>
      <sheetName val="pu Estructuras"/>
      <sheetName val="Sensib. IE-VACSN"/>
      <sheetName val="C05_Ges03"/>
      <sheetName val="CFA"/>
      <sheetName val="Datos-No imprimir"/>
      <sheetName val="PER,COM.PRO.ADI1"/>
      <sheetName val="G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Electricidad - Climatización"/>
      <sheetName val="Carátula"/>
      <sheetName val="Comparativo mecánica Clima"/>
      <sheetName val="Comparativo sistema"/>
      <sheetName val="Electricidad _ Climatización"/>
      <sheetName val="Demanda"/>
      <sheetName val="Comparativo_mecánica_Clima"/>
      <sheetName val="Comparativo_sistema"/>
      <sheetName val="Electricidad_-_Climatización"/>
      <sheetName val="Electricidad___Climatización"/>
      <sheetName val="투입실적"/>
      <sheetName val="CWP"/>
      <sheetName val="RESUMEN"/>
      <sheetName val="ANALISIS ALQUILER FERREYROS"/>
      <sheetName val="pu Estructuras"/>
      <sheetName val="EDIFICIO"/>
      <sheetName val="ESTACIONAM."/>
      <sheetName val="OBRAS EXT."/>
      <sheetName val="Datos"/>
      <sheetName val="puni"/>
      <sheetName val="Curva S DAMRAISE-Central"/>
      <sheetName val="적용환율"/>
      <sheetName val="Basis"/>
      <sheetName val="DESGLOSE"/>
      <sheetName val="#¡REF"/>
      <sheetName val="Calculos"/>
      <sheetName val="Detail"/>
      <sheetName val="Costos Infra y Eq"/>
      <sheetName val="Input"/>
      <sheetName val="PER,COM.PRO.ADI1"/>
      <sheetName val="C17_Gra01"/>
      <sheetName val="Medidas"/>
      <sheetName val="Pared 2"/>
      <sheetName val="Pared 3"/>
      <sheetName val="MANO"/>
      <sheetName val="CFA"/>
      <sheetName val="7422CW00"/>
      <sheetName val="Hoja1"/>
      <sheetName val="FP"/>
      <sheetName val="Solicitud"/>
      <sheetName val="N°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Calculos"/>
      <sheetName val="Porcentajes"/>
      <sheetName val="Sinceramiento"/>
      <sheetName val="Gráfico 2 Turnos"/>
      <sheetName val="Simulación 2 Turnos"/>
      <sheetName val="Gráfico 1 Turno"/>
      <sheetName val="Simulación 1 Turno"/>
      <sheetName val="ANALISIS ALQUILER FERREYROS"/>
      <sheetName val="7422CW00"/>
      <sheetName val="Medidas"/>
      <sheetName val="Pared 2"/>
      <sheetName val="Pared 3"/>
      <sheetName val="Electricidad - Climatización"/>
      <sheetName val="Footing Design"/>
      <sheetName val="CIE"/>
      <sheetName val="Consolidado"/>
      <sheetName val="Datos"/>
      <sheetName val="POB07"/>
      <sheetName val="FINAL"/>
      <sheetName val="Com-102"/>
      <sheetName val="P9"/>
      <sheetName val="GG"/>
      <sheetName val="INDICE"/>
      <sheetName val="PRECIO2"/>
      <sheetName val="Ratios"/>
      <sheetName val="BASES"/>
      <sheetName val="VAL ESTRUCTURAS "/>
      <sheetName val="E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Rates"/>
      <sheetName val="Datos Generales"/>
      <sheetName val="Relacion de PU"/>
      <sheetName val="GENERAL"/>
      <sheetName val="A"/>
      <sheetName val="B"/>
      <sheetName val="P9"/>
      <sheetName val="F-05"/>
      <sheetName val="ANALISIS ALQUILER FERREYROS"/>
      <sheetName val="RESUMEN"/>
      <sheetName val="DATOS"/>
      <sheetName val="Medidas"/>
      <sheetName val="Pared 2"/>
      <sheetName val="Pared 3"/>
      <sheetName val="RES,MET,ADI1"/>
      <sheetName val="Sensib. IE-VACSN"/>
      <sheetName val="Calculos"/>
      <sheetName val="MANO"/>
      <sheetName val="CIE"/>
      <sheetName val="VAL ESTRUCTURAS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Presupuesto"/>
      <sheetName val="-Pres.Arq_Placas-"/>
      <sheetName val="Relacion de PU"/>
      <sheetName val="Relacion de INSUMOS"/>
      <sheetName val="Analisis de Precios"/>
      <sheetName val="REAJUSTE"/>
      <sheetName val="POLINOMICA"/>
      <sheetName val="RECURSOS"/>
      <sheetName val="Datos Generales"/>
      <sheetName val="F-05"/>
      <sheetName val="Valorización"/>
      <sheetName val="Rates"/>
      <sheetName val="xie"/>
      <sheetName val="pu Estructuras"/>
      <sheetName val="A"/>
      <sheetName val="B"/>
      <sheetName val="Base Transformador"/>
      <sheetName val="RESUMEN"/>
      <sheetName val="Electricidad - Climatización"/>
      <sheetName val="PPTOALT1"/>
      <sheetName val="EST_MOD"/>
      <sheetName val="SHEET1"/>
      <sheetName val="Listas"/>
      <sheetName val="CIEDANOS"/>
      <sheetName val="Detail"/>
      <sheetName val="steel"/>
      <sheetName val="ANALISIS ALQUILER FERREYR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DISTRIB_HPAVA"/>
      <sheetName val="DISTRIB_HP_UG"/>
      <sheetName val="DISTRIB_HP c41"/>
      <sheetName val="ept"/>
      <sheetName val="C41_SFT_4 GR"/>
      <sheetName val="CC_COMERCIO 41"/>
      <sheetName val="00 Calculo docentes IPC CUSCO"/>
    </sheetNames>
    <definedNames>
      <definedName name="Estimating_Click_PDBT"/>
      <definedName name="ex_m" sheetId="5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GENERAL"/>
      <sheetName val="RETAINING WALL"/>
      <sheetName val="F-05"/>
      <sheetName val="Bech_Lab"/>
      <sheetName val="INFORM."/>
      <sheetName val="CALENDARIO"/>
      <sheetName val="xie"/>
      <sheetName val="Presenta1"/>
      <sheetName val="Input"/>
      <sheetName val="Infra"/>
      <sheetName val="CFA"/>
      <sheetName val="Rates"/>
      <sheetName val="Constants"/>
      <sheetName val="Datos Generales"/>
      <sheetName val="Relacion de PU"/>
      <sheetName val="datos"/>
      <sheetName val="CIEDANOS"/>
      <sheetName val="Detail"/>
      <sheetName val="Electricidad - Climatizació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POB10"/>
      <sheetName val="EDAD"/>
      <sheetName val="EP1"/>
      <sheetName val="P2"/>
      <sheetName val="P3"/>
      <sheetName val="P3Z"/>
      <sheetName val="provajus"/>
      <sheetName val="dis"/>
      <sheetName val="dis cal"/>
      <sheetName val="v3r"/>
      <sheetName val="disajus"/>
      <sheetName val="POB07"/>
      <sheetName val="Sensibilidad"/>
      <sheetName val="FINAL"/>
      <sheetName val="Estimate"/>
      <sheetName val="PTO_ARES"/>
      <sheetName val="Hoja1"/>
      <sheetName val="7422CW00"/>
      <sheetName val="A.SENSIBILIDAD"/>
      <sheetName val="FLUJOS"/>
      <sheetName val="LIMA-CA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Bech_Lab"/>
      <sheetName val="ESTRUCTURA DE HORMIGON"/>
      <sheetName val="Calendario"/>
      <sheetName val="Pto_Itemizado_S10"/>
      <sheetName val="INSTALACION ELECTRICA"/>
      <sheetName val="xie"/>
      <sheetName val="DATOS"/>
      <sheetName val="Valorización"/>
      <sheetName val="Metrados"/>
      <sheetName val="FINAL"/>
      <sheetName val="SALUD"/>
      <sheetName val="EDUCACION"/>
      <sheetName val="VACST"/>
      <sheetName val="Dmda."/>
      <sheetName val="INFORM."/>
      <sheetName val="Constants"/>
      <sheetName val="Electricidad - Climatización"/>
      <sheetName val="GENERAL"/>
      <sheetName val="Hoja91"/>
      <sheetName val="cie10"/>
      <sheetName val="Datos Generales"/>
      <sheetName val="Relacion de P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RESUMEN DE COTIZACION"/>
      <sheetName val="INFRAESTRUCTURA"/>
      <sheetName val="ESTACION. DESCUBIERTO"/>
      <sheetName val="EXTERIORES"/>
      <sheetName val="ESTRUCTURA DE HORMIGON"/>
      <sheetName val="ESTRUCTURA METALICA"/>
      <sheetName val="OBRA CIVIL"/>
      <sheetName val="INSTALACION ELECTRICA"/>
      <sheetName val="INSTALACION AIRE ACONDICIONADO"/>
      <sheetName val="INSTALACION CONTRA INCENDIO"/>
      <sheetName val="INSTALACIONES VARIA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El飴rico"/>
      <sheetName val=""/>
      <sheetName val="Sheet1"/>
      <sheetName val="puni"/>
      <sheetName val="RESUMEN_DE_COTIZACION"/>
      <sheetName val="ESTACION__DESCUBIERTO"/>
      <sheetName val="ESTRUCTURA_DE_HORMIGON"/>
      <sheetName val="ESTRUCTURA_METALICA"/>
      <sheetName val="OBRA_CIVIL"/>
      <sheetName val="INSTALACION_ELECTRICA"/>
      <sheetName val="INSTALACION_AIRE_ACONDICIONADO"/>
      <sheetName val="INSTALACION_CONTRA_INCENDIO"/>
      <sheetName val="INSTALACIONES_VARIAS"/>
      <sheetName val="Casa_B_estuco"/>
      <sheetName val="Casa__B_estuco_siding"/>
      <sheetName val="Casa__B_enchape_ladrillo"/>
      <sheetName val="Alcant_"/>
      <sheetName val="Agua_Pot_"/>
      <sheetName val="Inst__Gas"/>
      <sheetName val="$_prom_"/>
      <sheetName val="Operadores"/>
      <sheetName val="Auxiliares"/>
      <sheetName val="Base"/>
      <sheetName val="BASES"/>
      <sheetName val="14x7"/>
      <sheetName val="10x4"/>
      <sheetName val="EQUIPOS"/>
      <sheetName val="ADQ_-CONS-MONT_"/>
      <sheetName val="14x7_"/>
      <sheetName val="NominaAduccion"/>
      <sheetName val="ListadoEquipos"/>
      <sheetName val="Resumen"/>
      <sheetName val="ListaPersonal"/>
      <sheetName val="Trabajos"/>
      <sheetName val="PETROLEO_SAN_PEDRO"/>
      <sheetName val="Planilla_General_"/>
      <sheetName val="Cost_Variance_calculations"/>
      <sheetName val="G__Grales_"/>
      <sheetName val="CFA"/>
      <sheetName val="Medidas"/>
      <sheetName val="Pared 2"/>
      <sheetName val="Pared 3"/>
      <sheetName val="DATOS"/>
      <sheetName val="WAGERATE BY CRAFT"/>
      <sheetName val="F-05"/>
      <sheetName val="Infra"/>
      <sheetName val="ANALISIS ALQUILER FERREYROS"/>
      <sheetName val="N°1"/>
      <sheetName val="CIE"/>
      <sheetName val="APU"/>
      <sheetName val="ARQUITECTURA"/>
      <sheetName val="ESTRUCTURAS"/>
      <sheetName val="INST.ELECTRICAS"/>
      <sheetName val="INST.SANITARIAS"/>
      <sheetName val="Base Transforma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Pto_Itemizado_S10"/>
      <sheetName val="Resumen_Recursos_S10"/>
      <sheetName val="PU_Consolidado"/>
      <sheetName val="Recursos"/>
      <sheetName val="Materiales"/>
      <sheetName val="0.Plan por Frentes"/>
      <sheetName val="1.Cronograma"/>
      <sheetName val="2. Utilizacion de Recursos"/>
      <sheetName val="Cronograma Valorizado"/>
      <sheetName val="Movilizacion"/>
      <sheetName val="TABLA "/>
      <sheetName val="Flujo de Caja"/>
      <sheetName val="Calendario"/>
      <sheetName val="Tarifas de Equipos"/>
      <sheetName val="Combustible"/>
      <sheetName val="Basis"/>
      <sheetName val="Estimate"/>
      <sheetName val="Parametros"/>
      <sheetName val="0_Plan_por_Frentes"/>
      <sheetName val="1_Cronograma"/>
      <sheetName val="2__Utilizacion_de_Recursos"/>
      <sheetName val="Cronograma_Valorizado"/>
      <sheetName val="TABLA_"/>
      <sheetName val="Flujo_de_Caja"/>
      <sheetName val="Tarifas_de_Equipos"/>
      <sheetName val="Bech_Lab"/>
      <sheetName val="Wind Loads"/>
      <sheetName val="ESTRUCTURA DE HORMIGON"/>
      <sheetName val="INSTALACION ELECTRICA"/>
      <sheetName val="RESUMEN"/>
      <sheetName val="Hoja1"/>
      <sheetName val="GENERAL"/>
      <sheetName val="Calculos"/>
      <sheetName val="Rates"/>
      <sheetName val="F-05"/>
      <sheetName val="VAL ESTRUCTURAS "/>
      <sheetName val="Medidas"/>
      <sheetName val="Pared 2"/>
      <sheetName val="Pared 3"/>
      <sheetName val="ANALISIS ALQUILER FERREYROS"/>
      <sheetName val="STRSUMM0"/>
      <sheetName val="N°1"/>
      <sheetName val="EST_MOD"/>
      <sheetName val="Detail"/>
      <sheetName val="Rendimientos"/>
      <sheetName val="PPTOALT1"/>
      <sheetName val="7422CW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EQUIPO SSGG"/>
      <sheetName val="UPSS"/>
      <sheetName val="I-4"/>
      <sheetName val="I-3"/>
      <sheetName val="I-2"/>
      <sheetName val="I-1"/>
      <sheetName val="II-1"/>
      <sheetName val="REDUNDA"/>
      <sheetName val="Hoja1"/>
      <sheetName val="Calendario"/>
      <sheetName val="Pto_Itemizado_S10"/>
      <sheetName val="CIE"/>
      <sheetName val="CIEDANOS"/>
      <sheetName val="RES F1"/>
      <sheetName val="F-05"/>
      <sheetName val="A"/>
      <sheetName val="B"/>
      <sheetName val="Estimate"/>
      <sheetName val="puni"/>
      <sheetName val="sensibilidad.proliv"/>
      <sheetName val="Hoja3"/>
      <sheetName val="Hoja2"/>
      <sheetName val="Viguetas 36 REAL"/>
      <sheetName val="steel"/>
      <sheetName val="Rates"/>
      <sheetName val="Datos Generales"/>
      <sheetName val="Relacion de PU"/>
      <sheetName val="Detail"/>
      <sheetName val="Wind Loads"/>
      <sheetName val="Encofrado BVR Unispan"/>
      <sheetName val="xie"/>
      <sheetName val="ESTRUCTURA DE HORMIGON"/>
      <sheetName val="INSTALACION ELECTR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UPS"/>
      <sheetName val="UPSS FINAL"/>
      <sheetName val="COM II-1"/>
      <sheetName val="COM I-4"/>
      <sheetName val="COM I-3"/>
      <sheetName val="COM I-2"/>
      <sheetName val="COM I-1"/>
      <sheetName val="FINAL"/>
      <sheetName val="CLASIFICADOR"/>
      <sheetName val="CIEDANOS"/>
      <sheetName val="Hoja1"/>
      <sheetName val="F-05"/>
      <sheetName val="Z-4"/>
      <sheetName val="puni"/>
      <sheetName val="SENSIBILIDAD"/>
      <sheetName val="Infra"/>
      <sheetName val="Datos Generales"/>
      <sheetName val="Relacion de PU"/>
      <sheetName val="GENERAL"/>
      <sheetName val="Tablas"/>
      <sheetName val="Flota"/>
      <sheetName val="MAESTRO DE CLAVES FINAL"/>
      <sheetName val="x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DIRECTS SUMMARY"/>
      <sheetName val="Estimate"/>
      <sheetName val="Inlet Works Quants"/>
      <sheetName val="Rates of Major Items"/>
      <sheetName val="Rates from HOEU"/>
      <sheetName val="Original Rates from HOEU"/>
      <sheetName val="Element Pivot"/>
      <sheetName val="Client Pivot"/>
      <sheetName val="Directs Pivot"/>
      <sheetName val="Calendario"/>
      <sheetName val="Pto_Itemizado_S10"/>
      <sheetName val="GENERAL"/>
      <sheetName val="Bech_Lab"/>
      <sheetName val="FINAL"/>
      <sheetName val="plani"/>
      <sheetName val="Datos"/>
      <sheetName val="Estructuras"/>
      <sheetName val="Hoja2"/>
      <sheetName val="pu Estructuras"/>
      <sheetName val="RESUMEN"/>
      <sheetName val="Encofrado BVR Unispan"/>
      <sheetName val="Hoja1"/>
      <sheetName val="sensibilidad.proliv"/>
      <sheetName val="4 Poblacion Demandante Efectiva"/>
      <sheetName val="12 P3"/>
      <sheetName val="Estadística"/>
      <sheetName val="VACST"/>
      <sheetName val="Dmda."/>
      <sheetName val="Pob. DIRESA 2013"/>
      <sheetName val="A"/>
      <sheetName val="B"/>
      <sheetName val="PPTOALT1pref"/>
      <sheetName val="F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Contabilidad"/>
      <sheetName val="ARES_INS"/>
      <sheetName val="GG_Ares"/>
      <sheetName val="Ares2"/>
      <sheetName val="Formato No. 02"/>
      <sheetName val="Formato No. 03"/>
      <sheetName val="PTO_ARES"/>
      <sheetName val="Cronograma"/>
      <sheetName val="M_Obra"/>
      <sheetName val="IMPL SEG"/>
      <sheetName val="Transporte"/>
      <sheetName val="Geomembrana"/>
      <sheetName val="Instrumentación"/>
      <sheetName val="Campamentos_Albergues"/>
      <sheetName val="Mobiliario"/>
      <sheetName val="MOV&amp;DESMOV"/>
      <sheetName val="Memoria"/>
      <sheetName val="Cantidades Mes"/>
      <sheetName val="Hoja1"/>
      <sheetName val="Uso"/>
      <sheetName val="PROGRAM2"/>
      <sheetName val="Calculos"/>
      <sheetName val="Estimate"/>
      <sheetName val="Indirect"/>
      <sheetName val="Formato_No__02"/>
      <sheetName val="Formato_No__03"/>
      <sheetName val="IMPL_SEG"/>
      <sheetName val="Cantidades_Mes"/>
      <sheetName val="Base"/>
      <sheetName val="Bech_Lab"/>
      <sheetName val="Calendario"/>
      <sheetName val="Pto_Itemizado_S10"/>
      <sheetName val="ESTRUCTURA DE HORMIGON"/>
      <sheetName val="INSTALACION ELECTRICA"/>
      <sheetName val="Inputs"/>
      <sheetName val="RESUMEN"/>
      <sheetName val="CIE"/>
      <sheetName val="FINAL"/>
      <sheetName val="Encofrado BVR Unispan"/>
      <sheetName val="sensibilidad.proliv"/>
      <sheetName val="Infra"/>
      <sheetName val="12 P3"/>
      <sheetName val="5 Poblacion Demandante Efectiva"/>
      <sheetName val="Areas&amp;Funciones"/>
      <sheetName val="Costo Directo"/>
      <sheetName val="Sens.agua"/>
      <sheetName val="puni"/>
      <sheetName val="civ_roma"/>
      <sheetName val="Ampliad"/>
      <sheetName val="Ing"/>
      <sheetName val="PAPrrhh"/>
      <sheetName val="Opti"/>
      <sheetName val="CIEDAN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ARQ"/>
      <sheetName val="DATOS"/>
      <sheetName val="PTO_ARES"/>
      <sheetName val="Hoja1"/>
      <sheetName val="RESUMEN HH"/>
      <sheetName val="cie10"/>
      <sheetName val="Estimate"/>
      <sheetName val="RESUMEN"/>
      <sheetName val="Base Transformador"/>
      <sheetName val="Input"/>
      <sheetName val="Precios de insumos"/>
      <sheetName val="LIMA-CANTA"/>
      <sheetName val="F-05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dex &amp; Generals"/>
      <sheetName val="Z-tip-A"/>
      <sheetName val="Z-tip-B"/>
      <sheetName val="Z2"/>
      <sheetName val="Z-3&amp;P2"/>
      <sheetName val="Z-4"/>
      <sheetName val="Z-5&amp;P4"/>
      <sheetName val="Z-6&amp;P3"/>
      <sheetName val="MASONRY"/>
      <sheetName val="PURLINS"/>
      <sheetName val="ARQ"/>
      <sheetName val="GG"/>
      <sheetName val="gs"/>
      <sheetName val="RESUMEN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Port"/>
      <sheetName val="Presup"/>
      <sheetName val="Presenta1"/>
      <sheetName val="Cambios"/>
      <sheetName val="Compara"/>
      <sheetName val="Reportes"/>
      <sheetName val="SReportes"/>
      <sheetName val="Partrec"/>
      <sheetName val="CV"/>
      <sheetName val="Contingencias"/>
      <sheetName val="Costo Indirecto"/>
      <sheetName val="Tarifa MO"/>
      <sheetName val="Tarifa de Equipos"/>
      <sheetName val="Ciclos"/>
      <sheetName val="Organigrama"/>
      <sheetName val="FINAL"/>
      <sheetName val="Estimate"/>
      <sheetName val="pu Estructuras"/>
      <sheetName val="Z-4"/>
      <sheetName val="INDICE"/>
      <sheetName val="A"/>
      <sheetName val="B"/>
      <sheetName val="Encofrado BVR Unispan"/>
      <sheetName val="ARQ"/>
      <sheetName val="INDICES"/>
      <sheetName val="Sensibilidad"/>
      <sheetName val="Electricidad - Climatización"/>
      <sheetName val="Calculos"/>
      <sheetName val="HHspo"/>
      <sheetName val="Informacion"/>
      <sheetName val="P9"/>
      <sheetName val="F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Man Weeks"/>
      <sheetName val="Payroll Costs SF"/>
      <sheetName val="Detailed Est. Worksheet"/>
      <sheetName val="ODCs"/>
      <sheetName val="Trips"/>
      <sheetName val="Daily"/>
      <sheetName val="CN No. 2 Subconsultants"/>
      <sheetName val="Escalation Calc"/>
      <sheetName val="CN No. 3 Summary Rev 1"/>
      <sheetName val="C.O. 3 Cost to Go from 23 Aug"/>
      <sheetName val="Bech_Lab"/>
      <sheetName val="Direct_Lbr"/>
      <sheetName val="Sheet1"/>
      <sheetName val="WAGERATE BY CRAFT"/>
      <sheetName val="Rates"/>
      <sheetName val="Detail"/>
      <sheetName val="#REF"/>
      <sheetName val="A"/>
      <sheetName val="B"/>
      <sheetName val="Service Est &amp; GM Analysis"/>
      <sheetName val="WAGERATEBYCRAFT"/>
      <sheetName val="_REF"/>
      <sheetName val="POB07"/>
      <sheetName val="F-05"/>
      <sheetName val="4 Poblacion Demandante Efectiva"/>
      <sheetName val="12 P3"/>
      <sheetName val="Hoja3"/>
      <sheetName val="Limit_ACC_A"/>
      <sheetName val="7422CW00"/>
      <sheetName val="FlujoTJ"/>
      <sheetName val="Man_Weeks"/>
      <sheetName val="Payroll_Costs_SF"/>
      <sheetName val="Detailed_Est__Worksheet"/>
      <sheetName val="CN_No__2_Subconsultants"/>
      <sheetName val="Escalation_Calc"/>
      <sheetName val="CN_No__3_Summary_Rev_1"/>
      <sheetName val="C_O__3_Cost_to_Go_from_23_Aug"/>
      <sheetName val="WAGERATE_BY_CRAFT"/>
      <sheetName val="Service_Est_&amp;_GM_Analysis"/>
      <sheetName val="supuestos "/>
      <sheetName val="demanda"/>
      <sheetName val="Proyeccion demanda"/>
      <sheetName val="capex"/>
      <sheetName val="IGV CAPEX (2)"/>
      <sheetName val="FC CAPEX (2)"/>
      <sheetName val="Hoja1"/>
      <sheetName val="IGV CAPEX"/>
      <sheetName val="FC CAPEX"/>
      <sheetName val="IGV OPEX (2)"/>
      <sheetName val="FC OPEX (2)"/>
      <sheetName val="IGV OPEX"/>
      <sheetName val="FC OPEX"/>
      <sheetName val="Capacidad Transfer"/>
      <sheetName val="opex"/>
      <sheetName val="FC Integrado "/>
      <sheetName val="IGV Integ"/>
      <sheetName val="depreciacion"/>
      <sheetName val="GENERAL"/>
      <sheetName val="consolid-dossier (IAS)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Dmda."/>
      <sheetName val="Estadística"/>
      <sheetName val="VACST"/>
      <sheetName val="Pob. DIRESA 2013"/>
      <sheetName val="Resumen (2)"/>
      <sheetName val="RRHH"/>
      <sheetName val="INGRESOS"/>
      <sheetName val="COSTOS"/>
      <sheetName val="Sensib. IE-VACST"/>
      <sheetName val="CDE"/>
      <sheetName val="POB. DIRESA CUSCO"/>
      <sheetName val="Poblaciones"/>
      <sheetName val="P2"/>
      <sheetName val="P1"/>
      <sheetName val="P3"/>
      <sheetName val="PMF"/>
      <sheetName val="Morbilidad"/>
      <sheetName val="Hoja2"/>
      <sheetName val="Medicina Familiar"/>
      <sheetName val="ATD PRO"/>
      <sheetName val="No Transmisibles"/>
      <sheetName val="ATD ATC HOSPITALES"/>
      <sheetName val="Hoja1"/>
      <sheetName val="22. SENSIBILIDAD"/>
      <sheetName val="Presenta1"/>
      <sheetName val="RESUMEN"/>
      <sheetName val="RESUMEN HH"/>
      <sheetName val="SHEET1"/>
      <sheetName val="Sensibilidad"/>
      <sheetName val="Calculos"/>
      <sheetName val="Electricidad - Climatización"/>
      <sheetName val="datos"/>
      <sheetName val="Estimate"/>
      <sheetName val="PTO_ARES"/>
      <sheetName val="CIE"/>
      <sheetName val="PPTOALT1pref"/>
      <sheetName val="Metrados"/>
      <sheetName val="MAESTRO DE CLAVES FINAL"/>
      <sheetName val="Z-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FICHA"/>
      <sheetName val="INFORME"/>
      <sheetName val="RESUMEN VAL"/>
      <sheetName val="CRONOGRAMA DE AVANCE"/>
      <sheetName val="Reintegro"/>
      <sheetName val="D-ad. Efect"/>
      <sheetName val="Gráfico1"/>
      <sheetName val="FP"/>
      <sheetName val="AMO AM"/>
      <sheetName val="AMORDI"/>
      <sheetName val="RESUMEN AVANC"/>
      <sheetName val="ESTRUCTURAS MOD"/>
      <sheetName val="ARQ MOD"/>
      <sheetName val="INST SANIT MOD"/>
      <sheetName val="INST ELECTR"/>
      <sheetName val="ARQ"/>
      <sheetName val="RESUMEN"/>
      <sheetName val="Hoja1"/>
      <sheetName val="Datos-No imprimir"/>
      <sheetName val="POSESIÓN"/>
      <sheetName val="RESUMEN HH"/>
      <sheetName val="Estadística"/>
      <sheetName val="VACST"/>
      <sheetName val="Dmda."/>
      <sheetName val="Pob. DIRESA 2013"/>
      <sheetName val="Calculos"/>
      <sheetName val="F-05"/>
      <sheetName val="p1"/>
      <sheetName val="PPTOALT1pref"/>
      <sheetName val="PRECIO2"/>
      <sheetName val="Hoja91"/>
      <sheetName val="Base Transformador"/>
      <sheetName val="CALEND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LIMA-CANTA"/>
      <sheetName val="RESUMEN-EXPLANACION"/>
      <sheetName val="Graph1"/>
      <sheetName val="Graph2"/>
      <sheetName val="Graph3"/>
      <sheetName val="Graph4"/>
      <sheetName val="Graph5"/>
      <sheetName val="Graph6"/>
      <sheetName val="Graph7"/>
      <sheetName val="Graph8"/>
      <sheetName val="Graph9"/>
      <sheetName val="Graph10"/>
      <sheetName val="Graph11"/>
      <sheetName val="Graph12"/>
      <sheetName val="Graph13"/>
      <sheetName val="Graph14"/>
      <sheetName val="Graph15"/>
      <sheetName val="Graph16"/>
      <sheetName val="Graph17"/>
      <sheetName val="Graph18"/>
      <sheetName val="Graph19"/>
      <sheetName val="Graph20"/>
      <sheetName val="Graph21"/>
      <sheetName val="Graph22"/>
      <sheetName val="Graph23"/>
      <sheetName val="Graph24"/>
      <sheetName val="Graph25"/>
      <sheetName val="Graph26"/>
      <sheetName val="Graph27)"/>
      <sheetName val="Graph28"/>
      <sheetName val="Graph29"/>
      <sheetName val="Graph30"/>
      <sheetName val="Graph31"/>
      <sheetName val="Graph32"/>
      <sheetName val="Graph33"/>
      <sheetName val="Graph34"/>
      <sheetName val="Graph35"/>
      <sheetName val="Graph36"/>
      <sheetName val="Graph37"/>
      <sheetName val="Graph38"/>
      <sheetName val="Graph39 "/>
      <sheetName val="Graph40"/>
      <sheetName val="Graph41"/>
      <sheetName val="Graph42"/>
      <sheetName val="Graph43"/>
      <sheetName val="Graph44"/>
      <sheetName val="Graph45"/>
      <sheetName val="Graph46"/>
      <sheetName val="Graph47"/>
      <sheetName val="Graph48"/>
      <sheetName val="Graph49"/>
      <sheetName val="Graph50"/>
      <sheetName val="Graph51"/>
      <sheetName val="Graph52"/>
      <sheetName val="Graph53"/>
      <sheetName val="Graph54"/>
      <sheetName val="Graph55"/>
      <sheetName val="Graph56"/>
      <sheetName val="Graph57"/>
      <sheetName val="Graph58"/>
      <sheetName val="Graph59"/>
      <sheetName val="Graph60"/>
      <sheetName val="Graph61"/>
      <sheetName val="Graph62"/>
      <sheetName val="Graph63"/>
      <sheetName val="Graph64"/>
      <sheetName val="Graph65"/>
      <sheetName val="Graph66"/>
      <sheetName val="Graph67"/>
      <sheetName val="Graph68"/>
      <sheetName val="Graph69"/>
      <sheetName val="Graph70"/>
      <sheetName val="Graph71"/>
      <sheetName val="Graph72"/>
      <sheetName val="Graph73"/>
      <sheetName val="Graph74"/>
      <sheetName val="Graph75"/>
      <sheetName val="Graph76"/>
      <sheetName val="Graph77"/>
      <sheetName val="Graph78"/>
      <sheetName val="Graph79"/>
      <sheetName val="Graph80"/>
      <sheetName val="Graph81"/>
      <sheetName val="D"/>
      <sheetName val="E"/>
      <sheetName val="SECCIONES"/>
      <sheetName val="F"/>
      <sheetName val="F-1"/>
      <sheetName val="G"/>
      <sheetName val="G-1"/>
      <sheetName val="H"/>
      <sheetName val="H-1"/>
      <sheetName val="I"/>
      <sheetName val="I-1"/>
      <sheetName val="J"/>
      <sheetName val="K"/>
      <sheetName val="L"/>
      <sheetName val="M"/>
      <sheetName val="N"/>
      <sheetName val="O"/>
      <sheetName val="P"/>
      <sheetName val="Q"/>
      <sheetName val="R"/>
      <sheetName val="Presenta1"/>
      <sheetName val="Sheet2"/>
      <sheetName val="F-05"/>
      <sheetName val="9 Capex"/>
      <sheetName val="Imprimacion_Planilla"/>
      <sheetName val="GG-Ofertado-P4 Maz"/>
      <sheetName val="datos base"/>
      <sheetName val="DATOS UNOE"/>
      <sheetName val="Producción"/>
      <sheetName val="GENERAL"/>
      <sheetName val="Tabla"/>
      <sheetName val="Datos"/>
      <sheetName val="Fierro-C1"/>
      <sheetName val="Sust.205ABC-VE"/>
      <sheetName val="Sust.205ABC-VP"/>
      <sheetName val="Resum 205ABC 700FG 907.A.2.2"/>
      <sheetName val="Limit_ACC_A"/>
      <sheetName val="GyP total"/>
      <sheetName val="RefG"/>
      <sheetName val="IRR sponsor"/>
      <sheetName val="Deduccion Reajuste"/>
      <sheetName val="Restricciones y Compromisos"/>
      <sheetName val="resumen"/>
      <sheetName val="200"/>
      <sheetName val="CIERRE"/>
      <sheetName val="EXP"/>
      <sheetName val="PARTIDAS"/>
      <sheetName val="RES"/>
      <sheetName val="Quantity"/>
      <sheetName val="Graph39_"/>
      <sheetName val="9_Capex"/>
      <sheetName val="GG-Ofertado-P4_Maz"/>
      <sheetName val="datos_base"/>
      <sheetName val="DATOS_UNOE"/>
      <sheetName val="Sust_205ABC-VE"/>
      <sheetName val="Sust_205ABC-VP"/>
      <sheetName val="Resum_205ABC_700FG_907_A_2_2"/>
      <sheetName val="GyP_total"/>
      <sheetName val="IRR_sponsor"/>
      <sheetName val="Deduccion_Reajuste"/>
      <sheetName val="Restricciones_y_Compromisos"/>
      <sheetName val="PER,COM.PRO.ADI1"/>
      <sheetName val="RES,MET,ADI1"/>
      <sheetName val="Planilla Base y Subbase"/>
      <sheetName val="EVAL"/>
      <sheetName val="Resumen anual"/>
      <sheetName val="Piso Tecnico"/>
      <sheetName val="Data"/>
      <sheetName val="Metrados  Val."/>
      <sheetName val="REFERENCIAS"/>
      <sheetName val="RES-PINTADO"/>
      <sheetName val="Model"/>
      <sheetName val="EXPLAN. DESVIOS"/>
      <sheetName val="CLASIF. MAT. DESVIOS"/>
      <sheetName val="CLASIF. MATERIAL"/>
      <sheetName val="EXPLAN. VIA PRINCIPAL"/>
      <sheetName val="borrador"/>
      <sheetName val="Z-4"/>
      <sheetName val="A"/>
      <sheetName val="B"/>
      <sheetName val="ESTRUCTURAS MOD"/>
      <sheetName val="Hoja1"/>
      <sheetName val="RESUMEN HH"/>
      <sheetName val="Rendimientos"/>
      <sheetName val="Detail"/>
      <sheetName val="STRSUMM0"/>
      <sheetName val="Avance Resumen"/>
      <sheetName val="Macro1"/>
      <sheetName val="Hoja2"/>
      <sheetName val="AUSEN99"/>
      <sheetName val="TC"/>
      <sheetName val="Metrados__Val_"/>
      <sheetName val="resultado"/>
      <sheetName val="MFT TOC"/>
      <sheetName val="Presupuesto"/>
      <sheetName val="Analisis"/>
      <sheetName val="Insumos"/>
      <sheetName val="Rangos"/>
      <sheetName val="FórmulaPolinómica"/>
      <sheetName val="Planificacion"/>
      <sheetName val="EQ INGR-EGR"/>
      <sheetName val="MOD INGR-EGR"/>
      <sheetName val="FLUOR-AAQSA"/>
      <sheetName val="Hoja3"/>
      <sheetName val="PLANEADO"/>
      <sheetName val="CAPATAZ"/>
      <sheetName val="Datos - F1,F2"/>
      <sheetName val="Graph39_1"/>
      <sheetName val="9_Capex1"/>
      <sheetName val="GG-Ofertado-P4_Maz1"/>
      <sheetName val="datos_base1"/>
      <sheetName val="DATOS_UNOE1"/>
      <sheetName val="Sust_205ABC-VE1"/>
      <sheetName val="Sust_205ABC-VP1"/>
      <sheetName val="Resum_205ABC_700FG_907_A_2_21"/>
      <sheetName val="GyP_total1"/>
      <sheetName val="IRR_sponsor1"/>
      <sheetName val="Deduccion_Reajuste1"/>
      <sheetName val="Restricciones_y_Compromisos1"/>
      <sheetName val="PER,COM_PRO_ADI1"/>
      <sheetName val="Planilla_Base_y_Subbase"/>
      <sheetName val="Graph39_2"/>
      <sheetName val="9_Capex2"/>
      <sheetName val="GG-Ofertado-P4_Maz2"/>
      <sheetName val="datos_base2"/>
      <sheetName val="DATOS_UNOE2"/>
      <sheetName val="Sust_205ABC-VE2"/>
      <sheetName val="Sust_205ABC-VP2"/>
      <sheetName val="Resum_205ABC_700FG_907_A_2_22"/>
      <sheetName val="GyP_total2"/>
      <sheetName val="IRR_sponsor2"/>
      <sheetName val="Deduccion_Reajuste2"/>
      <sheetName val="Restricciones_y_Compromisos2"/>
      <sheetName val="PER,COM_PRO_ADI11"/>
      <sheetName val="Planilla_Base_y_Subbase1"/>
      <sheetName val="Resumen_anual"/>
      <sheetName val="Graph39_3"/>
      <sheetName val="9_Capex3"/>
      <sheetName val="GG-Ofertado-P4_Maz3"/>
      <sheetName val="datos_base3"/>
      <sheetName val="DATOS_UNOE3"/>
      <sheetName val="Sust_205ABC-VE3"/>
      <sheetName val="Sust_205ABC-VP3"/>
      <sheetName val="Resum_205ABC_700FG_907_A_2_23"/>
      <sheetName val="GyP_total3"/>
      <sheetName val="IRR_sponsor3"/>
      <sheetName val="Deduccion_Reajuste3"/>
      <sheetName val="Restricciones_y_Compromisos3"/>
      <sheetName val="PER,COM_PRO_ADI12"/>
      <sheetName val="Planilla_Base_y_Subbase2"/>
      <sheetName val="Resumen_anual1"/>
      <sheetName val="Metrados__Val_1"/>
      <sheetName val="Graph39_4"/>
      <sheetName val="9_Capex4"/>
      <sheetName val="GG-Ofertado-P4_Maz4"/>
      <sheetName val="datos_base4"/>
      <sheetName val="DATOS_UNOE4"/>
      <sheetName val="Sust_205ABC-VE4"/>
      <sheetName val="Sust_205ABC-VP4"/>
      <sheetName val="Resum_205ABC_700FG_907_A_2_24"/>
      <sheetName val="GyP_total4"/>
      <sheetName val="IRR_sponsor4"/>
      <sheetName val="Deduccion_Reajuste4"/>
      <sheetName val="Restricciones_y_Compromisos4"/>
      <sheetName val="PER,COM_PRO_ADI13"/>
      <sheetName val="Planilla_Base_y_Subbase3"/>
      <sheetName val="Resumen_anual2"/>
      <sheetName val="Metrados__Val_2"/>
      <sheetName val="Graph39_5"/>
      <sheetName val="9_Capex5"/>
      <sheetName val="GG-Ofertado-P4_Maz5"/>
      <sheetName val="datos_base5"/>
      <sheetName val="DATOS_UNOE5"/>
      <sheetName val="Sust_205ABC-VE5"/>
      <sheetName val="Sust_205ABC-VP5"/>
      <sheetName val="Resum_205ABC_700FG_907_A_2_25"/>
      <sheetName val="GyP_total5"/>
      <sheetName val="IRR_sponsor5"/>
      <sheetName val="Deduccion_Reajuste5"/>
      <sheetName val="Restricciones_y_Compromisos5"/>
      <sheetName val="PER,COM_PRO_ADI14"/>
      <sheetName val="Planilla_Base_y_Subbase4"/>
      <sheetName val="Resumen_anual3"/>
      <sheetName val="Metrados__Val_3"/>
      <sheetName val="Plan de Fases-Subfases"/>
      <sheetName val="Tablas"/>
      <sheetName val="Piso_Tecnico"/>
      <sheetName val="Avance_Resumen"/>
      <sheetName val="EXPLAN__DESVIOS"/>
      <sheetName val="CLASIF__MAT__DESVIOS"/>
      <sheetName val="CLASIF__MATERIAL"/>
      <sheetName val="EXPLAN__VIA_PRINCIPAL"/>
      <sheetName val="MFT_TOC"/>
      <sheetName val="Plan_de_Fases-Subfases"/>
      <sheetName val="Datos_-_F1,F2"/>
      <sheetName val="Minuta 029"/>
      <sheetName val="2.- Información gral contrato"/>
      <sheetName val="PTO_ARES"/>
      <sheetName val="Calendario"/>
      <sheetName val="Pto_Itemizado_S10"/>
      <sheetName val="Engineering"/>
      <sheetName val="Procurement Data"/>
      <sheetName val="Mat prod"/>
      <sheetName val="MO"/>
      <sheetName val="Eq Producción"/>
      <sheetName val="GG Obreros"/>
      <sheetName val="Mat apoyo"/>
      <sheetName val="Eq Apoyo"/>
      <sheetName val="Emp"/>
      <sheetName val="GG"/>
      <sheetName val="ROxRUBROS"/>
      <sheetName val="Mod Directo"/>
      <sheetName val="Modelo Ind"/>
      <sheetName val="Hoja4"/>
      <sheetName val="COS"/>
      <sheetName val="COS 1"/>
      <sheetName val="PIP"/>
      <sheetName val="Metrados__Val_4"/>
      <sheetName val="Metrados__Val_5"/>
      <sheetName val="3W. FORESCAST"/>
      <sheetName val="PAC"/>
      <sheetName val="3W "/>
      <sheetName val="HITOS"/>
      <sheetName val="REPROGRACION"/>
      <sheetName val="CURVA S"/>
      <sheetName val="% lc2"/>
      <sheetName val="HIST. PERS"/>
      <sheetName val="HIST. EQUIP"/>
      <sheetName val="VALORIZACION 10"/>
      <sheetName val="CANTA"/>
      <sheetName val="2. CURVAS"/>
      <sheetName val="Cierre (20%)"/>
      <sheetName val="Resumen GG"/>
      <sheetName val="GG Totales"/>
      <sheetName val="Recursos"/>
      <sheetName val="12Gar&amp;Seg"/>
      <sheetName val="Equip Seguridad"/>
      <sheetName val="Flujo"/>
      <sheetName val="Flujo (20%)"/>
      <sheetName val="Contingencias"/>
      <sheetName val="Caratula"/>
      <sheetName val="Indice"/>
      <sheetName val="1.-Flash Report"/>
      <sheetName val="3.- Dotación de personal"/>
      <sheetName val="4.- Histograma M.O. Dir."/>
      <sheetName val="5.- Histograma M.O. Indirec."/>
      <sheetName val="6.- Distribucion Equipos y Maq"/>
      <sheetName val="7.- Itemizado Forecast 1"/>
      <sheetName val="6.- Itemizado Control de Avance"/>
      <sheetName val="Contractor ANNEX_12"/>
      <sheetName val="8.- Curva S Forecast 02"/>
      <sheetName val="09-Rendimientos"/>
      <sheetName val="Modifica Curva S"/>
      <sheetName val="9- Reporte de Materiales"/>
      <sheetName val="10.-Cuadro Procura"/>
      <sheetName val="11.- Control de Ingenieria"/>
      <sheetName val="12.- Control Procura "/>
      <sheetName val="13.- Commodities 22.9kV"/>
      <sheetName val="13.- Commodities 60 kV"/>
      <sheetName val="LA"/>
      <sheetName val="MILES"/>
      <sheetName val="DIFERENCIA LB0-FC01"/>
      <sheetName val="RES.MET"/>
      <sheetName val="1000.A_REPL"/>
      <sheetName val="1000.B_REPL"/>
      <sheetName val="1000.C_REPL"/>
      <sheetName val="1000.A_PROY"/>
      <sheetName val="1000.B_PROY"/>
      <sheetName val="1000.C_PROY"/>
      <sheetName val="Pavimentos"/>
      <sheetName val="PLANILLA-MET"/>
      <sheetName val="3.INPUT ACT"/>
      <sheetName val="Liebman 134"/>
      <sheetName val="Graph39_6"/>
      <sheetName val="9_Capex6"/>
      <sheetName val="GG-Ofertado-P4_Maz6"/>
      <sheetName val="datos_base6"/>
      <sheetName val="DATOS_UNOE6"/>
      <sheetName val="Sust_205ABC-VE6"/>
      <sheetName val="Sust_205ABC-VP6"/>
      <sheetName val="Resum_205ABC_700FG_907_A_2_26"/>
      <sheetName val="GyP_total6"/>
      <sheetName val="IRR_sponsor6"/>
      <sheetName val="Deduccion_Reajuste6"/>
      <sheetName val="Restricciones_y_Compromisos6"/>
      <sheetName val="PER,COM_PRO_ADI15"/>
      <sheetName val="Planilla_Base_y_Subbase5"/>
      <sheetName val="Resumen_anual4"/>
      <sheetName val="Piso_Tecnico1"/>
      <sheetName val="Metrados__Val_6"/>
      <sheetName val="EXPLAN__DESVIOS1"/>
      <sheetName val="CLASIF__MAT__DESVIOS1"/>
      <sheetName val="CLASIF__MATERIAL1"/>
      <sheetName val="EXPLAN__VIA_PRINCIPAL1"/>
      <sheetName val="Avance_Resumen1"/>
      <sheetName val="MFT_TOC1"/>
      <sheetName val="EQ_INGR-EGR"/>
      <sheetName val="MOD_INGR-EGR"/>
      <sheetName val="Datos_-_F1,F21"/>
      <sheetName val="Plan_de_Fases-Subfases1"/>
      <sheetName val="Minuta_029"/>
      <sheetName val="2_-_Información_gral_contrato"/>
      <sheetName val="Mat_prod"/>
      <sheetName val="Eq_Producción"/>
      <sheetName val="GG_Obreros"/>
      <sheetName val="Mat_apoyo"/>
      <sheetName val="Eq_Apoyo"/>
      <sheetName val="Mod_Directo"/>
      <sheetName val="Modelo_Ind"/>
      <sheetName val="COS_1"/>
      <sheetName val="Procurement_Data"/>
      <sheetName val="VALORIZACION_10"/>
      <sheetName val="3W__FORESCAST"/>
      <sheetName val="3W_"/>
      <sheetName val="CURVA_S"/>
      <sheetName val="%_lc2"/>
      <sheetName val="HIST__PERS"/>
      <sheetName val="HIST__EQUIP"/>
      <sheetName val="2__CURVAS"/>
      <sheetName val="Cierre_(20%)"/>
      <sheetName val="Resumen_GG"/>
      <sheetName val="GG_Totales"/>
      <sheetName val="Equip_Seguridad"/>
      <sheetName val="Flujo_(20%)"/>
      <sheetName val="3_INPUT_ACT"/>
      <sheetName val="1_-Flash_Report"/>
      <sheetName val="3_-_Dotación_de_personal"/>
      <sheetName val="4_-_Histograma_M_O__Dir_"/>
      <sheetName val="5_-_Histograma_M_O__Indirec_"/>
      <sheetName val="6_-_Distribucion_Equipos_y_Maq"/>
      <sheetName val="7_-_Itemizado_Forecast_1"/>
      <sheetName val="6_-_Itemizado_Control_de_Avance"/>
      <sheetName val="Contractor_ANNEX_12"/>
      <sheetName val="8_-_Curva_S_Forecast_02"/>
      <sheetName val="Modifica_Curva_S"/>
      <sheetName val="9-_Reporte_de_Materiales"/>
      <sheetName val="10_-Cuadro_Procura"/>
      <sheetName val="11_-_Control_de_Ingenieria"/>
      <sheetName val="12_-_Control_Procura_"/>
      <sheetName val="13_-_Commodities_22_9kV"/>
      <sheetName val="13_-_Commodities_60_kV"/>
      <sheetName val="DIFERENCIA_LB0-FC01"/>
      <sheetName val="RES_MET"/>
      <sheetName val="1000_A_REPL"/>
      <sheetName val="1000_B_REPL"/>
      <sheetName val="1000_C_REPL"/>
      <sheetName val="1000_A_PROY"/>
      <sheetName val="1000_B_PROY"/>
      <sheetName val="1000_C_PROY"/>
      <sheetName val="Liebman_134"/>
      <sheetName val="509-509A TMC36&quot;"/>
      <sheetName val="510 TMC36&quot;"/>
      <sheetName val="F-002"/>
      <sheetName val="Anx 1 Nota 4"/>
      <sheetName val="BASE_INST"/>
      <sheetName val="BASE_CONEX."/>
      <sheetName val="INST. BANDEJA"/>
      <sheetName val="RES. TENDIDO"/>
      <sheetName val="RES. PEINADO"/>
      <sheetName val="RES.RETIRO"/>
      <sheetName val="RES.CONEX."/>
      <sheetName val="SOMBRILLA"/>
      <sheetName val="Sem."/>
      <sheetName val="RES. CONEXIONADO"/>
      <sheetName val="MONTAJE DE SOMBRILLA"/>
      <sheetName val="NO IMPRIMIR"/>
      <sheetName val="MONTAJE TUBERIA Y SOPORTES"/>
      <sheetName val="ANALISIS ALQUILER FERREYROS"/>
      <sheetName val="Panel de Control"/>
      <sheetName val="Tipo de Cambio"/>
      <sheetName val="Val Nº11"/>
      <sheetName val="CAOV_Met"/>
      <sheetName val="Adel-Materiales"/>
      <sheetName val="Polinom01"/>
      <sheetName val="Reajuste"/>
      <sheetName val="VARIABLES"/>
      <sheetName val="MONTAJE_TUBERIA_Y_SOPORTES"/>
      <sheetName val="Anx_1_Nota_4"/>
      <sheetName val="Tipo_de_Cambio"/>
      <sheetName val="FlujoTJ"/>
      <sheetName val="08"/>
      <sheetName val="01"/>
      <sheetName val="Val_Nº11"/>
      <sheetName val="07"/>
      <sheetName val="Esc"/>
      <sheetName val="054"/>
      <sheetName val="Main"/>
      <sheetName val="Mov. Tierras"/>
      <sheetName val="CONTROL VOLQUETES2"/>
      <sheetName val="FORMATO CONTROL OK"/>
      <sheetName val="HOJA DE DATOS"/>
      <sheetName val="Desv.P.Puentes"/>
      <sheetName val="O. Preliminares"/>
      <sheetName val="Mivimiento de Tierras"/>
      <sheetName val="Estribos"/>
      <sheetName val="Estribos Acero (Proy)"/>
      <sheetName val="Fe° C. Estribo"/>
      <sheetName val="Losa de Concreto Armado"/>
      <sheetName val="Losa de Concreto Armado Acero"/>
      <sheetName val="Fe° C. Losa"/>
      <sheetName val="Vereda de Concreto Armado"/>
      <sheetName val="Losa de Aproximacion"/>
      <sheetName val="O. de Protección y Encauzamient"/>
      <sheetName val="Transporte"/>
      <sheetName val="Varios"/>
      <sheetName val="Precios Adicionales-Argos"/>
      <sheetName val="ADICIONALES"/>
      <sheetName val="MASTER MH"/>
      <sheetName val="actividades"/>
      <sheetName val="MASTER EQUIPOS"/>
      <sheetName val="AUX"/>
      <sheetName val="ARCILLAS"/>
      <sheetName val="RDP"/>
      <sheetName val="HM"/>
      <sheetName val="HM_EQ"/>
      <sheetName val="HM_EQ_ENVIO"/>
      <sheetName val="DISTRIBUCION"/>
      <sheetName val="HM_500-VALIDAR CON EQ"/>
      <sheetName val="C.V. OMYA"/>
      <sheetName val="ADICIONALES_ARGOS"/>
      <sheetName val="PROD_ANEXO 1"/>
      <sheetName val="KPI_ANEXO_2_CICLO"/>
      <sheetName val="PROD_ANEXO 2"/>
      <sheetName val="PROD_ANEXO 3"/>
      <sheetName val="PROD_OMYA"/>
      <sheetName val="Help_KPI_OMYA"/>
      <sheetName val="ADICIONALES_OMYA"/>
      <sheetName val="KPI_ANEXO_1"/>
      <sheetName val="KPI_OMYA_DSC-R"/>
      <sheetName val="RESUMEN_SEMANAL"/>
      <sheetName val="Plan-Mensual"/>
      <sheetName val="10241EQLIST"/>
      <sheetName val="Avance_Resumen2"/>
      <sheetName val="Cantidad"/>
      <sheetName val="Jorge1"/>
      <sheetName val="Jorge2"/>
      <sheetName val="DATOS 3"/>
      <sheetName val="Carátula"/>
      <sheetName val="Contenido"/>
      <sheetName val="Resumen Ejecutivo"/>
      <sheetName val="Proyectos PIA"/>
      <sheetName val="1. Contratos"/>
      <sheetName val="2. Gestión Cronogramas"/>
      <sheetName val="2.1 Curva S - Proyectos"/>
      <sheetName val="4. Estado Construcción"/>
      <sheetName val="3. Gestion Adquisiciones"/>
      <sheetName val="4.1 Estado de RFI´s"/>
      <sheetName val="4.2 Estado Valorizaciones"/>
      <sheetName val=" 4.3 Sol. de Cambio"/>
      <sheetName val="5. Estado Ingeniería "/>
      <sheetName val="6. Gestion Riesgos"/>
      <sheetName val="7. Gestión Comunicaciones"/>
      <sheetName val="8. Acreditaciones"/>
      <sheetName val="9.1 Panel de Control"/>
      <sheetName val="Graph39_7"/>
      <sheetName val="GG-Ofertado-P4_Maz7"/>
      <sheetName val="datos_base7"/>
      <sheetName val="DATOS_UNOE7"/>
      <sheetName val="9_Capex7"/>
      <sheetName val="GyP_total7"/>
      <sheetName val="IRR_sponsor7"/>
      <sheetName val="Sust_205ABC-VE7"/>
      <sheetName val="Sust_205ABC-VP7"/>
      <sheetName val="Resum_205ABC_700FG_907_A_2_27"/>
      <sheetName val="Deduccion_Reajuste7"/>
      <sheetName val="Restricciones_y_Compromisos7"/>
      <sheetName val="PER,COM_PRO_ADI16"/>
      <sheetName val="Planilla_Base_y_Subbase6"/>
      <sheetName val="Metrados__Val_7"/>
      <sheetName val="EXPLAN__DESVIOS2"/>
      <sheetName val="CLASIF__MAT__DESVIOS2"/>
      <sheetName val="CLASIF__MATERIAL2"/>
      <sheetName val="EXPLAN__VIA_PRINCIPAL2"/>
      <sheetName val="Resumen_anual5"/>
      <sheetName val="Piso_Tecnico2"/>
      <sheetName val="RES_MET1"/>
      <sheetName val="1000_A_REPL1"/>
      <sheetName val="1000_B_REPL1"/>
      <sheetName val="1000_C_REPL1"/>
      <sheetName val="1000_A_PROY1"/>
      <sheetName val="1000_B_PROY1"/>
      <sheetName val="1000_C_PROY1"/>
      <sheetName val="MFT_TOC2"/>
      <sheetName val="Plan_de_Fases-Subfases2"/>
      <sheetName val="Datos_-_F1,F22"/>
      <sheetName val="Minuta_0291"/>
      <sheetName val="2_-_Información_gral_contrato1"/>
      <sheetName val="EQ_INGR-EGR1"/>
      <sheetName val="MOD_INGR-EGR1"/>
      <sheetName val="Procurement_Data1"/>
      <sheetName val="Mat_prod1"/>
      <sheetName val="Eq_Producción1"/>
      <sheetName val="GG_Obreros1"/>
      <sheetName val="Mat_apoyo1"/>
      <sheetName val="Eq_Apoyo1"/>
      <sheetName val="Mod_Directo1"/>
      <sheetName val="Modelo_Ind1"/>
      <sheetName val="COS_11"/>
      <sheetName val="3W__FORESCAST1"/>
      <sheetName val="3W_1"/>
      <sheetName val="CURVA_S1"/>
      <sheetName val="%_lc21"/>
      <sheetName val="HIST__PERS1"/>
      <sheetName val="HIST__EQUIP1"/>
      <sheetName val="2__CURVAS1"/>
      <sheetName val="Cierre_(20%)1"/>
      <sheetName val="Resumen_GG1"/>
      <sheetName val="GG_Totales1"/>
      <sheetName val="Equip_Seguridad1"/>
      <sheetName val="Flujo_(20%)1"/>
      <sheetName val="VALORIZACION_101"/>
      <sheetName val="1_-Flash_Report1"/>
      <sheetName val="3_-_Dotación_de_personal1"/>
      <sheetName val="4_-_Histograma_M_O__Dir_1"/>
      <sheetName val="5_-_Histograma_M_O__Indirec_1"/>
      <sheetName val="6_-_Distribucion_Equipos_y_Maq1"/>
      <sheetName val="7_-_Itemizado_Forecast_11"/>
      <sheetName val="6_-_Itemizado_Control_de_Avanc1"/>
      <sheetName val="Contractor_ANNEX_121"/>
      <sheetName val="8_-_Curva_S_Forecast_021"/>
      <sheetName val="Modifica_Curva_S1"/>
      <sheetName val="9-_Reporte_de_Materiales1"/>
      <sheetName val="10_-Cuadro_Procura1"/>
      <sheetName val="11_-_Control_de_Ingenieria1"/>
      <sheetName val="12_-_Control_Procura_1"/>
      <sheetName val="13_-_Commodities_22_9kV1"/>
      <sheetName val="13_-_Commodities_60_kV1"/>
      <sheetName val="DIFERENCIA_LB0-FC011"/>
      <sheetName val="SERVICIOS A OBRA 195"/>
      <sheetName val="Sheet1"/>
      <sheetName val="50+360"/>
      <sheetName val="AD.05 7+300-52+920"/>
      <sheetName val="contraseccion"/>
      <sheetName val="EXP 0-52+920"/>
      <sheetName val="MejorAM"/>
      <sheetName val="Exp. Técnico 7+300-52+920"/>
      <sheetName val="Resumen derrumbes"/>
      <sheetName val="Nudo 1"/>
      <sheetName val="Graph39_8"/>
      <sheetName val="9_Capex8"/>
      <sheetName val="GG-Ofertado-P4_Maz8"/>
      <sheetName val="datos_base8"/>
      <sheetName val="DATOS_UNOE8"/>
      <sheetName val="Sust_205ABC-VE8"/>
      <sheetName val="Sust_205ABC-VP8"/>
      <sheetName val="Resum_205ABC_700FG_907_A_2_28"/>
      <sheetName val="GyP_total8"/>
      <sheetName val="IRR_sponsor8"/>
      <sheetName val="Deduccion_Reajuste8"/>
      <sheetName val="Restricciones_y_Compromisos8"/>
      <sheetName val="PER,COM_PRO_ADI17"/>
      <sheetName val="Planilla_Base_y_Subbase7"/>
      <sheetName val="Resumen_anual6"/>
      <sheetName val="Metrados__Val_8"/>
      <sheetName val="Piso_Tecnico3"/>
      <sheetName val="EXPLAN__DESVIOS3"/>
      <sheetName val="CLASIF__MAT__DESVIOS3"/>
      <sheetName val="CLASIF__MATERIAL3"/>
      <sheetName val="EXPLAN__VIA_PRINCIPAL3"/>
      <sheetName val="Avance_Resumen3"/>
      <sheetName val="MFT_TOC3"/>
      <sheetName val="EQ_INGR-EGR2"/>
      <sheetName val="MOD_INGR-EGR2"/>
      <sheetName val="Datos_-_F1,F23"/>
      <sheetName val="Plan_de_Fases-Subfases3"/>
      <sheetName val="Minuta_0292"/>
      <sheetName val="2_-_Información_gral_contrato2"/>
      <sheetName val="Procurement_Data2"/>
      <sheetName val="Mat_prod2"/>
      <sheetName val="Eq_Producción2"/>
      <sheetName val="GG_Obreros2"/>
      <sheetName val="Mat_apoyo2"/>
      <sheetName val="Eq_Apoyo2"/>
      <sheetName val="Mod_Directo2"/>
      <sheetName val="Modelo_Ind2"/>
      <sheetName val="COS_12"/>
      <sheetName val="3W__FORESCAST2"/>
      <sheetName val="3W_2"/>
      <sheetName val="CURVA_S2"/>
      <sheetName val="%_lc22"/>
      <sheetName val="HIST__PERS2"/>
      <sheetName val="HIST__EQUIP2"/>
      <sheetName val="VALORIZACION_102"/>
      <sheetName val="3_INPUT_ACT1"/>
      <sheetName val="2__CURVAS2"/>
      <sheetName val="Cierre_(20%)2"/>
      <sheetName val="Resumen_GG2"/>
      <sheetName val="GG_Totales2"/>
      <sheetName val="Equip_Seguridad2"/>
      <sheetName val="Flujo_(20%)2"/>
      <sheetName val="1_-Flash_Report2"/>
      <sheetName val="3_-_Dotación_de_personal2"/>
      <sheetName val="4_-_Histograma_M_O__Dir_2"/>
      <sheetName val="5_-_Histograma_M_O__Indirec_2"/>
      <sheetName val="6_-_Distribucion_Equipos_y_Maq2"/>
      <sheetName val="7_-_Itemizado_Forecast_12"/>
      <sheetName val="6_-_Itemizado_Control_de_Avanc2"/>
      <sheetName val="Contractor_ANNEX_122"/>
      <sheetName val="8_-_Curva_S_Forecast_022"/>
      <sheetName val="Modifica_Curva_S2"/>
      <sheetName val="9-_Reporte_de_Materiales2"/>
      <sheetName val="10_-Cuadro_Procura2"/>
      <sheetName val="11_-_Control_de_Ingenieria2"/>
      <sheetName val="12_-_Control_Procura_2"/>
      <sheetName val="13_-_Commodities_22_9kV2"/>
      <sheetName val="13_-_Commodities_60_kV2"/>
      <sheetName val="DIFERENCIA_LB0-FC012"/>
      <sheetName val="RES_MET2"/>
      <sheetName val="1000_A_REPL2"/>
      <sheetName val="1000_B_REPL2"/>
      <sheetName val="1000_C_REPL2"/>
      <sheetName val="1000_A_PROY2"/>
      <sheetName val="1000_B_PROY2"/>
      <sheetName val="1000_C_PROY2"/>
      <sheetName val="509-509A_TMC36&quot;"/>
      <sheetName val="510_TMC36&quot;"/>
      <sheetName val="Liebman_1341"/>
      <sheetName val="Anx_1_Nota_41"/>
      <sheetName val="MONTAJE_TUBERIA_Y_SOPORTES1"/>
      <sheetName val="Tipo_de_Cambio1"/>
      <sheetName val="SERVICIOS_A_OBRA_195"/>
      <sheetName val="AD_05_7+300-52+920"/>
      <sheetName val="EXP_0-52+920"/>
      <sheetName val="Exp__Técnico_7+300-52+920"/>
      <sheetName val="Resumen_derrumbes"/>
      <sheetName val="NO_IMPRIMIR"/>
      <sheetName val="CPV_MGMG"/>
      <sheetName val="2019"/>
      <sheetName val="2020"/>
      <sheetName val="MATER_CONCENTR_CBV99"/>
      <sheetName val="COSTO-MANO-OBRA-_CBV99"/>
      <sheetName val="MATER_CBV2000"/>
      <sheetName val="DISTR.MANT.ELECTRICA"/>
      <sheetName val="DOTACION_CBV99"/>
      <sheetName val="Apus"/>
      <sheetName val="Graph39_10"/>
      <sheetName val="GG-Ofertado-P4_Maz10"/>
      <sheetName val="datos_base10"/>
      <sheetName val="DATOS_UNOE10"/>
      <sheetName val="9_Capex10"/>
      <sheetName val="GyP_total10"/>
      <sheetName val="IRR_sponsor10"/>
      <sheetName val="Sust_205ABC-VE10"/>
      <sheetName val="Sust_205ABC-VP10"/>
      <sheetName val="Resum_205ABC_700FG_907_A_2_210"/>
      <sheetName val="Deduccion_Reajuste10"/>
      <sheetName val="Restricciones_y_Compromisos10"/>
      <sheetName val="PER,COM_PRO_ADI19"/>
      <sheetName val="Planilla_Base_y_Subbase9"/>
      <sheetName val="Metrados__Val_10"/>
      <sheetName val="EXPLAN__DESVIOS5"/>
      <sheetName val="CLASIF__MAT__DESVIOS5"/>
      <sheetName val="CLASIF__MATERIAL5"/>
      <sheetName val="EXPLAN__VIA_PRINCIPAL5"/>
      <sheetName val="Resumen_anual8"/>
      <sheetName val="Piso_Tecnico5"/>
      <sheetName val="Avance_Resumen5"/>
      <sheetName val="RES_MET4"/>
      <sheetName val="1000_A_REPL4"/>
      <sheetName val="1000_B_REPL4"/>
      <sheetName val="1000_C_REPL4"/>
      <sheetName val="1000_A_PROY4"/>
      <sheetName val="1000_B_PROY4"/>
      <sheetName val="1000_C_PROY4"/>
      <sheetName val="MFT_TOC5"/>
      <sheetName val="Plan_de_Fases-Subfases5"/>
      <sheetName val="Datos_-_F1,F25"/>
      <sheetName val="Minuta_0294"/>
      <sheetName val="2_-_Información_gral_contrato4"/>
      <sheetName val="EQ_INGR-EGR4"/>
      <sheetName val="MOD_INGR-EGR4"/>
      <sheetName val="Procurement_Data4"/>
      <sheetName val="Mat_prod4"/>
      <sheetName val="Eq_Producción4"/>
      <sheetName val="GG_Obreros4"/>
      <sheetName val="Mat_apoyo4"/>
      <sheetName val="Eq_Apoyo4"/>
      <sheetName val="Mod_Directo4"/>
      <sheetName val="Modelo_Ind4"/>
      <sheetName val="COS_14"/>
      <sheetName val="3W__FORESCAST4"/>
      <sheetName val="3W_4"/>
      <sheetName val="CURVA_S4"/>
      <sheetName val="%_lc24"/>
      <sheetName val="HIST__PERS4"/>
      <sheetName val="HIST__EQUIP4"/>
      <sheetName val="2__CURVAS4"/>
      <sheetName val="Cierre_(20%)4"/>
      <sheetName val="Resumen_GG4"/>
      <sheetName val="GG_Totales4"/>
      <sheetName val="Equip_Seguridad4"/>
      <sheetName val="Flujo_(20%)4"/>
      <sheetName val="VALORIZACION_104"/>
      <sheetName val="1_-Flash_Report4"/>
      <sheetName val="3_-_Dotación_de_personal4"/>
      <sheetName val="4_-_Histograma_M_O__Dir_4"/>
      <sheetName val="5_-_Histograma_M_O__Indirec_4"/>
      <sheetName val="6_-_Distribucion_Equipos_y_Maq4"/>
      <sheetName val="7_-_Itemizado_Forecast_14"/>
      <sheetName val="6_-_Itemizado_Control_de_Avanc4"/>
      <sheetName val="Contractor_ANNEX_124"/>
      <sheetName val="8_-_Curva_S_Forecast_024"/>
      <sheetName val="Modifica_Curva_S4"/>
      <sheetName val="9-_Reporte_de_Materiales4"/>
      <sheetName val="10_-Cuadro_Procura4"/>
      <sheetName val="11_-_Control_de_Ingenieria4"/>
      <sheetName val="12_-_Control_Procura_4"/>
      <sheetName val="13_-_Commodities_22_9kV4"/>
      <sheetName val="13_-_Commodities_60_kV4"/>
      <sheetName val="DIFERENCIA_LB0-FC014"/>
      <sheetName val="Graph39_9"/>
      <sheetName val="GG-Ofertado-P4_Maz9"/>
      <sheetName val="datos_base9"/>
      <sheetName val="DATOS_UNOE9"/>
      <sheetName val="9_Capex9"/>
      <sheetName val="GyP_total9"/>
      <sheetName val="IRR_sponsor9"/>
      <sheetName val="Sust_205ABC-VE9"/>
      <sheetName val="Sust_205ABC-VP9"/>
      <sheetName val="Resum_205ABC_700FG_907_A_2_29"/>
      <sheetName val="Deduccion_Reajuste9"/>
      <sheetName val="Restricciones_y_Compromisos9"/>
      <sheetName val="PER,COM_PRO_ADI18"/>
      <sheetName val="Planilla_Base_y_Subbase8"/>
      <sheetName val="Metrados__Val_9"/>
      <sheetName val="EXPLAN__DESVIOS4"/>
      <sheetName val="CLASIF__MAT__DESVIOS4"/>
      <sheetName val="CLASIF__MATERIAL4"/>
      <sheetName val="EXPLAN__VIA_PRINCIPAL4"/>
      <sheetName val="Resumen_anual7"/>
      <sheetName val="Piso_Tecnico4"/>
      <sheetName val="Avance_Resumen4"/>
      <sheetName val="RES_MET3"/>
      <sheetName val="1000_A_REPL3"/>
      <sheetName val="1000_B_REPL3"/>
      <sheetName val="1000_C_REPL3"/>
      <sheetName val="1000_A_PROY3"/>
      <sheetName val="1000_B_PROY3"/>
      <sheetName val="1000_C_PROY3"/>
      <sheetName val="MFT_TOC4"/>
      <sheetName val="Plan_de_Fases-Subfases4"/>
      <sheetName val="Datos_-_F1,F24"/>
      <sheetName val="Minuta_0293"/>
      <sheetName val="2_-_Información_gral_contrato3"/>
      <sheetName val="EQ_INGR-EGR3"/>
      <sheetName val="MOD_INGR-EGR3"/>
      <sheetName val="Procurement_Data3"/>
      <sheetName val="Mat_prod3"/>
      <sheetName val="Eq_Producción3"/>
      <sheetName val="GG_Obreros3"/>
      <sheetName val="Mat_apoyo3"/>
      <sheetName val="Eq_Apoyo3"/>
      <sheetName val="Mod_Directo3"/>
      <sheetName val="Modelo_Ind3"/>
      <sheetName val="COS_13"/>
      <sheetName val="3W__FORESCAST3"/>
      <sheetName val="3W_3"/>
      <sheetName val="CURVA_S3"/>
      <sheetName val="%_lc23"/>
      <sheetName val="HIST__PERS3"/>
      <sheetName val="HIST__EQUIP3"/>
      <sheetName val="2__CURVAS3"/>
      <sheetName val="Cierre_(20%)3"/>
      <sheetName val="Resumen_GG3"/>
      <sheetName val="GG_Totales3"/>
      <sheetName val="Equip_Seguridad3"/>
      <sheetName val="Flujo_(20%)3"/>
      <sheetName val="VALORIZACION_103"/>
      <sheetName val="1_-Flash_Report3"/>
      <sheetName val="3_-_Dotación_de_personal3"/>
      <sheetName val="4_-_Histograma_M_O__Dir_3"/>
      <sheetName val="5_-_Histograma_M_O__Indirec_3"/>
      <sheetName val="6_-_Distribucion_Equipos_y_Maq3"/>
      <sheetName val="7_-_Itemizado_Forecast_13"/>
      <sheetName val="6_-_Itemizado_Control_de_Avanc3"/>
      <sheetName val="Contractor_ANNEX_123"/>
      <sheetName val="8_-_Curva_S_Forecast_023"/>
      <sheetName val="Modifica_Curva_S3"/>
      <sheetName val="9-_Reporte_de_Materiales3"/>
      <sheetName val="10_-Cuadro_Procura3"/>
      <sheetName val="11_-_Control_de_Ingenieria3"/>
      <sheetName val="12_-_Control_Procura_3"/>
      <sheetName val="13_-_Commodities_22_9kV3"/>
      <sheetName val="13_-_Commodities_60_kV3"/>
      <sheetName val="DIFERENCIA_LB0-FC013"/>
      <sheetName val="Graph39_11"/>
      <sheetName val="GG-Ofertado-P4_Maz11"/>
      <sheetName val="datos_base11"/>
      <sheetName val="DATOS_UNOE11"/>
      <sheetName val="9_Capex11"/>
      <sheetName val="GyP_total11"/>
      <sheetName val="IRR_sponsor11"/>
      <sheetName val="Sust_205ABC-VE11"/>
      <sheetName val="Sust_205ABC-VP11"/>
      <sheetName val="Resum_205ABC_700FG_907_A_2_211"/>
      <sheetName val="Deduccion_Reajuste11"/>
      <sheetName val="Restricciones_y_Compromisos11"/>
      <sheetName val="PER,COM_PRO_ADI110"/>
      <sheetName val="Planilla_Base_y_Subbase10"/>
      <sheetName val="Metrados__Val_11"/>
      <sheetName val="EXPLAN__DESVIOS6"/>
      <sheetName val="CLASIF__MAT__DESVIOS6"/>
      <sheetName val="CLASIF__MATERIAL6"/>
      <sheetName val="EXPLAN__VIA_PRINCIPAL6"/>
      <sheetName val="Resumen_anual9"/>
      <sheetName val="Piso_Tecnico6"/>
      <sheetName val="Avance_Resumen6"/>
      <sheetName val="RES_MET5"/>
      <sheetName val="1000_A_REPL5"/>
      <sheetName val="1000_B_REPL5"/>
      <sheetName val="1000_C_REPL5"/>
      <sheetName val="1000_A_PROY5"/>
      <sheetName val="1000_B_PROY5"/>
      <sheetName val="1000_C_PROY5"/>
      <sheetName val="MFT_TOC6"/>
      <sheetName val="Plan_de_Fases-Subfases6"/>
      <sheetName val="Datos_-_F1,F26"/>
      <sheetName val="Minuta_0295"/>
      <sheetName val="2_-_Información_gral_contrato5"/>
      <sheetName val="EQ_INGR-EGR5"/>
      <sheetName val="MOD_INGR-EGR5"/>
      <sheetName val="Procurement_Data5"/>
      <sheetName val="Mat_prod5"/>
      <sheetName val="Eq_Producción5"/>
      <sheetName val="GG_Obreros5"/>
      <sheetName val="Mat_apoyo5"/>
      <sheetName val="Eq_Apoyo5"/>
      <sheetName val="Mod_Directo5"/>
      <sheetName val="Modelo_Ind5"/>
      <sheetName val="COS_15"/>
      <sheetName val="3W__FORESCAST5"/>
      <sheetName val="3W_5"/>
      <sheetName val="CURVA_S5"/>
      <sheetName val="%_lc25"/>
      <sheetName val="HIST__PERS5"/>
      <sheetName val="HIST__EQUIP5"/>
      <sheetName val="2__CURVAS5"/>
      <sheetName val="Cierre_(20%)5"/>
      <sheetName val="Resumen_GG5"/>
      <sheetName val="GG_Totales5"/>
      <sheetName val="Equip_Seguridad5"/>
      <sheetName val="Flujo_(20%)5"/>
      <sheetName val="VALORIZACION_105"/>
      <sheetName val="1_-Flash_Report5"/>
      <sheetName val="3_-_Dotación_de_personal5"/>
      <sheetName val="4_-_Histograma_M_O__Dir_5"/>
      <sheetName val="5_-_Histograma_M_O__Indirec_5"/>
      <sheetName val="6_-_Distribucion_Equipos_y_Maq5"/>
      <sheetName val="7_-_Itemizado_Forecast_15"/>
      <sheetName val="6_-_Itemizado_Control_de_Avanc5"/>
      <sheetName val="Contractor_ANNEX_125"/>
      <sheetName val="8_-_Curva_S_Forecast_025"/>
      <sheetName val="Modifica_Curva_S5"/>
      <sheetName val="9-_Reporte_de_Materiales5"/>
      <sheetName val="10_-Cuadro_Procura5"/>
      <sheetName val="11_-_Control_de_Ingenieria5"/>
      <sheetName val="12_-_Control_Procura_5"/>
      <sheetName val="13_-_Commodities_22_9kV5"/>
      <sheetName val="13_-_Commodities_60_kV5"/>
      <sheetName val="DIFERENCIA_LB0-FC015"/>
      <sheetName val="Graph39_12"/>
      <sheetName val="GG-Ofertado-P4_Maz12"/>
      <sheetName val="datos_base12"/>
      <sheetName val="DATOS_UNOE12"/>
      <sheetName val="9_Capex12"/>
      <sheetName val="GyP_total12"/>
      <sheetName val="IRR_sponsor12"/>
      <sheetName val="Sust_205ABC-VE12"/>
      <sheetName val="Sust_205ABC-VP12"/>
      <sheetName val="Resum_205ABC_700FG_907_A_2_212"/>
      <sheetName val="Deduccion_Reajuste12"/>
      <sheetName val="Restricciones_y_Compromisos12"/>
      <sheetName val="PER,COM_PRO_ADI111"/>
      <sheetName val="Planilla_Base_y_Subbase11"/>
      <sheetName val="Metrados__Val_12"/>
      <sheetName val="EXPLAN__DESVIOS7"/>
      <sheetName val="CLASIF__MAT__DESVIOS7"/>
      <sheetName val="CLASIF__MATERIAL7"/>
      <sheetName val="EXPLAN__VIA_PRINCIPAL7"/>
      <sheetName val="Resumen_anual10"/>
      <sheetName val="Piso_Tecnico7"/>
      <sheetName val="Avance_Resumen7"/>
      <sheetName val="RES_MET6"/>
      <sheetName val="1000_A_REPL6"/>
      <sheetName val="1000_B_REPL6"/>
      <sheetName val="1000_C_REPL6"/>
      <sheetName val="1000_A_PROY6"/>
      <sheetName val="1000_B_PROY6"/>
      <sheetName val="1000_C_PROY6"/>
      <sheetName val="MFT_TOC7"/>
      <sheetName val="Plan_de_Fases-Subfases7"/>
      <sheetName val="Datos_-_F1,F27"/>
      <sheetName val="Minuta_0296"/>
      <sheetName val="2_-_Información_gral_contrato6"/>
      <sheetName val="EQ_INGR-EGR6"/>
      <sheetName val="MOD_INGR-EGR6"/>
      <sheetName val="Procurement_Data6"/>
      <sheetName val="Mat_prod6"/>
      <sheetName val="Eq_Producción6"/>
      <sheetName val="GG_Obreros6"/>
      <sheetName val="Mat_apoyo6"/>
      <sheetName val="Eq_Apoyo6"/>
      <sheetName val="Mod_Directo6"/>
      <sheetName val="Modelo_Ind6"/>
      <sheetName val="COS_16"/>
      <sheetName val="3W__FORESCAST6"/>
      <sheetName val="3W_6"/>
      <sheetName val="CURVA_S6"/>
      <sheetName val="%_lc26"/>
      <sheetName val="HIST__PERS6"/>
      <sheetName val="HIST__EQUIP6"/>
      <sheetName val="2__CURVAS6"/>
      <sheetName val="Cierre_(20%)6"/>
      <sheetName val="Resumen_GG6"/>
      <sheetName val="GG_Totales6"/>
      <sheetName val="Equip_Seguridad6"/>
      <sheetName val="Flujo_(20%)6"/>
      <sheetName val="VALORIZACION_106"/>
      <sheetName val="1_-Flash_Report6"/>
      <sheetName val="3_-_Dotación_de_personal6"/>
      <sheetName val="4_-_Histograma_M_O__Dir_6"/>
      <sheetName val="5_-_Histograma_M_O__Indirec_6"/>
      <sheetName val="6_-_Distribucion_Equipos_y_Maq6"/>
      <sheetName val="7_-_Itemizado_Forecast_16"/>
      <sheetName val="6_-_Itemizado_Control_de_Avanc6"/>
      <sheetName val="Contractor_ANNEX_126"/>
      <sheetName val="8_-_Curva_S_Forecast_026"/>
      <sheetName val="Modifica_Curva_S6"/>
      <sheetName val="9-_Reporte_de_Materiales6"/>
      <sheetName val="10_-Cuadro_Procura6"/>
      <sheetName val="11_-_Control_de_Ingenieria6"/>
      <sheetName val="12_-_Control_Procura_6"/>
      <sheetName val="13_-_Commodities_22_9kV6"/>
      <sheetName val="13_-_Commodities_60_kV6"/>
      <sheetName val="DIFERENCIA_LB0-FC016"/>
      <sheetName val="Graph39_13"/>
      <sheetName val="GG-Ofertado-P4_Maz13"/>
      <sheetName val="datos_base13"/>
      <sheetName val="DATOS_UNOE13"/>
      <sheetName val="9_Capex13"/>
      <sheetName val="GyP_total13"/>
      <sheetName val="IRR_sponsor13"/>
      <sheetName val="Sust_205ABC-VE13"/>
      <sheetName val="Sust_205ABC-VP13"/>
      <sheetName val="Resum_205ABC_700FG_907_A_2_213"/>
      <sheetName val="Deduccion_Reajuste13"/>
      <sheetName val="Restricciones_y_Compromisos13"/>
      <sheetName val="PER,COM_PRO_ADI112"/>
      <sheetName val="Planilla_Base_y_Subbase12"/>
      <sheetName val="Metrados__Val_13"/>
      <sheetName val="EXPLAN__DESVIOS8"/>
      <sheetName val="CLASIF__MAT__DESVIOS8"/>
      <sheetName val="CLASIF__MATERIAL8"/>
      <sheetName val="EXPLAN__VIA_PRINCIPAL8"/>
      <sheetName val="Resumen_anual11"/>
      <sheetName val="Piso_Tecnico8"/>
      <sheetName val="Avance_Resumen8"/>
      <sheetName val="RES_MET7"/>
      <sheetName val="1000_A_REPL7"/>
      <sheetName val="1000_B_REPL7"/>
      <sheetName val="1000_C_REPL7"/>
      <sheetName val="1000_A_PROY7"/>
      <sheetName val="1000_B_PROY7"/>
      <sheetName val="1000_C_PROY7"/>
      <sheetName val="MFT_TOC8"/>
      <sheetName val="Plan_de_Fases-Subfases8"/>
      <sheetName val="Datos_-_F1,F28"/>
      <sheetName val="Minuta_0297"/>
      <sheetName val="2_-_Información_gral_contrato7"/>
      <sheetName val="EQ_INGR-EGR7"/>
      <sheetName val="MOD_INGR-EGR7"/>
      <sheetName val="Procurement_Data7"/>
      <sheetName val="Mat_prod7"/>
      <sheetName val="Eq_Producción7"/>
      <sheetName val="GG_Obreros7"/>
      <sheetName val="Mat_apoyo7"/>
      <sheetName val="Eq_Apoyo7"/>
      <sheetName val="Mod_Directo7"/>
      <sheetName val="Modelo_Ind7"/>
      <sheetName val="COS_17"/>
      <sheetName val="3W__FORESCAST7"/>
      <sheetName val="3W_7"/>
      <sheetName val="CURVA_S7"/>
      <sheetName val="%_lc27"/>
      <sheetName val="HIST__PERS7"/>
      <sheetName val="HIST__EQUIP7"/>
      <sheetName val="2__CURVAS7"/>
      <sheetName val="Cierre_(20%)7"/>
      <sheetName val="Resumen_GG7"/>
      <sheetName val="GG_Totales7"/>
      <sheetName val="Equip_Seguridad7"/>
      <sheetName val="Flujo_(20%)7"/>
      <sheetName val="VALORIZACION_107"/>
      <sheetName val="1_-Flash_Report7"/>
      <sheetName val="3_-_Dotación_de_personal7"/>
      <sheetName val="4_-_Histograma_M_O__Dir_7"/>
      <sheetName val="5_-_Histograma_M_O__Indirec_7"/>
      <sheetName val="6_-_Distribucion_Equipos_y_Maq7"/>
      <sheetName val="7_-_Itemizado_Forecast_17"/>
      <sheetName val="6_-_Itemizado_Control_de_Avanc7"/>
      <sheetName val="Contractor_ANNEX_127"/>
      <sheetName val="8_-_Curva_S_Forecast_027"/>
      <sheetName val="Modifica_Curva_S7"/>
      <sheetName val="9-_Reporte_de_Materiales7"/>
      <sheetName val="10_-Cuadro_Procura7"/>
      <sheetName val="11_-_Control_de_Ingenieria7"/>
      <sheetName val="12_-_Control_Procura_7"/>
      <sheetName val="13_-_Commodities_22_9kV7"/>
      <sheetName val="13_-_Commodities_60_kV7"/>
      <sheetName val="DIFERENCIA_LB0-FC017"/>
      <sheetName val="Graph39_14"/>
      <sheetName val="GG-Ofertado-P4_Maz14"/>
      <sheetName val="datos_base14"/>
      <sheetName val="DATOS_UNOE14"/>
      <sheetName val="9_Capex14"/>
      <sheetName val="GyP_total14"/>
      <sheetName val="IRR_sponsor14"/>
      <sheetName val="Sust_205ABC-VE14"/>
      <sheetName val="Sust_205ABC-VP14"/>
      <sheetName val="Resum_205ABC_700FG_907_A_2_214"/>
      <sheetName val="Deduccion_Reajuste14"/>
      <sheetName val="Restricciones_y_Compromisos14"/>
      <sheetName val="PER,COM_PRO_ADI113"/>
      <sheetName val="Planilla_Base_y_Subbase13"/>
      <sheetName val="Metrados__Val_14"/>
      <sheetName val="EXPLAN__DESVIOS9"/>
      <sheetName val="CLASIF__MAT__DESVIOS9"/>
      <sheetName val="CLASIF__MATERIAL9"/>
      <sheetName val="EXPLAN__VIA_PRINCIPAL9"/>
      <sheetName val="Resumen_anual12"/>
      <sheetName val="Piso_Tecnico9"/>
      <sheetName val="Avance_Resumen9"/>
      <sheetName val="RES_MET8"/>
      <sheetName val="1000_A_REPL8"/>
      <sheetName val="1000_B_REPL8"/>
      <sheetName val="1000_C_REPL8"/>
      <sheetName val="1000_A_PROY8"/>
      <sheetName val="1000_B_PROY8"/>
      <sheetName val="1000_C_PROY8"/>
      <sheetName val="MFT_TOC9"/>
      <sheetName val="Plan_de_Fases-Subfases9"/>
      <sheetName val="Datos_-_F1,F29"/>
      <sheetName val="Minuta_0298"/>
      <sheetName val="2_-_Información_gral_contrato8"/>
      <sheetName val="EQ_INGR-EGR8"/>
      <sheetName val="MOD_INGR-EGR8"/>
      <sheetName val="Procurement_Data8"/>
      <sheetName val="Mat_prod8"/>
      <sheetName val="Eq_Producción8"/>
      <sheetName val="GG_Obreros8"/>
      <sheetName val="Mat_apoyo8"/>
      <sheetName val="Eq_Apoyo8"/>
      <sheetName val="Mod_Directo8"/>
      <sheetName val="Modelo_Ind8"/>
      <sheetName val="COS_18"/>
      <sheetName val="3W__FORESCAST8"/>
      <sheetName val="3W_8"/>
      <sheetName val="CURVA_S8"/>
      <sheetName val="%_lc28"/>
      <sheetName val="HIST__PERS8"/>
      <sheetName val="HIST__EQUIP8"/>
      <sheetName val="2__CURVAS8"/>
      <sheetName val="Cierre_(20%)8"/>
      <sheetName val="Resumen_GG8"/>
      <sheetName val="GG_Totales8"/>
      <sheetName val="Equip_Seguridad8"/>
      <sheetName val="Flujo_(20%)8"/>
      <sheetName val="VALORIZACION_108"/>
      <sheetName val="1_-Flash_Report8"/>
      <sheetName val="3_-_Dotación_de_personal8"/>
      <sheetName val="4_-_Histograma_M_O__Dir_8"/>
      <sheetName val="5_-_Histograma_M_O__Indirec_8"/>
      <sheetName val="6_-_Distribucion_Equipos_y_Maq8"/>
      <sheetName val="7_-_Itemizado_Forecast_18"/>
      <sheetName val="6_-_Itemizado_Control_de_Avanc8"/>
      <sheetName val="Contractor_ANNEX_128"/>
      <sheetName val="8_-_Curva_S_Forecast_028"/>
      <sheetName val="Modifica_Curva_S8"/>
      <sheetName val="9-_Reporte_de_Materiales8"/>
      <sheetName val="10_-Cuadro_Procura8"/>
      <sheetName val="11_-_Control_de_Ingenieria8"/>
      <sheetName val="12_-_Control_Procura_8"/>
      <sheetName val="13_-_Commodities_22_9kV8"/>
      <sheetName val="13_-_Commodities_60_kV8"/>
      <sheetName val="DIFERENCIA_LB0-FC018"/>
      <sheetName val="Separador"/>
      <sheetName val="Explanaciones"/>
      <sheetName val="Producción (Marz-20) (2)"/>
      <sheetName val="consolid-dossier (IAS) (2)"/>
      <sheetName val="Plla_Pers"/>
      <sheetName val="BD CONFIABILIDAD"/>
      <sheetName val="encofrado y concreto muros"/>
      <sheetName val="Acero muros"/>
      <sheetName val="Muros metrados"/>
      <sheetName val="encofrado y concreto cimentacio"/>
      <sheetName val="Acero cimentaciones"/>
      <sheetName val="metrado cimentaciones"/>
      <sheetName val="encofrado y concreto columnas"/>
      <sheetName val="columnas"/>
      <sheetName val="Flujo Ingresos"/>
      <sheetName val="Explanaciones TRAMO 5"/>
      <sheetName val="Explanaciones TRAMO 6"/>
      <sheetName val="Explanaciones EJE 1 - 3"/>
      <sheetName val="Explanaciones EJE 1 - 4"/>
      <sheetName val="Explanaciones EJE 2 - 5"/>
      <sheetName val="Explanaciones EJE 2 - 6.1"/>
      <sheetName val="Explanaciones EJE 3 - 7"/>
      <sheetName val="Explanaciones EJE 3 - 8"/>
      <sheetName val="WBS"/>
      <sheetName val="PUNIT"/>
      <sheetName val="Val_Nº111"/>
      <sheetName val="Precios_Adicionales-Argos"/>
      <sheetName val="MASTER_MH"/>
      <sheetName val="MASTER_EQUIPOS"/>
      <sheetName val="HM_500-VALIDAR_CON_EQ"/>
      <sheetName val="C_V__OMYA"/>
      <sheetName val="PROD_ANEXO_1"/>
      <sheetName val="PROD_ANEXO_2"/>
      <sheetName val="PROD_ANEXO_3"/>
      <sheetName val="Mov__Tierras"/>
      <sheetName val="CONTROL_VOLQUETES2"/>
      <sheetName val="FORMATO_CONTROL_OK"/>
      <sheetName val="HOJA_DE_DATOS"/>
      <sheetName val="Inputs"/>
      <sheetName val="POSESIÓN"/>
      <sheetName val="Ba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Crono Eq"/>
      <sheetName val="Cronograma"/>
      <sheetName val="RRspo"/>
      <sheetName val="WBS"/>
      <sheetName val="HHresumen"/>
      <sheetName val="Rendimientos"/>
      <sheetName val="HHspo"/>
      <sheetName val="Analisis"/>
      <sheetName val="Cuadrilla"/>
      <sheetName val="ENLACES F.O. 08-01-10"/>
      <sheetName val="Planilla1"/>
      <sheetName val="Test Cost"/>
      <sheetName val="Control Building"/>
      <sheetName val="APU"/>
      <sheetName val="LIMA-CANTA"/>
      <sheetName val="Input"/>
      <sheetName val="Resumen"/>
      <sheetName val="DATOS"/>
      <sheetName val="ESTRUCTURAS MOD"/>
      <sheetName val="12 P3"/>
      <sheetName val="5 Poblacion Demandante Efectiv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Pob"/>
      <sheetName val="Poblacion Diresa"/>
      <sheetName val="CDE Minsa"/>
      <sheetName val="Estandares Fuente (2)"/>
      <sheetName val="Standares"/>
      <sheetName val="Est"/>
      <sheetName val="Informacion"/>
      <sheetName val="P11"/>
      <sheetName val="P21"/>
      <sheetName val="P31"/>
      <sheetName val="D CONS"/>
      <sheetName val="PMF (2)"/>
      <sheetName val="PMF"/>
      <sheetName val=" B.RHUS"/>
      <sheetName val="Ratios"/>
      <sheetName val="PMF "/>
      <sheetName val="Demanda Cons"/>
      <sheetName val="Estandar I"/>
      <sheetName val="Estandar II"/>
      <sheetName val="Paso 1 Of.Op.PMF ASIST"/>
      <sheetName val="Paso 2 Demanda"/>
      <sheetName val="Paso 3 Necesidad "/>
      <sheetName val="3.1 Neces. Enfermeria"/>
      <sheetName val="Paso 4 Disponi y Paso 5 Brecha "/>
      <sheetName val="Costo Inversión"/>
      <sheetName val="PMA oxa"/>
      <sheetName val="c. infraest"/>
      <sheetName val="EXP. TEC. oxa"/>
      <sheetName val="SUPERV.oxa"/>
      <sheetName val="Prog.Capac"/>
      <sheetName val="IA"/>
      <sheetName val="Pcon"/>
      <sheetName val="G.G.oxa"/>
      <sheetName val="LB"/>
      <sheetName val="P. Equip.UPSS"/>
      <sheetName val="Cos Equi"/>
      <sheetName val="CT equi"/>
      <sheetName val="Total Costo de Inversión "/>
      <sheetName val="Plan IMPL"/>
      <sheetName val="MF"/>
      <sheetName val="O - M"/>
      <sheetName val="cRHUSsPIP"/>
      <sheetName val="cRHUScPIP"/>
      <sheetName val="BySs PIP"/>
      <sheetName val="BySc PIP"/>
      <sheetName val="D. Mant"/>
      <sheetName val="c.Mant"/>
      <sheetName val="O&amp;M."/>
      <sheetName val="RRHH"/>
      <sheetName val="VACSN"/>
      <sheetName val="Sensib. IE-VACSN"/>
      <sheetName val="Hoja5"/>
      <sheetName val="Optimiz_Equip"/>
      <sheetName val="Optimiz_RR.HH."/>
      <sheetName val="Demanda Cons (2)"/>
      <sheetName val="Optimiz_Infraes"/>
      <sheetName val="Res_Optim"/>
      <sheetName val="Brecha"/>
      <sheetName val="C. equipo"/>
      <sheetName val="HHspo"/>
      <sheetName val="Metrados"/>
      <sheetName val="POSESIÓN"/>
      <sheetName val="Demanda"/>
      <sheetName val="Listas"/>
      <sheetName val="PGR - PPTO"/>
      <sheetName val="Estadística"/>
      <sheetName val="VACST"/>
      <sheetName val="Dmda."/>
      <sheetName val="Pob. DIRESA 2013"/>
      <sheetName val="RESUMEN"/>
      <sheetName val="P9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Control%-a"/>
      <sheetName val="ENTREG NORTE"/>
      <sheetName val="Staff (6)"/>
      <sheetName val="Equip-a (7)"/>
      <sheetName val="PGR-4 SEMANAS"/>
      <sheetName val="CALENDARIO"/>
      <sheetName val="Informacion"/>
      <sheetName val="Base Transformador"/>
      <sheetName val="civ_roma"/>
      <sheetName val="Ampliad"/>
      <sheetName val="Ing"/>
      <sheetName val="Infra"/>
      <sheetName val="Opti"/>
      <sheetName val="RO2655"/>
      <sheetName val="RESUMEN"/>
      <sheetName val="RESUMEN HH"/>
      <sheetName val="GENERAL"/>
      <sheetName val="ESTRUCTURA DE HORMIGON"/>
      <sheetName val="INSTALACION ELECTRICA"/>
      <sheetName val="Bech_Lab"/>
      <sheetName val="EP1"/>
      <sheetName val="Constants"/>
      <sheetName val="Rendimientos"/>
      <sheetName val="7422CW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PRESENTACION"/>
      <sheetName val="COMPARATIVO ICA"/>
      <sheetName val="RESUMEN X ESPECIALID (Interno)"/>
      <sheetName val="HOJA DE VENTA-"/>
      <sheetName val="RRecursos"/>
      <sheetName val="RESUMEN POR BLOQUES"/>
      <sheetName val="EstructurasSPO"/>
      <sheetName val="ArquitecturaSPO"/>
      <sheetName val="RESUMEN-IISS "/>
      <sheetName val="IISS "/>
      <sheetName val="TALLERES+MOD.ATEN.PADRES-IISS"/>
      <sheetName val="SCI "/>
      <sheetName val="RIEGO "/>
      <sheetName val="Resumen-IIMM (2)"/>
      <sheetName val="II-MM COAR Arequipa (2)"/>
      <sheetName val="Ventilación COAR Arequipa (2)"/>
      <sheetName val="Ascensores (2)"/>
      <sheetName val="ResumenIIEE"/>
      <sheetName val="Polideportivo"/>
      <sheetName val="Residencia"/>
      <sheetName val="Aulas-Laboratorios-bibliotecas"/>
      <sheetName val="Comedor-Bienestar-Serv.Gener."/>
      <sheetName val="Redes Exteriores"/>
      <sheetName val="staff"/>
      <sheetName val="Talleres+Mod.Ate.Pad-IIEE"/>
      <sheetName val="MOBIL.&amp;EQUIP."/>
      <sheetName val="ResumenEQ+INFR2"/>
      <sheetName val="Comparativo EQP2"/>
      <sheetName val="Comparativo INFR2"/>
      <sheetName val="COSTO INGENIERIA"/>
      <sheetName val="Costo Indirecto "/>
      <sheetName val="RESUMEN POR COMPONENTE FINAL"/>
      <sheetName val="RESUMEN POR ESPECIALIDAD MINEDU"/>
      <sheetName val="RESUMEN POR COMPONENTE"/>
      <sheetName val="Hoja3"/>
      <sheetName val="ESTRUCTURAS MOD"/>
      <sheetName val="LIMA-CANTA"/>
      <sheetName val="CALENDARIO"/>
      <sheetName val="Input"/>
      <sheetName val="7422CW00"/>
      <sheetName val="RESUMEN"/>
      <sheetName val="Informacion"/>
      <sheetName val="Listas"/>
      <sheetName val="Solicitud"/>
      <sheetName val="Infra"/>
      <sheetName val="PRECIO2"/>
      <sheetName val="Consolidado"/>
      <sheetName val="CIEDANOS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27.xml><?xml version="1.0" encoding="utf-8"?>
<externalLink xmlns="http://schemas.openxmlformats.org/spreadsheetml/2006/main">
  <externalBook xmlns:r="http://schemas.openxmlformats.org/officeDocument/2006/relationships" r:id="rId1">
    <sheetNames>
      <sheetName val="Presupuesto"/>
      <sheetName val="Relacion de PU"/>
      <sheetName val="Relacion de INSUMOS"/>
      <sheetName val="Analisis de Precios"/>
      <sheetName val="REAJUSTE"/>
      <sheetName val="POLINOMICA"/>
      <sheetName val="RECURSOS"/>
      <sheetName val="Datos Generales"/>
      <sheetName val="DATOS"/>
      <sheetName val="RRHH"/>
      <sheetName val="RESUMEN POR COMPONENTE"/>
      <sheetName val="Resumen"/>
      <sheetName val="civ_roma"/>
      <sheetName val="Ampliad"/>
      <sheetName val="Ing"/>
      <sheetName val="Infra"/>
      <sheetName val="Opti"/>
      <sheetName val="Costos Infra y Eq"/>
      <sheetName val="APU"/>
      <sheetName val="2843 DATA"/>
      <sheetName val="F-05"/>
      <sheetName val="Cuadrillas"/>
      <sheetName val="VACST"/>
      <sheetName val="Dmda."/>
      <sheetName val="LIMA-CA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8.xml><?xml version="1.0" encoding="utf-8"?>
<externalLink xmlns="http://schemas.openxmlformats.org/spreadsheetml/2006/main">
  <externalBook xmlns:r="http://schemas.openxmlformats.org/officeDocument/2006/relationships" r:id="rId1">
    <sheetNames>
      <sheetName val="sensibilidad propoli"/>
      <sheetName val="POB.REG"/>
      <sheetName val="POB.NAC"/>
      <sheetName val="POB.PENAL"/>
      <sheetName val="GI"/>
      <sheetName val="OC"/>
      <sheetName val="TD"/>
      <sheetName val="Hoja2"/>
      <sheetName val="POB. PROYECTADA"/>
      <sheetName val="DEMANDA"/>
      <sheetName val="OFERTA"/>
      <sheetName val="OTROS COSTOS"/>
      <sheetName val="INVENTARIO ACTUAL"/>
      <sheetName val="BRECHA"/>
      <sheetName val="ALTERNATIVA 1"/>
      <sheetName val="EQUIP.ALT 1y2"/>
      <sheetName val="ALTERNATIVA 2"/>
      <sheetName val="COSTOS OP Y MTN"/>
      <sheetName val="FLUJOS"/>
      <sheetName val="sensibilidad.proliv"/>
      <sheetName val="SENSIBILIDAD"/>
      <sheetName val="BENEFICIOS INCR"/>
      <sheetName val="MATRIZ MARCO LOGICO"/>
      <sheetName val="PLAN DE IMPLEMENTACIÓN"/>
      <sheetName val="Inputs"/>
      <sheetName val="Calculos"/>
      <sheetName val="Costos Infra y Eq"/>
      <sheetName val="POLINOMICA"/>
      <sheetName val="F-05"/>
      <sheetName val="DOBLE H1-Z4"/>
      <sheetName val="civ_roma"/>
      <sheetName val="Ampliad"/>
      <sheetName val="Ing"/>
      <sheetName val="Infra"/>
      <sheetName val="PAPrrhh"/>
      <sheetName val="Opti"/>
      <sheetName val="Referencias"/>
      <sheetName val="Listas"/>
      <sheetName val="INSUMOS"/>
      <sheetName val="Lista de Partidas"/>
      <sheetName val="47 V"/>
      <sheetName val="Cuadrillas"/>
      <sheetName val="A"/>
      <sheetName val="B"/>
      <sheetName val="GENERAL"/>
      <sheetName val="INF.PERS.CONTRATADO"/>
      <sheetName val="Comparativa"/>
      <sheetName val="Solicitud"/>
      <sheetName val="RES,MET,ADI1"/>
      <sheetName val="Rendimientos"/>
      <sheetName val="Hoja1"/>
      <sheetName val="POB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29.xml><?xml version="1.0" encoding="utf-8"?>
<externalLink xmlns="http://schemas.openxmlformats.org/spreadsheetml/2006/main">
  <externalBook xmlns:r="http://schemas.openxmlformats.org/officeDocument/2006/relationships" r:id="rId1">
    <sheetNames>
      <sheetName val="sensibilidad.proliv"/>
      <sheetName val="Hoja1"/>
      <sheetName val="Hoja2"/>
      <sheetName val="Hoja3"/>
      <sheetName val="Hoja4"/>
      <sheetName val="demanda oferta"/>
      <sheetName val="Hoja6"/>
      <sheetName val="Involucrados"/>
      <sheetName val="Equipamiento"/>
      <sheetName val="Operación y mantenimeitno"/>
      <sheetName val="ALT1-COSTOS"/>
      <sheetName val="ALT2-COSTOS"/>
      <sheetName val="FLUJOS "/>
      <sheetName val="SENSIBILIDAD"/>
      <sheetName val="IMPACTO AMB."/>
      <sheetName val="MARCO LOGICO"/>
      <sheetName val="PLAN IMPLE."/>
      <sheetName val="cie10"/>
      <sheetName val="sensibilidad propoli"/>
      <sheetName val="civ_roma"/>
      <sheetName val="7422CW00"/>
      <sheetName val="Ampliad"/>
      <sheetName val="Ing"/>
      <sheetName val="Infra"/>
      <sheetName val="Opti"/>
      <sheetName val="A"/>
      <sheetName val="B"/>
      <sheetName val="Consolidado"/>
      <sheetName val="Dmda."/>
      <sheetName val="Informacion"/>
      <sheetName val="CALENDARIO"/>
      <sheetName val="RO2655"/>
      <sheetName val="RESUMEN"/>
      <sheetName val="Direct_Lbr"/>
      <sheetName val="PAPrrhh"/>
      <sheetName val="POLINOM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Gran Cant10"/>
      <sheetName val="Proc_Cant10"/>
      <sheetName val="Gran 0+235"/>
      <sheetName val="Proct 0+235"/>
      <sheetName val="Limit_0+235"/>
      <sheetName val="Gran _ACC_A"/>
      <sheetName val="Proc_ACC_A"/>
      <sheetName val="Limit_ACC_A"/>
      <sheetName val="POB07"/>
      <sheetName val="STRSUMM0"/>
      <sheetName val="Sheet1"/>
      <sheetName val="EP1"/>
      <sheetName val="F-05"/>
      <sheetName val="Sensibilidad"/>
      <sheetName val="PTO_ARES"/>
      <sheetName val="ANALISIS ALQUILER FERREYROS"/>
      <sheetName val="Detail"/>
      <sheetName val="12 P3"/>
      <sheetName val="5 Poblacion Demandante Efectiva"/>
      <sheetName val="7422CW00"/>
      <sheetName val="sensibilidad.proliv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0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AVANCE"/>
      <sheetName val="INFORME"/>
      <sheetName val="RESUMEN VALP"/>
      <sheetName val="FORPOL"/>
      <sheetName val="Reajuste"/>
      <sheetName val="Deducción Efectivo"/>
      <sheetName val="Deduccion Materiales"/>
      <sheetName val="Amort.adelefec"/>
      <sheetName val="RESPLAN"/>
      <sheetName val="Val Formual 01"/>
      <sheetName val="Val Formula 02"/>
      <sheetName val="Metrado 01"/>
      <sheetName val="Metrado 02"/>
      <sheetName val="INDICES"/>
      <sheetName val="Resumen"/>
      <sheetName val="Presupuesto 01"/>
      <sheetName val="Presupuesto 02"/>
      <sheetName val="Adelanto de Materiales"/>
      <sheetName val="ESTRUCTURAS MOD"/>
      <sheetName val="CALENDARIO"/>
      <sheetName val="sensibilidad.proliv"/>
      <sheetName val="Infra"/>
      <sheetName val="Calculos"/>
      <sheetName val="RO"/>
      <sheetName val="Cuadrillas"/>
      <sheetName val="sensibilidad propoli"/>
      <sheetName val="GENERAL"/>
      <sheetName val="Bech_Lab"/>
      <sheetName val="Datos Generales"/>
      <sheetName val="Relacion de PU"/>
      <sheetName val="RRHH"/>
      <sheetName val="Metrados"/>
      <sheetName val="CFA"/>
      <sheetName val="BD"/>
      <sheetName val="Precios de insumos"/>
      <sheetName val="Datos-No imprimir"/>
      <sheetName val="Input"/>
      <sheetName val="Inputs"/>
      <sheetName val="Valorización"/>
      <sheetName val="POLINOM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31.xml><?xml version="1.0" encoding="utf-8"?>
<externalLink xmlns="http://schemas.openxmlformats.org/spreadsheetml/2006/main">
  <externalBook xmlns:r="http://schemas.openxmlformats.org/officeDocument/2006/relationships" r:id="rId1">
    <sheetNames>
      <sheetName val="Inversión"/>
      <sheetName val="EXP+PLAN1+SUP"/>
      <sheetName val="GG"/>
      <sheetName val="COMPONENTES"/>
      <sheetName val="ESPECIALIDADES"/>
      <sheetName val="ALT2"/>
      <sheetName val="O&amp;M"/>
      <sheetName val="Ev. Social"/>
      <sheetName val="Sensibilidad"/>
      <sheetName val="Sostenibilidad"/>
      <sheetName val="ML"/>
      <sheetName val="O"/>
      <sheetName val="INGRESOS PIP"/>
      <sheetName val="RRHH"/>
      <sheetName val="e.inform"/>
      <sheetName val="capacit"/>
      <sheetName val="R5Y6"/>
      <sheetName val="Línea Base"/>
      <sheetName val="e.estruct"/>
      <sheetName val="e.electr"/>
      <sheetName val="e.mecáni"/>
      <sheetName val="e.equi"/>
      <sheetName val="e.sanita"/>
      <sheetName val="e.arqui"/>
      <sheetName val="plan mante"/>
      <sheetName val="Imple"/>
      <sheetName val="REPOSICIÓN"/>
      <sheetName val="cie10"/>
      <sheetName val="sensibilidad.proliv"/>
      <sheetName val="INDICES"/>
      <sheetName val="Cuadrillas"/>
      <sheetName val="DOBLE H1-Z4"/>
      <sheetName val="DATOS"/>
      <sheetName val="CIE"/>
      <sheetName val="F17 A1"/>
      <sheetName val="GENERAL"/>
      <sheetName val="Calendario"/>
      <sheetName val="Pto_Itemizado_S10"/>
      <sheetName val="Bech_Lab"/>
      <sheetName val="Inputs"/>
      <sheetName val="Calculos"/>
      <sheetName val="RESUMEN POR COMPONENTE"/>
      <sheetName val="POLINOMICA"/>
      <sheetName val="p1"/>
      <sheetName val="datos 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132.xml><?xml version="1.0" encoding="utf-8"?>
<externalLink xmlns="http://schemas.openxmlformats.org/spreadsheetml/2006/main">
  <externalBook xmlns:r="http://schemas.openxmlformats.org/officeDocument/2006/relationships" r:id="rId1">
    <sheetNames>
      <sheetName val="DB"/>
      <sheetName val="Proyecciones"/>
      <sheetName val="OyD-AP"/>
      <sheetName val="Inv Agua pm"/>
      <sheetName val="Inv. Agua Año 0"/>
      <sheetName val="Inv Alcant pm"/>
      <sheetName val="Inv. Alcantarillado Año 0"/>
      <sheetName val="Inv Trata pm"/>
      <sheetName val="Inv.Planta de Tratamiento Año 0"/>
      <sheetName val="Gastos Pre Operativos"/>
      <sheetName val="Resumen de Inversiones año 0"/>
      <sheetName val="OyM sin pyto a PM"/>
      <sheetName val="OyM Fijos"/>
      <sheetName val="Inversion futura y OyM incr. PM"/>
      <sheetName val="OyM con pyto PM"/>
      <sheetName val="Flujo OyM a PM"/>
      <sheetName val="Flujo de inversiones PM"/>
      <sheetName val="Flujo Costos incrementales a PM"/>
      <sheetName val="OyM sin pyto PS"/>
      <sheetName val="OyM con pyto PS"/>
      <sheetName val="Flujo OyM a PS"/>
      <sheetName val="Flujo de inversiones PS"/>
      <sheetName val="Flujo Costos increment.a PS"/>
      <sheetName val="Beneficios nuevos usuarios"/>
      <sheetName val="Beneficios antigos usuarios"/>
      <sheetName val="Flujo Beneficios"/>
      <sheetName val="Eval. Agua"/>
      <sheetName val="Sens.agua"/>
      <sheetName val="Riesgo agua"/>
      <sheetName val="Eval. Alcant"/>
      <sheetName val="Sens.Alcant"/>
      <sheetName val="Eval. Trat"/>
      <sheetName val="Sens. Trat"/>
      <sheetName val="Tarifa agua"/>
      <sheetName val="Tarifa Alcant y Trat."/>
      <sheetName val="Sensibilidad"/>
      <sheetName val="Sheet1"/>
      <sheetName val="DOBLE H1-Z4"/>
      <sheetName val="Direct_Lbr"/>
      <sheetName val="RES F1"/>
      <sheetName val="CIEDANOS"/>
      <sheetName val="PRECIO2"/>
      <sheetName val="POLINOMICA"/>
      <sheetName val="sensibilidad.proliv"/>
      <sheetName val="civ_roma"/>
      <sheetName val="Ampliad"/>
      <sheetName val="Ing"/>
      <sheetName val="Infra"/>
      <sheetName val="PAPrrhh"/>
      <sheetName val="Opti"/>
      <sheetName val="RRHH"/>
      <sheetName val="C17_Gra01"/>
      <sheetName val="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33.xml><?xml version="1.0" encoding="utf-8"?>
<externalLink xmlns="http://schemas.openxmlformats.org/spreadsheetml/2006/main">
  <externalBook xmlns:r="http://schemas.openxmlformats.org/officeDocument/2006/relationships" r:id="rId1">
    <sheetNames>
      <sheetName val="Sens.agua"/>
      <sheetName val="INVENTARIO"/>
      <sheetName val="EQ_ALTER. 1"/>
      <sheetName val="PPTOALT1"/>
      <sheetName val="F17 A1"/>
      <sheetName val="EQ_ALTER. 2"/>
      <sheetName val="PPTOALT2"/>
      <sheetName val="F17 A2"/>
      <sheetName val="Costos-op-man"/>
      <sheetName val="Planilla Sit. Act."/>
      <sheetName val="Planilla_con proyecto"/>
      <sheetName val="Detalle Cost Op Irma"/>
      <sheetName val="Detalle Cost Op"/>
      <sheetName val="Cost-ScA1"/>
      <sheetName val="Cost-ScA2"/>
      <sheetName val="Cost-PrA1"/>
      <sheetName val="Cost-PrA2"/>
      <sheetName val="dem-ofert"/>
      <sheetName val="CostoE-Pr"/>
      <sheetName val="CostoE-Sc"/>
      <sheetName val="F25"/>
      <sheetName val="Encofrado BVR Unispan"/>
      <sheetName val="Sensibilidad"/>
      <sheetName val="Metrados"/>
      <sheetName val="C17_Gra01"/>
      <sheetName val="Direct_Lbr"/>
      <sheetName val="datos base"/>
      <sheetName val="CFA"/>
      <sheetName val="sensibilidad.proliv"/>
      <sheetName val="Solicitud"/>
      <sheetName val="Footing Design"/>
      <sheetName val="ARQUITECTURA"/>
      <sheetName val="ESTRUCTURAS"/>
      <sheetName val="INST.ELECTRICAS"/>
      <sheetName val="INST.SANITARIAS"/>
      <sheetName val="Hoja1"/>
      <sheetName val="E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34.xml><?xml version="1.0" encoding="utf-8"?>
<externalLink xmlns="http://schemas.openxmlformats.org/spreadsheetml/2006/main">
  <externalBook xmlns:r="http://schemas.openxmlformats.org/officeDocument/2006/relationships" r:id="rId1">
    <sheetNames>
      <sheetName val="Presupuesto"/>
      <sheetName val="Relacion de PU"/>
      <sheetName val="Relacion de INSUMOS"/>
      <sheetName val="Analisis de Precios"/>
      <sheetName val="POLINOMICA"/>
      <sheetName val="RECURSOS"/>
      <sheetName val="Datos Generales"/>
      <sheetName val="Forrado"/>
      <sheetName val="CFA"/>
      <sheetName val="Sens.agua"/>
      <sheetName val="Datos"/>
      <sheetName val="Calculos"/>
      <sheetName val="datos base"/>
      <sheetName val="RO"/>
      <sheetName val="sensibilidad.proliv"/>
      <sheetName val="7422CW00"/>
      <sheetName val="Hoja1"/>
      <sheetName val="Solicitud"/>
      <sheetName val="RES,MET,ADI1"/>
      <sheetName val="C05_Ges03"/>
      <sheetName val="Sensibilid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5.xml><?xml version="1.0" encoding="utf-8"?>
<externalLink xmlns="http://schemas.openxmlformats.org/spreadsheetml/2006/main">
  <externalBook xmlns:r="http://schemas.openxmlformats.org/officeDocument/2006/relationships" r:id="rId1">
    <sheetNames>
      <sheetName val="Sens.agua"/>
      <sheetName val="PPTOALT1"/>
      <sheetName val="INVENTARIO"/>
      <sheetName val="EQ_ALTER. 1"/>
      <sheetName val="F17 A1"/>
      <sheetName val="EQ_ALTER. 2"/>
      <sheetName val="PPTOALT2"/>
      <sheetName val="F17 A2"/>
      <sheetName val="Costos-op-man"/>
      <sheetName val="Planilla Sit. Act."/>
      <sheetName val="Planilla_con proyecto"/>
      <sheetName val="Detalle Cost Op Irma"/>
      <sheetName val="Detalle Cost Op"/>
      <sheetName val="Cost-ScA1"/>
      <sheetName val="Cost-ScA2"/>
      <sheetName val="Cost-PrA1"/>
      <sheetName val="Cost-PrA2"/>
      <sheetName val="dem-ofert"/>
      <sheetName val="CostoE-Pr"/>
      <sheetName val="CostoE-Sc"/>
      <sheetName val="F25"/>
      <sheetName val="Encofrado BVR Unispan"/>
      <sheetName val="Relacion de INSUMOS"/>
      <sheetName val="Datos"/>
      <sheetName val="Calculos"/>
      <sheetName val="RO"/>
      <sheetName val="Hoja3"/>
      <sheetName val="C17_Gra01"/>
      <sheetName val="Relacion de Recursos"/>
      <sheetName val="RES,MET,ADI1"/>
      <sheetName val="Wind Loads"/>
      <sheetName val="Referencias"/>
      <sheetName val="xie"/>
      <sheetName val="INDICES"/>
      <sheetName val="Sensibilidad"/>
      <sheetName val="DOBLE H1-Z4"/>
      <sheetName val="Forrado"/>
      <sheetName val="C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36.xml><?xml version="1.0" encoding="utf-8"?>
<externalLink xmlns="http://schemas.openxmlformats.org/spreadsheetml/2006/main">
  <externalBook xmlns:r="http://schemas.openxmlformats.org/officeDocument/2006/relationships" r:id="rId1">
    <sheetNames>
      <sheetName val="EST_MOD"/>
      <sheetName val="INDICES"/>
      <sheetName val="Sensibilidad"/>
      <sheetName val="PPTOALT1"/>
      <sheetName val="Demanda"/>
      <sheetName val="Hoja1"/>
      <sheetName val="C17_Gra01"/>
      <sheetName val="Relacion de INSUMOS"/>
      <sheetName val="Input"/>
      <sheetName val="Resumen"/>
      <sheetName val="civ_roma"/>
      <sheetName val="Ampliad"/>
      <sheetName val="Ing"/>
      <sheetName val="Infra"/>
      <sheetName val="Opti"/>
      <sheetName val="F-05"/>
      <sheetName val="sensibilidad.prol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37.xml><?xml version="1.0" encoding="utf-8"?>
<externalLink xmlns="http://schemas.openxmlformats.org/spreadsheetml/2006/main">
  <externalBook xmlns:r="http://schemas.openxmlformats.org/officeDocument/2006/relationships" r:id="rId1">
    <sheetNames>
      <sheetName val="PPS"/>
      <sheetName val="Detail"/>
      <sheetName val="Summ"/>
      <sheetName val="Travel"/>
      <sheetName val="Rates"/>
      <sheetName val="PPTOALT1"/>
      <sheetName val="EST_MOD"/>
      <sheetName val="C17_Gra01"/>
      <sheetName val="C05_Ges03"/>
      <sheetName val="Datos Generales"/>
      <sheetName val="Relacion de PU"/>
      <sheetName val="F-05"/>
      <sheetName val="ESTRUCTURA DE HORMIGON"/>
      <sheetName val="INSTALACION ELECTRICA"/>
      <sheetName val="Hoja1"/>
      <sheetName val="Sensibilidad"/>
      <sheetName val="BD"/>
      <sheetName val="7422CW00"/>
      <sheetName val="Relacion de INSUM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8.xml><?xml version="1.0" encoding="utf-8"?>
<externalLink xmlns="http://schemas.openxmlformats.org/spreadsheetml/2006/main">
  <externalBook xmlns:r="http://schemas.openxmlformats.org/officeDocument/2006/relationships" r:id="rId1">
    <sheetNames>
      <sheetName val="Rendimientos"/>
      <sheetName val="PA"/>
      <sheetName val="PA1"/>
      <sheetName val="PAelec1"/>
      <sheetName val="Recursos"/>
      <sheetName val="Fases"/>
      <sheetName val="Cuadrilla"/>
      <sheetName val="Resumen"/>
      <sheetName val="Hoja1"/>
      <sheetName val="PC"/>
      <sheetName val="Sens.agua"/>
      <sheetName val="Relacion de INSUMOS"/>
      <sheetName val="Datos"/>
      <sheetName val="Calculos"/>
      <sheetName val="RO"/>
      <sheetName val="Detail"/>
      <sheetName val="A"/>
      <sheetName val="B"/>
      <sheetName val="Medidas"/>
      <sheetName val="Pared 2"/>
      <sheetName val="Pared 3"/>
      <sheetName val="C05_Ges03"/>
      <sheetName val="PPTOALT1"/>
      <sheetName val="Input"/>
      <sheetName val="Base Transformador"/>
      <sheetName val="civ_roma"/>
      <sheetName val="Ampliad"/>
      <sheetName val="Ing"/>
      <sheetName val="Infra"/>
      <sheetName val="PAPrrhh"/>
      <sheetName val="Opti"/>
      <sheetName val="sensibilidad.prol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139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sp Macroregional Cusco"/>
      <sheetName val="Rendimientos"/>
      <sheetName val="CFA"/>
      <sheetName val="Calendario"/>
      <sheetName val="Pto_Itemizado_S10"/>
      <sheetName val="Relacion de INSUMOS"/>
      <sheetName val="PPTOALT1"/>
      <sheetName val="A"/>
      <sheetName val="B"/>
      <sheetName val="ANALISIS ALQUILER FERREYROS"/>
      <sheetName val="Det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LIMA-CANTA"/>
      <sheetName val="RESUMEN-EXPLANACION"/>
      <sheetName val="Graph1"/>
      <sheetName val="Graph2"/>
      <sheetName val="Graph3"/>
      <sheetName val="Graph4"/>
      <sheetName val="Graph5"/>
      <sheetName val="Graph6"/>
      <sheetName val="Graph7"/>
      <sheetName val="Graph8"/>
      <sheetName val="Graph9"/>
      <sheetName val="Graph10"/>
      <sheetName val="Graph11"/>
      <sheetName val="Graph12"/>
      <sheetName val="Graph13"/>
      <sheetName val="Graph14"/>
      <sheetName val="Graph15"/>
      <sheetName val="Graph16"/>
      <sheetName val="Graph17"/>
      <sheetName val="Graph18"/>
      <sheetName val="Graph19"/>
      <sheetName val="Graph20"/>
      <sheetName val="Graph21"/>
      <sheetName val="Graph22"/>
      <sheetName val="Graph23"/>
      <sheetName val="Graph24"/>
      <sheetName val="Graph25"/>
      <sheetName val="Graph26"/>
      <sheetName val="Graph27)"/>
      <sheetName val="Graph28"/>
      <sheetName val="Graph29"/>
      <sheetName val="Graph30"/>
      <sheetName val="Graph31"/>
      <sheetName val="Graph32"/>
      <sheetName val="Graph33"/>
      <sheetName val="Graph34"/>
      <sheetName val="Graph35"/>
      <sheetName val="Graph36"/>
      <sheetName val="Graph37"/>
      <sheetName val="Graph38"/>
      <sheetName val="Graph39 "/>
      <sheetName val="Graph40"/>
      <sheetName val="Graph41"/>
      <sheetName val="Graph42"/>
      <sheetName val="Graph43"/>
      <sheetName val="Graph44"/>
      <sheetName val="Graph45"/>
      <sheetName val="Graph46"/>
      <sheetName val="Graph47"/>
      <sheetName val="Graph48"/>
      <sheetName val="Graph49"/>
      <sheetName val="Graph50"/>
      <sheetName val="Graph51"/>
      <sheetName val="Graph52"/>
      <sheetName val="Graph53"/>
      <sheetName val="Graph54"/>
      <sheetName val="Graph55"/>
      <sheetName val="Graph56"/>
      <sheetName val="Graph57"/>
      <sheetName val="Graph58"/>
      <sheetName val="Graph59"/>
      <sheetName val="Graph60"/>
      <sheetName val="Graph61"/>
      <sheetName val="Graph62"/>
      <sheetName val="Graph63"/>
      <sheetName val="Graph64"/>
      <sheetName val="Graph65"/>
      <sheetName val="Graph66"/>
      <sheetName val="Graph67"/>
      <sheetName val="Graph68"/>
      <sheetName val="Graph69"/>
      <sheetName val="Graph70"/>
      <sheetName val="Graph71"/>
      <sheetName val="Graph72"/>
      <sheetName val="Graph73"/>
      <sheetName val="Graph74"/>
      <sheetName val="Graph75"/>
      <sheetName val="Graph76"/>
      <sheetName val="Graph77"/>
      <sheetName val="Graph78"/>
      <sheetName val="Graph79"/>
      <sheetName val="Graph80"/>
      <sheetName val="Graph81"/>
      <sheetName val="D"/>
      <sheetName val="E"/>
      <sheetName val="SECCIONES"/>
      <sheetName val="F"/>
      <sheetName val="F-1"/>
      <sheetName val="G"/>
      <sheetName val="G-1"/>
      <sheetName val="H"/>
      <sheetName val="H-1"/>
      <sheetName val="I"/>
      <sheetName val="I-1"/>
      <sheetName val="J"/>
      <sheetName val="K"/>
      <sheetName val="L"/>
      <sheetName val="M"/>
      <sheetName val="N"/>
      <sheetName val="O"/>
      <sheetName val="P"/>
      <sheetName val="Q"/>
      <sheetName val="R"/>
      <sheetName val="Presenta1"/>
      <sheetName val="RES"/>
      <sheetName val="EVAL"/>
      <sheetName val="Sheet2"/>
      <sheetName val="F-05"/>
      <sheetName val="9 Capex"/>
      <sheetName val="Imprimacion_Planilla"/>
      <sheetName val="GG-Ofertado-P4 Maz"/>
      <sheetName val="RES,MET,ADI1"/>
      <sheetName val="datos base"/>
      <sheetName val="DATOS UNOE"/>
      <sheetName val="Producción"/>
      <sheetName val="GENERAL"/>
      <sheetName val="Tabla"/>
      <sheetName val="Datos"/>
      <sheetName val="Fierro-C1"/>
      <sheetName val="Sust.205ABC-VE"/>
      <sheetName val="Sust.205ABC-VP"/>
      <sheetName val="Resum 205ABC 700FG 907.A.2.2"/>
      <sheetName val="GyP total"/>
      <sheetName val="RefG"/>
      <sheetName val="IRR sponsor"/>
      <sheetName val="Metrados  Val."/>
      <sheetName val="RES-PINTADO"/>
      <sheetName val="Restricciones y Compromisos"/>
      <sheetName val="Data"/>
      <sheetName val="Limit_ACC_A"/>
      <sheetName val="Deduccion Reajuste"/>
      <sheetName val="Graph39_"/>
      <sheetName val="GG-Ofertado-P4_Maz"/>
      <sheetName val="9_Capex"/>
      <sheetName val="GyP_total"/>
      <sheetName val="IRR_sponsor"/>
      <sheetName val="Metrados__Val_"/>
      <sheetName val="datos_base"/>
      <sheetName val="DATOS_UNOE"/>
      <sheetName val="Sust_205ABC-VE"/>
      <sheetName val="Sust_205ABC-VP"/>
      <sheetName val="Resum_205ABC_700FG_907_A_2_2"/>
      <sheetName val="Restricciones_y_Compromisos"/>
      <sheetName val="REFERENCIAS"/>
      <sheetName val="PER,COM.PRO.ADI1"/>
      <sheetName val="Planilla Base y Subbase"/>
      <sheetName val="RESUMEN"/>
      <sheetName val="Resumen anual"/>
      <sheetName val="EXP"/>
      <sheetName val="200"/>
      <sheetName val="CIERRE"/>
      <sheetName val="Piso Tecnico"/>
      <sheetName val="Quantity"/>
      <sheetName val="resultado"/>
      <sheetName val="MFT TOC"/>
      <sheetName val="Presupuesto"/>
      <sheetName val="Analisis"/>
      <sheetName val="Insumos"/>
      <sheetName val="Rangos"/>
      <sheetName val="FórmulaPolinómica"/>
      <sheetName val="Hoja1"/>
      <sheetName val="CAPATAZ"/>
      <sheetName val="EP1"/>
      <sheetName val="Sheet1"/>
      <sheetName val="POB10"/>
      <sheetName val="P3Z"/>
      <sheetName val="provajus"/>
      <sheetName val="Sens.agua"/>
      <sheetName val="ARQ"/>
      <sheetName val="P2"/>
      <sheetName val="P3"/>
      <sheetName val="Risk"/>
      <sheetName val="POB07"/>
      <sheetName val="Datos - F1,F2"/>
      <sheetName val="Deduccion_Reajuste"/>
      <sheetName val="PARTIDAS"/>
      <sheetName val="Model"/>
      <sheetName val="Avance Resumen"/>
      <sheetName val="EXPLAN. DESVIOS"/>
      <sheetName val="CLASIF. MAT. DESVIOS"/>
      <sheetName val="CLASIF. MATERIAL"/>
      <sheetName val="EXPLAN. VIA PRINCIPAL"/>
      <sheetName val="Planificacion"/>
      <sheetName val="borrador"/>
      <sheetName val="FLUOR-AAQSA"/>
      <sheetName val="Hoja3"/>
      <sheetName val="PLANEADO"/>
      <sheetName val="Minuta 029"/>
      <sheetName val="2.- Información gral contrato"/>
      <sheetName val="Macro1"/>
      <sheetName val="Hoja2"/>
      <sheetName val="AUSEN99"/>
      <sheetName val="Graph39_1"/>
      <sheetName val="9_Capex1"/>
      <sheetName val="GG-Ofertado-P4_Maz1"/>
      <sheetName val="datos_base1"/>
      <sheetName val="DATOS_UNOE1"/>
      <sheetName val="Sust_205ABC-VE1"/>
      <sheetName val="Sust_205ABC-VP1"/>
      <sheetName val="Resum_205ABC_700FG_907_A_2_21"/>
      <sheetName val="GyP_total1"/>
      <sheetName val="IRR_sponsor1"/>
      <sheetName val="Metrados__Val_1"/>
      <sheetName val="Restricciones_y_Compromisos1"/>
      <sheetName val="PER,COM_PRO_ADI1"/>
      <sheetName val="Planilla_Base_y_Subbase"/>
      <sheetName val="Graph39_2"/>
      <sheetName val="9_Capex2"/>
      <sheetName val="GG-Ofertado-P4_Maz2"/>
      <sheetName val="datos_base2"/>
      <sheetName val="DATOS_UNOE2"/>
      <sheetName val="Sust_205ABC-VE2"/>
      <sheetName val="Sust_205ABC-VP2"/>
      <sheetName val="Resum_205ABC_700FG_907_A_2_22"/>
      <sheetName val="GyP_total2"/>
      <sheetName val="IRR_sponsor2"/>
      <sheetName val="Metrados__Val_2"/>
      <sheetName val="Deduccion_Reajuste1"/>
      <sheetName val="Restricciones_y_Compromisos2"/>
      <sheetName val="PER,COM_PRO_ADI11"/>
      <sheetName val="Planilla_Base_y_Subbase1"/>
      <sheetName val="Deduccion_Reajuste2"/>
      <sheetName val="Resumen_anual"/>
      <sheetName val="Graph39_3"/>
      <sheetName val="9_Capex3"/>
      <sheetName val="GG-Ofertado-P4_Maz3"/>
      <sheetName val="datos_base3"/>
      <sheetName val="DATOS_UNOE3"/>
      <sheetName val="Sust_205ABC-VE3"/>
      <sheetName val="Sust_205ABC-VP3"/>
      <sheetName val="Resum_205ABC_700FG_907_A_2_23"/>
      <sheetName val="GyP_total3"/>
      <sheetName val="IRR_sponsor3"/>
      <sheetName val="Metrados__Val_3"/>
      <sheetName val="Deduccion_Reajuste3"/>
      <sheetName val="Restricciones_y_Compromisos3"/>
      <sheetName val="PER,COM_PRO_ADI12"/>
      <sheetName val="Planilla_Base_y_Subbase2"/>
      <sheetName val="Resumen_anual1"/>
      <sheetName val="Graph39_4"/>
      <sheetName val="9_Capex4"/>
      <sheetName val="GG-Ofertado-P4_Maz4"/>
      <sheetName val="datos_base4"/>
      <sheetName val="DATOS_UNOE4"/>
      <sheetName val="Sust_205ABC-VE4"/>
      <sheetName val="Sust_205ABC-VP4"/>
      <sheetName val="Resum_205ABC_700FG_907_A_2_24"/>
      <sheetName val="GyP_total4"/>
      <sheetName val="IRR_sponsor4"/>
      <sheetName val="Metrados__Val_4"/>
      <sheetName val="Deduccion_Reajuste4"/>
      <sheetName val="Restricciones_y_Compromisos4"/>
      <sheetName val="PER,COM_PRO_ADI13"/>
      <sheetName val="Planilla_Base_y_Subbase3"/>
      <sheetName val="Resumen_anual2"/>
      <sheetName val="Graph39_5"/>
      <sheetName val="9_Capex5"/>
      <sheetName val="GG-Ofertado-P4_Maz5"/>
      <sheetName val="datos_base5"/>
      <sheetName val="DATOS_UNOE5"/>
      <sheetName val="Sust_205ABC-VE5"/>
      <sheetName val="Sust_205ABC-VP5"/>
      <sheetName val="Resum_205ABC_700FG_907_A_2_25"/>
      <sheetName val="GyP_total5"/>
      <sheetName val="IRR_sponsor5"/>
      <sheetName val="Metrados__Val_5"/>
      <sheetName val="Deduccion_Reajuste5"/>
      <sheetName val="Restricciones_y_Compromisos5"/>
      <sheetName val="PER,COM_PRO_ADI14"/>
      <sheetName val="Planilla_Base_y_Subbase4"/>
      <sheetName val="Resumen_anual3"/>
      <sheetName val="Tablas"/>
      <sheetName val="Mat prod"/>
      <sheetName val="MO"/>
      <sheetName val="Eq Producción"/>
      <sheetName val="GG Obreros"/>
      <sheetName val="Mat apoyo"/>
      <sheetName val="Eq Apoyo"/>
      <sheetName val="Emp"/>
      <sheetName val="GG"/>
      <sheetName val="ROxRUBROS"/>
      <sheetName val="Mod Directo"/>
      <sheetName val="Modelo Ind"/>
      <sheetName val="Hoja4"/>
      <sheetName val="COS"/>
      <sheetName val="COS 1"/>
      <sheetName val="3W. FORESCAST"/>
      <sheetName val="PAC"/>
      <sheetName val="3W "/>
      <sheetName val="HITOS"/>
      <sheetName val="REPROGRACION"/>
      <sheetName val="CURVA S"/>
      <sheetName val="% lc2"/>
      <sheetName val="HIST. PERS"/>
      <sheetName val="HIST. EQUIP"/>
      <sheetName val="Plan de Fases-Subfases"/>
      <sheetName val="TC"/>
      <sheetName val="EQ INGR-EGR"/>
      <sheetName val="MOD INGR-EGR"/>
      <sheetName val="PIP"/>
      <sheetName val="A"/>
      <sheetName val="Piso_Tecnico"/>
      <sheetName val="Avance_Resumen"/>
      <sheetName val="EXPLAN__DESVIOS"/>
      <sheetName val="CLASIF__MAT__DESVIOS"/>
      <sheetName val="CLASIF__MATERIAL"/>
      <sheetName val="EXPLAN__VIA_PRINCIPAL"/>
      <sheetName val="MFT_TOC"/>
      <sheetName val="Plan_de_Fases-Subfases"/>
      <sheetName val="Datos_-_F1,F2"/>
      <sheetName val="PTO_ARES"/>
      <sheetName val="Calendario"/>
      <sheetName val="Pto_Itemizado_S10"/>
      <sheetName val="Engineering"/>
      <sheetName val="Procurement Data"/>
      <sheetName val="Liebman 134"/>
      <sheetName val="2. CURVAS"/>
      <sheetName val="CANTA"/>
      <sheetName val="Cierre (20%)"/>
      <sheetName val="Resumen GG"/>
      <sheetName val="GG Totales"/>
      <sheetName val="Recursos"/>
      <sheetName val="12Gar&amp;Seg"/>
      <sheetName val="Equip Seguridad"/>
      <sheetName val="Flujo"/>
      <sheetName val="Flujo (20%)"/>
      <sheetName val="Contingencias"/>
      <sheetName val="Caratula"/>
      <sheetName val="Indice"/>
      <sheetName val="1.-Flash Report"/>
      <sheetName val="3.- Dotación de personal"/>
      <sheetName val="4.- Histograma M.O. Dir."/>
      <sheetName val="5.- Histograma M.O. Indirec."/>
      <sheetName val="6.- Distribucion Equipos y Maq"/>
      <sheetName val="7.- Itemizado Forecast 1"/>
      <sheetName val="6.- Itemizado Control de Avance"/>
      <sheetName val="Contractor ANNEX_12"/>
      <sheetName val="8.- Curva S Forecast 02"/>
      <sheetName val="09-Rendimientos"/>
      <sheetName val="Modifica Curva S"/>
      <sheetName val="9- Reporte de Materiales"/>
      <sheetName val="10.-Cuadro Procura"/>
      <sheetName val="11.- Control de Ingenieria"/>
      <sheetName val="12.- Control Procura "/>
      <sheetName val="13.- Commodities 22.9kV"/>
      <sheetName val="13.- Commodities 60 kV"/>
      <sheetName val="LA"/>
      <sheetName val="MILES"/>
      <sheetName val="DIFERENCIA LB0-FC01"/>
      <sheetName val="Val Nº11"/>
      <sheetName val="CAOV_Met"/>
      <sheetName val="Adel-Materiales"/>
      <sheetName val="Polinom01"/>
      <sheetName val="Reajuste"/>
      <sheetName val="VARIABLES"/>
      <sheetName val="VALORIZACION 10"/>
      <sheetName val="RES.MET"/>
      <sheetName val="1000.A_REPL"/>
      <sheetName val="1000.B_REPL"/>
      <sheetName val="1000.C_REPL"/>
      <sheetName val="1000.A_PROY"/>
      <sheetName val="1000.B_PROY"/>
      <sheetName val="1000.C_PROY"/>
      <sheetName val="Precios Adicionales-Argos"/>
      <sheetName val="ADICIONALES"/>
      <sheetName val="MASTER MH"/>
      <sheetName val="actividades"/>
      <sheetName val="MASTER EQUIPOS"/>
      <sheetName val="AUX"/>
      <sheetName val="ARCILLAS"/>
      <sheetName val="RDP"/>
      <sheetName val="HM"/>
      <sheetName val="HM_EQ"/>
      <sheetName val="HM_EQ_ENVIO"/>
      <sheetName val="DISTRIBUCION"/>
      <sheetName val="HM_500-VALIDAR CON EQ"/>
      <sheetName val="C.V. OMYA"/>
      <sheetName val="ADICIONALES_ARGOS"/>
      <sheetName val="PROD_ANEXO 1"/>
      <sheetName val="KPI_ANEXO_2_CICLO"/>
      <sheetName val="PROD_ANEXO 2"/>
      <sheetName val="PROD_ANEXO 3"/>
      <sheetName val="PROD_OMYA"/>
      <sheetName val="Help_KPI_OMYA"/>
      <sheetName val="ADICIONALES_OMYA"/>
      <sheetName val="KPI_ANEXO_1"/>
      <sheetName val="KPI_OMYA_DSC-R"/>
      <sheetName val="RESUMEN_SEMANAL"/>
      <sheetName val="Plan-Mensual"/>
      <sheetName val="Pavimentos"/>
      <sheetName val="PLANILLA-MET"/>
      <sheetName val="Tipo de Cambio"/>
      <sheetName val="FlujoTJ"/>
      <sheetName val="08"/>
      <sheetName val="01"/>
      <sheetName val="Anx 1 Nota 4"/>
      <sheetName val="Graph39_6"/>
      <sheetName val="9_Capex6"/>
      <sheetName val="GG-Ofertado-P4_Maz6"/>
      <sheetName val="GyP_total6"/>
      <sheetName val="IRR_sponsor6"/>
      <sheetName val="Metrados__Val_6"/>
      <sheetName val="datos_base6"/>
      <sheetName val="DATOS_UNOE6"/>
      <sheetName val="Sust_205ABC-VE6"/>
      <sheetName val="Sust_205ABC-VP6"/>
      <sheetName val="Resum_205ABC_700FG_907_A_2_26"/>
      <sheetName val="Restricciones_y_Compromisos6"/>
      <sheetName val="Deduccion_Reajuste6"/>
      <sheetName val="Resumen_anual4"/>
      <sheetName val="PER,COM_PRO_ADI15"/>
      <sheetName val="Planilla_Base_y_Subbase5"/>
      <sheetName val="Piso_Tecnico1"/>
      <sheetName val="MFT_TOC1"/>
      <sheetName val="Datos_-_F1,F21"/>
      <sheetName val="Avance_Resumen1"/>
      <sheetName val="EXPLAN__DESVIOS1"/>
      <sheetName val="CLASIF__MAT__DESVIOS1"/>
      <sheetName val="CLASIF__MATERIAL1"/>
      <sheetName val="EXPLAN__VIA_PRINCIPAL1"/>
      <sheetName val="Minuta_029"/>
      <sheetName val="2_-_Información_gral_contrato"/>
      <sheetName val="Plan_de_Fases-Subfases1"/>
      <sheetName val="EQ_INGR-EGR"/>
      <sheetName val="MOD_INGR-EGR"/>
      <sheetName val="Mat_prod"/>
      <sheetName val="Eq_Producción"/>
      <sheetName val="GG_Obreros"/>
      <sheetName val="Mat_apoyo"/>
      <sheetName val="Eq_Apoyo"/>
      <sheetName val="Mod_Directo"/>
      <sheetName val="Modelo_Ind"/>
      <sheetName val="COS_1"/>
      <sheetName val="Procurement_Data"/>
      <sheetName val="3W__FORESCAST"/>
      <sheetName val="3W_"/>
      <sheetName val="CURVA_S"/>
      <sheetName val="%_lc2"/>
      <sheetName val="HIST__PERS"/>
      <sheetName val="HIST__EQUIP"/>
      <sheetName val="1_-Flash_Report"/>
      <sheetName val="3_-_Dotación_de_personal"/>
      <sheetName val="4_-_Histograma_M_O__Dir_"/>
      <sheetName val="5_-_Histograma_M_O__Indirec_"/>
      <sheetName val="6_-_Distribucion_Equipos_y_Maq"/>
      <sheetName val="7_-_Itemizado_Forecast_1"/>
      <sheetName val="6_-_Itemizado_Control_de_Avance"/>
      <sheetName val="Contractor_ANNEX_12"/>
      <sheetName val="8_-_Curva_S_Forecast_02"/>
      <sheetName val="Modifica_Curva_S"/>
      <sheetName val="9-_Reporte_de_Materiales"/>
      <sheetName val="10_-Cuadro_Procura"/>
      <sheetName val="11_-_Control_de_Ingenieria"/>
      <sheetName val="12_-_Control_Procura_"/>
      <sheetName val="13_-_Commodities_22_9kV"/>
      <sheetName val="13_-_Commodities_60_kV"/>
      <sheetName val="DIFERENCIA_LB0-FC01"/>
      <sheetName val="Cierre_(20%)"/>
      <sheetName val="Resumen_GG"/>
      <sheetName val="GG_Totales"/>
      <sheetName val="Equip_Seguridad"/>
      <sheetName val="Flujo_(20%)"/>
      <sheetName val="2__CURVAS"/>
      <sheetName val="RES_MET"/>
      <sheetName val="1000_A_REPL"/>
      <sheetName val="1000_B_REPL"/>
      <sheetName val="1000_C_REPL"/>
      <sheetName val="1000_A_PROY"/>
      <sheetName val="1000_B_PROY"/>
      <sheetName val="1000_C_PROY"/>
      <sheetName val="Liebman_134"/>
      <sheetName val="VALORIZACION_10"/>
      <sheetName val="Tipo_de_Cambio"/>
      <sheetName val="Val_Nº11"/>
      <sheetName val="07"/>
      <sheetName val="Esc"/>
      <sheetName val="054"/>
      <sheetName val="3.INPUT ACT"/>
      <sheetName val="Mov. Tierras"/>
      <sheetName val="CONTROL VOLQUETES2"/>
      <sheetName val="FORMATO CONTROL OK"/>
      <sheetName val="HOJA DE DATOS"/>
      <sheetName val="Main"/>
      <sheetName val="MONTAJE TUBERIA Y SOPORTES"/>
      <sheetName val="Producción (Marz-20) (2)"/>
      <sheetName val="NO IMPRIMIR"/>
      <sheetName val="Cantidad"/>
      <sheetName val="Jorge1"/>
      <sheetName val="Jorge2"/>
      <sheetName val="DATOS 3"/>
      <sheetName val="MONTAJE_TUBERIA_Y_SOPORTES"/>
      <sheetName val="Anx_1_Nota_4"/>
      <sheetName val="F-002"/>
      <sheetName val="Desv.P.Puentes"/>
      <sheetName val="O. Preliminares"/>
      <sheetName val="Mivimiento de Tierras"/>
      <sheetName val="Estribos"/>
      <sheetName val="Estribos Acero (Proy)"/>
      <sheetName val="Fe° C. Estribo"/>
      <sheetName val="Losa de Concreto Armado"/>
      <sheetName val="Losa de Concreto Armado Acero"/>
      <sheetName val="Fe° C. Losa"/>
      <sheetName val="Vereda de Concreto Armado"/>
      <sheetName val="Losa de Aproximacion"/>
      <sheetName val="O. de Protección y Encauzamient"/>
      <sheetName val="Transporte"/>
      <sheetName val="Varios"/>
      <sheetName val="509-509A TMC36&quot;"/>
      <sheetName val="510 TMC36&quot;"/>
      <sheetName val="10241EQLIST"/>
      <sheetName val="3_INPUT_ACT"/>
      <sheetName val="Carátula"/>
      <sheetName val="Contenido"/>
      <sheetName val="Resumen Ejecutivo"/>
      <sheetName val="Proyectos PIA"/>
      <sheetName val="1. Contratos"/>
      <sheetName val="2. Gestión Cronogramas"/>
      <sheetName val="2.1 Curva S - Proyectos"/>
      <sheetName val="4. Estado Construcción"/>
      <sheetName val="3. Gestion Adquisiciones"/>
      <sheetName val="4.1 Estado de RFI´s"/>
      <sheetName val="4.2 Estado Valorizaciones"/>
      <sheetName val=" 4.3 Sol. de Cambio"/>
      <sheetName val="5. Estado Ingeniería "/>
      <sheetName val="6. Gestion Riesgos"/>
      <sheetName val="7. Gestión Comunicaciones"/>
      <sheetName val="8. Acreditaciones"/>
      <sheetName val="9.1 Panel de Control"/>
      <sheetName val="Graph39_7"/>
      <sheetName val="GG-Ofertado-P4_Maz7"/>
      <sheetName val="datos_base7"/>
      <sheetName val="DATOS_UNOE7"/>
      <sheetName val="9_Capex7"/>
      <sheetName val="GyP_total7"/>
      <sheetName val="IRR_sponsor7"/>
      <sheetName val="Sust_205ABC-VE7"/>
      <sheetName val="Sust_205ABC-VP7"/>
      <sheetName val="Resum_205ABC_700FG_907_A_2_27"/>
      <sheetName val="Deduccion_Reajuste7"/>
      <sheetName val="Restricciones_y_Compromisos7"/>
      <sheetName val="PER,COM_PRO_ADI16"/>
      <sheetName val="Planilla_Base_y_Subbase6"/>
      <sheetName val="Metrados__Val_7"/>
      <sheetName val="EXPLAN__DESVIOS2"/>
      <sheetName val="CLASIF__MAT__DESVIOS2"/>
      <sheetName val="CLASIF__MATERIAL2"/>
      <sheetName val="EXPLAN__VIA_PRINCIPAL2"/>
      <sheetName val="Resumen_anual5"/>
      <sheetName val="Piso_Tecnico2"/>
      <sheetName val="Avance_Resumen2"/>
      <sheetName val="RES_MET1"/>
      <sheetName val="1000_A_REPL1"/>
      <sheetName val="1000_B_REPL1"/>
      <sheetName val="1000_C_REPL1"/>
      <sheetName val="1000_A_PROY1"/>
      <sheetName val="1000_B_PROY1"/>
      <sheetName val="1000_C_PROY1"/>
      <sheetName val="MFT_TOC2"/>
      <sheetName val="Plan_de_Fases-Subfases2"/>
      <sheetName val="Datos_-_F1,F22"/>
      <sheetName val="Minuta_0291"/>
      <sheetName val="2_-_Información_gral_contrato1"/>
      <sheetName val="EQ_INGR-EGR1"/>
      <sheetName val="MOD_INGR-EGR1"/>
      <sheetName val="Procurement_Data1"/>
      <sheetName val="Mat_prod1"/>
      <sheetName val="Eq_Producción1"/>
      <sheetName val="GG_Obreros1"/>
      <sheetName val="Mat_apoyo1"/>
      <sheetName val="Eq_Apoyo1"/>
      <sheetName val="Mod_Directo1"/>
      <sheetName val="Modelo_Ind1"/>
      <sheetName val="COS_11"/>
      <sheetName val="3W__FORESCAST1"/>
      <sheetName val="3W_1"/>
      <sheetName val="CURVA_S1"/>
      <sheetName val="%_lc21"/>
      <sheetName val="HIST__PERS1"/>
      <sheetName val="HIST__EQUIP1"/>
      <sheetName val="2__CURVAS1"/>
      <sheetName val="Cierre_(20%)1"/>
      <sheetName val="Resumen_GG1"/>
      <sheetName val="GG_Totales1"/>
      <sheetName val="Equip_Seguridad1"/>
      <sheetName val="Flujo_(20%)1"/>
      <sheetName val="VALORIZACION_101"/>
      <sheetName val="1_-Flash_Report1"/>
      <sheetName val="3_-_Dotación_de_personal1"/>
      <sheetName val="4_-_Histograma_M_O__Dir_1"/>
      <sheetName val="5_-_Histograma_M_O__Indirec_1"/>
      <sheetName val="6_-_Distribucion_Equipos_y_Maq1"/>
      <sheetName val="7_-_Itemizado_Forecast_11"/>
      <sheetName val="6_-_Itemizado_Control_de_Avanc1"/>
      <sheetName val="Contractor_ANNEX_121"/>
      <sheetName val="8_-_Curva_S_Forecast_021"/>
      <sheetName val="Modifica_Curva_S1"/>
      <sheetName val="9-_Reporte_de_Materiales1"/>
      <sheetName val="10_-Cuadro_Procura1"/>
      <sheetName val="11_-_Control_de_Ingenieria1"/>
      <sheetName val="12_-_Control_Procura_1"/>
      <sheetName val="13_-_Commodities_22_9kV1"/>
      <sheetName val="13_-_Commodities_60_kV1"/>
      <sheetName val="DIFERENCIA_LB0-FC011"/>
      <sheetName val="SERVICIOS A OBRA 195"/>
      <sheetName val="BASE_INST"/>
      <sheetName val="BASE_CONEX."/>
      <sheetName val="INST. BANDEJA"/>
      <sheetName val="RES. TENDIDO"/>
      <sheetName val="RES. PEINADO"/>
      <sheetName val="RES.RETIRO"/>
      <sheetName val="RES.CONEX."/>
      <sheetName val="SOMBRILLA"/>
      <sheetName val="Sem."/>
      <sheetName val="RES. CONEXIONADO"/>
      <sheetName val="MONTAJE DE SOMBRILLA"/>
      <sheetName val="WBS"/>
      <sheetName val="Liebman_1341"/>
      <sheetName val="Val_Nº111"/>
      <sheetName val="Tipo_de_Cambio1"/>
      <sheetName val="Precios_Adicionales-Argos"/>
      <sheetName val="MASTER_MH"/>
      <sheetName val="MASTER_EQUIPOS"/>
      <sheetName val="HM_500-VALIDAR_CON_EQ"/>
      <sheetName val="C_V__OMYA"/>
      <sheetName val="PROD_ANEXO_1"/>
      <sheetName val="PROD_ANEXO_2"/>
      <sheetName val="PROD_ANEXO_3"/>
      <sheetName val="Mov__Tierras"/>
      <sheetName val="CONTROL_VOLQUETES2"/>
      <sheetName val="FORMATO_CONTROL_OK"/>
      <sheetName val="HOJA_DE_DATOS"/>
      <sheetName val="Separador"/>
      <sheetName val="Explanaciones"/>
      <sheetName val="Explanaciones TRAMO 5"/>
      <sheetName val="Explanaciones TRAMO 6"/>
      <sheetName val="Explanaciones EJE 1 - 3"/>
      <sheetName val="Explanaciones EJE 1 - 4"/>
      <sheetName val="Explanaciones EJE 2 - 5"/>
      <sheetName val="Explanaciones EJE 2 - 6.1"/>
      <sheetName val="Explanaciones EJE 3 - 7"/>
      <sheetName val="Explanaciones EJE 3 - 8"/>
      <sheetName val="Graph39_10"/>
      <sheetName val="GG-Ofertado-P4_Maz10"/>
      <sheetName val="9_Capex10"/>
      <sheetName val="datos_base10"/>
      <sheetName val="DATOS_UNOE10"/>
      <sheetName val="Metrados__Val_10"/>
      <sheetName val="GyP_total10"/>
      <sheetName val="IRR_sponsor10"/>
      <sheetName val="Restricciones_y_Compromisos10"/>
      <sheetName val="Resumen_anual8"/>
      <sheetName val="PER,COM_PRO_ADI19"/>
      <sheetName val="Planilla_Base_y_Subbase9"/>
      <sheetName val="Sust_205ABC-VE10"/>
      <sheetName val="Sust_205ABC-VP10"/>
      <sheetName val="Resum_205ABC_700FG_907_A_2_210"/>
      <sheetName val="Deduccion_Reajuste10"/>
      <sheetName val="Piso_Tecnico5"/>
      <sheetName val="MFT_TOC5"/>
      <sheetName val="EXPLAN__DESVIOS5"/>
      <sheetName val="CLASIF__MAT__DESVIOS5"/>
      <sheetName val="CLASIF__MATERIAL5"/>
      <sheetName val="EXPLAN__VIA_PRINCIPAL5"/>
      <sheetName val="RES_MET4"/>
      <sheetName val="1000_A_REPL4"/>
      <sheetName val="1000_B_REPL4"/>
      <sheetName val="1000_C_REPL4"/>
      <sheetName val="1000_A_PROY4"/>
      <sheetName val="1000_B_PROY4"/>
      <sheetName val="1000_C_PROY4"/>
      <sheetName val="Avance_Resumen5"/>
      <sheetName val="Datos_-_F1,F25"/>
      <sheetName val="Minuta_0294"/>
      <sheetName val="2_-_Información_gral_contrato4"/>
      <sheetName val="EQ_INGR-EGR4"/>
      <sheetName val="MOD_INGR-EGR4"/>
      <sheetName val="Plan_de_Fases-Subfases5"/>
      <sheetName val="Mat_prod4"/>
      <sheetName val="Eq_Producción4"/>
      <sheetName val="GG_Obreros4"/>
      <sheetName val="Mat_apoyo4"/>
      <sheetName val="Eq_Apoyo4"/>
      <sheetName val="Mod_Directo4"/>
      <sheetName val="Modelo_Ind4"/>
      <sheetName val="COS_14"/>
      <sheetName val="Procurement_Data4"/>
      <sheetName val="3W__FORESCAST4"/>
      <sheetName val="3W_4"/>
      <sheetName val="CURVA_S4"/>
      <sheetName val="%_lc24"/>
      <sheetName val="HIST__PERS4"/>
      <sheetName val="HIST__EQUIP4"/>
      <sheetName val="Cierre_(20%)4"/>
      <sheetName val="Resumen_GG4"/>
      <sheetName val="GG_Totales4"/>
      <sheetName val="Equip_Seguridad4"/>
      <sheetName val="Flujo_(20%)4"/>
      <sheetName val="1_-Flash_Report4"/>
      <sheetName val="3_-_Dotación_de_personal4"/>
      <sheetName val="4_-_Histograma_M_O__Dir_4"/>
      <sheetName val="5_-_Histograma_M_O__Indirec_4"/>
      <sheetName val="6_-_Distribucion_Equipos_y_Maq4"/>
      <sheetName val="7_-_Itemizado_Forecast_14"/>
      <sheetName val="6_-_Itemizado_Control_de_Avanc4"/>
      <sheetName val="Contractor_ANNEX_124"/>
      <sheetName val="8_-_Curva_S_Forecast_024"/>
      <sheetName val="Modifica_Curva_S4"/>
      <sheetName val="9-_Reporte_de_Materiales4"/>
      <sheetName val="10_-Cuadro_Procura4"/>
      <sheetName val="11_-_Control_de_Ingenieria4"/>
      <sheetName val="12_-_Control_Procura_4"/>
      <sheetName val="13_-_Commodities_22_9kV4"/>
      <sheetName val="13_-_Commodities_60_kV4"/>
      <sheetName val="DIFERENCIA_LB0-FC014"/>
      <sheetName val="2__CURVAS4"/>
      <sheetName val="Graph39_8"/>
      <sheetName val="GG-Ofertado-P4_Maz8"/>
      <sheetName val="9_Capex8"/>
      <sheetName val="datos_base8"/>
      <sheetName val="DATOS_UNOE8"/>
      <sheetName val="Metrados__Val_8"/>
      <sheetName val="GyP_total8"/>
      <sheetName val="IRR_sponsor8"/>
      <sheetName val="Restricciones_y_Compromisos8"/>
      <sheetName val="Resumen_anual6"/>
      <sheetName val="PER,COM_PRO_ADI17"/>
      <sheetName val="Planilla_Base_y_Subbase7"/>
      <sheetName val="Sust_205ABC-VE8"/>
      <sheetName val="Sust_205ABC-VP8"/>
      <sheetName val="Resum_205ABC_700FG_907_A_2_28"/>
      <sheetName val="Deduccion_Reajuste8"/>
      <sheetName val="Piso_Tecnico3"/>
      <sheetName val="MFT_TOC3"/>
      <sheetName val="EXPLAN__DESVIOS3"/>
      <sheetName val="CLASIF__MAT__DESVIOS3"/>
      <sheetName val="CLASIF__MATERIAL3"/>
      <sheetName val="EXPLAN__VIA_PRINCIPAL3"/>
      <sheetName val="RES_MET2"/>
      <sheetName val="1000_A_REPL2"/>
      <sheetName val="1000_B_REPL2"/>
      <sheetName val="1000_C_REPL2"/>
      <sheetName val="1000_A_PROY2"/>
      <sheetName val="1000_B_PROY2"/>
      <sheetName val="1000_C_PROY2"/>
      <sheetName val="Avance_Resumen3"/>
      <sheetName val="Datos_-_F1,F23"/>
      <sheetName val="Minuta_0292"/>
      <sheetName val="2_-_Información_gral_contrato2"/>
      <sheetName val="EQ_INGR-EGR2"/>
      <sheetName val="MOD_INGR-EGR2"/>
      <sheetName val="Plan_de_Fases-Subfases3"/>
      <sheetName val="Mat_prod2"/>
      <sheetName val="Eq_Producción2"/>
      <sheetName val="GG_Obreros2"/>
      <sheetName val="Mat_apoyo2"/>
      <sheetName val="Eq_Apoyo2"/>
      <sheetName val="Mod_Directo2"/>
      <sheetName val="Modelo_Ind2"/>
      <sheetName val="COS_12"/>
      <sheetName val="Procurement_Data2"/>
      <sheetName val="3W__FORESCAST2"/>
      <sheetName val="3W_2"/>
      <sheetName val="CURVA_S2"/>
      <sheetName val="%_lc22"/>
      <sheetName val="HIST__PERS2"/>
      <sheetName val="HIST__EQUIP2"/>
      <sheetName val="Cierre_(20%)2"/>
      <sheetName val="Resumen_GG2"/>
      <sheetName val="GG_Totales2"/>
      <sheetName val="Equip_Seguridad2"/>
      <sheetName val="Flujo_(20%)2"/>
      <sheetName val="1_-Flash_Report2"/>
      <sheetName val="3_-_Dotación_de_personal2"/>
      <sheetName val="4_-_Histograma_M_O__Dir_2"/>
      <sheetName val="5_-_Histograma_M_O__Indirec_2"/>
      <sheetName val="6_-_Distribucion_Equipos_y_Maq2"/>
      <sheetName val="7_-_Itemizado_Forecast_12"/>
      <sheetName val="6_-_Itemizado_Control_de_Avanc2"/>
      <sheetName val="Contractor_ANNEX_122"/>
      <sheetName val="8_-_Curva_S_Forecast_022"/>
      <sheetName val="Modifica_Curva_S2"/>
      <sheetName val="9-_Reporte_de_Materiales2"/>
      <sheetName val="10_-Cuadro_Procura2"/>
      <sheetName val="11_-_Control_de_Ingenieria2"/>
      <sheetName val="12_-_Control_Procura_2"/>
      <sheetName val="13_-_Commodities_22_9kV2"/>
      <sheetName val="13_-_Commodities_60_kV2"/>
      <sheetName val="DIFERENCIA_LB0-FC012"/>
      <sheetName val="2__CURVAS2"/>
      <sheetName val="Graph39_9"/>
      <sheetName val="GG-Ofertado-P4_Maz9"/>
      <sheetName val="9_Capex9"/>
      <sheetName val="datos_base9"/>
      <sheetName val="DATOS_UNOE9"/>
      <sheetName val="Metrados__Val_9"/>
      <sheetName val="GyP_total9"/>
      <sheetName val="IRR_sponsor9"/>
      <sheetName val="Restricciones_y_Compromisos9"/>
      <sheetName val="Resumen_anual7"/>
      <sheetName val="PER,COM_PRO_ADI18"/>
      <sheetName val="Planilla_Base_y_Subbase8"/>
      <sheetName val="Sust_205ABC-VE9"/>
      <sheetName val="Sust_205ABC-VP9"/>
      <sheetName val="Resum_205ABC_700FG_907_A_2_29"/>
      <sheetName val="Deduccion_Reajuste9"/>
      <sheetName val="Piso_Tecnico4"/>
      <sheetName val="MFT_TOC4"/>
      <sheetName val="EXPLAN__DESVIOS4"/>
      <sheetName val="CLASIF__MAT__DESVIOS4"/>
      <sheetName val="CLASIF__MATERIAL4"/>
      <sheetName val="EXPLAN__VIA_PRINCIPAL4"/>
      <sheetName val="RES_MET3"/>
      <sheetName val="1000_A_REPL3"/>
      <sheetName val="1000_B_REPL3"/>
      <sheetName val="1000_C_REPL3"/>
      <sheetName val="1000_A_PROY3"/>
      <sheetName val="1000_B_PROY3"/>
      <sheetName val="1000_C_PROY3"/>
      <sheetName val="Avance_Resumen4"/>
      <sheetName val="Datos_-_F1,F24"/>
      <sheetName val="Minuta_0293"/>
      <sheetName val="2_-_Información_gral_contrato3"/>
      <sheetName val="EQ_INGR-EGR3"/>
      <sheetName val="MOD_INGR-EGR3"/>
      <sheetName val="Plan_de_Fases-Subfases4"/>
      <sheetName val="Mat_prod3"/>
      <sheetName val="Eq_Producción3"/>
      <sheetName val="GG_Obreros3"/>
      <sheetName val="Mat_apoyo3"/>
      <sheetName val="Eq_Apoyo3"/>
      <sheetName val="Mod_Directo3"/>
      <sheetName val="Modelo_Ind3"/>
      <sheetName val="COS_13"/>
      <sheetName val="Procurement_Data3"/>
      <sheetName val="3W__FORESCAST3"/>
      <sheetName val="3W_3"/>
      <sheetName val="CURVA_S3"/>
      <sheetName val="%_lc23"/>
      <sheetName val="HIST__PERS3"/>
      <sheetName val="HIST__EQUIP3"/>
      <sheetName val="Cierre_(20%)3"/>
      <sheetName val="Resumen_GG3"/>
      <sheetName val="GG_Totales3"/>
      <sheetName val="Equip_Seguridad3"/>
      <sheetName val="Flujo_(20%)3"/>
      <sheetName val="1_-Flash_Report3"/>
      <sheetName val="3_-_Dotación_de_personal3"/>
      <sheetName val="4_-_Histograma_M_O__Dir_3"/>
      <sheetName val="5_-_Histograma_M_O__Indirec_3"/>
      <sheetName val="6_-_Distribucion_Equipos_y_Maq3"/>
      <sheetName val="7_-_Itemizado_Forecast_13"/>
      <sheetName val="6_-_Itemizado_Control_de_Avanc3"/>
      <sheetName val="Contractor_ANNEX_123"/>
      <sheetName val="8_-_Curva_S_Forecast_023"/>
      <sheetName val="Modifica_Curva_S3"/>
      <sheetName val="9-_Reporte_de_Materiales3"/>
      <sheetName val="10_-Cuadro_Procura3"/>
      <sheetName val="11_-_Control_de_Ingenieria3"/>
      <sheetName val="12_-_Control_Procura_3"/>
      <sheetName val="13_-_Commodities_22_9kV3"/>
      <sheetName val="13_-_Commodities_60_kV3"/>
      <sheetName val="DIFERENCIA_LB0-FC013"/>
      <sheetName val="2__CURVAS3"/>
      <sheetName val="Graph39_11"/>
      <sheetName val="GG-Ofertado-P4_Maz11"/>
      <sheetName val="9_Capex11"/>
      <sheetName val="datos_base11"/>
      <sheetName val="DATOS_UNOE11"/>
      <sheetName val="Metrados__Val_11"/>
      <sheetName val="GyP_total11"/>
      <sheetName val="IRR_sponsor11"/>
      <sheetName val="Restricciones_y_Compromisos11"/>
      <sheetName val="Resumen_anual9"/>
      <sheetName val="PER,COM_PRO_ADI110"/>
      <sheetName val="Planilla_Base_y_Subbase10"/>
      <sheetName val="Sust_205ABC-VE11"/>
      <sheetName val="Sust_205ABC-VP11"/>
      <sheetName val="Resum_205ABC_700FG_907_A_2_211"/>
      <sheetName val="Deduccion_Reajuste11"/>
      <sheetName val="Piso_Tecnico6"/>
      <sheetName val="MFT_TOC6"/>
      <sheetName val="EXPLAN__DESVIOS6"/>
      <sheetName val="CLASIF__MAT__DESVIOS6"/>
      <sheetName val="CLASIF__MATERIAL6"/>
      <sheetName val="EXPLAN__VIA_PRINCIPAL6"/>
      <sheetName val="RES_MET5"/>
      <sheetName val="1000_A_REPL5"/>
      <sheetName val="1000_B_REPL5"/>
      <sheetName val="1000_C_REPL5"/>
      <sheetName val="1000_A_PROY5"/>
      <sheetName val="1000_B_PROY5"/>
      <sheetName val="1000_C_PROY5"/>
      <sheetName val="Avance_Resumen6"/>
      <sheetName val="Datos_-_F1,F26"/>
      <sheetName val="Minuta_0295"/>
      <sheetName val="2_-_Información_gral_contrato5"/>
      <sheetName val="EQ_INGR-EGR5"/>
      <sheetName val="MOD_INGR-EGR5"/>
      <sheetName val="Plan_de_Fases-Subfases6"/>
      <sheetName val="Mat_prod5"/>
      <sheetName val="Eq_Producción5"/>
      <sheetName val="GG_Obreros5"/>
      <sheetName val="Mat_apoyo5"/>
      <sheetName val="Eq_Apoyo5"/>
      <sheetName val="Mod_Directo5"/>
      <sheetName val="Modelo_Ind5"/>
      <sheetName val="COS_15"/>
      <sheetName val="Procurement_Data5"/>
      <sheetName val="3W__FORESCAST5"/>
      <sheetName val="3W_5"/>
      <sheetName val="CURVA_S5"/>
      <sheetName val="%_lc25"/>
      <sheetName val="HIST__PERS5"/>
      <sheetName val="HIST__EQUIP5"/>
      <sheetName val="Cierre_(20%)5"/>
      <sheetName val="Resumen_GG5"/>
      <sheetName val="GG_Totales5"/>
      <sheetName val="Equip_Seguridad5"/>
      <sheetName val="Flujo_(20%)5"/>
      <sheetName val="1_-Flash_Report5"/>
      <sheetName val="3_-_Dotación_de_personal5"/>
      <sheetName val="4_-_Histograma_M_O__Dir_5"/>
      <sheetName val="5_-_Histograma_M_O__Indirec_5"/>
      <sheetName val="6_-_Distribucion_Equipos_y_Maq5"/>
      <sheetName val="7_-_Itemizado_Forecast_15"/>
      <sheetName val="6_-_Itemizado_Control_de_Avanc5"/>
      <sheetName val="Contractor_ANNEX_125"/>
      <sheetName val="8_-_Curva_S_Forecast_025"/>
      <sheetName val="Modifica_Curva_S5"/>
      <sheetName val="9-_Reporte_de_Materiales5"/>
      <sheetName val="10_-Cuadro_Procura5"/>
      <sheetName val="11_-_Control_de_Ingenieria5"/>
      <sheetName val="12_-_Control_Procura_5"/>
      <sheetName val="13_-_Commodities_22_9kV5"/>
      <sheetName val="13_-_Commodities_60_kV5"/>
      <sheetName val="DIFERENCIA_LB0-FC015"/>
      <sheetName val="2__CURVAS5"/>
      <sheetName val="Graph39_12"/>
      <sheetName val="GG-Ofertado-P4_Maz12"/>
      <sheetName val="9_Capex12"/>
      <sheetName val="datos_base12"/>
      <sheetName val="DATOS_UNOE12"/>
      <sheetName val="Metrados__Val_12"/>
      <sheetName val="GyP_total12"/>
      <sheetName val="IRR_sponsor12"/>
      <sheetName val="Restricciones_y_Compromisos12"/>
      <sheetName val="Resumen_anual10"/>
      <sheetName val="PER,COM_PRO_ADI111"/>
      <sheetName val="Planilla_Base_y_Subbase11"/>
      <sheetName val="Sust_205ABC-VE12"/>
      <sheetName val="Sust_205ABC-VP12"/>
      <sheetName val="Resum_205ABC_700FG_907_A_2_212"/>
      <sheetName val="Deduccion_Reajuste12"/>
      <sheetName val="Piso_Tecnico7"/>
      <sheetName val="MFT_TOC7"/>
      <sheetName val="EXPLAN__DESVIOS7"/>
      <sheetName val="CLASIF__MAT__DESVIOS7"/>
      <sheetName val="CLASIF__MATERIAL7"/>
      <sheetName val="EXPLAN__VIA_PRINCIPAL7"/>
      <sheetName val="RES_MET6"/>
      <sheetName val="1000_A_REPL6"/>
      <sheetName val="1000_B_REPL6"/>
      <sheetName val="1000_C_REPL6"/>
      <sheetName val="1000_A_PROY6"/>
      <sheetName val="1000_B_PROY6"/>
      <sheetName val="1000_C_PROY6"/>
      <sheetName val="Avance_Resumen7"/>
      <sheetName val="Datos_-_F1,F27"/>
      <sheetName val="Minuta_0296"/>
      <sheetName val="2_-_Información_gral_contrato6"/>
      <sheetName val="EQ_INGR-EGR6"/>
      <sheetName val="MOD_INGR-EGR6"/>
      <sheetName val="Plan_de_Fases-Subfases7"/>
      <sheetName val="Mat_prod6"/>
      <sheetName val="Eq_Producción6"/>
      <sheetName val="GG_Obreros6"/>
      <sheetName val="Mat_apoyo6"/>
      <sheetName val="Eq_Apoyo6"/>
      <sheetName val="Mod_Directo6"/>
      <sheetName val="Modelo_Ind6"/>
      <sheetName val="COS_16"/>
      <sheetName val="Procurement_Data6"/>
      <sheetName val="3W__FORESCAST6"/>
      <sheetName val="3W_6"/>
      <sheetName val="CURVA_S6"/>
      <sheetName val="%_lc26"/>
      <sheetName val="HIST__PERS6"/>
      <sheetName val="HIST__EQUIP6"/>
      <sheetName val="Cierre_(20%)6"/>
      <sheetName val="Resumen_GG6"/>
      <sheetName val="GG_Totales6"/>
      <sheetName val="Equip_Seguridad6"/>
      <sheetName val="Flujo_(20%)6"/>
      <sheetName val="1_-Flash_Report6"/>
      <sheetName val="3_-_Dotación_de_personal6"/>
      <sheetName val="4_-_Histograma_M_O__Dir_6"/>
      <sheetName val="5_-_Histograma_M_O__Indirec_6"/>
      <sheetName val="6_-_Distribucion_Equipos_y_Maq6"/>
      <sheetName val="7_-_Itemizado_Forecast_16"/>
      <sheetName val="6_-_Itemizado_Control_de_Avanc6"/>
      <sheetName val="Contractor_ANNEX_126"/>
      <sheetName val="8_-_Curva_S_Forecast_026"/>
      <sheetName val="Modifica_Curva_S6"/>
      <sheetName val="9-_Reporte_de_Materiales6"/>
      <sheetName val="10_-Cuadro_Procura6"/>
      <sheetName val="11_-_Control_de_Ingenieria6"/>
      <sheetName val="12_-_Control_Procura_6"/>
      <sheetName val="13_-_Commodities_22_9kV6"/>
      <sheetName val="13_-_Commodities_60_kV6"/>
      <sheetName val="DIFERENCIA_LB0-FC016"/>
      <sheetName val="2__CURVAS6"/>
      <sheetName val="Graph39_13"/>
      <sheetName val="GG-Ofertado-P4_Maz13"/>
      <sheetName val="9_Capex13"/>
      <sheetName val="datos_base13"/>
      <sheetName val="DATOS_UNOE13"/>
      <sheetName val="Metrados__Val_13"/>
      <sheetName val="GyP_total13"/>
      <sheetName val="IRR_sponsor13"/>
      <sheetName val="Restricciones_y_Compromisos13"/>
      <sheetName val="Resumen_anual11"/>
      <sheetName val="PER,COM_PRO_ADI112"/>
      <sheetName val="Planilla_Base_y_Subbase12"/>
      <sheetName val="Sust_205ABC-VE13"/>
      <sheetName val="Sust_205ABC-VP13"/>
      <sheetName val="Resum_205ABC_700FG_907_A_2_213"/>
      <sheetName val="Deduccion_Reajuste13"/>
      <sheetName val="Piso_Tecnico8"/>
      <sheetName val="MFT_TOC8"/>
      <sheetName val="EXPLAN__DESVIOS8"/>
      <sheetName val="CLASIF__MAT__DESVIOS8"/>
      <sheetName val="CLASIF__MATERIAL8"/>
      <sheetName val="EXPLAN__VIA_PRINCIPAL8"/>
      <sheetName val="RES_MET7"/>
      <sheetName val="1000_A_REPL7"/>
      <sheetName val="1000_B_REPL7"/>
      <sheetName val="1000_C_REPL7"/>
      <sheetName val="1000_A_PROY7"/>
      <sheetName val="1000_B_PROY7"/>
      <sheetName val="1000_C_PROY7"/>
      <sheetName val="Avance_Resumen8"/>
      <sheetName val="Datos_-_F1,F28"/>
      <sheetName val="Minuta_0297"/>
      <sheetName val="2_-_Información_gral_contrato7"/>
      <sheetName val="EQ_INGR-EGR7"/>
      <sheetName val="MOD_INGR-EGR7"/>
      <sheetName val="Plan_de_Fases-Subfases8"/>
      <sheetName val="Mat_prod7"/>
      <sheetName val="Eq_Producción7"/>
      <sheetName val="GG_Obreros7"/>
      <sheetName val="Mat_apoyo7"/>
      <sheetName val="Eq_Apoyo7"/>
      <sheetName val="Mod_Directo7"/>
      <sheetName val="Modelo_Ind7"/>
      <sheetName val="COS_17"/>
      <sheetName val="Procurement_Data7"/>
      <sheetName val="3W__FORESCAST7"/>
      <sheetName val="3W_7"/>
      <sheetName val="CURVA_S7"/>
      <sheetName val="%_lc27"/>
      <sheetName val="HIST__PERS7"/>
      <sheetName val="HIST__EQUIP7"/>
      <sheetName val="Cierre_(20%)7"/>
      <sheetName val="Resumen_GG7"/>
      <sheetName val="GG_Totales7"/>
      <sheetName val="Equip_Seguridad7"/>
      <sheetName val="Flujo_(20%)7"/>
      <sheetName val="1_-Flash_Report7"/>
      <sheetName val="3_-_Dotación_de_personal7"/>
      <sheetName val="4_-_Histograma_M_O__Dir_7"/>
      <sheetName val="5_-_Histograma_M_O__Indirec_7"/>
      <sheetName val="6_-_Distribucion_Equipos_y_Maq7"/>
      <sheetName val="7_-_Itemizado_Forecast_17"/>
      <sheetName val="6_-_Itemizado_Control_de_Avanc7"/>
      <sheetName val="Contractor_ANNEX_127"/>
      <sheetName val="8_-_Curva_S_Forecast_027"/>
      <sheetName val="Modifica_Curva_S7"/>
      <sheetName val="9-_Reporte_de_Materiales7"/>
      <sheetName val="10_-Cuadro_Procura7"/>
      <sheetName val="11_-_Control_de_Ingenieria7"/>
      <sheetName val="12_-_Control_Procura_7"/>
      <sheetName val="13_-_Commodities_22_9kV7"/>
      <sheetName val="13_-_Commodities_60_kV7"/>
      <sheetName val="DIFERENCIA_LB0-FC017"/>
      <sheetName val="2__CURVAS7"/>
      <sheetName val="Graph39_14"/>
      <sheetName val="GG-Ofertado-P4_Maz14"/>
      <sheetName val="9_Capex14"/>
      <sheetName val="datos_base14"/>
      <sheetName val="DATOS_UNOE14"/>
      <sheetName val="Metrados__Val_14"/>
      <sheetName val="GyP_total14"/>
      <sheetName val="IRR_sponsor14"/>
      <sheetName val="Restricciones_y_Compromisos14"/>
      <sheetName val="Resumen_anual12"/>
      <sheetName val="PER,COM_PRO_ADI113"/>
      <sheetName val="Planilla_Base_y_Subbase13"/>
      <sheetName val="Sust_205ABC-VE14"/>
      <sheetName val="Sust_205ABC-VP14"/>
      <sheetName val="Resum_205ABC_700FG_907_A_2_214"/>
      <sheetName val="Deduccion_Reajuste14"/>
      <sheetName val="Piso_Tecnico9"/>
      <sheetName val="MFT_TOC9"/>
      <sheetName val="EXPLAN__DESVIOS9"/>
      <sheetName val="CLASIF__MAT__DESVIOS9"/>
      <sheetName val="CLASIF__MATERIAL9"/>
      <sheetName val="EXPLAN__VIA_PRINCIPAL9"/>
      <sheetName val="RES_MET8"/>
      <sheetName val="1000_A_REPL8"/>
      <sheetName val="1000_B_REPL8"/>
      <sheetName val="1000_C_REPL8"/>
      <sheetName val="1000_A_PROY8"/>
      <sheetName val="1000_B_PROY8"/>
      <sheetName val="1000_C_PROY8"/>
      <sheetName val="Avance_Resumen9"/>
      <sheetName val="Datos_-_F1,F29"/>
      <sheetName val="Minuta_0298"/>
      <sheetName val="2_-_Información_gral_contrato8"/>
      <sheetName val="EQ_INGR-EGR8"/>
      <sheetName val="MOD_INGR-EGR8"/>
      <sheetName val="Plan_de_Fases-Subfases9"/>
      <sheetName val="Mat_prod8"/>
      <sheetName val="Eq_Producción8"/>
      <sheetName val="GG_Obreros8"/>
      <sheetName val="Mat_apoyo8"/>
      <sheetName val="Eq_Apoyo8"/>
      <sheetName val="Mod_Directo8"/>
      <sheetName val="Modelo_Ind8"/>
      <sheetName val="COS_18"/>
      <sheetName val="Procurement_Data8"/>
      <sheetName val="3W__FORESCAST8"/>
      <sheetName val="3W_8"/>
      <sheetName val="CURVA_S8"/>
      <sheetName val="%_lc28"/>
      <sheetName val="HIST__PERS8"/>
      <sheetName val="HIST__EQUIP8"/>
      <sheetName val="Cierre_(20%)8"/>
      <sheetName val="Resumen_GG8"/>
      <sheetName val="GG_Totales8"/>
      <sheetName val="Equip_Seguridad8"/>
      <sheetName val="Flujo_(20%)8"/>
      <sheetName val="1_-Flash_Report8"/>
      <sheetName val="3_-_Dotación_de_personal8"/>
      <sheetName val="4_-_Histograma_M_O__Dir_8"/>
      <sheetName val="5_-_Histograma_M_O__Indirec_8"/>
      <sheetName val="6_-_Distribucion_Equipos_y_Maq8"/>
      <sheetName val="7_-_Itemizado_Forecast_18"/>
      <sheetName val="6_-_Itemizado_Control_de_Avanc8"/>
      <sheetName val="Contractor_ANNEX_128"/>
      <sheetName val="8_-_Curva_S_Forecast_028"/>
      <sheetName val="Modifica_Curva_S8"/>
      <sheetName val="9-_Reporte_de_Materiales8"/>
      <sheetName val="10_-Cuadro_Procura8"/>
      <sheetName val="11_-_Control_de_Ingenieria8"/>
      <sheetName val="12_-_Control_Procura_8"/>
      <sheetName val="13_-_Commodities_22_9kV8"/>
      <sheetName val="13_-_Commodities_60_kV8"/>
      <sheetName val="DIFERENCIA_LB0-FC018"/>
      <sheetName val="2__CURVAS8"/>
      <sheetName val="2019"/>
      <sheetName val="2020"/>
      <sheetName val="Panel de Control"/>
      <sheetName val="Nudo 1"/>
      <sheetName val="50+360"/>
      <sheetName val="AD.05 7+300-52+920"/>
      <sheetName val="contraseccion"/>
      <sheetName val="EXP 0-52+920"/>
      <sheetName val="MejorAM"/>
      <sheetName val="Exp. Técnico 7+300-52+920"/>
      <sheetName val="Resumen derrumbes"/>
      <sheetName val="CPV_MGMG"/>
      <sheetName val="CNC"/>
      <sheetName val="BASE_CONEX_"/>
      <sheetName val="INST__BANDEJA"/>
      <sheetName val="RES__TENDIDO"/>
      <sheetName val="RES__PEINADO"/>
      <sheetName val="RES_RETIRO"/>
      <sheetName val="RES_CONEX_"/>
      <sheetName val="Sem_"/>
      <sheetName val="RES__CONEXIONADO"/>
      <sheetName val="MONTAJE_DE_SOMBRILLA"/>
      <sheetName val="NO_IMPRIMIR"/>
      <sheetName val="Desv_P_Puentes"/>
      <sheetName val="O__Preliminares"/>
      <sheetName val="Mivimiento_de_Tierras"/>
      <sheetName val="Estribos_Acero_(Proy)"/>
      <sheetName val="Fe°_C__Estribo"/>
      <sheetName val="Losa_de_Concreto_Armado"/>
      <sheetName val="Losa_de_Concreto_Armado_Acero"/>
      <sheetName val="Fe°_C__Losa"/>
      <sheetName val="Vereda_de_Concreto_Armado"/>
      <sheetName val="Losa_de_Aproximacion"/>
      <sheetName val="O__de_Protección_y_Encauzamient"/>
      <sheetName val="Explanaciones_TRAMO_5"/>
      <sheetName val="Explanaciones_TRAMO_6"/>
      <sheetName val="Explanaciones_EJE_1_-_3"/>
      <sheetName val="Explanaciones_EJE_1_-_4"/>
      <sheetName val="Explanaciones_EJE_2_-_5"/>
      <sheetName val="Explanaciones_EJE_2_-_6_1"/>
      <sheetName val="Explanaciones_EJE_3_-_7"/>
      <sheetName val="Explanaciones_EJE_3_-_8"/>
      <sheetName val="PUNIT"/>
      <sheetName val="EXP-EXPEDIENTE"/>
      <sheetName val="ANALISIS ALQUILER FERREYROS"/>
      <sheetName val="BD vidaUtil"/>
      <sheetName val="VALORIZACION_102"/>
      <sheetName val="3_INPUT_ACT1"/>
      <sheetName val="509-509A_TMC36&quot;"/>
      <sheetName val="510_TMC36&quot;"/>
      <sheetName val="Anx_1_Nota_41"/>
      <sheetName val="MONTAJE_TUBERIA_Y_SOPORTES1"/>
      <sheetName val="SERVICIOS_A_OBRA_195"/>
      <sheetName val="AD_05_7+300-52+920"/>
      <sheetName val="EXP_0-52+920"/>
      <sheetName val="Exp__Técnico_7+300-52+920"/>
      <sheetName val="Resumen_derrumbes"/>
      <sheetName val="MATER_CONCENTR_CBV99"/>
      <sheetName val="COSTO-MANO-OBRA-_CBV99"/>
      <sheetName val="MATER_CBV2000"/>
      <sheetName val="DISTR.MANT.ELECTRICA"/>
      <sheetName val="DOTACION_CBV99"/>
      <sheetName val="consolid-dossier (IAS) (2)"/>
      <sheetName val="Apus"/>
      <sheetName val="BD CONFIABILIDAD"/>
      <sheetName val="encofrado y concreto muros"/>
      <sheetName val="Acero muros"/>
      <sheetName val="Muros metrados"/>
      <sheetName val="encofrado y concreto cimentacio"/>
      <sheetName val="Acero cimentaciones"/>
      <sheetName val="metrado cimentaciones"/>
      <sheetName val="encofrado y concreto columnas"/>
      <sheetName val="columnas"/>
      <sheetName val="VALORIZACION_104"/>
      <sheetName val="VALORIZACION_103"/>
      <sheetName val="VALORIZACION_105"/>
      <sheetName val="VALORIZACION_106"/>
      <sheetName val="VALORIZACION_107"/>
      <sheetName val="VALORIZACION_108"/>
      <sheetName val="Attach 4-18"/>
      <sheetName val="Lista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</sheetDataSet>
  </externalBook>
</externalLink>
</file>

<file path=xl/externalLinks/externalLink140.xml><?xml version="1.0" encoding="utf-8"?>
<externalLink xmlns="http://schemas.openxmlformats.org/spreadsheetml/2006/main">
  <externalBook xmlns:r="http://schemas.openxmlformats.org/officeDocument/2006/relationships" r:id="rId1">
    <sheetNames>
      <sheetName val="Solicitud"/>
      <sheetName val="Reporte"/>
      <sheetName val="Padrón"/>
      <sheetName val="Areas&amp;Funciones"/>
      <sheetName val="Vacaciones"/>
      <sheetName val="Instrucciones"/>
      <sheetName val="Listas"/>
      <sheetName val="BD"/>
      <sheetName val="Demanda"/>
      <sheetName val="Hoja1"/>
      <sheetName val="7422CW00"/>
      <sheetName val="Medidas"/>
      <sheetName val="Pared 2"/>
      <sheetName val="Pared 3"/>
      <sheetName val="FINAL"/>
      <sheetName val="Footing Design"/>
      <sheetName val="MANO"/>
      <sheetName val="RES,MET,ADI1"/>
      <sheetName val="ARQUITECTURA"/>
      <sheetName val="ESTRUCTURAS"/>
      <sheetName val="INST.ELECTRICAS"/>
      <sheetName val="INST.SANITARIAS"/>
      <sheetName val="DATOS"/>
      <sheetName val="RESUMEN"/>
      <sheetName val="Rendimientos"/>
      <sheetName val="PPTOALT1"/>
      <sheetName val="C17_Gra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41.xml><?xml version="1.0" encoding="utf-8"?>
<externalLink xmlns="http://schemas.openxmlformats.org/spreadsheetml/2006/main">
  <externalBook xmlns:r="http://schemas.openxmlformats.org/officeDocument/2006/relationships" r:id="rId1">
    <sheetNames>
      <sheetName val="General Notes"/>
      <sheetName val="Footing Design"/>
      <sheetName val="PEDESTAL"/>
      <sheetName val="Sketch"/>
      <sheetName val="Earth Pressure"/>
      <sheetName val="Reiforcement"/>
      <sheetName val="Costos Infra y Eq"/>
      <sheetName val="BD"/>
      <sheetName val="Solicitud"/>
      <sheetName val="Pavimentos"/>
      <sheetName val="Hoja1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conv"/>
      <sheetName val="Medidas"/>
      <sheetName val="Pared 2"/>
      <sheetName val="Pared 3"/>
      <sheetName val="FINAL"/>
      <sheetName val="CIEDANOS"/>
      <sheetName val="DATOS"/>
      <sheetName val="7422CW00"/>
      <sheetName val="Rendimientos"/>
      <sheetName val="EST_MOD"/>
      <sheetName val="Detail"/>
      <sheetName val="PER,COM.PRO.ADI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42.xml><?xml version="1.0" encoding="utf-8"?>
<externalLink xmlns="http://schemas.openxmlformats.org/spreadsheetml/2006/main">
  <externalBook xmlns:r="http://schemas.openxmlformats.org/officeDocument/2006/relationships" r:id="rId1">
    <sheetNames>
      <sheetName val="PRESUP.ADI1.TVI"/>
      <sheetName val="RES,MET,ADI1"/>
      <sheetName val="RES.MET.2,01.-TVI"/>
      <sheetName val="Resumen"/>
      <sheetName val="RES.MET.EXP.ADI1.TVI"/>
      <sheetName val="PER.YCOM,PRO.ADI1"/>
      <sheetName val="CANT.PRO.ADI1"/>
      <sheetName val="TRANSP.GEN.REP.ADI1"/>
      <sheetName val="TRANSP. BOT.REP.ADI1"/>
      <sheetName val="TRANSP.GEN.PRO.ADI1"/>
      <sheetName val="TRANSP.BOT.PRO.ADI1"/>
      <sheetName val="BAN.REP.ADI1"/>
      <sheetName val="BANQ.PRO.ADI1"/>
      <sheetName val="Km.270"/>
      <sheetName val="Km.271"/>
      <sheetName val="Km.272"/>
      <sheetName val="Km.273"/>
      <sheetName val="Km.274"/>
      <sheetName val="Basis"/>
      <sheetName val="PRESUP_ADI1_TVI"/>
      <sheetName val="RES_MET_2,01_-TVI"/>
      <sheetName val="RES_MET_EXP_ADI1_TVI"/>
      <sheetName val="PER_YCOM,PRO_ADI1"/>
      <sheetName val="CANT_PRO_ADI1"/>
      <sheetName val="TRANSP_GEN_REP_ADI1"/>
      <sheetName val="TRANSP__BOT_REP_ADI1"/>
      <sheetName val="TRANSP_GEN_PRO_ADI1"/>
      <sheetName val="TRANSP_BOT_PRO_ADI1"/>
      <sheetName val="BAN_REP_ADI1"/>
      <sheetName val="BANQ_PRO_ADI1"/>
      <sheetName val="Km_270"/>
      <sheetName val="Km_271"/>
      <sheetName val="Km_272"/>
      <sheetName val="Km_273"/>
      <sheetName val="Km_274"/>
      <sheetName val="CCP,LEYES, Y DEC."/>
      <sheetName val="RES_MET_ADI1"/>
      <sheetName val="datos base"/>
      <sheetName val="CODIGOS"/>
      <sheetName val="Avance Detallado"/>
      <sheetName val="Resumen del avance"/>
      <sheetName val="MObra"/>
      <sheetName val="Flota Max"/>
      <sheetName val="Deduccion Reajuste"/>
      <sheetName val="Restricciones y Compromisos"/>
      <sheetName val="PRESUP_ADI1_TVI1"/>
      <sheetName val="RES_MET_2,01_-TVI1"/>
      <sheetName val="RES_MET_EXP_ADI1_TVI1"/>
      <sheetName val="PER_YCOM,PRO_ADI11"/>
      <sheetName val="CANT_PRO_ADI11"/>
      <sheetName val="TRANSP_GEN_REP_ADI11"/>
      <sheetName val="TRANSP__BOT_REP_ADI11"/>
      <sheetName val="TRANSP_GEN_PRO_ADI11"/>
      <sheetName val="TRANSP_BOT_PRO_ADI11"/>
      <sheetName val="BAN_REP_ADI11"/>
      <sheetName val="BANQ_PRO_ADI11"/>
      <sheetName val="Km_2701"/>
      <sheetName val="Km_2711"/>
      <sheetName val="Km_2721"/>
      <sheetName val="Km_2731"/>
      <sheetName val="Km_2741"/>
      <sheetName val="CCP,LEYES,_Y_DEC_"/>
      <sheetName val="datos_base"/>
      <sheetName val="EXP"/>
      <sheetName val="Pavimentos"/>
      <sheetName val="Detail"/>
      <sheetName val="Footing Design"/>
      <sheetName val="sensibilidad.proliv"/>
      <sheetName val="MANO"/>
      <sheetName val="Electricidad - Climatización"/>
      <sheetName val="Medidas"/>
      <sheetName val="Pared 2"/>
      <sheetName val="Pared 3"/>
      <sheetName val="Hoja1"/>
      <sheetName val="ANALISIS ALQUILER FERREYROS"/>
      <sheetName val="LIMA-CANTA"/>
      <sheetName val="Sheet1"/>
      <sheetName val="P9"/>
      <sheetName val="Base Transformador"/>
      <sheetName val="Tabla de Actividades"/>
      <sheetName val="Materiales"/>
      <sheetName val="PRESUP_ADI1_TVI3"/>
      <sheetName val="RES_MET_2,01_-TVI3"/>
      <sheetName val="RES_MET_EXP_ADI1_TVI3"/>
      <sheetName val="PER_YCOM,PRO_ADI13"/>
      <sheetName val="CANT_PRO_ADI13"/>
      <sheetName val="TRANSP_GEN_REP_ADI13"/>
      <sheetName val="TRANSP__BOT_REP_ADI13"/>
      <sheetName val="TRANSP_GEN_PRO_ADI13"/>
      <sheetName val="TRANSP_BOT_PRO_ADI13"/>
      <sheetName val="BAN_REP_ADI13"/>
      <sheetName val="BANQ_PRO_ADI13"/>
      <sheetName val="Km_2703"/>
      <sheetName val="Km_2713"/>
      <sheetName val="Km_2723"/>
      <sheetName val="Km_2733"/>
      <sheetName val="Km_2743"/>
      <sheetName val="datos_base2"/>
      <sheetName val="CCP,LEYES,_Y_DEC_2"/>
      <sheetName val="Restricciones_y_Compromisos2"/>
      <sheetName val="Restricciones_y_Compromisos"/>
      <sheetName val="PRESUP_ADI1_TVI2"/>
      <sheetName val="RES_MET_2,01_-TVI2"/>
      <sheetName val="RES_MET_EXP_ADI1_TVI2"/>
      <sheetName val="PER_YCOM,PRO_ADI12"/>
      <sheetName val="CANT_PRO_ADI12"/>
      <sheetName val="TRANSP_GEN_REP_ADI12"/>
      <sheetName val="TRANSP__BOT_REP_ADI12"/>
      <sheetName val="TRANSP_GEN_PRO_ADI12"/>
      <sheetName val="TRANSP_BOT_PRO_ADI12"/>
      <sheetName val="BAN_REP_ADI12"/>
      <sheetName val="BANQ_PRO_ADI12"/>
      <sheetName val="Km_2702"/>
      <sheetName val="Km_2712"/>
      <sheetName val="Km_2722"/>
      <sheetName val="Km_2732"/>
      <sheetName val="Km_2742"/>
      <sheetName val="datos_base1"/>
      <sheetName val="CCP,LEYES,_Y_DEC_1"/>
      <sheetName val="Restricciones_y_Compromisos1"/>
      <sheetName val="RES"/>
      <sheetName val="MONTAJE ELECTRICO"/>
      <sheetName val="10241EQLIST"/>
      <sheetName val="BASE DATOS"/>
      <sheetName val="Resumen de Metrados"/>
      <sheetName val="Metrado 01"/>
      <sheetName val="Val Nº11"/>
      <sheetName val="CAOV_Met"/>
      <sheetName val="Desv.P.Puentes"/>
      <sheetName val="O. Preliminares"/>
      <sheetName val="Mivimiento de Tierras"/>
      <sheetName val="Estribos"/>
      <sheetName val="Estribos Acero (Proy)"/>
      <sheetName val="Fe° C. Estribo"/>
      <sheetName val="Losa de Concreto Armado"/>
      <sheetName val="Losa de Concreto Armado Acero"/>
      <sheetName val="Fe° C. Losa"/>
      <sheetName val="Vereda de Concreto Armado"/>
      <sheetName val="Losa de Aproximacion"/>
      <sheetName val="O. de Protección y Encauzamient"/>
      <sheetName val="Transporte"/>
      <sheetName val="Varios"/>
      <sheetName val="Mov. Tierras"/>
      <sheetName val="CONTROL VOLQUETES2"/>
      <sheetName val="FORMATO CONTROL OK"/>
      <sheetName val="HOJA DE DATOS"/>
      <sheetName val="F-05"/>
      <sheetName val="Tabla"/>
      <sheetName val="PLANILLA-MET"/>
      <sheetName val="RES.MET"/>
      <sheetName val="1000.A_REPL"/>
      <sheetName val="1000.B_REPL"/>
      <sheetName val="1000.C_REPL"/>
      <sheetName val="1000.A_PROY"/>
      <sheetName val="1000.B_PROY"/>
      <sheetName val="1000.C_PROY"/>
      <sheetName val="Prime"/>
      <sheetName val="PLANILLA(3)"/>
      <sheetName val="PIP"/>
      <sheetName val="Flota_Max"/>
      <sheetName val="Deduccion_Reajuste"/>
      <sheetName val="Avance_Detallado"/>
      <sheetName val="Resumen_del_avance"/>
      <sheetName val="Tabla_de_Actividades"/>
      <sheetName val="MONTAJE_ELECTRICO"/>
      <sheetName val="BASE_DATOS"/>
      <sheetName val="Resumen_de_Metrados"/>
      <sheetName val="Metrado_01"/>
      <sheetName val="Val_Nº11"/>
      <sheetName val="Avance_Detallado1"/>
      <sheetName val="Resumen_del_avance1"/>
      <sheetName val="Flota_Max1"/>
      <sheetName val="Deduccion_Reajuste1"/>
      <sheetName val="Tabla_de_Actividades1"/>
      <sheetName val="RES_MET"/>
      <sheetName val="1000_A_REPL"/>
      <sheetName val="1000_B_REPL"/>
      <sheetName val="1000_C_REPL"/>
      <sheetName val="1000_A_PROY"/>
      <sheetName val="1000_B_PROY"/>
      <sheetName val="1000_C_PROY"/>
      <sheetName val="PRESUP_ADI1_TVI4"/>
      <sheetName val="RES_MET_2,01_-TVI4"/>
      <sheetName val="RES_MET_EXP_ADI1_TVI4"/>
      <sheetName val="PER_YCOM,PRO_ADI14"/>
      <sheetName val="CANT_PRO_ADI14"/>
      <sheetName val="TRANSP_GEN_REP_ADI14"/>
      <sheetName val="TRANSP__BOT_REP_ADI14"/>
      <sheetName val="TRANSP_GEN_PRO_ADI14"/>
      <sheetName val="TRANSP_BOT_PRO_ADI14"/>
      <sheetName val="BAN_REP_ADI14"/>
      <sheetName val="BANQ_PRO_ADI14"/>
      <sheetName val="Km_2704"/>
      <sheetName val="Km_2714"/>
      <sheetName val="Km_2724"/>
      <sheetName val="Km_2734"/>
      <sheetName val="Km_2744"/>
      <sheetName val="CCP,LEYES,_Y_DEC_3"/>
      <sheetName val="Avance_Detallado2"/>
      <sheetName val="Resumen_del_avance2"/>
      <sheetName val="datos_base3"/>
      <sheetName val="Flota_Max2"/>
      <sheetName val="Deduccion_Reajuste2"/>
      <sheetName val="Tabla_de_Actividades2"/>
      <sheetName val="MONTAJE_ELECTRICO2"/>
      <sheetName val="BASE_DATOS2"/>
      <sheetName val="RES_MET2"/>
      <sheetName val="1000_A_REPL2"/>
      <sheetName val="1000_B_REPL2"/>
      <sheetName val="1000_C_REPL2"/>
      <sheetName val="1000_A_PROY2"/>
      <sheetName val="1000_B_PROY2"/>
      <sheetName val="1000_C_PROY2"/>
      <sheetName val="MONTAJE_ELECTRICO1"/>
      <sheetName val="BASE_DATOS1"/>
      <sheetName val="RES_MET1"/>
      <sheetName val="1000_A_REPL1"/>
      <sheetName val="1000_B_REPL1"/>
      <sheetName val="1000_C_REPL1"/>
      <sheetName val="1000_A_PROY1"/>
      <sheetName val="1000_B_PROY1"/>
      <sheetName val="1000_C_PROY1"/>
      <sheetName val="PRESUP_ADI1_TVI6"/>
      <sheetName val="RES_MET_2,01_-TVI6"/>
      <sheetName val="RES_MET_EXP_ADI1_TVI6"/>
      <sheetName val="PER_YCOM,PRO_ADI16"/>
      <sheetName val="CANT_PRO_ADI16"/>
      <sheetName val="TRANSP_GEN_REP_ADI16"/>
      <sheetName val="TRANSP__BOT_REP_ADI16"/>
      <sheetName val="TRANSP_GEN_PRO_ADI16"/>
      <sheetName val="TRANSP_BOT_PRO_ADI16"/>
      <sheetName val="BAN_REP_ADI16"/>
      <sheetName val="BANQ_PRO_ADI16"/>
      <sheetName val="Km_2706"/>
      <sheetName val="Km_2716"/>
      <sheetName val="Km_2726"/>
      <sheetName val="Km_2736"/>
      <sheetName val="Km_2746"/>
      <sheetName val="CCP,LEYES,_Y_DEC_5"/>
      <sheetName val="Avance_Detallado4"/>
      <sheetName val="Resumen_del_avance4"/>
      <sheetName val="datos_base5"/>
      <sheetName val="Flota_Max4"/>
      <sheetName val="Deduccion_Reajuste4"/>
      <sheetName val="Restricciones_y_Compromisos4"/>
      <sheetName val="Tabla_de_Actividades4"/>
      <sheetName val="MONTAJE_ELECTRICO4"/>
      <sheetName val="BASE_DATOS4"/>
      <sheetName val="RES_MET4"/>
      <sheetName val="1000_A_REPL4"/>
      <sheetName val="1000_B_REPL4"/>
      <sheetName val="1000_C_REPL4"/>
      <sheetName val="1000_A_PROY4"/>
      <sheetName val="1000_B_PROY4"/>
      <sheetName val="1000_C_PROY4"/>
      <sheetName val="PRESUP_ADI1_TVI5"/>
      <sheetName val="RES_MET_2,01_-TVI5"/>
      <sheetName val="RES_MET_EXP_ADI1_TVI5"/>
      <sheetName val="PER_YCOM,PRO_ADI15"/>
      <sheetName val="CANT_PRO_ADI15"/>
      <sheetName val="TRANSP_GEN_REP_ADI15"/>
      <sheetName val="TRANSP__BOT_REP_ADI15"/>
      <sheetName val="TRANSP_GEN_PRO_ADI15"/>
      <sheetName val="TRANSP_BOT_PRO_ADI15"/>
      <sheetName val="BAN_REP_ADI15"/>
      <sheetName val="BANQ_PRO_ADI15"/>
      <sheetName val="Km_2705"/>
      <sheetName val="Km_2715"/>
      <sheetName val="Km_2725"/>
      <sheetName val="Km_2735"/>
      <sheetName val="Km_2745"/>
      <sheetName val="CCP,LEYES,_Y_DEC_4"/>
      <sheetName val="Avance_Detallado3"/>
      <sheetName val="Resumen_del_avance3"/>
      <sheetName val="datos_base4"/>
      <sheetName val="Flota_Max3"/>
      <sheetName val="Deduccion_Reajuste3"/>
      <sheetName val="Restricciones_y_Compromisos3"/>
      <sheetName val="Tabla_de_Actividades3"/>
      <sheetName val="MONTAJE_ELECTRICO3"/>
      <sheetName val="BASE_DATOS3"/>
      <sheetName val="RES_MET3"/>
      <sheetName val="1000_A_REPL3"/>
      <sheetName val="1000_B_REPL3"/>
      <sheetName val="1000_C_REPL3"/>
      <sheetName val="1000_A_PROY3"/>
      <sheetName val="1000_B_PROY3"/>
      <sheetName val="1000_C_PROY3"/>
      <sheetName val="PRESUP_ADI1_TVI7"/>
      <sheetName val="RES_MET_2,01_-TVI7"/>
      <sheetName val="RES_MET_EXP_ADI1_TVI7"/>
      <sheetName val="PER_YCOM,PRO_ADI17"/>
      <sheetName val="CANT_PRO_ADI17"/>
      <sheetName val="TRANSP_GEN_REP_ADI17"/>
      <sheetName val="TRANSP__BOT_REP_ADI17"/>
      <sheetName val="TRANSP_GEN_PRO_ADI17"/>
      <sheetName val="TRANSP_BOT_PRO_ADI17"/>
      <sheetName val="BAN_REP_ADI17"/>
      <sheetName val="BANQ_PRO_ADI17"/>
      <sheetName val="Km_2707"/>
      <sheetName val="Km_2717"/>
      <sheetName val="Km_2727"/>
      <sheetName val="Km_2737"/>
      <sheetName val="Km_2747"/>
      <sheetName val="CCP,LEYES,_Y_DEC_6"/>
      <sheetName val="Avance_Detallado5"/>
      <sheetName val="Resumen_del_avance5"/>
      <sheetName val="datos_base6"/>
      <sheetName val="Flota_Max5"/>
      <sheetName val="Deduccion_Reajuste5"/>
      <sheetName val="Restricciones_y_Compromisos5"/>
      <sheetName val="Tabla_de_Actividades5"/>
      <sheetName val="MONTAJE_ELECTRICO5"/>
      <sheetName val="BASE_DATOS5"/>
      <sheetName val="RES_MET5"/>
      <sheetName val="1000_A_REPL5"/>
      <sheetName val="1000_B_REPL5"/>
      <sheetName val="1000_C_REPL5"/>
      <sheetName val="1000_A_PROY5"/>
      <sheetName val="1000_B_PROY5"/>
      <sheetName val="1000_C_PROY5"/>
      <sheetName val="PRESUP_ADI1_TVI8"/>
      <sheetName val="RES_MET_2,01_-TVI8"/>
      <sheetName val="RES_MET_EXP_ADI1_TVI8"/>
      <sheetName val="PER_YCOM,PRO_ADI18"/>
      <sheetName val="CANT_PRO_ADI18"/>
      <sheetName val="TRANSP_GEN_REP_ADI18"/>
      <sheetName val="TRANSP__BOT_REP_ADI18"/>
      <sheetName val="TRANSP_GEN_PRO_ADI18"/>
      <sheetName val="TRANSP_BOT_PRO_ADI18"/>
      <sheetName val="BAN_REP_ADI18"/>
      <sheetName val="BANQ_PRO_ADI18"/>
      <sheetName val="Km_2708"/>
      <sheetName val="Km_2718"/>
      <sheetName val="Km_2728"/>
      <sheetName val="Km_2738"/>
      <sheetName val="Km_2748"/>
      <sheetName val="CCP,LEYES,_Y_DEC_7"/>
      <sheetName val="Avance_Detallado6"/>
      <sheetName val="Resumen_del_avance6"/>
      <sheetName val="datos_base7"/>
      <sheetName val="Flota_Max6"/>
      <sheetName val="Deduccion_Reajuste6"/>
      <sheetName val="Restricciones_y_Compromisos6"/>
      <sheetName val="Tabla_de_Actividades6"/>
      <sheetName val="MONTAJE_ELECTRICO6"/>
      <sheetName val="BASE_DATOS6"/>
      <sheetName val="RES_MET6"/>
      <sheetName val="1000_A_REPL6"/>
      <sheetName val="1000_B_REPL6"/>
      <sheetName val="1000_C_REPL6"/>
      <sheetName val="1000_A_PROY6"/>
      <sheetName val="1000_B_PROY6"/>
      <sheetName val="1000_C_PROY6"/>
      <sheetName val="PRESUP_ADI1_TVI9"/>
      <sheetName val="RES_MET_2,01_-TVI9"/>
      <sheetName val="RES_MET_EXP_ADI1_TVI9"/>
      <sheetName val="PER_YCOM,PRO_ADI19"/>
      <sheetName val="CANT_PRO_ADI19"/>
      <sheetName val="TRANSP_GEN_REP_ADI19"/>
      <sheetName val="TRANSP__BOT_REP_ADI19"/>
      <sheetName val="TRANSP_GEN_PRO_ADI19"/>
      <sheetName val="TRANSP_BOT_PRO_ADI19"/>
      <sheetName val="BAN_REP_ADI19"/>
      <sheetName val="BANQ_PRO_ADI19"/>
      <sheetName val="Km_2709"/>
      <sheetName val="Km_2719"/>
      <sheetName val="Km_2729"/>
      <sheetName val="Km_2739"/>
      <sheetName val="Km_2749"/>
      <sheetName val="CCP,LEYES,_Y_DEC_8"/>
      <sheetName val="Avance_Detallado7"/>
      <sheetName val="Resumen_del_avance7"/>
      <sheetName val="datos_base8"/>
      <sheetName val="Flota_Max7"/>
      <sheetName val="Deduccion_Reajuste7"/>
      <sheetName val="Restricciones_y_Compromisos7"/>
      <sheetName val="Tabla_de_Actividades7"/>
      <sheetName val="MONTAJE_ELECTRICO7"/>
      <sheetName val="BASE_DATOS7"/>
      <sheetName val="RES_MET7"/>
      <sheetName val="1000_A_REPL7"/>
      <sheetName val="1000_B_REPL7"/>
      <sheetName val="1000_C_REPL7"/>
      <sheetName val="1000_A_PROY7"/>
      <sheetName val="1000_B_PROY7"/>
      <sheetName val="1000_C_PROY7"/>
      <sheetName val="PRESUP_ADI1_TVI10"/>
      <sheetName val="RES_MET_2,01_-TVI10"/>
      <sheetName val="RES_MET_EXP_ADI1_TVI10"/>
      <sheetName val="PER_YCOM,PRO_ADI110"/>
      <sheetName val="CANT_PRO_ADI110"/>
      <sheetName val="TRANSP_GEN_REP_ADI110"/>
      <sheetName val="TRANSP__BOT_REP_ADI110"/>
      <sheetName val="TRANSP_GEN_PRO_ADI110"/>
      <sheetName val="TRANSP_BOT_PRO_ADI110"/>
      <sheetName val="BAN_REP_ADI110"/>
      <sheetName val="BANQ_PRO_ADI110"/>
      <sheetName val="Km_27010"/>
      <sheetName val="Km_27110"/>
      <sheetName val="Km_27210"/>
      <sheetName val="Km_27310"/>
      <sheetName val="Km_27410"/>
      <sheetName val="CCP,LEYES,_Y_DEC_9"/>
      <sheetName val="Avance_Detallado8"/>
      <sheetName val="Resumen_del_avance8"/>
      <sheetName val="datos_base9"/>
      <sheetName val="Flota_Max8"/>
      <sheetName val="Deduccion_Reajuste8"/>
      <sheetName val="Restricciones_y_Compromisos8"/>
      <sheetName val="Tabla_de_Actividades8"/>
      <sheetName val="MONTAJE_ELECTRICO8"/>
      <sheetName val="BASE_DATOS8"/>
      <sheetName val="RES_MET8"/>
      <sheetName val="1000_A_REPL8"/>
      <sheetName val="1000_B_REPL8"/>
      <sheetName val="1000_C_REPL8"/>
      <sheetName val="1000_A_PROY8"/>
      <sheetName val="1000_B_PROY8"/>
      <sheetName val="1000_C_PROY8"/>
      <sheetName val="PRESUP_ADI1_TVI11"/>
      <sheetName val="RES_MET_2,01_-TVI11"/>
      <sheetName val="RES_MET_EXP_ADI1_TVI11"/>
      <sheetName val="PER_YCOM,PRO_ADI111"/>
      <sheetName val="CANT_PRO_ADI111"/>
      <sheetName val="TRANSP_GEN_REP_ADI111"/>
      <sheetName val="TRANSP__BOT_REP_ADI111"/>
      <sheetName val="TRANSP_GEN_PRO_ADI111"/>
      <sheetName val="TRANSP_BOT_PRO_ADI111"/>
      <sheetName val="BAN_REP_ADI111"/>
      <sheetName val="BANQ_PRO_ADI111"/>
      <sheetName val="Km_27011"/>
      <sheetName val="Km_27111"/>
      <sheetName val="Km_27211"/>
      <sheetName val="Km_27311"/>
      <sheetName val="Km_27411"/>
      <sheetName val="CCP,LEYES,_Y_DEC_10"/>
      <sheetName val="Avance_Detallado9"/>
      <sheetName val="Resumen_del_avance9"/>
      <sheetName val="datos_base10"/>
      <sheetName val="Flota_Max9"/>
      <sheetName val="Deduccion_Reajuste9"/>
      <sheetName val="Restricciones_y_Compromisos9"/>
      <sheetName val="Tabla_de_Actividades9"/>
      <sheetName val="MONTAJE_ELECTRICO9"/>
      <sheetName val="BASE_DATOS9"/>
      <sheetName val="RES_MET9"/>
      <sheetName val="1000_A_REPL9"/>
      <sheetName val="1000_B_REPL9"/>
      <sheetName val="1000_C_REPL9"/>
      <sheetName val="1000_A_PROY9"/>
      <sheetName val="1000_B_PROY9"/>
      <sheetName val="1000_C_PROY9"/>
      <sheetName val="PRESUP_ADI1_TVI12"/>
      <sheetName val="RES_MET_2,01_-TVI12"/>
      <sheetName val="RES_MET_EXP_ADI1_TVI12"/>
      <sheetName val="PER_YCOM,PRO_ADI112"/>
      <sheetName val="CANT_PRO_ADI112"/>
      <sheetName val="TRANSP_GEN_REP_ADI112"/>
      <sheetName val="TRANSP__BOT_REP_ADI112"/>
      <sheetName val="TRANSP_GEN_PRO_ADI112"/>
      <sheetName val="TRANSP_BOT_PRO_ADI112"/>
      <sheetName val="BAN_REP_ADI112"/>
      <sheetName val="BANQ_PRO_ADI112"/>
      <sheetName val="Km_27012"/>
      <sheetName val="Km_27112"/>
      <sheetName val="Km_27212"/>
      <sheetName val="Km_27312"/>
      <sheetName val="Km_27412"/>
      <sheetName val="CCP,LEYES,_Y_DEC_11"/>
      <sheetName val="Avance_Detallado10"/>
      <sheetName val="Resumen_del_avance10"/>
      <sheetName val="datos_base11"/>
      <sheetName val="Flota_Max10"/>
      <sheetName val="Deduccion_Reajuste10"/>
      <sheetName val="Restricciones_y_Compromisos10"/>
      <sheetName val="Tabla_de_Actividades10"/>
      <sheetName val="MONTAJE_ELECTRICO10"/>
      <sheetName val="BASE_DATOS10"/>
      <sheetName val="RES_MET10"/>
      <sheetName val="1000_A_REPL10"/>
      <sheetName val="1000_B_REPL10"/>
      <sheetName val="1000_C_REPL10"/>
      <sheetName val="1000_A_PROY10"/>
      <sheetName val="1000_B_PROY10"/>
      <sheetName val="1000_C_PROY10"/>
      <sheetName val="PRESUP_ADI1_TVI13"/>
      <sheetName val="RES_MET_2,01_-TVI13"/>
      <sheetName val="RES_MET_EXP_ADI1_TVI13"/>
      <sheetName val="PER_YCOM,PRO_ADI113"/>
      <sheetName val="CANT_PRO_ADI113"/>
      <sheetName val="TRANSP_GEN_REP_ADI113"/>
      <sheetName val="TRANSP__BOT_REP_ADI113"/>
      <sheetName val="TRANSP_GEN_PRO_ADI113"/>
      <sheetName val="TRANSP_BOT_PRO_ADI113"/>
      <sheetName val="BAN_REP_ADI113"/>
      <sheetName val="BANQ_PRO_ADI113"/>
      <sheetName val="Km_27013"/>
      <sheetName val="Km_27113"/>
      <sheetName val="Km_27213"/>
      <sheetName val="Km_27313"/>
      <sheetName val="Km_27413"/>
      <sheetName val="CCP,LEYES,_Y_DEC_12"/>
      <sheetName val="Avance_Detallado11"/>
      <sheetName val="Resumen_del_avance11"/>
      <sheetName val="datos_base12"/>
      <sheetName val="Flota_Max11"/>
      <sheetName val="Deduccion_Reajuste11"/>
      <sheetName val="Restricciones_y_Compromisos11"/>
      <sheetName val="Tabla_de_Actividades11"/>
      <sheetName val="MONTAJE_ELECTRICO11"/>
      <sheetName val="BASE_DATOS11"/>
      <sheetName val="RES_MET11"/>
      <sheetName val="1000_A_REPL11"/>
      <sheetName val="1000_B_REPL11"/>
      <sheetName val="1000_C_REPL11"/>
      <sheetName val="1000_A_PROY11"/>
      <sheetName val="1000_B_PROY11"/>
      <sheetName val="1000_C_PROY11"/>
      <sheetName val="PRESUP_ADI1_TVI14"/>
      <sheetName val="RES_MET_2,01_-TVI14"/>
      <sheetName val="RES_MET_EXP_ADI1_TVI14"/>
      <sheetName val="PER_YCOM,PRO_ADI114"/>
      <sheetName val="CANT_PRO_ADI114"/>
      <sheetName val="TRANSP_GEN_REP_ADI114"/>
      <sheetName val="TRANSP__BOT_REP_ADI114"/>
      <sheetName val="TRANSP_GEN_PRO_ADI114"/>
      <sheetName val="TRANSP_BOT_PRO_ADI114"/>
      <sheetName val="BAN_REP_ADI114"/>
      <sheetName val="BANQ_PRO_ADI114"/>
      <sheetName val="Km_27014"/>
      <sheetName val="Km_27114"/>
      <sheetName val="Km_27214"/>
      <sheetName val="Km_27314"/>
      <sheetName val="Km_27414"/>
      <sheetName val="CCP,LEYES,_Y_DEC_13"/>
      <sheetName val="Avance_Detallado12"/>
      <sheetName val="Resumen_del_avance12"/>
      <sheetName val="datos_base13"/>
      <sheetName val="Flota_Max12"/>
      <sheetName val="Deduccion_Reajuste12"/>
      <sheetName val="Restricciones_y_Compromisos12"/>
      <sheetName val="Tabla_de_Actividades12"/>
      <sheetName val="MONTAJE_ELECTRICO12"/>
      <sheetName val="BASE_DATOS12"/>
      <sheetName val="RES_MET12"/>
      <sheetName val="1000_A_REPL12"/>
      <sheetName val="1000_B_REPL12"/>
      <sheetName val="1000_C_REPL12"/>
      <sheetName val="1000_A_PROY12"/>
      <sheetName val="1000_B_PROY12"/>
      <sheetName val="1000_C_PROY12"/>
      <sheetName val="PRESUP_ADI1_TVI15"/>
      <sheetName val="RES_MET_2,01_-TVI15"/>
      <sheetName val="RES_MET_EXP_ADI1_TVI15"/>
      <sheetName val="PER_YCOM,PRO_ADI115"/>
      <sheetName val="CANT_PRO_ADI115"/>
      <sheetName val="TRANSP_GEN_REP_ADI115"/>
      <sheetName val="TRANSP__BOT_REP_ADI115"/>
      <sheetName val="TRANSP_GEN_PRO_ADI115"/>
      <sheetName val="TRANSP_BOT_PRO_ADI115"/>
      <sheetName val="BAN_REP_ADI115"/>
      <sheetName val="BANQ_PRO_ADI115"/>
      <sheetName val="Km_27015"/>
      <sheetName val="Km_27115"/>
      <sheetName val="Km_27215"/>
      <sheetName val="Km_27315"/>
      <sheetName val="Km_27415"/>
      <sheetName val="CCP,LEYES,_Y_DEC_14"/>
      <sheetName val="Avance_Detallado13"/>
      <sheetName val="Resumen_del_avance13"/>
      <sheetName val="datos_base14"/>
      <sheetName val="Flota_Max13"/>
      <sheetName val="Deduccion_Reajuste13"/>
      <sheetName val="Restricciones_y_Compromisos13"/>
      <sheetName val="Tabla_de_Actividades13"/>
      <sheetName val="MONTAJE_ELECTRICO13"/>
      <sheetName val="BASE_DATOS13"/>
      <sheetName val="RES_MET13"/>
      <sheetName val="1000_A_REPL13"/>
      <sheetName val="1000_B_REPL13"/>
      <sheetName val="1000_C_REPL13"/>
      <sheetName val="1000_A_PROY13"/>
      <sheetName val="1000_B_PROY13"/>
      <sheetName val="1000_C_PROY13"/>
      <sheetName val="PRESUP_ADI1_TVI16"/>
      <sheetName val="RES_MET_2,01_-TVI16"/>
      <sheetName val="RES_MET_EXP_ADI1_TVI16"/>
      <sheetName val="PER_YCOM,PRO_ADI116"/>
      <sheetName val="CANT_PRO_ADI116"/>
      <sheetName val="TRANSP_GEN_REP_ADI116"/>
      <sheetName val="TRANSP__BOT_REP_ADI116"/>
      <sheetName val="TRANSP_GEN_PRO_ADI116"/>
      <sheetName val="TRANSP_BOT_PRO_ADI116"/>
      <sheetName val="BAN_REP_ADI116"/>
      <sheetName val="BANQ_PRO_ADI116"/>
      <sheetName val="Km_27016"/>
      <sheetName val="Km_27116"/>
      <sheetName val="Km_27216"/>
      <sheetName val="Km_27316"/>
      <sheetName val="Km_27416"/>
      <sheetName val="CCP,LEYES,_Y_DEC_15"/>
      <sheetName val="Avance_Detallado14"/>
      <sheetName val="Resumen_del_avance14"/>
      <sheetName val="datos_base15"/>
      <sheetName val="Flota_Max14"/>
      <sheetName val="Deduccion_Reajuste14"/>
      <sheetName val="Restricciones_y_Compromisos14"/>
      <sheetName val="Tabla_de_Actividades14"/>
      <sheetName val="MONTAJE_ELECTRICO14"/>
      <sheetName val="BASE_DATOS14"/>
      <sheetName val="RES_MET14"/>
      <sheetName val="1000_A_REPL14"/>
      <sheetName val="1000_B_REPL14"/>
      <sheetName val="1000_C_REPL14"/>
      <sheetName val="1000_A_PROY14"/>
      <sheetName val="1000_B_PROY14"/>
      <sheetName val="1000_C_PROY14"/>
      <sheetName val="PRESUP_ADI1_TVI17"/>
      <sheetName val="RES_MET_2,01_-TVI17"/>
      <sheetName val="RES_MET_EXP_ADI1_TVI17"/>
      <sheetName val="PER_YCOM,PRO_ADI117"/>
      <sheetName val="CANT_PRO_ADI117"/>
      <sheetName val="TRANSP_GEN_REP_ADI117"/>
      <sheetName val="TRANSP__BOT_REP_ADI117"/>
      <sheetName val="TRANSP_GEN_PRO_ADI117"/>
      <sheetName val="TRANSP_BOT_PRO_ADI117"/>
      <sheetName val="BAN_REP_ADI117"/>
      <sheetName val="BANQ_PRO_ADI117"/>
      <sheetName val="Km_27017"/>
      <sheetName val="Km_27117"/>
      <sheetName val="Km_27217"/>
      <sheetName val="Km_27317"/>
      <sheetName val="Km_27417"/>
      <sheetName val="CCP,LEYES,_Y_DEC_16"/>
      <sheetName val="Avance_Detallado15"/>
      <sheetName val="Resumen_del_avance15"/>
      <sheetName val="datos_base16"/>
      <sheetName val="Flota_Max15"/>
      <sheetName val="Deduccion_Reajuste15"/>
      <sheetName val="Restricciones_y_Compromisos15"/>
      <sheetName val="Tabla_de_Actividades15"/>
      <sheetName val="MONTAJE_ELECTRICO15"/>
      <sheetName val="BASE_DATOS15"/>
      <sheetName val="RES_MET15"/>
      <sheetName val="1000_A_REPL15"/>
      <sheetName val="1000_B_REPL15"/>
      <sheetName val="1000_C_REPL15"/>
      <sheetName val="1000_A_PROY15"/>
      <sheetName val="1000_B_PROY15"/>
      <sheetName val="1000_C_PROY15"/>
      <sheetName val="PRESUP_ADI1_TVI18"/>
      <sheetName val="RES_MET_2,01_-TVI18"/>
      <sheetName val="RES_MET_EXP_ADI1_TVI18"/>
      <sheetName val="PER_YCOM,PRO_ADI118"/>
      <sheetName val="CANT_PRO_ADI118"/>
      <sheetName val="TRANSP_GEN_REP_ADI118"/>
      <sheetName val="TRANSP__BOT_REP_ADI118"/>
      <sheetName val="TRANSP_GEN_PRO_ADI118"/>
      <sheetName val="TRANSP_BOT_PRO_ADI118"/>
      <sheetName val="BAN_REP_ADI118"/>
      <sheetName val="BANQ_PRO_ADI118"/>
      <sheetName val="Km_27018"/>
      <sheetName val="Km_27118"/>
      <sheetName val="Km_27218"/>
      <sheetName val="Km_27318"/>
      <sheetName val="Km_27418"/>
      <sheetName val="CCP,LEYES,_Y_DEC_17"/>
      <sheetName val="Avance_Detallado16"/>
      <sheetName val="Resumen_del_avance16"/>
      <sheetName val="datos_base17"/>
      <sheetName val="Flota_Max16"/>
      <sheetName val="Deduccion_Reajuste16"/>
      <sheetName val="Restricciones_y_Compromisos16"/>
      <sheetName val="Tabla_de_Actividades16"/>
      <sheetName val="MONTAJE_ELECTRICO16"/>
      <sheetName val="BASE_DATOS16"/>
      <sheetName val="RES_MET16"/>
      <sheetName val="1000_A_REPL16"/>
      <sheetName val="1000_B_REPL16"/>
      <sheetName val="1000_C_REPL16"/>
      <sheetName val="1000_A_PROY16"/>
      <sheetName val="1000_B_PROY16"/>
      <sheetName val="1000_C_PROY16"/>
      <sheetName val="REFERENCIAL  ORIGINAL"/>
      <sheetName val="Oferta PROVIAS"/>
      <sheetName val="Explanaciones EJE 1 - 2"/>
      <sheetName val="Explanaciones EJE 1 - 3"/>
      <sheetName val="Explanaciones EJE 1 - 4"/>
      <sheetName val="Explanaciones EJE 2 - 5"/>
      <sheetName val="Explanaciones EJE 2 - 6.1"/>
      <sheetName val="Explanaciones EJE 3 - 7"/>
      <sheetName val="Explanaciones EJE 3 - 8"/>
      <sheetName val="NO IMPRIMIR"/>
      <sheetName val="Anexo 1 LookAh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</sheetDataSet>
  </externalBook>
</externalLink>
</file>

<file path=xl/externalLinks/externalLink143.xml><?xml version="1.0" encoding="utf-8"?>
<externalLink xmlns="http://schemas.openxmlformats.org/spreadsheetml/2006/main">
  <externalBook xmlns:r="http://schemas.openxmlformats.org/officeDocument/2006/relationships" r:id="rId1">
    <sheetNames>
      <sheetName val="PARTIDAS"/>
      <sheetName val="ESTRUCTURAS"/>
      <sheetName val="ARQUITECTURA"/>
      <sheetName val="INST.SANITARIAS"/>
      <sheetName val="INST.ELECTRICAS"/>
      <sheetName val="ACERO"/>
      <sheetName val="Sheet1"/>
      <sheetName val="Areas&amp;Funciones"/>
      <sheetName val="Costo Directo"/>
      <sheetName val="Footing Design"/>
      <sheetName val="MANO"/>
      <sheetName val="RES,MET,ADI1"/>
      <sheetName val="ANALISIS ALQUILER FERREYROS"/>
      <sheetName val="RESUMEN"/>
      <sheetName val="DATOS"/>
      <sheetName val="CALENDARIO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GG"/>
      <sheetName val="Pavimentos"/>
      <sheetName val="CIEDAN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4.xml><?xml version="1.0" encoding="utf-8"?>
<externalLink xmlns="http://schemas.openxmlformats.org/spreadsheetml/2006/main">
  <externalBook xmlns:r="http://schemas.openxmlformats.org/officeDocument/2006/relationships" r:id="rId1">
    <sheetNames>
      <sheetName val="Solicitud"/>
      <sheetName val="Reporte"/>
      <sheetName val="Padrón"/>
      <sheetName val="Areas&amp;Funciones"/>
      <sheetName val="Vacaciones"/>
      <sheetName val="Instrucciones"/>
      <sheetName val="Listas"/>
      <sheetName val="A"/>
      <sheetName val="B"/>
      <sheetName val="RES,MET,ADI1"/>
      <sheetName val="ARQUITECTURA"/>
      <sheetName val="ESTRUCTURAS"/>
      <sheetName val="INST.ELECTRICAS"/>
      <sheetName val="INST.SANITARIAS"/>
      <sheetName val="FINAL"/>
      <sheetName val="RESUMEN"/>
      <sheetName val="DATOS"/>
      <sheetName val="VACST"/>
      <sheetName val="Dmda."/>
      <sheetName val="F17 A1"/>
      <sheetName val="steel"/>
      <sheetName val="ANALISIS ALQUILER FERREYROS"/>
      <sheetName val="Footing Design"/>
      <sheetName val="MANO"/>
      <sheetName val="Hoja1"/>
      <sheetName val="7422CW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45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PGR - PPTO"/>
      <sheetName val="Rates"/>
      <sheetName val="Electricidad - Climatización"/>
      <sheetName val="Listas"/>
      <sheetName val="1. Time &amp; Esc"/>
      <sheetName val="Input"/>
      <sheetName val="Fcst"/>
      <sheetName val="7 &amp; 8A. SandU"/>
      <sheetName val="2&amp;3 AeroRevs"/>
      <sheetName val="4. Non-AeroRe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6.xml><?xml version="1.0" encoding="utf-8"?>
<externalLink xmlns="http://schemas.openxmlformats.org/spreadsheetml/2006/main">
  <externalBook xmlns:r="http://schemas.openxmlformats.org/officeDocument/2006/relationships" r:id="rId1">
    <sheetNames>
      <sheetName val="RE"/>
      <sheetName val="RO"/>
      <sheetName val="ROxEt"/>
      <sheetName val="ROxFr"/>
      <sheetName val="ROxProc"/>
      <sheetName val="ROxFases"/>
      <sheetName val="CUxFases"/>
      <sheetName val="VED"/>
      <sheetName val="DMF"/>
      <sheetName val="Conting."/>
      <sheetName val="Escen."/>
      <sheetName val="Variac."/>
      <sheetName val="ROxMeses"/>
      <sheetName val="Venta&amp;CostoxPartidas"/>
      <sheetName val="Cronograma"/>
      <sheetName val="CostoxFases"/>
      <sheetName val="Recursos"/>
      <sheetName val="Datos"/>
      <sheetName val="Instrucciones"/>
      <sheetName val="Hoja91"/>
      <sheetName val="Hoja92"/>
      <sheetName val="Hoja93"/>
      <sheetName val="Presenta1"/>
      <sheetName val="A"/>
      <sheetName val="B"/>
      <sheetName val="PGR - PPTO"/>
      <sheetName val="Estimate"/>
      <sheetName val="PTO_ARES"/>
      <sheetName val="FINAL"/>
      <sheetName val="Calculos"/>
      <sheetName val="Relacion de INSUMOS"/>
      <sheetName val="INDICE"/>
      <sheetName val="Datos Generales"/>
      <sheetName val="Relacion de PU"/>
      <sheetName val="RES,MET,ADI1"/>
      <sheetName val="ARQUITECTURA"/>
      <sheetName val="ESTRUCTURAS"/>
      <sheetName val="INST.ELECTRICAS"/>
      <sheetName val="INST.SANITARI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47.xml><?xml version="1.0" encoding="utf-8"?>
<externalLink xmlns="http://schemas.openxmlformats.org/spreadsheetml/2006/main">
  <externalBook xmlns:r="http://schemas.openxmlformats.org/officeDocument/2006/relationships" r:id="rId1">
    <sheetNames>
      <sheetName val="General Notes"/>
      <sheetName val="Sketch of Load Combination"/>
      <sheetName val="Wind Loads"/>
      <sheetName val="Earthquake Loads"/>
      <sheetName val="Load Combinations"/>
      <sheetName val="DATOS"/>
      <sheetName val="Presenta1"/>
      <sheetName val="Calculos"/>
      <sheetName val="PPTOALT1"/>
      <sheetName val="Footing Design"/>
      <sheetName val="MANO"/>
      <sheetName val="RES,MET,ADI1"/>
      <sheetName val="ARQUITECTURA"/>
      <sheetName val="ESTRUCTURAS"/>
      <sheetName val="INST.ELECTRICAS"/>
      <sheetName val="INST.SANITARIAS"/>
      <sheetName val="Hoja91"/>
      <sheetName val="GENERAL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8.xml><?xml version="1.0" encoding="utf-8"?>
<externalLink xmlns="http://schemas.openxmlformats.org/spreadsheetml/2006/main">
  <externalBook xmlns:r="http://schemas.openxmlformats.org/officeDocument/2006/relationships" r:id="rId1">
    <sheetNames>
      <sheetName val="General Notes"/>
      <sheetName val="Sketch of Load Combination"/>
      <sheetName val="Wind Loads"/>
      <sheetName val="Earthquake Loads"/>
      <sheetName val="Load Combinations"/>
      <sheetName val="RES F1"/>
      <sheetName val="DATOS"/>
      <sheetName val="Hoja91"/>
      <sheetName val="APU"/>
      <sheetName val="PRECIO2"/>
      <sheetName val="Demanda"/>
      <sheetName val="Calculos"/>
      <sheetName val="F-05"/>
      <sheetName val="Rates"/>
      <sheetName val="Hoja1"/>
      <sheetName val="Encofrado BVR Unispan"/>
      <sheetName val="Bech_Lab"/>
      <sheetName val="PGR - PP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9.xml><?xml version="1.0" encoding="utf-8"?>
<externalLink xmlns="http://schemas.openxmlformats.org/spreadsheetml/2006/main">
  <externalBook xmlns:r="http://schemas.openxmlformats.org/officeDocument/2006/relationships" r:id="rId1">
    <sheetNames>
      <sheetName val="FICHA_ESTANDAR"/>
      <sheetName val="OFERTA IEI"/>
      <sheetName val="Prop_ambientes"/>
      <sheetName val="ALTERNO"/>
      <sheetName val="O-D"/>
      <sheetName val="Anexo 1_Diag"/>
      <sheetName val="Anexo 2_O-D"/>
      <sheetName val="Base_datos"/>
      <sheetName val="Anexo 3_Arq"/>
      <sheetName val="Anexo 4_Ppto"/>
      <sheetName val="Anexo 5_Cronog"/>
      <sheetName val="Anexo 6_Arreglos"/>
      <sheetName val="Anexo 7_Otros Doc"/>
      <sheetName val="D1"/>
      <sheetName val="Tipos de intervencion"/>
      <sheetName val="Datos"/>
      <sheetName val="Hoja91"/>
      <sheetName val="Calculos"/>
      <sheetName val="Wind Loads"/>
      <sheetName val="F-05"/>
      <sheetName val="Rates"/>
      <sheetName val="steel"/>
      <sheetName val="Solicitud"/>
      <sheetName val="1. Time &amp; Esc"/>
      <sheetName val="Input"/>
      <sheetName val="Fcst"/>
      <sheetName val="7 &amp; 8A. SandU"/>
      <sheetName val="2&amp;3 AeroRevs"/>
      <sheetName val="4. Non-AeroRevs"/>
      <sheetName val="Hoja4"/>
      <sheetName val="Accesorio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fittings"/>
      <sheetName val="conv"/>
      <sheetName val="COSTOS 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A.SENSIBILIDAD"/>
      <sheetName val="FLUJOS"/>
      <sheetName val="EJECUT-FORMUL"/>
      <sheetName val="ANALIS.INVOLUC"/>
      <sheetName val="DEMANDA"/>
      <sheetName val="OFERTA"/>
      <sheetName val="BALANCE"/>
      <sheetName val="RIESG.DISEÑO"/>
      <sheetName val="Hoja2"/>
      <sheetName val="Hoja1"/>
      <sheetName val="IMPACT.AMBIENT"/>
      <sheetName val="CRON.IMPLE"/>
      <sheetName val="MARC.LOG"/>
      <sheetName val="12 P3"/>
      <sheetName val="5 Poblacion Demandante Efectiva"/>
      <sheetName val="Sens.agua"/>
      <sheetName val="Z-4"/>
      <sheetName val="P2"/>
      <sheetName val="Minsa_Estandares- Fuente "/>
      <sheetName val="P3"/>
      <sheetName val="P1"/>
      <sheetName val="Valorización"/>
      <sheetName val="pu Estructuras"/>
      <sheetName val="Risk"/>
      <sheetName val="F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50.xml><?xml version="1.0" encoding="utf-8"?>
<externalLink xmlns="http://schemas.openxmlformats.org/spreadsheetml/2006/main">
  <externalBook xmlns:r="http://schemas.openxmlformats.org/officeDocument/2006/relationships" r:id="rId1">
    <sheetNames>
      <sheetName val="Flota"/>
      <sheetName val="Tablas"/>
      <sheetName val="Medidas"/>
      <sheetName val="Pared 1"/>
      <sheetName val="Pared 2"/>
      <sheetName val="Pared 3"/>
      <sheetName val="Fondo"/>
      <sheetName val="Techo"/>
      <sheetName val="Desliz"/>
      <sheetName val="Computo"/>
      <sheetName val="Módulo1"/>
      <sheetName val="Hoja1"/>
      <sheetName val="RES F1"/>
      <sheetName val="Wind Loads"/>
      <sheetName val="CALENDARIO"/>
      <sheetName val="APU"/>
      <sheetName val="steel"/>
      <sheetName val="Datos"/>
      <sheetName val="Estructuras"/>
      <sheetName val="Hoja2"/>
      <sheetName val="Base_datos"/>
      <sheetName val="ESTRUCTURA DE HORMIGON"/>
      <sheetName val="INSTALACION ELECTRICA"/>
      <sheetName val="Datos Generales"/>
      <sheetName val="Relacion de PU"/>
      <sheetName val="Hoja91"/>
      <sheetName val="P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51.xml><?xml version="1.0" encoding="utf-8"?>
<externalLink xmlns="http://schemas.openxmlformats.org/spreadsheetml/2006/main">
  <externalBook xmlns:r="http://schemas.openxmlformats.org/officeDocument/2006/relationships" r:id="rId1">
    <sheetNames>
      <sheetName val="09_JUN"/>
      <sheetName val="10_JUN"/>
      <sheetName val="11_JUN"/>
      <sheetName val="12_JUN"/>
      <sheetName val="13_JUN"/>
      <sheetName val="14_JUN"/>
      <sheetName val="15_JUN"/>
      <sheetName val="16_JUN"/>
      <sheetName val="17_JUN"/>
      <sheetName val="18_JUN"/>
      <sheetName val="19_JUN"/>
      <sheetName val="20_JUN"/>
      <sheetName val="21_JUN"/>
      <sheetName val="22_JUN"/>
      <sheetName val="23_JUN"/>
      <sheetName val="24_JUN"/>
      <sheetName val="25_JUN"/>
      <sheetName val="26_JUN"/>
      <sheetName val="27_JUN"/>
      <sheetName val="28_JUN"/>
      <sheetName val="29_JUN"/>
      <sheetName val="30_JUN"/>
      <sheetName val="01_JUL"/>
      <sheetName val="03_JUL"/>
      <sheetName val="04_JUL"/>
      <sheetName val="05_JUL"/>
      <sheetName val="06_JUL"/>
      <sheetName val="07_JUL"/>
      <sheetName val="08_JUL"/>
      <sheetName val="09_JUL"/>
      <sheetName val="10_JUL"/>
      <sheetName val="11_JUL"/>
      <sheetName val="12_JUL"/>
      <sheetName val="13_JUL"/>
      <sheetName val="14_JUL"/>
      <sheetName val="15_JUL"/>
      <sheetName val="16_JUL"/>
      <sheetName val="17_JUL"/>
      <sheetName val="18_JUL"/>
      <sheetName val="19_JUL"/>
      <sheetName val="20_JUL"/>
      <sheetName val="21_JUL"/>
      <sheetName val="22_JUL"/>
      <sheetName val="23_JUL"/>
      <sheetName val="24_JUL"/>
      <sheetName val="25_JUL"/>
      <sheetName val="26_JUL"/>
      <sheetName val="27_JUL"/>
      <sheetName val="31_JUL"/>
      <sheetName val="01_AGO"/>
      <sheetName val="PD julio"/>
      <sheetName val="PD agosto"/>
      <sheetName val="AVANCE FÍSICO"/>
      <sheetName val="Curva S"/>
      <sheetName val="P3"/>
      <sheetName val="Hoja1"/>
      <sheetName val="2843 DATA"/>
      <sheetName val="PD"/>
      <sheetName val="MANO"/>
      <sheetName val="Wind Loads"/>
      <sheetName val="Rates"/>
      <sheetName val="Tablas"/>
      <sheetName val="Flota"/>
      <sheetName val="plani"/>
      <sheetName val="Calendario"/>
      <sheetName val="Pto_Itemizado_S10"/>
      <sheetName val="Datos Generales"/>
      <sheetName val="Relacion de PU"/>
      <sheetName val="Hoja4"/>
      <sheetName val="Accesorio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fittings"/>
      <sheetName val="conv"/>
      <sheetName val="APU"/>
      <sheetName val="RESUMEN"/>
      <sheetName val="PTO_A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</sheetDataSet>
  </externalBook>
</externalLink>
</file>

<file path=xl/externalLinks/externalLink15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ablas"/>
      <sheetName val="plani"/>
      <sheetName val="Flota"/>
      <sheetName val="Datos Generales"/>
      <sheetName val="Relacion de PU"/>
      <sheetName val="Hoja1"/>
      <sheetName val="Ratios"/>
      <sheetName val="P9"/>
      <sheetName val="RESUMEN HH"/>
      <sheetName val="Wind Loads"/>
      <sheetName val="Base_datos"/>
      <sheetName val="2843 DATA"/>
      <sheetName val="FINAL"/>
      <sheetName val="GEN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53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1700"/>
      <sheetName val="Calculos"/>
      <sheetName val="Costos Infra y Eq"/>
      <sheetName val="Sheet1"/>
      <sheetName val="FINAL"/>
      <sheetName val="Bech_Lab"/>
      <sheetName val="APU"/>
      <sheetName val="NO IMP. - ANCHOR BOL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4.xml><?xml version="1.0" encoding="utf-8"?>
<externalLink xmlns="http://schemas.openxmlformats.org/spreadsheetml/2006/main">
  <externalBook xmlns:r="http://schemas.openxmlformats.org/officeDocument/2006/relationships" r:id="rId1">
    <sheetNames>
      <sheetName val="DEMANDA"/>
      <sheetName val="Pob. DIRESA"/>
      <sheetName val="Poblaciones"/>
      <sheetName val="Estandares- Fuente "/>
      <sheetName val="TABLAS "/>
      <sheetName val="CRS"/>
      <sheetName val="P1"/>
      <sheetName val="P2"/>
      <sheetName val="PMF (2)"/>
      <sheetName val="PMF"/>
      <sheetName val="Población"/>
      <sheetName val="Plan Producción"/>
      <sheetName val="Oferta RR.HH."/>
      <sheetName val="Balance RR.HH"/>
      <sheetName val="Oferta Fisica"/>
      <sheetName val="Balance Físico"/>
      <sheetName val="Parametros de UPSS Fisicos"/>
      <sheetName val="Morbilidad"/>
      <sheetName val="Hoja1"/>
      <sheetName val="Morbilidad General"/>
      <sheetName val="PUNTUAL DPTO07"/>
      <sheetName val="Sheet1"/>
      <sheetName val="Inputs"/>
      <sheetName val="Calculos"/>
      <sheetName val="GENERAL"/>
      <sheetName val="Calendario"/>
      <sheetName val="Pto_Itemizado_S10"/>
      <sheetName val="INDICE"/>
      <sheetName val="ARQ"/>
      <sheetName val="Z-4"/>
      <sheetName val="Presenta1"/>
      <sheetName val="PRECIO2"/>
      <sheetName val="Tablas"/>
      <sheetName val="Flota"/>
      <sheetName val="2843 DATA"/>
      <sheetName val="plani"/>
      <sheetName val="FINAL"/>
      <sheetName val="Bech_L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55.xml><?xml version="1.0" encoding="utf-8"?>
<externalLink xmlns="http://schemas.openxmlformats.org/spreadsheetml/2006/main">
  <externalBook xmlns:r="http://schemas.openxmlformats.org/officeDocument/2006/relationships" r:id="rId1">
    <sheetNames>
      <sheetName val="Dmda."/>
      <sheetName val="Resumen (2)"/>
      <sheetName val="RRHH"/>
      <sheetName val="INGRESOS"/>
      <sheetName val="COSTOS"/>
      <sheetName val="VACST"/>
      <sheetName val="Sensib. IE-VACST"/>
      <sheetName val="CDE"/>
      <sheetName val="POB. DIRESA CUSCO"/>
      <sheetName val="Pob. DIRESA 2013"/>
      <sheetName val="Poblaciones"/>
      <sheetName val="P1"/>
      <sheetName val="P2"/>
      <sheetName val="P3"/>
      <sheetName val="PMF"/>
      <sheetName val="Estadística"/>
      <sheetName val="Morbilidad"/>
      <sheetName val="Hoja2"/>
      <sheetName val="Medicina Familiar"/>
      <sheetName val="No Transmisibles"/>
      <sheetName val="ATD PRO"/>
      <sheetName val="RENDIMEINTO"/>
      <sheetName val="Hoja3"/>
      <sheetName val="Inputs"/>
      <sheetName val="Calculos"/>
      <sheetName val="Bech_Lab"/>
      <sheetName val="ESTRUCTURA DE HORMIGON"/>
      <sheetName val="Calendario"/>
      <sheetName val="Pto_Itemizado_S10"/>
      <sheetName val="INSTALACION ELECTRICA"/>
      <sheetName val="PPTOALT1pref"/>
      <sheetName val="2843 DATA"/>
      <sheetName val="Sheet1"/>
      <sheetName val="GENERAL"/>
      <sheetName val="DEMANDA"/>
      <sheetName val="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56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Avance financiero"/>
      <sheetName val="A-50"/>
      <sheetName val="N°1"/>
      <sheetName val="$total"/>
      <sheetName val="#¡REF"/>
      <sheetName val="Solicitud"/>
      <sheetName val="MANO"/>
      <sheetName val="Footing Design"/>
      <sheetName val="Pavimentos"/>
      <sheetName val="Dmda."/>
      <sheetName val="sensibilidad.proliv"/>
      <sheetName val="Inputs"/>
      <sheetName val="Calculos"/>
      <sheetName val="F-05"/>
      <sheetName val="CIEDANOS"/>
      <sheetName val="RES,MET,ADI1"/>
      <sheetName val="ARQUITECTURA"/>
      <sheetName val="ESTRUCTURAS"/>
      <sheetName val="INST.ELECTRICAS"/>
      <sheetName val="INST.SANITARIAS"/>
      <sheetName val="Listas"/>
      <sheetName val="E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57.xml><?xml version="1.0" encoding="utf-8"?>
<externalLink xmlns="http://schemas.openxmlformats.org/spreadsheetml/2006/main">
  <externalBook xmlns:r="http://schemas.openxmlformats.org/officeDocument/2006/relationships" r:id="rId1">
    <sheetNames>
      <sheetName val="INF.PERS.CONTRATADO"/>
      <sheetName val="Comparativa"/>
      <sheetName val="Comparativa 0"/>
      <sheetName val="Comparativa (1)"/>
      <sheetName val="AclarZOLODA"/>
      <sheetName val="AclarZOLODA (2)"/>
      <sheetName val="AclarELECTROLUZ"/>
      <sheetName val="AclarSCHNEIDER"/>
      <sheetName val="AclarSTYMEL"/>
      <sheetName val="AclarPROTECHNICA"/>
      <sheetName val="AclarABB"/>
      <sheetName val="Adj "/>
      <sheetName val="Auxiliar"/>
      <sheetName val="ped cot"/>
      <sheetName val="Acuse"/>
      <sheetName val="Adj"/>
      <sheetName val="circular"/>
      <sheetName val="Inputs"/>
      <sheetName val="DEMANDA"/>
      <sheetName val="Calculos"/>
      <sheetName val="F-05"/>
      <sheetName val="ESTRUCTURA DE HORMIGON"/>
      <sheetName val="INSTALACION ELECTRICA"/>
      <sheetName val="Hoja1"/>
      <sheetName val="Ratios"/>
      <sheetName val="Infra"/>
      <sheetName val="Input"/>
      <sheetName val="DATOS"/>
      <sheetName val="Sheet1"/>
      <sheetName val="Bech_Lab"/>
      <sheetName val="Dmda."/>
      <sheetName val="Estimate"/>
      <sheetName val="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8.xml><?xml version="1.0" encoding="utf-8"?>
<externalLink xmlns="http://schemas.openxmlformats.org/spreadsheetml/2006/main">
  <externalBook xmlns:r="http://schemas.openxmlformats.org/officeDocument/2006/relationships" r:id="rId1">
    <sheetNames>
      <sheetName val="Hoja-Venta"/>
      <sheetName val="Detalle"/>
      <sheetName val="Contingencia"/>
      <sheetName val="Costo Indirecto"/>
      <sheetName val="Categorias"/>
      <sheetName val="RRCivil"/>
      <sheetName val="RRBuilding"/>
      <sheetName val="RRCivil+Building"/>
      <sheetName val="RRMecanico"/>
      <sheetName val="RRElectrico "/>
      <sheetName val="RRTotal"/>
      <sheetName val="Facilidades Temporales"/>
      <sheetName val="Albrg - Mod"/>
      <sheetName val="Imp Segurd"/>
      <sheetName val="Movilizacion"/>
      <sheetName val="Mobiliario"/>
      <sheetName val="Red Agua-Desag"/>
      <sheetName val="EPP"/>
      <sheetName val="Ratio Civil"/>
      <sheetName val="Ratio Electrico"/>
      <sheetName val="Planilla Civil"/>
      <sheetName val="Organigrama"/>
      <sheetName val="Venta SPO"/>
      <sheetName val="RAM"/>
      <sheetName val="Conceptos"/>
      <sheetName val="Inputs"/>
      <sheetName val="Calculos"/>
      <sheetName val="DEMANDA"/>
      <sheetName val="INF.PERS.CONTRATADO"/>
      <sheetName val="Comparativa"/>
      <sheetName val="PTO_ARES"/>
      <sheetName val="FINAL"/>
      <sheetName val="p1"/>
      <sheetName val="Forrado"/>
      <sheetName val="RESUMEN"/>
      <sheetName val="GENERAL"/>
      <sheetName val="x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59.xml><?xml version="1.0" encoding="utf-8"?>
<externalLink xmlns="http://schemas.openxmlformats.org/spreadsheetml/2006/main">
  <externalBook xmlns:r="http://schemas.openxmlformats.org/officeDocument/2006/relationships" r:id="rId1">
    <sheetNames>
      <sheetName val="F17 A1"/>
      <sheetName val="Hoja1"/>
      <sheetName val="MASC"/>
      <sheetName val="FEM"/>
      <sheetName val="POT1549"/>
      <sheetName val="Hoja1 (2)"/>
      <sheetName val="ESTI"/>
      <sheetName val="FINAL"/>
      <sheetName val="Input"/>
      <sheetName val="Z-4"/>
      <sheetName val="Presenta1"/>
      <sheetName val="A"/>
      <sheetName val="B"/>
      <sheetName val="Precios de insumos"/>
      <sheetName val="DEMANDA"/>
      <sheetName val="Dmda."/>
      <sheetName val="Calendario"/>
      <sheetName val="Pto_Itemizado_S10"/>
      <sheetName val="Costo Indirecto"/>
      <sheetName val="AR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POB06"/>
      <sheetName val="JUN07"/>
      <sheetName val="POB07"/>
      <sheetName val="PUNTUAL DPTO07"/>
      <sheetName val="ESTI"/>
      <sheetName val="P2"/>
      <sheetName val="P3"/>
      <sheetName val="P3Z"/>
      <sheetName val="provajus"/>
      <sheetName val="dis"/>
      <sheetName val="dis cal"/>
      <sheetName val="v3r"/>
      <sheetName val="disajus"/>
      <sheetName val="valor dist"/>
      <sheetName val="EP1"/>
      <sheetName val="Relacion de INSUMOS"/>
      <sheetName val="Presenta1"/>
      <sheetName val="Equipo"/>
      <sheetName val="Vehículo"/>
      <sheetName val="Gtos Gen"/>
      <sheetName val="Materiales"/>
      <sheetName val="Subcontratos"/>
      <sheetName val="F-05"/>
      <sheetName val="CIE"/>
      <sheetName val="FIN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0.xml><?xml version="1.0" encoding="utf-8"?>
<externalLink xmlns="http://schemas.openxmlformats.org/spreadsheetml/2006/main">
  <externalBook xmlns:r="http://schemas.openxmlformats.org/officeDocument/2006/relationships" r:id="rId1">
    <sheetNames>
      <sheetName val="REDIMIENTOS"/>
      <sheetName val="DIS. VIRTUAL"/>
      <sheetName val="MOVILIZACION"/>
      <sheetName val="JORNALES"/>
      <sheetName val="AGUA"/>
      <sheetName val="CANTERA"/>
      <sheetName val="TRANSPORTE"/>
      <sheetName val="GG"/>
      <sheetName val="Costo Indirecto"/>
      <sheetName val="MANO"/>
      <sheetName val="Footing Design"/>
      <sheetName val="Listas"/>
      <sheetName val="Demanda"/>
      <sheetName val="FINAL"/>
      <sheetName val="Estimate"/>
      <sheetName val="cie10"/>
      <sheetName val="ARQUITECTURA"/>
      <sheetName val="ESTRUCTURAS"/>
      <sheetName val="INST.ELECTRICAS"/>
      <sheetName val="INST.SANITARIAS"/>
      <sheetName val="PGR - PPTO"/>
      <sheetName val="RES,MET,ADI1"/>
      <sheetName val="A.SENSIBILIDAD"/>
      <sheetName val="FLUJOS"/>
      <sheetName val="INF.PERS.CONTRATADO"/>
      <sheetName val="Comparativa"/>
      <sheetName val="RESUMEN"/>
      <sheetName val="Z-4"/>
      <sheetName val="Presenta1"/>
      <sheetName val="Datos-No imprim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1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INDICE"/>
      <sheetName val="General"/>
      <sheetName val="F17 A1"/>
      <sheetName val="FINAL"/>
      <sheetName val="Estimate"/>
      <sheetName val="PTO_ARES"/>
      <sheetName val="RRHH"/>
      <sheetName val="Listas"/>
      <sheetName val="PGR - PPTO"/>
      <sheetName val="ARQUITECTURA"/>
      <sheetName val="ESTRUCTURAS"/>
      <sheetName val="INST.ELECTRICAS"/>
      <sheetName val="INST.SANITARIAS"/>
      <sheetName val="GG"/>
      <sheetName val="Presenta1"/>
      <sheetName val="Costo Indirecto"/>
      <sheetName val="INF.PERS.CONTRATADO"/>
      <sheetName val="Comparativ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2.xml><?xml version="1.0" encoding="utf-8"?>
<externalLink xmlns="http://schemas.openxmlformats.org/spreadsheetml/2006/main">
  <externalBook xmlns:r="http://schemas.openxmlformats.org/officeDocument/2006/relationships" r:id="rId1">
    <sheetNames>
      <sheetName val="General"/>
      <sheetName val="Trab prel"/>
      <sheetName val="Mov tierras"/>
      <sheetName val="Tub"/>
      <sheetName val="Válv"/>
      <sheetName val="Salid"/>
      <sheetName val="Acc"/>
      <sheetName val="Precios de insumos"/>
      <sheetName val="PPTOALT1pref"/>
      <sheetName val="20.- Sensibilidad"/>
      <sheetName val="FINAL"/>
      <sheetName val="F17 A1"/>
      <sheetName val="GG"/>
      <sheetName val="Estimate"/>
      <sheetName val="PTO_ARES"/>
      <sheetName val="Metrados"/>
      <sheetName val="Presenta1"/>
      <sheetName val="Estadística"/>
      <sheetName val="VACST"/>
      <sheetName val="Dmda."/>
      <sheetName val="Pob. DIRESA 2013"/>
      <sheetName val="Z-4"/>
      <sheetName val="Hoja1"/>
      <sheetName val="Costo Indirecto"/>
      <sheetName val="INDICE"/>
      <sheetName val="AR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63.xml><?xml version="1.0" encoding="utf-8"?>
<externalLink xmlns="http://schemas.openxmlformats.org/spreadsheetml/2006/main">
  <externalBook xmlns:r="http://schemas.openxmlformats.org/officeDocument/2006/relationships" r:id="rId1">
    <sheetNames>
      <sheetName val="PE- PMA CODIGO"/>
      <sheetName val="COSTO EQUIPAMIENTO"/>
      <sheetName val="PRECONSOLIDADO "/>
      <sheetName val="B"/>
      <sheetName val="C"/>
      <sheetName val="ELE"/>
      <sheetName val="INST"/>
      <sheetName val="MA"/>
      <sheetName val="MC"/>
      <sheetName val="VEH"/>
      <sheetName val="EQUIPOS DE OFIMATICA"/>
      <sheetName val="MENA y LEN"/>
      <sheetName val="CONSOLIDADO"/>
      <sheetName val="PRECIO"/>
      <sheetName val="PRECIO2"/>
      <sheetName val="BACKUP"/>
      <sheetName val="Hoja1"/>
      <sheetName val="Hoja2"/>
      <sheetName val="Hoja3"/>
      <sheetName val="Hoja4"/>
      <sheetName val="GG"/>
      <sheetName val="INDICE"/>
      <sheetName val="ARQ"/>
      <sheetName val="Forrado"/>
      <sheetName val="BASE"/>
      <sheetName val="RESUMEN"/>
      <sheetName val="RO2655"/>
      <sheetName val="F17 A1"/>
      <sheetName val="Estimate"/>
      <sheetName val="PPTOALT1p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4.xml><?xml version="1.0" encoding="utf-8"?>
<externalLink xmlns="http://schemas.openxmlformats.org/spreadsheetml/2006/main">
  <externalBook xmlns:r="http://schemas.openxmlformats.org/officeDocument/2006/relationships" r:id="rId1">
    <sheetNames>
      <sheetName val="Precios de insumos"/>
      <sheetName val="requenaaaaa"/>
      <sheetName val="DISTRITOS2009"/>
      <sheetName val="DESAG.DISTRITO"/>
      <sheetName val="ESTABok"/>
      <sheetName val="Hoja1"/>
      <sheetName val="DDDD"/>
      <sheetName val="20.- Sensibilidad"/>
      <sheetName val="PPTOALT1pref"/>
      <sheetName val="Z-4"/>
      <sheetName val="Presenta1"/>
      <sheetName val="A"/>
      <sheetName val="B"/>
      <sheetName val="Demanda"/>
      <sheetName val="GG"/>
      <sheetName val="INDICE"/>
      <sheetName val="PTO_ARES"/>
      <sheetName val="PRECIO2"/>
      <sheetName val="ESTRUCTURAS M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5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Indice"/>
      <sheetName val="1 Generales"/>
      <sheetName val="2 Correa de Pared-Precor"/>
      <sheetName val="2 Correa de Pared-Canal AISC"/>
      <sheetName val="2 Correa de Pared-Canal AIS (2)"/>
      <sheetName val="3 Correa de Techo-canal precor"/>
      <sheetName val="3 Correa de Techo-Z precor"/>
      <sheetName val="3 Correa de Techo-canal aisc"/>
      <sheetName val="3 Correa de Techo-W aisc"/>
      <sheetName val="Datos-No imprimir"/>
      <sheetName val="AISC"/>
      <sheetName val="PPTOALT1pref"/>
      <sheetName val="PRECIO2"/>
      <sheetName val="Constants"/>
      <sheetName val="p1"/>
      <sheetName val="Pesos"/>
      <sheetName val="Z-4"/>
      <sheetName val="Presenta1"/>
      <sheetName val="A"/>
      <sheetName val="B"/>
      <sheetName val="RESUMEN"/>
      <sheetName val="Precios de insumos"/>
      <sheetName val="LIMA-CANTA"/>
      <sheetName val="AR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66.xml><?xml version="1.0" encoding="utf-8"?>
<externalLink xmlns="http://schemas.openxmlformats.org/spreadsheetml/2006/main">
  <externalBook xmlns:r="http://schemas.openxmlformats.org/officeDocument/2006/relationships" r:id="rId1">
    <sheetNames>
      <sheetName val="PRESUP.ADI1.TVII"/>
      <sheetName val="transporte general"/>
      <sheetName val="MET. ADICIONAL1"/>
      <sheetName val="RES.EXPLA."/>
      <sheetName val="TRANSPORTE BOTADERO"/>
      <sheetName val="TRANS.SEN.PRO"/>
      <sheetName val="MEJ.SUB.PROADI1"/>
      <sheetName val="PER,COM.PRO.ADI1"/>
      <sheetName val="Misc"/>
      <sheetName val="presupuesto"/>
      <sheetName val="PRESUP_ADI1_TVII"/>
      <sheetName val="transporte_general"/>
      <sheetName val="MET__ADICIONAL1"/>
      <sheetName val="RES_EXPLA_"/>
      <sheetName val="TRANSPORTE_BOTADERO"/>
      <sheetName val="TRANS_SEN_PRO"/>
      <sheetName val="MEJ_SUB_PROADI1"/>
      <sheetName val="PER,COM_PRO_ADI1"/>
      <sheetName val="RES,MET,ADI1"/>
      <sheetName val="PER_COM_PRO_ADI1"/>
      <sheetName val="RES"/>
      <sheetName val="desb"/>
      <sheetName val="A2"/>
      <sheetName val="A3"/>
      <sheetName val="precio"/>
      <sheetName val="P.Obras Varias"/>
      <sheetName val="ACTIVIDADES"/>
      <sheetName val="GASTOS GENERALES"/>
      <sheetName val="ELEMENTOS DE CURVAS"/>
      <sheetName val="II.3"/>
      <sheetName val="CI"/>
      <sheetName val="PRESUP_ADI1_TVII1"/>
      <sheetName val="transporte_general1"/>
      <sheetName val="MET__ADICIONAL11"/>
      <sheetName val="RES_EXPLA_1"/>
      <sheetName val="TRANSPORTE_BOTADERO1"/>
      <sheetName val="TRANS_SEN_PRO1"/>
      <sheetName val="MEJ_SUB_PROADI11"/>
      <sheetName val="PER,COM_PRO_ADI11"/>
      <sheetName val="P_Obras_Varias"/>
      <sheetName val="GASTOS_GENERALES"/>
      <sheetName val="AMORTYDEDAD 01"/>
      <sheetName val="PPTOALT1pref"/>
      <sheetName val="PRECIO2"/>
      <sheetName val="Datos-No imprimir"/>
      <sheetName val="F-05"/>
      <sheetName val="Presenta1"/>
      <sheetName val="Z-4"/>
      <sheetName val="DATOS"/>
      <sheetName val="RESUMEN"/>
      <sheetName val="CFA"/>
      <sheetName val="Forrado"/>
      <sheetName val="Costos Infra y Eq"/>
      <sheetName val="POLINOMICA"/>
      <sheetName val="Causas No Cumplimiento"/>
      <sheetName val="Reaj."/>
      <sheetName val="Planilla"/>
      <sheetName val="LIMA-CANTA"/>
      <sheetName val="Explanac."/>
      <sheetName val="EXPLANACIONES REPLANTEO"/>
      <sheetName val="ANACOSU"/>
      <sheetName val="II_3"/>
      <sheetName val="Bloomberg bonds"/>
      <sheetName val="Tropical Beta active days"/>
      <sheetName val="PRESUP_ADI1_TVII3"/>
      <sheetName val="transporte_general3"/>
      <sheetName val="MET__ADICIONAL13"/>
      <sheetName val="RES_EXPLA_3"/>
      <sheetName val="TRANSPORTE_BOTADERO3"/>
      <sheetName val="TRANS_SEN_PRO3"/>
      <sheetName val="MEJ_SUB_PROADI13"/>
      <sheetName val="PER,COM_PRO_ADI13"/>
      <sheetName val="P_Obras_Varias2"/>
      <sheetName val="GASTOS_GENERALES2"/>
      <sheetName val="ELEMENTOS_DE_CURVAS1"/>
      <sheetName val="II_31"/>
      <sheetName val="AMORTYDEDAD_011"/>
      <sheetName val="PRESUP_ADI1_TVII2"/>
      <sheetName val="transporte_general2"/>
      <sheetName val="MET__ADICIONAL12"/>
      <sheetName val="RES_EXPLA_2"/>
      <sheetName val="TRANSPORTE_BOTADERO2"/>
      <sheetName val="TRANS_SEN_PRO2"/>
      <sheetName val="MEJ_SUB_PROADI12"/>
      <sheetName val="PER,COM_PRO_ADI12"/>
      <sheetName val="P_Obras_Varias1"/>
      <sheetName val="GASTOS_GENERALES1"/>
      <sheetName val="ELEMENTOS_DE_CURVAS"/>
      <sheetName val="AMORTYDEDAD_01"/>
      <sheetName val="DATA"/>
      <sheetName val="EXP 0-52+920"/>
      <sheetName val="Valorizacion"/>
      <sheetName val="ResumenTyM"/>
      <sheetName val="Detalle MO 1de2"/>
      <sheetName val="Detalle MO 2de2"/>
      <sheetName val="Equipos"/>
      <sheetName val="Personal Stand By"/>
      <sheetName val="Equipos Stand By"/>
      <sheetName val="Mano de Obras-Data Sup"/>
      <sheetName val="Equip en obra Data camio-coster"/>
      <sheetName val="APC - Val Feb"/>
      <sheetName val="EC-003 contactual"/>
      <sheetName val="ListadoE-Tarifas Equipos"/>
      <sheetName val="ListadoD-Tarifas Personal"/>
      <sheetName val="Resumen del avance"/>
      <sheetName val="datos base"/>
      <sheetName val="Quantity"/>
      <sheetName val="Explanac_2"/>
      <sheetName val="ELEMENTOS_DE_CURVAS2"/>
      <sheetName val="II_32"/>
      <sheetName val="AMORTYDEDAD_012"/>
      <sheetName val="Explanac_"/>
      <sheetName val="Explanac_1"/>
      <sheetName val="Explanaciones TRAMO 5"/>
      <sheetName val="Explanaciones TRAMO 6"/>
      <sheetName val="Explanaciones TRAMO 12"/>
      <sheetName val="Explanaciones EJE 1 - 4"/>
      <sheetName val="Explanaciones EJE 2 - 5"/>
      <sheetName val="Explanaciones EJE 2 - 6.1"/>
      <sheetName val="Explanaciones EJE 3 - 7"/>
      <sheetName val="Explanaciones EJE 3 - 8"/>
      <sheetName val="EXPLANACIONES_REPLANTEO"/>
      <sheetName val="Causas_No_Cumplimiento"/>
      <sheetName val="Reaj_"/>
      <sheetName val="Resumen_del_avance"/>
      <sheetName val="Bloomberg_bonds"/>
      <sheetName val="Tropical_Beta_active_days"/>
      <sheetName val="Detalle_MO_1de2"/>
      <sheetName val="Detalle_MO_2de2"/>
      <sheetName val="Personal_Stand_By"/>
      <sheetName val="Equipos_Stand_By"/>
      <sheetName val="Mano_de_Obras-Data_Sup"/>
      <sheetName val="Equip_en_obra_Data_camio-coster"/>
      <sheetName val="APC_-_Val_Feb"/>
      <sheetName val="EC-003_contactual"/>
      <sheetName val="ListadoE-Tarifas_Equipos"/>
      <sheetName val="ListadoD-Tarifas_Personal"/>
      <sheetName val="Calendario"/>
      <sheetName val="Pto_Itemizado_S10"/>
      <sheetName val="EXP"/>
      <sheetName val="Hoja1"/>
      <sheetName val="Causas_No_Cumplimiento1"/>
      <sheetName val="EXPLANACIONES_REPLANTEO1"/>
      <sheetName val="Reaj_1"/>
      <sheetName val="PRESUP_ADI1_TVII4"/>
      <sheetName val="transporte_general4"/>
      <sheetName val="MET__ADICIONAL14"/>
      <sheetName val="RES_EXPLA_4"/>
      <sheetName val="TRANSPORTE_BOTADERO4"/>
      <sheetName val="TRANS_SEN_PRO4"/>
      <sheetName val="MEJ_SUB_PROADI14"/>
      <sheetName val="PER,COM_PRO_ADI14"/>
      <sheetName val="P_Obras_Varias3"/>
      <sheetName val="GASTOS_GENERALES3"/>
      <sheetName val="Causas_No_Cumplimiento2"/>
      <sheetName val="EXPLANACIONES_REPLANTEO2"/>
      <sheetName val="Reaj_2"/>
      <sheetName val="PRESUP_ADI1_TVII6"/>
      <sheetName val="transporte_general6"/>
      <sheetName val="MET__ADICIONAL16"/>
      <sheetName val="RES_EXPLA_6"/>
      <sheetName val="TRANSPORTE_BOTADERO6"/>
      <sheetName val="TRANS_SEN_PRO6"/>
      <sheetName val="MEJ_SUB_PROADI16"/>
      <sheetName val="PER,COM_PRO_ADI16"/>
      <sheetName val="P_Obras_Varias5"/>
      <sheetName val="GASTOS_GENERALES5"/>
      <sheetName val="AMORTYDEDAD_014"/>
      <sheetName val="ELEMENTOS_DE_CURVAS4"/>
      <sheetName val="II_34"/>
      <sheetName val="Explanac_4"/>
      <sheetName val="Causas_No_Cumplimiento4"/>
      <sheetName val="EXPLANACIONES_REPLANTEO4"/>
      <sheetName val="Reaj_4"/>
      <sheetName val="PRESUP_ADI1_TVII5"/>
      <sheetName val="transporte_general5"/>
      <sheetName val="MET__ADICIONAL15"/>
      <sheetName val="RES_EXPLA_5"/>
      <sheetName val="TRANSPORTE_BOTADERO5"/>
      <sheetName val="TRANS_SEN_PRO5"/>
      <sheetName val="MEJ_SUB_PROADI15"/>
      <sheetName val="PER,COM_PRO_ADI15"/>
      <sheetName val="P_Obras_Varias4"/>
      <sheetName val="GASTOS_GENERALES4"/>
      <sheetName val="AMORTYDEDAD_013"/>
      <sheetName val="ELEMENTOS_DE_CURVAS3"/>
      <sheetName val="II_33"/>
      <sheetName val="Explanac_3"/>
      <sheetName val="Causas_No_Cumplimiento3"/>
      <sheetName val="EXPLANACIONES_REPLANTEO3"/>
      <sheetName val="Reaj_3"/>
      <sheetName val="PRESUP_ADI1_TVII11"/>
      <sheetName val="transporte_general11"/>
      <sheetName val="MET__ADICIONAL111"/>
      <sheetName val="RES_EXPLA_11"/>
      <sheetName val="TRANSPORTE_BOTADERO11"/>
      <sheetName val="TRANS_SEN_PRO11"/>
      <sheetName val="MEJ_SUB_PROADI111"/>
      <sheetName val="PER,COM_PRO_ADI111"/>
      <sheetName val="P_Obras_Varias10"/>
      <sheetName val="GASTOS_GENERALES10"/>
      <sheetName val="AMORTYDEDAD_019"/>
      <sheetName val="ELEMENTOS_DE_CURVAS9"/>
      <sheetName val="II_39"/>
      <sheetName val="Explanac_9"/>
      <sheetName val="Causas_No_Cumplimiento9"/>
      <sheetName val="EXPLANACIONES_REPLANTEO9"/>
      <sheetName val="Reaj_9"/>
      <sheetName val="PRESUP_ADI1_TVII7"/>
      <sheetName val="transporte_general7"/>
      <sheetName val="MET__ADICIONAL17"/>
      <sheetName val="RES_EXPLA_7"/>
      <sheetName val="TRANSPORTE_BOTADERO7"/>
      <sheetName val="TRANS_SEN_PRO7"/>
      <sheetName val="MEJ_SUB_PROADI17"/>
      <sheetName val="PER,COM_PRO_ADI17"/>
      <sheetName val="P_Obras_Varias6"/>
      <sheetName val="GASTOS_GENERALES6"/>
      <sheetName val="AMORTYDEDAD_015"/>
      <sheetName val="ELEMENTOS_DE_CURVAS5"/>
      <sheetName val="II_35"/>
      <sheetName val="Explanac_5"/>
      <sheetName val="Causas_No_Cumplimiento5"/>
      <sheetName val="EXPLANACIONES_REPLANTEO5"/>
      <sheetName val="Reaj_5"/>
      <sheetName val="PRESUP_ADI1_TVII8"/>
      <sheetName val="transporte_general8"/>
      <sheetName val="MET__ADICIONAL18"/>
      <sheetName val="RES_EXPLA_8"/>
      <sheetName val="TRANSPORTE_BOTADERO8"/>
      <sheetName val="TRANS_SEN_PRO8"/>
      <sheetName val="MEJ_SUB_PROADI18"/>
      <sheetName val="PER,COM_PRO_ADI18"/>
      <sheetName val="P_Obras_Varias7"/>
      <sheetName val="GASTOS_GENERALES7"/>
      <sheetName val="AMORTYDEDAD_016"/>
      <sheetName val="ELEMENTOS_DE_CURVAS6"/>
      <sheetName val="II_36"/>
      <sheetName val="Explanac_6"/>
      <sheetName val="Causas_No_Cumplimiento6"/>
      <sheetName val="EXPLANACIONES_REPLANTEO6"/>
      <sheetName val="Reaj_6"/>
      <sheetName val="PRESUP_ADI1_TVII9"/>
      <sheetName val="transporte_general9"/>
      <sheetName val="MET__ADICIONAL19"/>
      <sheetName val="RES_EXPLA_9"/>
      <sheetName val="TRANSPORTE_BOTADERO9"/>
      <sheetName val="TRANS_SEN_PRO9"/>
      <sheetName val="MEJ_SUB_PROADI19"/>
      <sheetName val="PER,COM_PRO_ADI19"/>
      <sheetName val="P_Obras_Varias8"/>
      <sheetName val="GASTOS_GENERALES8"/>
      <sheetName val="AMORTYDEDAD_017"/>
      <sheetName val="ELEMENTOS_DE_CURVAS7"/>
      <sheetName val="II_37"/>
      <sheetName val="Explanac_7"/>
      <sheetName val="Causas_No_Cumplimiento7"/>
      <sheetName val="EXPLANACIONES_REPLANTEO7"/>
      <sheetName val="Reaj_7"/>
      <sheetName val="PRESUP_ADI1_TVII10"/>
      <sheetName val="transporte_general10"/>
      <sheetName val="MET__ADICIONAL110"/>
      <sheetName val="RES_EXPLA_10"/>
      <sheetName val="TRANSPORTE_BOTADERO10"/>
      <sheetName val="TRANS_SEN_PRO10"/>
      <sheetName val="MEJ_SUB_PROADI110"/>
      <sheetName val="PER,COM_PRO_ADI110"/>
      <sheetName val="P_Obras_Varias9"/>
      <sheetName val="GASTOS_GENERALES9"/>
      <sheetName val="AMORTYDEDAD_018"/>
      <sheetName val="ELEMENTOS_DE_CURVAS8"/>
      <sheetName val="II_38"/>
      <sheetName val="Explanac_8"/>
      <sheetName val="Causas_No_Cumplimiento8"/>
      <sheetName val="EXPLANACIONES_REPLANTEO8"/>
      <sheetName val="Reaj_8"/>
      <sheetName val="PRESUP_ADI1_TVII12"/>
      <sheetName val="transporte_general12"/>
      <sheetName val="MET__ADICIONAL112"/>
      <sheetName val="RES_EXPLA_12"/>
      <sheetName val="TRANSPORTE_BOTADERO12"/>
      <sheetName val="TRANS_SEN_PRO12"/>
      <sheetName val="MEJ_SUB_PROADI112"/>
      <sheetName val="PER,COM_PRO_ADI112"/>
      <sheetName val="P_Obras_Varias11"/>
      <sheetName val="GASTOS_GENERALES11"/>
      <sheetName val="AMORTYDEDAD_0110"/>
      <sheetName val="ELEMENTOS_DE_CURVAS10"/>
      <sheetName val="II_310"/>
      <sheetName val="Explanac_10"/>
      <sheetName val="Causas_No_Cumplimiento10"/>
      <sheetName val="EXPLANACIONES_REPLANTEO10"/>
      <sheetName val="Reaj_10"/>
      <sheetName val="PRESUP_ADI1_TVII13"/>
      <sheetName val="transporte_general13"/>
      <sheetName val="MET__ADICIONAL113"/>
      <sheetName val="RES_EXPLA_13"/>
      <sheetName val="TRANSPORTE_BOTADERO13"/>
      <sheetName val="TRANS_SEN_PRO13"/>
      <sheetName val="MEJ_SUB_PROADI113"/>
      <sheetName val="PER,COM_PRO_ADI113"/>
      <sheetName val="P_Obras_Varias12"/>
      <sheetName val="GASTOS_GENERALES12"/>
      <sheetName val="AMORTYDEDAD_0111"/>
      <sheetName val="ELEMENTOS_DE_CURVAS11"/>
      <sheetName val="II_311"/>
      <sheetName val="Explanac_11"/>
      <sheetName val="Causas_No_Cumplimiento11"/>
      <sheetName val="EXPLANACIONES_REPLANTEO11"/>
      <sheetName val="Reaj_11"/>
      <sheetName val="PRESUP_ADI1_TVII14"/>
      <sheetName val="transporte_general14"/>
      <sheetName val="MET__ADICIONAL114"/>
      <sheetName val="RES_EXPLA_14"/>
      <sheetName val="TRANSPORTE_BOTADERO14"/>
      <sheetName val="TRANS_SEN_PRO14"/>
      <sheetName val="MEJ_SUB_PROADI114"/>
      <sheetName val="PER,COM_PRO_ADI114"/>
      <sheetName val="P_Obras_Varias13"/>
      <sheetName val="GASTOS_GENERALES13"/>
      <sheetName val="AMORTYDEDAD_0112"/>
      <sheetName val="ELEMENTOS_DE_CURVAS12"/>
      <sheetName val="II_312"/>
      <sheetName val="Explanac_12"/>
      <sheetName val="Causas_No_Cumplimiento12"/>
      <sheetName val="EXPLANACIONES_REPLANTEO12"/>
      <sheetName val="Reaj_12"/>
      <sheetName val="PRESUP_ADI1_TVII15"/>
      <sheetName val="transporte_general15"/>
      <sheetName val="MET__ADICIONAL115"/>
      <sheetName val="RES_EXPLA_15"/>
      <sheetName val="TRANSPORTE_BOTADERO15"/>
      <sheetName val="TRANS_SEN_PRO15"/>
      <sheetName val="MEJ_SUB_PROADI115"/>
      <sheetName val="PER,COM_PRO_ADI115"/>
      <sheetName val="P_Obras_Varias14"/>
      <sheetName val="GASTOS_GENERALES14"/>
      <sheetName val="AMORTYDEDAD_0113"/>
      <sheetName val="ELEMENTOS_DE_CURVAS13"/>
      <sheetName val="II_313"/>
      <sheetName val="Explanac_13"/>
      <sheetName val="Causas_No_Cumplimiento13"/>
      <sheetName val="EXPLANACIONES_REPLANTEO13"/>
      <sheetName val="Reaj_13"/>
      <sheetName val="PRESUP_ADI1_TVII16"/>
      <sheetName val="transporte_general16"/>
      <sheetName val="MET__ADICIONAL116"/>
      <sheetName val="RES_EXPLA_16"/>
      <sheetName val="TRANSPORTE_BOTADERO16"/>
      <sheetName val="TRANS_SEN_PRO16"/>
      <sheetName val="MEJ_SUB_PROADI116"/>
      <sheetName val="PER,COM_PRO_ADI116"/>
      <sheetName val="P_Obras_Varias15"/>
      <sheetName val="GASTOS_GENERALES15"/>
      <sheetName val="AMORTYDEDAD_0114"/>
      <sheetName val="ELEMENTOS_DE_CURVAS14"/>
      <sheetName val="II_314"/>
      <sheetName val="Explanac_14"/>
      <sheetName val="Causas_No_Cumplimiento14"/>
      <sheetName val="EXPLANACIONES_REPLANTEO14"/>
      <sheetName val="Reaj_14"/>
      <sheetName val="PRESUP_ADI1_TVII17"/>
      <sheetName val="transporte_general17"/>
      <sheetName val="MET__ADICIONAL117"/>
      <sheetName val="RES_EXPLA_17"/>
      <sheetName val="TRANSPORTE_BOTADERO17"/>
      <sheetName val="TRANS_SEN_PRO17"/>
      <sheetName val="MEJ_SUB_PROADI117"/>
      <sheetName val="PER,COM_PRO_ADI117"/>
      <sheetName val="P_Obras_Varias16"/>
      <sheetName val="GASTOS_GENERALES16"/>
      <sheetName val="AMORTYDEDAD_0115"/>
      <sheetName val="ELEMENTOS_DE_CURVAS15"/>
      <sheetName val="II_315"/>
      <sheetName val="Explanac_15"/>
      <sheetName val="Causas_No_Cumplimiento15"/>
      <sheetName val="EXPLANACIONES_REPLANTEO15"/>
      <sheetName val="Reaj_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</sheetDataSet>
  </externalBook>
</externalLink>
</file>

<file path=xl/externalLinks/externalLink167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20.- Sensibilidad"/>
      <sheetName val="PRECIO2"/>
      <sheetName val="Precios de insumos"/>
      <sheetName val="Z-4"/>
      <sheetName val="Presenta1"/>
      <sheetName val="Constants"/>
      <sheetName val="RRHH"/>
      <sheetName val="RESUMEN"/>
      <sheetName val="PER,COM.PRO.ADI1"/>
      <sheetName val="F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68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Graphs"/>
      <sheetName val="Summary"/>
      <sheetName val="Summary Calcs"/>
      <sheetName val="Input"/>
      <sheetName val="Inputs-NonAeroRevs"/>
      <sheetName val="1. Time &amp; Esc"/>
      <sheetName val="Fcst"/>
      <sheetName val="2&amp;3 AeroRevs"/>
      <sheetName val="4. Non-AeroRevs"/>
      <sheetName val="5. Govt Revs"/>
      <sheetName val="6. OpEx"/>
      <sheetName val="7 &amp; 8A. SandU"/>
      <sheetName val="8b-8e. Debt"/>
      <sheetName val="9&amp;11. WC&amp;Tax"/>
      <sheetName val="10. Assets"/>
      <sheetName val="CashF"/>
      <sheetName val="P&amp;L"/>
      <sheetName val="Bal"/>
      <sheetName val="$Fin's"/>
      <sheetName val="Module2"/>
      <sheetName val="Introduction"/>
      <sheetName val="Module1"/>
      <sheetName val="Module3"/>
      <sheetName val="jobhours"/>
      <sheetName val="PER,COM.PRO.ADI1"/>
      <sheetName val="Hoja1"/>
      <sheetName val="HHspo"/>
      <sheetName val="Estadística"/>
      <sheetName val="VACST"/>
      <sheetName val="Dmda."/>
      <sheetName val="Pob. DIRESA 2013"/>
      <sheetName val="Precios de insumos"/>
      <sheetName val="Datos-No imprimir"/>
      <sheetName val="Wind Loads"/>
      <sheetName val="Tablas"/>
      <sheetName val="Flota"/>
      <sheetName val="Sensib. IE-VACSN"/>
      <sheetName val="RESUMEN"/>
      <sheetName val="Presenta1"/>
      <sheetName val="RESUMEN HH"/>
      <sheetName val="C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69.xml><?xml version="1.0" encoding="utf-8"?>
<externalLink xmlns="http://schemas.openxmlformats.org/spreadsheetml/2006/main">
  <externalBook xmlns:r="http://schemas.openxmlformats.org/officeDocument/2006/relationships" r:id="rId1">
    <sheetNames>
      <sheetName val="Datos -Costo"/>
      <sheetName val="Gráfico Desc Costo Diret."/>
      <sheetName val="Gráfico Desc Costo Total"/>
      <sheetName val="Gráfico Desc Costo Indirecto"/>
      <sheetName val="Datos Venta"/>
      <sheetName val="Gráfico-Venta FinalOK"/>
      <sheetName val="RESUMEN"/>
      <sheetName val="Partidas Analizadas"/>
      <sheetName val="Partidas que crecieronOK"/>
      <sheetName val="Partidas más Incidentes"/>
      <sheetName val="Relacion de Recursos"/>
      <sheetName val="3.04.00 Base Asfáltica"/>
      <sheetName val="2.01.01 y 2.01.02 Corte Suelto"/>
      <sheetName val="2.01.03 Corte Roca Fija"/>
      <sheetName val="2.02.02Conformación Terraplenes"/>
      <sheetName val="2.03.00 Reemplazo de Material"/>
      <sheetName val="3.01.00 Sub-Base Granular"/>
      <sheetName val="3.02.00 Base Granular"/>
      <sheetName val="3.03.00 Carpeta Asfáltica"/>
      <sheetName val="3.08.00 Asfalto Sólido"/>
      <sheetName val="4.01.00 Transporte Material Sel"/>
      <sheetName val="4.02.00 Transporte de Mezcla As"/>
      <sheetName val="4.03.00 Transporte Excedentes"/>
      <sheetName val="5.03.03 Concreto 175 kgm2+30%"/>
      <sheetName val="5.04.00 Encofrado y desencofrad"/>
      <sheetName val="5.08.01 Cunetas Revestidas"/>
      <sheetName val="5.16.01 Sub-drenaje"/>
      <sheetName val="Sheet1"/>
      <sheetName val="Plan Fases"/>
      <sheetName val="Turno"/>
      <sheetName val="Observaciones"/>
      <sheetName val="DATOS"/>
      <sheetName val="gs"/>
      <sheetName val="Datos_-Costo"/>
      <sheetName val="Gráfico_Desc_Costo_Diret_"/>
      <sheetName val="Gráfico_Desc_Costo_Total"/>
      <sheetName val="Gráfico_Desc_Costo_Indirecto"/>
      <sheetName val="Datos_Venta"/>
      <sheetName val="Gráfico-Venta_FinalOK"/>
      <sheetName val="Partidas_Analizadas"/>
      <sheetName val="Partidas_que_crecieronOK"/>
      <sheetName val="Partidas_más_Incidentes"/>
      <sheetName val="Relacion_de_Recursos"/>
      <sheetName val="3_04_00_Base_Asfáltica"/>
      <sheetName val="2_01_01_y_2_01_02_Corte_Suelto"/>
      <sheetName val="2_01_03_Corte_Roca_Fija"/>
      <sheetName val="2_02_02Conformación_Terraplenes"/>
      <sheetName val="2_03_00_Reemplazo_de_Material"/>
      <sheetName val="3_01_00_Sub-Base_Granular"/>
      <sheetName val="3_02_00_Base_Granular"/>
      <sheetName val="3_03_00_Carpeta_Asfáltica"/>
      <sheetName val="3_08_00_Asfalto_Sólido"/>
      <sheetName val="4_01_00_Transporte_Material_Sel"/>
      <sheetName val="4_02_00_Transporte_de_Mezcla_As"/>
      <sheetName val="4_03_00_Transporte_Excedentes"/>
      <sheetName val="5_03_03_Concreto_175_kgm2+30%"/>
      <sheetName val="5_04_00_Encofrado_y_desencofrad"/>
      <sheetName val="5_08_01_Cunetas_Revestidas"/>
      <sheetName val="5_16_01_Sub-drenaje"/>
      <sheetName val="Plan_Fases"/>
      <sheetName val="PRECIOS_UNITARIOS"/>
      <sheetName val="Quantity"/>
      <sheetName val="Datos-No imprimir"/>
      <sheetName val="PER,COM.PRO.ADI1"/>
      <sheetName val="Presenta1"/>
      <sheetName val="Input"/>
      <sheetName val="Informacion"/>
      <sheetName val="Estadística"/>
      <sheetName val="VACST"/>
      <sheetName val="Dmda."/>
      <sheetName val="Pob. DIRESA 2013"/>
      <sheetName val="sensibilidad.proliv"/>
      <sheetName val="7422CW00"/>
      <sheetName val="C17_Gra01"/>
      <sheetName val="A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POB10"/>
      <sheetName val="EDAD"/>
      <sheetName val="EP1"/>
      <sheetName val="P2"/>
      <sheetName val="P3"/>
      <sheetName val="P3Z"/>
      <sheetName val="provajus"/>
      <sheetName val="dis"/>
      <sheetName val="dis cal"/>
      <sheetName val="v3r"/>
      <sheetName val="disajus"/>
      <sheetName val="Sheet1"/>
      <sheetName val="PPTOALT1"/>
      <sheetName val="Estadística"/>
      <sheetName val="VACST"/>
      <sheetName val="Dmda."/>
      <sheetName val="Pob. DIRESA 2013"/>
      <sheetName val="FINAL"/>
      <sheetName val="p1"/>
      <sheetName val="Encofrado BVR Unispan"/>
      <sheetName val="A"/>
      <sheetName val="B"/>
      <sheetName val="POB07"/>
      <sheetName val="Com-1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70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P9"/>
      <sheetName val="P10"/>
      <sheetName val="P11"/>
      <sheetName val="P12"/>
      <sheetName val="Hoja1"/>
      <sheetName val="c3-fintel"/>
      <sheetName val="Predimensionamiento"/>
      <sheetName val="LIMA-CANTA"/>
      <sheetName val="B.VARIABLES"/>
      <sheetName val="PGR - PPTO"/>
      <sheetName val="Datos"/>
      <sheetName val="Hoja91"/>
      <sheetName val="Listas"/>
      <sheetName val="Relacion de Recursos"/>
      <sheetName val="Informacion"/>
      <sheetName val="RESUMEN"/>
      <sheetName val="Datos-No imprimir"/>
      <sheetName val="PER,COM.PRO.ADI1"/>
      <sheetName val="Presenta1"/>
      <sheetName val="pu Estructur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71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INDICE"/>
      <sheetName val="Base Transformador"/>
      <sheetName val="Muro Cortafuego-15001"/>
      <sheetName val="Z-1"/>
      <sheetName val="Z-2"/>
      <sheetName val="Z-3"/>
      <sheetName val="Plancha"/>
      <sheetName val="Z-4"/>
      <sheetName val="Z-7"/>
      <sheetName val="Z-8"/>
      <sheetName val="Pernos"/>
      <sheetName val="Muro Cortafuego-15002"/>
      <sheetName val="Cargas"/>
      <sheetName val="Anexo BT"/>
      <sheetName val="Anexo MC"/>
      <sheetName val="Anexo Z-1"/>
      <sheetName val="Anexo Z-2"/>
      <sheetName val="Anexo Z-3"/>
      <sheetName val="Anexo Z-4"/>
      <sheetName val="Anexo Z-7"/>
      <sheetName val="Anexo Z-8"/>
      <sheetName val="c3"/>
      <sheetName val="Pedestales-Sala"/>
      <sheetName val="Pedestales-Plataforma"/>
      <sheetName val="Anexo 1"/>
      <sheetName val="Anexo Sala"/>
      <sheetName val="Anexo Plataf"/>
      <sheetName val="Hoja1"/>
      <sheetName val="Input"/>
      <sheetName val="NO IMP. - ANCHOR BOLTS"/>
      <sheetName val="CFA"/>
      <sheetName val="Constants"/>
      <sheetName val="RESUMEN"/>
      <sheetName val="ESTRUCTURAS MOD"/>
      <sheetName val="civ_roma"/>
      <sheetName val="Ampliad"/>
      <sheetName val="Ing"/>
      <sheetName val="Infra"/>
      <sheetName val="Opti"/>
      <sheetName val="P9"/>
      <sheetName val="CALENDARIO"/>
      <sheetName val="PER,COM.PRO.ADI1"/>
      <sheetName val="Estadística"/>
      <sheetName val="VACST"/>
      <sheetName val="Dmda."/>
      <sheetName val="Pob. DIRESA 20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72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Graphs"/>
      <sheetName val="Summary"/>
      <sheetName val="Summary Calcs"/>
      <sheetName val="Input"/>
      <sheetName val="Inputs-NonAeroRevs"/>
      <sheetName val="1. Time &amp; Esc"/>
      <sheetName val="Fcst"/>
      <sheetName val="2&amp;3 AeroRevs"/>
      <sheetName val="4. Non-AeroRevs"/>
      <sheetName val="5. Govt Revs"/>
      <sheetName val="6. OpEx"/>
      <sheetName val="7 &amp; 8A. SandU"/>
      <sheetName val="8b-8e. Debt"/>
      <sheetName val="9&amp;11. WC&amp;Tax"/>
      <sheetName val="10. Assets"/>
      <sheetName val="CashF"/>
      <sheetName val="P&amp;L"/>
      <sheetName val="Bal"/>
      <sheetName val="$Fin's"/>
      <sheetName val="Module2"/>
      <sheetName val="Introduction"/>
      <sheetName val="Module1"/>
      <sheetName val="Module3"/>
      <sheetName val="Base Transformador"/>
      <sheetName val="VACST"/>
      <sheetName val="Dmda."/>
      <sheetName val="ESTRUCTURAS MOD"/>
      <sheetName val="Relacion de Recursos"/>
      <sheetName val="Hoja1"/>
      <sheetName val="Inputs"/>
      <sheetName val="Calculos"/>
      <sheetName val="CIEDANOS"/>
      <sheetName val="LIMA-CANTA"/>
      <sheetName val="Metrados"/>
      <sheetName val="DATOS"/>
      <sheetName val="Wind Loads"/>
      <sheetName val="PGR - PPTO"/>
      <sheetName val="Hoja91"/>
      <sheetName val="POB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73.xml><?xml version="1.0" encoding="utf-8"?>
<externalLink xmlns="http://schemas.openxmlformats.org/spreadsheetml/2006/main">
  <externalBook xmlns:r="http://schemas.openxmlformats.org/officeDocument/2006/relationships" r:id="rId1">
    <sheetNames>
      <sheetName val="Valorización Cliente"/>
      <sheetName val="Valorización"/>
      <sheetName val="Relacion de Recursos"/>
      <sheetName val="P9"/>
      <sheetName val="RESUMEN"/>
      <sheetName val="Input"/>
      <sheetName val="RESUMEN POR COMPONENTE"/>
      <sheetName val="ESTRUCTURAS MOD"/>
      <sheetName val="NO IMP. - ANCHOR BOLTS"/>
      <sheetName val="Forrado"/>
      <sheetName val="P2"/>
      <sheetName val="Minsa_Estandares- Fuente "/>
      <sheetName val="P3"/>
      <sheetName val="P1"/>
      <sheetName val="7422CW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74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P15"/>
      <sheetName val="P15solo"/>
      <sheetName val="P1"/>
      <sheetName val="P1solo"/>
      <sheetName val="P2"/>
      <sheetName val="P2solo"/>
      <sheetName val="P3"/>
      <sheetName val="P3solo"/>
      <sheetName val="P4"/>
      <sheetName val="P4solo"/>
      <sheetName val="P5solo"/>
      <sheetName val="P5"/>
      <sheetName val="P6"/>
      <sheetName val="P6solo"/>
      <sheetName val="P7"/>
      <sheetName val="P7solo"/>
      <sheetName val="P8"/>
      <sheetName val="P8solo"/>
      <sheetName val="P9"/>
      <sheetName val="P9solo"/>
      <sheetName val="P10"/>
      <sheetName val="P10solo"/>
      <sheetName val="P11"/>
      <sheetName val="P11solo"/>
      <sheetName val="P12"/>
      <sheetName val="P12solo"/>
      <sheetName val="P13"/>
      <sheetName val="P13solo"/>
      <sheetName val="P14"/>
      <sheetName val="P14solo"/>
      <sheetName val="GG"/>
      <sheetName val="INDICE"/>
      <sheetName val="PRECIO2"/>
      <sheetName val="RESUMEN HH"/>
      <sheetName val="F-05"/>
      <sheetName val="HHspo"/>
      <sheetName val="POSESIÓN"/>
      <sheetName val="datos"/>
      <sheetName val="Wind Loads"/>
      <sheetName val="Base Transformador"/>
      <sheetName val="Input"/>
      <sheetName val="steel"/>
      <sheetName val="BD"/>
      <sheetName val="DOBLE H1-Z4"/>
      <sheetName val="E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75.xml><?xml version="1.0" encoding="utf-8"?>
<externalLink xmlns="http://schemas.openxmlformats.org/spreadsheetml/2006/main">
  <externalBook xmlns:r="http://schemas.openxmlformats.org/officeDocument/2006/relationships" r:id="rId1">
    <sheetNames>
      <sheetName val="Entrada"/>
      <sheetName val="RESULTADOS"/>
      <sheetName val="Formatos"/>
      <sheetName val="F1"/>
      <sheetName val="F2"/>
      <sheetName val="F3-SC"/>
      <sheetName val="F3-SF"/>
      <sheetName val="F4-SC"/>
      <sheetName val="F4-SF"/>
      <sheetName val="F5-SC"/>
      <sheetName val="F5-SF"/>
      <sheetName val="F5A-SC"/>
      <sheetName val="F5A-SF"/>
      <sheetName val="F6-SC"/>
      <sheetName val="F6-SF"/>
      <sheetName val="F6A-SC"/>
      <sheetName val="F6A-SF"/>
      <sheetName val="F7"/>
      <sheetName val="F7A"/>
      <sheetName val="F8"/>
      <sheetName val="F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76.xml><?xml version="1.0" encoding="utf-8"?>
<externalLink xmlns="http://schemas.openxmlformats.org/spreadsheetml/2006/main">
  <externalBook xmlns:r="http://schemas.openxmlformats.org/officeDocument/2006/relationships" r:id="rId1">
    <sheetNames>
      <sheetName val="Infra"/>
      <sheetName val="Datos Mensual"/>
      <sheetName val="Horizontal"/>
      <sheetName val="Resumen"/>
      <sheetName val="Corrida"/>
      <sheetName val="Prueba"/>
      <sheetName val="Hoja3"/>
      <sheetName val="Datos Anuales"/>
      <sheetName val="20.- Sensibilidad"/>
      <sheetName val="Base Transformador"/>
      <sheetName val="F-05"/>
      <sheetName val="Valorización"/>
      <sheetName val="POLINOMICA"/>
      <sheetName val="LIMA-CANTA"/>
      <sheetName val="Relacion de Recursos"/>
      <sheetName val="P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7.xml><?xml version="1.0" encoding="utf-8"?>
<externalLink xmlns="http://schemas.openxmlformats.org/spreadsheetml/2006/main">
  <externalBook xmlns:r="http://schemas.openxmlformats.org/officeDocument/2006/relationships" r:id="rId1">
    <sheetNames>
      <sheetName val="p1"/>
      <sheetName val="Minsa_Producción"/>
      <sheetName val="Minsa_Morbilidad"/>
      <sheetName val="Minsa_Morbilidad General"/>
      <sheetName val="Minsa_Estandares- Fuente "/>
      <sheetName val="Hosp_Emerg 2012"/>
      <sheetName val="Hosp_Hosp  2012"/>
      <sheetName val="Hosp_CE  2012"/>
      <sheetName val="Poblacion"/>
      <sheetName val="p2"/>
      <sheetName val="p3"/>
      <sheetName val="PM Oficial"/>
      <sheetName val="Hoja9"/>
      <sheetName val="Hoja10"/>
      <sheetName val="22. SENSIBILIDAD"/>
      <sheetName val="F-05"/>
      <sheetName val="CALENDARIO"/>
      <sheetName val="RESUMEN"/>
      <sheetName val="ESTRUCTURAS MOD"/>
      <sheetName val="LIMA-CANTA"/>
      <sheetName val="P9"/>
      <sheetName val="Infra"/>
      <sheetName val="Ratios"/>
      <sheetName val="sensibilidad propoli"/>
      <sheetName val="HHspo"/>
      <sheetName val="Valorizac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78.xml><?xml version="1.0" encoding="utf-8"?>
<externalLink xmlns="http://schemas.openxmlformats.org/spreadsheetml/2006/main">
  <externalBook xmlns:r="http://schemas.openxmlformats.org/officeDocument/2006/relationships" r:id="rId1">
    <sheetNames>
      <sheetName val="Infra"/>
      <sheetName val="Standr"/>
      <sheetName val="UPSSproyect"/>
      <sheetName val="Ampliad"/>
      <sheetName val="Opti"/>
      <sheetName val="plani"/>
      <sheetName val="RRHH"/>
      <sheetName val="Ing"/>
      <sheetName val="Soste"/>
      <sheetName val="rh"/>
      <sheetName val="O&amp;M"/>
      <sheetName val="Evalua"/>
      <sheetName val="S2"/>
      <sheetName val="i1"/>
      <sheetName val="i2"/>
      <sheetName val="F"/>
      <sheetName val="iLB"/>
      <sheetName val="icap"/>
      <sheetName val="iTel"/>
      <sheetName val="A"/>
      <sheetName val="ExpT,S,M"/>
      <sheetName val="I"/>
      <sheetName val="Hoja1"/>
      <sheetName val="Imple"/>
      <sheetName val="M"/>
      <sheetName val="Informacion"/>
      <sheetName val="CALENDARIO"/>
      <sheetName val="p1"/>
      <sheetName val="sensibilidad.proliv"/>
      <sheetName val="HHspo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79.xml><?xml version="1.0" encoding="utf-8"?>
<externalLink xmlns="http://schemas.openxmlformats.org/spreadsheetml/2006/main">
  <externalBook xmlns:r="http://schemas.openxmlformats.org/officeDocument/2006/relationships" r:id="rId1">
    <sheetNames>
      <sheetName val="Metrados"/>
      <sheetName val="CUADRO "/>
      <sheetName val="Metrado SS.HH.6+1"/>
      <sheetName val="INSUMOS"/>
      <sheetName val="Hoja Metrado"/>
      <sheetName val="Hoja Metrado último"/>
      <sheetName val="PRECIOS "/>
      <sheetName val="Datos-No imprimir"/>
      <sheetName val="Hoja1"/>
      <sheetName val="Base Transformador"/>
      <sheetName val="ESTRUCTURA DE HORMIGON"/>
      <sheetName val="INSTALACION ELECTRICA"/>
      <sheetName val="VACST"/>
      <sheetName val="RESUMEN POR COMPONENTE"/>
      <sheetName val="Dmda."/>
      <sheetName val="civ_roma"/>
      <sheetName val="Ampliad"/>
      <sheetName val="Ing"/>
      <sheetName val="Infra"/>
      <sheetName val="Opti"/>
      <sheetName val="Hoja91"/>
      <sheetName val="Base_datos"/>
      <sheetName val="DATOS"/>
      <sheetName val="p1"/>
      <sheetName val="CVAO_VAL._SET._RES."/>
      <sheetName val="CVAO_VAL._SET."/>
      <sheetName val="CVAO_PROGRAMADO"/>
      <sheetName val="CVAO_REPROGRAMADO"/>
      <sheetName val="VALORIZACIONES"/>
      <sheetName val="AVANCE"/>
      <sheetName val="CVAO_REGULARIZANDO"/>
      <sheetName val="PANEL "/>
      <sheetName val="RES-VAL"/>
      <sheetName val="RESUMEN PAGO"/>
      <sheetName val="VAL. CONSOLIDADA"/>
      <sheetName val="RES PRONIEC"/>
      <sheetName val="RES VAL PRONIED"/>
      <sheetName val="01 ESTR"/>
      <sheetName val="F.P ESTR"/>
      <sheetName val="R.ESTRUCTURAS"/>
      <sheetName val="02 ARQ"/>
      <sheetName val="F.P ARQ"/>
      <sheetName val="R.ARQ"/>
      <sheetName val="03 SANITA"/>
      <sheetName val="F.P SANITARIAS"/>
      <sheetName val="R.SANITARIAS"/>
      <sheetName val="04 ELECTR"/>
      <sheetName val="F.P ELECTRICAS"/>
      <sheetName val="R.ELECTRICAS"/>
      <sheetName val="05 COMUNICA"/>
      <sheetName val="METRADOS RES."/>
      <sheetName val="F.P COMUNICA"/>
      <sheetName val="R.COMUNICA"/>
      <sheetName val="RES VAL PRONIEC "/>
      <sheetName val="CURVA S"/>
      <sheetName val="PLAN C"/>
      <sheetName val="RES-VAL -"/>
      <sheetName val="RESUMEN PAGO -"/>
      <sheetName val="FONDO DE GARANTIA"/>
      <sheetName val="FO GA ANT"/>
      <sheetName val="ESTR.-PLANC"/>
      <sheetName val="Wind Loads"/>
      <sheetName val="Población por ed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"/>
      <sheetName val="RESUMEN"/>
      <sheetName val="Fab. 15"/>
      <sheetName val="#¡REF"/>
      <sheetName val="FORMA-LS3"/>
      <sheetName val="FORMA-LS1-LS2"/>
      <sheetName val="FORMA- RE1"/>
      <sheetName val="FORMA-RL1"/>
      <sheetName val="FORMA-SE2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FORMA-ST1"/>
      <sheetName val="Tiraje Mix"/>
      <sheetName val="Coating"/>
      <sheetName val="STATUS"/>
      <sheetName val="FORMA-LM1"/>
      <sheetName val="FORMA-(SE1)"/>
      <sheetName val="FORMA-LM3"/>
      <sheetName val="APU"/>
      <sheetName val="대비표"/>
      <sheetName val="7422CW00"/>
      <sheetName val="Tiraje_Mix"/>
      <sheetName val="Fab__15"/>
      <sheetName val="FORMA-_RE1"/>
      <sheetName val="DATOS"/>
      <sheetName val="Validar"/>
      <sheetName val="Configurator"/>
      <sheetName val="float&amp;bear"/>
      <sheetName val="LEYENDA"/>
      <sheetName val="FORMA-_RE11"/>
      <sheetName val="Catalogo"/>
      <sheetName val="Tiraje_Mix1"/>
      <sheetName val="Fab__151"/>
      <sheetName val="수입"/>
      <sheetName val="BASE DE DATOS"/>
      <sheetName val="Limit_ACC_A"/>
      <sheetName val="Hoja1"/>
      <sheetName val="CD OBRAS ELECTRICAS"/>
      <sheetName val="ANALISIS ALQUILER FERREYROS"/>
      <sheetName val="Hoja4"/>
      <sheetName val="Accesorio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fittings"/>
      <sheetName val="conv"/>
      <sheetName val="Población por edades"/>
      <sheetName val="B"/>
      <sheetName val="Risk"/>
      <sheetName val="POB07"/>
      <sheetName val="SALUD"/>
      <sheetName val="EDUCACION"/>
      <sheetName val="4 Poblacion Demandante Efectiva"/>
      <sheetName val="12 P3"/>
      <sheetName val="5 Poblacion Demandante Efectiva"/>
      <sheetName val="EP1"/>
      <sheetName val="POB10"/>
      <sheetName val="P3Z"/>
      <sheetName val="provajus"/>
      <sheetName val="#REF"/>
      <sheetName val="pu Estructuras"/>
      <sheetName val="CUADRO RESUMEN"/>
      <sheetName val="PRELIMINARES"/>
      <sheetName val="OBRA GRUESA"/>
      <sheetName val="ARQUIT"/>
      <sheetName val="3. ITEM IISS"/>
      <sheetName val="4. ITEM IIEE"/>
      <sheetName val="5.ITEM INST MECAN"/>
      <sheetName val="RAMPA"/>
      <sheetName val="VG "/>
      <sheetName val="CIMIENTOS"/>
      <sheetName val="LA"/>
      <sheetName val="PLACAS"/>
      <sheetName val="CISTERNA"/>
      <sheetName val="CL"/>
      <sheetName val="ESC 1"/>
      <sheetName val="Listado"/>
      <sheetName val="Tiraje_Mix2"/>
      <sheetName val="Fab__152"/>
      <sheetName val="FORMA-_RE12"/>
      <sheetName val="BASE_DE_DATOS"/>
      <sheetName val="CD_OBRAS_ELECTRICAS"/>
      <sheetName val="FASES"/>
      <sheetName val="Sol.Val"/>
      <sheetName val="Res.Val"/>
      <sheetName val="OBRAS PROV. Y PRELIM."/>
      <sheetName val="EST ESCALERAS"/>
      <sheetName val="PC-19053 RP PURUCHUCO"/>
      <sheetName val="Hoja de Recursos"/>
      <sheetName val="Provisionales "/>
      <sheetName val="Estructuras"/>
      <sheetName val="Arquitectura"/>
      <sheetName val="EQUIPO"/>
      <sheetName val="FASE"/>
      <sheetName val="DATA"/>
      <sheetName val="Horometro"/>
      <sheetName val="Stb x Subfase "/>
      <sheetName val="Rev- Mes"/>
      <sheetName val="Hoja2"/>
      <sheetName val="HMin-Mes"/>
      <sheetName val="Check-Hor"/>
      <sheetName val="Expediente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Encofrado BVR Unispan"/>
      <sheetName val="Direct_Lbr"/>
      <sheetName val="BASES"/>
      <sheetName val="17 Valorización"/>
      <sheetName val="Fab__153"/>
      <sheetName val="Tiraje_Mix3"/>
      <sheetName val="FORMA-_RE13"/>
      <sheetName val="Fab__154"/>
      <sheetName val="Tiraje_Mix4"/>
      <sheetName val="FORMA-_RE14"/>
      <sheetName val="Fab__155"/>
      <sheetName val="Tiraje_Mix5"/>
      <sheetName val="FORMA-_RE15"/>
      <sheetName val="Portada"/>
      <sheetName val="RESUMEN."/>
      <sheetName val="PRECIO ACI"/>
      <sheetName val="CAP.1"/>
      <sheetName val="CAP.2"/>
      <sheetName val="CAP.3"/>
      <sheetName val="CAP. 4"/>
      <sheetName val="CAP.5"/>
      <sheetName val="CAP.6"/>
      <sheetName val="CAP.7"/>
      <sheetName val="CAP.8"/>
      <sheetName val="CAP.9"/>
      <sheetName val="CAP. 10"/>
      <sheetName val="CAP.11"/>
      <sheetName val="CAP.12"/>
      <sheetName val="CAP.13"/>
      <sheetName val="CAP.14"/>
      <sheetName val="CAP.15"/>
      <sheetName val="CAP.16"/>
      <sheetName val="G.G. (OPTIMIZADO)"/>
      <sheetName val="MODI - TIS"/>
      <sheetName val="CAP.17"/>
      <sheetName val="CAP.18"/>
      <sheetName val="CAP.19"/>
      <sheetName val="CAP.20"/>
      <sheetName val="C PART"/>
      <sheetName val="C G VENTA"/>
      <sheetName val="RESUMEN_interno"/>
      <sheetName val="HOJA DE VENTA"/>
      <sheetName val="Desglose MOIN"/>
      <sheetName val="Baremo v02.00"/>
      <sheetName val="PROVEEDORES"/>
      <sheetName val="CERTIFICACION"/>
      <sheetName val="MARGENES"/>
      <sheetName val="DATOS TOTALES"/>
      <sheetName val="CATALOGO PRODUCTOS"/>
      <sheetName val="INVENTARIO"/>
      <sheetName val="REESTIMACION"/>
      <sheetName val="Organigrama"/>
      <sheetName val="P.E.M."/>
      <sheetName val="Ingeniería"/>
      <sheetName val="Claro"/>
      <sheetName val="Elementos"/>
      <sheetName val="Hoja2 (2)"/>
      <sheetName val="Fab__156"/>
      <sheetName val="Tiraje_Mix6"/>
      <sheetName val="FORMA-_RE16"/>
      <sheetName val="EERR"/>
      <sheetName val="Riesgos y Oportunidades"/>
      <sheetName val="Tiraje_Mix7"/>
      <sheetName val="Fab__157"/>
      <sheetName val="FORMA-_RE17"/>
      <sheetName val="CD_OBRAS_ELECTRICAS1"/>
      <sheetName val="BASE_DE_DATOS1"/>
      <sheetName val="Stb_x_Subfase_"/>
      <sheetName val="Rev-_Mes"/>
      <sheetName val="CUADRO_RESUMEN"/>
      <sheetName val="OBRA_GRUESA"/>
      <sheetName val="3__ITEM_IISS"/>
      <sheetName val="4__ITEM_IIEE"/>
      <sheetName val="5_ITEM_INST_MECAN"/>
      <sheetName val="VG_"/>
      <sheetName val="ESC_1"/>
      <sheetName val="pu_Estructuras"/>
      <sheetName val="Riesgos_y_Oportunidades"/>
      <sheetName val="Netearnanal"/>
      <sheetName val="Reembolsables"/>
      <sheetName val="Tablas"/>
      <sheetName val="Definiciones (1)"/>
      <sheetName val="civ_roma"/>
      <sheetName val="RESUMEN DE COTIZACION"/>
      <sheetName val="OBRA CIVIL"/>
      <sheetName val="ESTRUCTURA DE HORMIGON"/>
      <sheetName val="INFRAESTRUCTURA"/>
      <sheetName val="INSTALACION ELECTRICA"/>
      <sheetName val="Costos"/>
      <sheetName val="Basis"/>
      <sheetName val="CNC"/>
      <sheetName val="detail"/>
      <sheetName val="tickmarks"/>
      <sheetName val="PLAN"/>
      <sheetName val="Seguimiento"/>
      <sheetName val="1. OP"/>
      <sheetName val="2. SEG"/>
      <sheetName val="03. EST"/>
      <sheetName val="04. ARQ"/>
      <sheetName val="05. IIEE"/>
      <sheetName val="06. IISS"/>
      <sheetName val="07. ACI"/>
      <sheetName val="08. GAS"/>
      <sheetName val="09. IIMM"/>
      <sheetName val="10. PY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</sheetDataSet>
  </externalBook>
</externalLink>
</file>

<file path=xl/externalLinks/externalLink180.xml><?xml version="1.0" encoding="utf-8"?>
<externalLink xmlns="http://schemas.openxmlformats.org/spreadsheetml/2006/main">
  <externalBook xmlns:r="http://schemas.openxmlformats.org/officeDocument/2006/relationships" r:id="rId1">
    <sheetNames>
      <sheetName val="RES CD y CI"/>
      <sheetName val="ZD"/>
      <sheetName val="ZE"/>
      <sheetName val="AL"/>
      <sheetName val="BBB (2)"/>
      <sheetName val="AH"/>
      <sheetName val="AK"/>
      <sheetName val="BBA"/>
      <sheetName val="02AA"/>
      <sheetName val="A"/>
      <sheetName val="BBB"/>
      <sheetName val="BEA"/>
      <sheetName val="BFKM"/>
      <sheetName val="CABAA"/>
      <sheetName val="CABAC"/>
      <sheetName val="CAB"/>
      <sheetName val="CBAAA"/>
      <sheetName val="CB"/>
      <sheetName val="CFA"/>
      <sheetName val="CFB"/>
      <sheetName val="CFE"/>
      <sheetName val="HA"/>
      <sheetName val="XH"/>
      <sheetName val="GGJM"/>
      <sheetName val="GGJA"/>
      <sheetName val="GAA"/>
      <sheetName val="GCE"/>
      <sheetName val="GCF"/>
      <sheetName val="GC"/>
      <sheetName val="GAAB"/>
      <sheetName val="GDH"/>
      <sheetName val="GDI"/>
      <sheetName val="GEIF"/>
      <sheetName val="GFI"/>
      <sheetName val="GDII"/>
      <sheetName val="GDIO"/>
      <sheetName val="GDIZ"/>
      <sheetName val="GN"/>
      <sheetName val="GH"/>
      <sheetName val="GI"/>
      <sheetName val="GJ"/>
      <sheetName val="AJ"/>
      <sheetName val="XG"/>
      <sheetName val="KT"/>
      <sheetName val="F"/>
      <sheetName val="MFXB"/>
      <sheetName val="Curva S"/>
      <sheetName val="Costo Indirecto "/>
      <sheetName val="GC (2)"/>
      <sheetName val="RRHH"/>
      <sheetName val="Metrados"/>
      <sheetName val="sensibilidad.proliv"/>
      <sheetName val="Informacion"/>
      <sheetName val="Infra"/>
      <sheetName val="p1"/>
      <sheetName val="Hoja1"/>
      <sheetName val="Input"/>
      <sheetName val="Valorización"/>
      <sheetName val="ARQ"/>
      <sheetName val="ESTRUCTURAS MOD"/>
      <sheetName val="LIMA-CANTA"/>
      <sheetName val="sensibilidad propoli"/>
      <sheetName val="7422CW00"/>
      <sheetName val="B"/>
      <sheetName val="Costos Infra y E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181.xml><?xml version="1.0" encoding="utf-8"?>
<externalLink xmlns="http://schemas.openxmlformats.org/spreadsheetml/2006/main">
  <externalBook xmlns:r="http://schemas.openxmlformats.org/officeDocument/2006/relationships" r:id="rId1">
    <sheetNames>
      <sheetName val="A1"/>
      <sheetName val="Forrado"/>
      <sheetName val="Solo Forrado"/>
      <sheetName val="Costos Solo"/>
      <sheetName val="Costos Solo (2)"/>
      <sheetName val="Costos Adic"/>
      <sheetName val="Hoja2"/>
      <sheetName val="Hoja3"/>
      <sheetName val="Above Piping"/>
      <sheetName val="Solo_Forrado"/>
      <sheetName val="Costos_Solo"/>
      <sheetName val="Costos_Solo_(2)"/>
      <sheetName val="Costos_Adic"/>
      <sheetName val="AVANCE"/>
      <sheetName val="Solo_Forrado1"/>
      <sheetName val="Costos_Solo1"/>
      <sheetName val="Costos_Solo_(2)1"/>
      <sheetName val="Costos_Adic1"/>
      <sheetName val="Above_Piping"/>
      <sheetName val="CFA"/>
      <sheetName val="INDICES"/>
      <sheetName val="Informacion"/>
      <sheetName val="p1"/>
      <sheetName val="Input"/>
      <sheetName val="P9"/>
      <sheetName val="F-05"/>
      <sheetName val="Presenta1"/>
      <sheetName val="RESUMEN POR COMPONENTE"/>
      <sheetName val="POLINOMICA"/>
      <sheetName val="Cuadrillas"/>
      <sheetName val="Hoja91"/>
      <sheetName val="Wind Loads"/>
      <sheetName val="Base_datos"/>
      <sheetName val="A.SENSIBILIDAD"/>
      <sheetName val="FLUJ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82.xml><?xml version="1.0" encoding="utf-8"?>
<externalLink xmlns="http://schemas.openxmlformats.org/spreadsheetml/2006/main">
  <externalBook xmlns:r="http://schemas.openxmlformats.org/officeDocument/2006/relationships" r:id="rId1">
    <sheetNames>
      <sheetName val="MINSA--&gt;"/>
      <sheetName val="COMPLETO"/>
      <sheetName val="BD"/>
      <sheetName val="Minsa_Morbilidad V2"/>
      <sheetName val="Minsa_Morbilidad General"/>
      <sheetName val="camas"/>
      <sheetName val="hcg"/>
      <sheetName val="hcg2"/>
      <sheetName val="Minsa_Estandares- Fuente "/>
      <sheetName val="Hiss NUEVO"/>
      <sheetName val="Minsa_Producción"/>
      <sheetName val="Poblacion--&gt;"/>
      <sheetName val="Poblac."/>
      <sheetName val="Demanda--&gt;"/>
      <sheetName val="Demanda"/>
      <sheetName val="P1"/>
      <sheetName val="P2"/>
      <sheetName val="P3"/>
      <sheetName val="PM Dic"/>
      <sheetName val="PMF--&gt;"/>
      <sheetName val="CONTINGENCIA"/>
      <sheetName val="Optimizacion--&gt;"/>
      <sheetName val="01 RRHH parte 1"/>
      <sheetName val="01 RRHH  Hoja1"/>
      <sheetName val="01 RRHH  Hoja2"/>
      <sheetName val="01 RRHH resumen"/>
      <sheetName val="02. rrff 1. actual franco"/>
      <sheetName val="02. rrff  2. calidad urteaga"/>
      <sheetName val="02. rrff 3. resumen que utilizo"/>
      <sheetName val="03. Eq  . dr torres"/>
      <sheetName val="03. Eq  . 2. resumen el que uso"/>
      <sheetName val="Optimizacion"/>
      <sheetName val="Brecha"/>
      <sheetName val="Hoja3"/>
      <sheetName val="Hoja5"/>
      <sheetName val="Hoja6"/>
      <sheetName val="Cronograma Fisico y Financ"/>
      <sheetName val="PROYECCION GLOBAL"/>
      <sheetName val="RRHH"/>
      <sheetName val="POLINOMICA"/>
      <sheetName val="Forrado"/>
      <sheetName val="SENSIBILIDAD"/>
      <sheetName val="CALENDAR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83.xml><?xml version="1.0" encoding="utf-8"?>
<externalLink xmlns="http://schemas.openxmlformats.org/spreadsheetml/2006/main">
  <externalBook xmlns:r="http://schemas.openxmlformats.org/officeDocument/2006/relationships" r:id="rId1">
    <sheetNames>
      <sheetName val="RO"/>
      <sheetName val="Flujo de caja "/>
      <sheetName val="Proy.01"/>
      <sheetName val="Proy.02"/>
      <sheetName val="Proy.03"/>
      <sheetName val="Q5"/>
      <sheetName val="Q6"/>
      <sheetName val="Q7"/>
      <sheetName val="Q8"/>
      <sheetName val="Q9"/>
      <sheetName val="Q10"/>
      <sheetName val="Planilla"/>
      <sheetName val="Control de avance"/>
      <sheetName val="Resumen Procesos - Rubro"/>
      <sheetName val="Res.Proceso"/>
      <sheetName val="Proy. Mano de Obra"/>
      <sheetName val="Datos RO"/>
      <sheetName val="Data Flujo"/>
      <sheetName val="BD"/>
      <sheetName val="Valor Ganado"/>
      <sheetName val="DATOS"/>
      <sheetName val="Valorización"/>
      <sheetName val="Demanda"/>
      <sheetName val="Sensibilidad"/>
      <sheetName val="RESUMEN POR COMPONENTE"/>
      <sheetName val="RRHH"/>
      <sheetName val="Metrados"/>
      <sheetName val="CFA"/>
      <sheetName val="Base Transformador"/>
      <sheetName val="Input"/>
      <sheetName val="Infra"/>
      <sheetName val="F-05"/>
      <sheetName val="Sensib. IE-VACSN"/>
      <sheetName val="sensibilidad.proliv"/>
      <sheetName val="FP"/>
      <sheetName val="POLINOMICA"/>
      <sheetName val="sensibilidad propoli"/>
      <sheetName val="Direct_Lbr"/>
      <sheetName val="C17_Gra01"/>
      <sheetName val="Calcul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84.xml><?xml version="1.0" encoding="utf-8"?>
<externalLink xmlns="http://schemas.openxmlformats.org/spreadsheetml/2006/main">
  <externalBook xmlns:r="http://schemas.openxmlformats.org/officeDocument/2006/relationships" r:id="rId1">
    <sheetNames>
      <sheetName val="Inputs"/>
      <sheetName val="1700"/>
      <sheetName val="Calculos"/>
      <sheetName val="Costos Infra y Eq"/>
      <sheetName val="CFA"/>
      <sheetName val="Forrado"/>
      <sheetName val="sensibilidad propoli"/>
      <sheetName val="sensibilidad.proliv"/>
      <sheetName val="Sensib. IE-VACSN"/>
      <sheetName val="C05_Ges03"/>
      <sheetName val="BD"/>
      <sheetName val="Sensibilidad"/>
      <sheetName val="RESUMEN POR COMPONENTE"/>
      <sheetName val="Metr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85.xml><?xml version="1.0" encoding="utf-8"?>
<externalLink xmlns="http://schemas.openxmlformats.org/spreadsheetml/2006/main">
  <externalBook xmlns:r="http://schemas.openxmlformats.org/officeDocument/2006/relationships" r:id="rId1">
    <sheetNames>
      <sheetName val="FINALQS"/>
      <sheetName val="A"/>
      <sheetName val="B"/>
      <sheetName val="Demanda"/>
      <sheetName val="sensibilidad.proliv"/>
      <sheetName val="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86.xml><?xml version="1.0" encoding="utf-8"?>
<externalLink xmlns="http://schemas.openxmlformats.org/spreadsheetml/2006/main">
  <externalBook xmlns:r="http://schemas.openxmlformats.org/officeDocument/2006/relationships" r:id="rId1">
    <sheetNames>
      <sheetName val="BASE"/>
      <sheetName val="1.00"/>
      <sheetName val="MADERA"/>
      <sheetName val="3.00"/>
      <sheetName val="DATOS"/>
      <sheetName val="Costos Infra y Eq"/>
      <sheetName val="Sensibilidad"/>
      <sheetName val="Wind Loads"/>
      <sheetName val="2843 DATA"/>
      <sheetName val="Tablas"/>
      <sheetName val="Flota"/>
      <sheetName val="A"/>
      <sheetName val="B"/>
      <sheetName val="Presenta1"/>
      <sheetName val="Sens.agua"/>
      <sheetName val="POLINOMICA"/>
      <sheetName val="Demanda"/>
      <sheetName val="BD"/>
      <sheetName val="Inf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7.xml><?xml version="1.0" encoding="utf-8"?>
<externalLink xmlns="http://schemas.openxmlformats.org/spreadsheetml/2006/main">
  <externalBook xmlns:r="http://schemas.openxmlformats.org/officeDocument/2006/relationships" r:id="rId1">
    <sheetNames>
      <sheetName val="RES F1"/>
      <sheetName val="EST_DORMITORIO"/>
      <sheetName val="DATOS"/>
      <sheetName val="Relacion de INSUMOS"/>
      <sheetName val="sensibilidad propoli"/>
      <sheetName val="Costos Infra y Eq"/>
      <sheetName val="A"/>
      <sheetName val="B"/>
      <sheetName val="Sensibilidad"/>
      <sheetName val="Sens.agua"/>
      <sheetName val="Consolidado"/>
      <sheetName val="BASES"/>
      <sheetName val="Sensib. IE-VACSN"/>
      <sheetName val="Medidas"/>
      <sheetName val="Pared 2"/>
      <sheetName val="Pared 3"/>
      <sheetName val="Hoja1"/>
      <sheetName val="C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88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ppto_est"/>
      <sheetName val="ppto_arq"/>
      <sheetName val="ppto_iiss"/>
      <sheetName val="ppto_iiee"/>
      <sheetName val="Estadística"/>
      <sheetName val="VACST"/>
      <sheetName val="Dmda."/>
      <sheetName val="Pob. DIRESA 2013"/>
      <sheetName val="gs"/>
      <sheetName val="RRHH"/>
      <sheetName val="F-05"/>
      <sheetName val="PPTOALT1"/>
      <sheetName val="PTO_ARES"/>
      <sheetName val="cie10"/>
      <sheetName val="PRECIO2"/>
      <sheetName val="RO2655"/>
      <sheetName val="MAESTRO DE CLAVES FINAL"/>
      <sheetName val="Present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9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$total"/>
      <sheetName val="$BA"/>
      <sheetName val="$BA-otu"/>
      <sheetName val="$CI"/>
      <sheetName val="$CI-otu"/>
      <sheetName val="$CI-vc"/>
      <sheetName val="$CO"/>
      <sheetName val="$EB"/>
      <sheetName val="$EC"/>
      <sheetName val="$HU"/>
      <sheetName val="$IN"/>
      <sheetName val="$LC"/>
      <sheetName val="$LE"/>
      <sheetName val="$LF-arr"/>
      <sheetName val="$LG"/>
      <sheetName val="$LP"/>
      <sheetName val="$LR"/>
      <sheetName val="LR-even"/>
      <sheetName val="$MA"/>
      <sheetName val="$MA-event"/>
      <sheetName val="$MC"/>
      <sheetName val="$NU"/>
      <sheetName val="$ PAC"/>
      <sheetName val="$PN"/>
      <sheetName val="$PR"/>
      <sheetName val="$PR-nc"/>
      <sheetName val="$PT"/>
      <sheetName val="$QU"/>
      <sheetName val="$RE"/>
      <sheetName val="$RC"/>
      <sheetName val="$SA"/>
      <sheetName val="$SS"/>
      <sheetName val="$SA-HITO "/>
      <sheetName val="$SJ"/>
      <sheetName val="$VI"/>
      <sheetName val="$VI hito"/>
      <sheetName val="$SF"/>
      <sheetName val="$LA"/>
      <sheetName val="$ TH"/>
      <sheetName val="$cisa"/>
      <sheetName val="$adelsol"/>
      <sheetName val="$cba"/>
      <sheetName val="$cTL "/>
      <sheetName val="$ cosal"/>
      <sheetName val="desglose factura"/>
      <sheetName val="desglose otras"/>
      <sheetName val="_total"/>
      <sheetName val="RES F1"/>
      <sheetName val="Ing. Detalles"/>
      <sheetName val="P1"/>
      <sheetName val="Metrados"/>
      <sheetName val="RRHH"/>
      <sheetName val="BD"/>
      <sheetName val="PPTOALT1pref"/>
      <sheetName val="A"/>
      <sheetName val="B"/>
      <sheetName val="Sensibilidad"/>
      <sheetName val="Sens.agua"/>
      <sheetName val="PPTOALT1"/>
      <sheetName val="C17_Gra01"/>
      <sheetName val="Wind Loads"/>
      <sheetName val="Base_datos"/>
      <sheetName val="2843 DATA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Población por edades"/>
      <sheetName val="Alum. Matr.1990-2002"/>
      <sheetName val="Matr. Inst. Públ. y Priv. 2003"/>
      <sheetName val="Matr. Inst. Públ.2003"/>
      <sheetName val="Proyección Pobl. 1998-2005"/>
      <sheetName val="POB07"/>
      <sheetName val="Limit_ACC_A"/>
      <sheetName val="PPTOALT1"/>
      <sheetName val="RESUMEN"/>
      <sheetName val="Sensib. IE-VACSN"/>
      <sheetName val="Requerimiento"/>
      <sheetName val="Demanda"/>
      <sheetName val="MAESTRO DE CLAVES FINAL"/>
      <sheetName val="EP1"/>
      <sheetName val="Com-10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90.xml><?xml version="1.0" encoding="utf-8"?>
<externalLink xmlns="http://schemas.openxmlformats.org/spreadsheetml/2006/main">
  <externalBook xmlns:r="http://schemas.openxmlformats.org/officeDocument/2006/relationships" r:id="rId1">
    <sheetNames>
      <sheetName val="POB.REG"/>
      <sheetName val="POB.NAC"/>
      <sheetName val="POB.PENAL"/>
      <sheetName val="GI"/>
      <sheetName val="OC"/>
      <sheetName val="TD"/>
      <sheetName val="Hoja2"/>
      <sheetName val="POB. YANAMILLA"/>
      <sheetName val="POB. PROYECTADA"/>
      <sheetName val="POB. PROY. CON VAR REG."/>
      <sheetName val="DEMANDA"/>
      <sheetName val="OFERTA"/>
      <sheetName val="OTROS COSTOS"/>
      <sheetName val="INVENTARIO ACTUAL"/>
      <sheetName val="BRECHA"/>
      <sheetName val="ALTERNATIVA 1"/>
      <sheetName val="EQUIP.ALT 1y2"/>
      <sheetName val="ALTERNATIVA 2"/>
      <sheetName val="COSTOS OP Y MTN"/>
      <sheetName val="FLUJOS"/>
      <sheetName val="Hoja1"/>
      <sheetName val="sensibilidad.proliv"/>
      <sheetName val="SENSIBILIDAD"/>
      <sheetName val="BENEFICIOS INCR"/>
      <sheetName val="MATRIZ MARCO LOGICO"/>
      <sheetName val="PLAN DE IMPLEMENTACIÓN"/>
      <sheetName val="Hoja3"/>
      <sheetName val="Hoja4"/>
      <sheetName val="HUANTA Excel"/>
      <sheetName val="Datos Mensual"/>
      <sheetName val="20.- Sensibilidad"/>
      <sheetName val="A"/>
      <sheetName val="B"/>
      <sheetName val="DATOS"/>
      <sheetName val="Relacion de INSUMOS"/>
      <sheetName val="LIMA-CANTA"/>
      <sheetName val="HHspo"/>
      <sheetName val="F-05"/>
      <sheetName val="RES F1"/>
      <sheetName val="PPTOALT1"/>
      <sheetName val="sensibilidad propol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91.xml><?xml version="1.0" encoding="utf-8"?>
<externalLink xmlns="http://schemas.openxmlformats.org/spreadsheetml/2006/main">
  <externalBook xmlns:r="http://schemas.openxmlformats.org/officeDocument/2006/relationships" r:id="rId1">
    <sheetNames>
      <sheetName val="Hoja3"/>
      <sheetName val="Hoja1"/>
      <sheetName val="Hoja2"/>
      <sheetName val="GGRALES "/>
      <sheetName val="Documentos Oficina Tecnica envi"/>
      <sheetName val="Sheet11(2)"/>
      <sheetName val="FINAL"/>
      <sheetName val="GGRALES_"/>
      <sheetName val="Documentos_Oficina_Tecnica_envi"/>
      <sheetName val="Encofrado_BVR_Unispan"/>
      <sheetName val="puni"/>
      <sheetName val="CCcosto"/>
      <sheetName val="Datos"/>
      <sheetName val="PlanCta07"/>
      <sheetName val="A"/>
      <sheetName val="RESUMEN"/>
      <sheetName val="VENTA"/>
      <sheetName val="Curva S DAMRAISE"/>
      <sheetName val="GGRALES_1"/>
      <sheetName val="RES F1"/>
      <sheetName val="sensibilidad.proliv"/>
      <sheetName val="Sens.agua"/>
      <sheetName val="BASES"/>
      <sheetName val="VAL ESTRUCTURAS "/>
      <sheetName val="Consolidado"/>
      <sheetName val="PPTOAL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92.xml><?xml version="1.0" encoding="utf-8"?>
<externalLink xmlns="http://schemas.openxmlformats.org/spreadsheetml/2006/main">
  <externalBook xmlns:r="http://schemas.openxmlformats.org/officeDocument/2006/relationships" r:id="rId1">
    <sheetNames>
      <sheetName val="INICIAL"/>
      <sheetName val="PRIMARIA"/>
      <sheetName val="SECUNDARIA"/>
      <sheetName val="CAL. CONJUNTOS"/>
      <sheetName val="CONSOLIDADO"/>
    </sheetNames>
    <sheetDataSet>
      <sheetData sheetId="0">
        <row r="3">
          <cell r="G3">
            <v>3</v>
          </cell>
        </row>
        <row r="4">
          <cell r="G4">
            <v>4</v>
          </cell>
        </row>
        <row r="26">
          <cell r="H26">
            <v>120</v>
          </cell>
        </row>
        <row r="27">
          <cell r="H27">
            <v>240</v>
          </cell>
        </row>
        <row r="28">
          <cell r="H28">
            <v>37.5</v>
          </cell>
        </row>
        <row r="29">
          <cell r="H29">
            <v>31.5</v>
          </cell>
        </row>
        <row r="34">
          <cell r="I34">
            <v>1</v>
          </cell>
        </row>
        <row r="36">
          <cell r="H36">
            <v>50</v>
          </cell>
        </row>
        <row r="46">
          <cell r="H46">
            <v>132</v>
          </cell>
        </row>
        <row r="60">
          <cell r="H60">
            <v>13</v>
          </cell>
        </row>
        <row r="64">
          <cell r="H64">
            <v>12</v>
          </cell>
        </row>
        <row r="66">
          <cell r="H66">
            <v>10.5</v>
          </cell>
        </row>
        <row r="67">
          <cell r="H67">
            <v>10</v>
          </cell>
        </row>
        <row r="73">
          <cell r="F73">
            <v>9</v>
          </cell>
        </row>
        <row r="74">
          <cell r="F74">
            <v>7.5</v>
          </cell>
        </row>
        <row r="78">
          <cell r="H78">
            <v>10</v>
          </cell>
        </row>
        <row r="85">
          <cell r="H85">
            <v>4.2</v>
          </cell>
        </row>
      </sheetData>
      <sheetData sheetId="1">
        <row r="3">
          <cell r="G3">
            <v>8</v>
          </cell>
        </row>
        <row r="28">
          <cell r="H28">
            <v>480</v>
          </cell>
        </row>
        <row r="30">
          <cell r="F30">
            <v>37.5</v>
          </cell>
        </row>
        <row r="31">
          <cell r="H31">
            <v>36</v>
          </cell>
        </row>
        <row r="46">
          <cell r="F46">
            <v>90</v>
          </cell>
        </row>
        <row r="47">
          <cell r="H47">
            <v>90</v>
          </cell>
        </row>
        <row r="54">
          <cell r="F54">
            <v>90</v>
          </cell>
        </row>
        <row r="55">
          <cell r="H55">
            <v>90</v>
          </cell>
        </row>
        <row r="64">
          <cell r="H64">
            <v>240</v>
          </cell>
        </row>
        <row r="70">
          <cell r="H70">
            <v>13</v>
          </cell>
        </row>
        <row r="74">
          <cell r="H74">
            <v>13.5</v>
          </cell>
        </row>
        <row r="77">
          <cell r="H77">
            <v>30</v>
          </cell>
        </row>
        <row r="84">
          <cell r="H84">
            <v>10</v>
          </cell>
        </row>
        <row r="91">
          <cell r="H91">
            <v>4.2</v>
          </cell>
        </row>
      </sheetData>
      <sheetData sheetId="2">
        <row r="3">
          <cell r="G3">
            <v>10</v>
          </cell>
        </row>
        <row r="32">
          <cell r="H32">
            <v>600</v>
          </cell>
        </row>
        <row r="34">
          <cell r="F34">
            <v>37.5</v>
          </cell>
        </row>
        <row r="35">
          <cell r="H35">
            <v>45</v>
          </cell>
        </row>
        <row r="42">
          <cell r="H42">
            <v>93.75</v>
          </cell>
        </row>
        <row r="50">
          <cell r="F50">
            <v>90</v>
          </cell>
        </row>
        <row r="51">
          <cell r="H51">
            <v>180</v>
          </cell>
        </row>
        <row r="58">
          <cell r="F58">
            <v>90</v>
          </cell>
        </row>
        <row r="59">
          <cell r="H59">
            <v>90</v>
          </cell>
        </row>
        <row r="65">
          <cell r="F65">
            <v>105</v>
          </cell>
        </row>
        <row r="66">
          <cell r="H66">
            <v>105</v>
          </cell>
        </row>
        <row r="72">
          <cell r="F72">
            <v>90</v>
          </cell>
        </row>
        <row r="73">
          <cell r="H73">
            <v>90</v>
          </cell>
        </row>
        <row r="79">
          <cell r="F79">
            <v>300</v>
          </cell>
        </row>
        <row r="82">
          <cell r="H82">
            <v>300</v>
          </cell>
        </row>
        <row r="88">
          <cell r="H88">
            <v>19.5</v>
          </cell>
        </row>
        <row r="92">
          <cell r="H92">
            <v>16.5</v>
          </cell>
        </row>
        <row r="95">
          <cell r="H95">
            <v>30</v>
          </cell>
        </row>
        <row r="102">
          <cell r="H102">
            <v>10</v>
          </cell>
        </row>
        <row r="109">
          <cell r="H109">
            <v>4.2</v>
          </cell>
        </row>
      </sheetData>
      <sheetData sheetId="3">
        <row r="6">
          <cell r="J6">
            <v>24.3</v>
          </cell>
        </row>
        <row r="7">
          <cell r="J7">
            <v>9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RSUMM0"/>
      <sheetName val="$ Directo"/>
      <sheetName val="equip"/>
      <sheetName val="mat&amp;sub"/>
      <sheetName val="indir"/>
      <sheetName val="gene"/>
      <sheetName val="tot"/>
      <sheetName val="prog "/>
      <sheetName val="pres_comp"/>
      <sheetName val="civ_1"/>
      <sheetName val="kp_civ1"/>
      <sheetName val="KP"/>
      <sheetName val="civpl1"/>
      <sheetName val="proyeccion"/>
      <sheetName val="Sensib. IE-VACSN"/>
      <sheetName val="Hoja1"/>
      <sheetName val="WAGERATE BY CRAFT"/>
      <sheetName val="CALENDARIO"/>
      <sheetName val="GENERAL"/>
      <sheetName val="POB07"/>
      <sheetName val="cie10"/>
      <sheetName val="sensibilidad propoli"/>
      <sheetName val="ARQUITECTURA"/>
      <sheetName val="ESTRUCTURAS"/>
      <sheetName val="INST.ELECTRICAS"/>
      <sheetName val="INST.SANITARIAS"/>
      <sheetName val="Listas"/>
      <sheetName val="ANALISIS ALQUILER FERREYROS"/>
      <sheetName val="F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oting Design"/>
      <sheetName val="Limit_ACC_A"/>
      <sheetName val="EST_MOD"/>
      <sheetName val="ESTRUCTURAS MOD"/>
      <sheetName val="Sensib. IE-VACSN"/>
      <sheetName val="A"/>
      <sheetName val="B"/>
      <sheetName val="DATOS"/>
      <sheetName val="RESUMEN POR COMPONENTE"/>
      <sheetName val="POLINOMICA"/>
      <sheetName val="sensibilidad propoli"/>
      <sheetName val="CFA"/>
      <sheetName val="POB07"/>
      <sheetName val="LIMA-CANTA"/>
      <sheetName val="MANO"/>
      <sheetName val="Solicit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(EPC)"/>
      <sheetName val="Summary (Total)"/>
      <sheetName val="Civil Directs_TOTAL"/>
      <sheetName val="Mech Directs_TOTAL"/>
      <sheetName val="Elec Directs_TOTAL"/>
      <sheetName val="Indirects"/>
      <sheetName val="Closing Costs"/>
      <sheetName val="Escalation &amp; Buyout"/>
      <sheetName val="Risk"/>
      <sheetName val="Insurance and Bonds"/>
      <sheetName val="Detail of Indirects"/>
      <sheetName val="SUPERVISION"/>
      <sheetName val="Project vehicles"/>
      <sheetName val="Admin Expenses"/>
      <sheetName val="Safety,security"/>
      <sheetName val="offices,yards"/>
      <sheetName val="office expenses"/>
      <sheetName val="Small tools"/>
      <sheetName val="Camp"/>
      <sheetName val="Support facilities"/>
      <sheetName val="final clean up"/>
      <sheetName val="equipment"/>
      <sheetName val="technical services"/>
      <sheetName val="Subsistence"/>
      <sheetName val="design office"/>
      <sheetName val="design office distribs"/>
      <sheetName val="Supervision office distribs"/>
      <sheetName val="Operations costs"/>
      <sheetName val="Employ Require"/>
      <sheetName val="leyenda de Rubros"/>
      <sheetName val="SALUD"/>
      <sheetName val="EDUCACION"/>
      <sheetName val="Limit_ACC_A"/>
      <sheetName val="A.SENSIBILIDAD"/>
      <sheetName val="FLUJOS"/>
      <sheetName val="12 P3"/>
      <sheetName val="5 Poblacion Demandante Efectiva"/>
      <sheetName val="LIMA-CANTA"/>
      <sheetName val="POB07"/>
      <sheetName val="Areas&amp;Funciones"/>
      <sheetName val="Costo Directo"/>
      <sheetName val="EP1"/>
      <sheetName val="Sheet1"/>
      <sheetName val="A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A.SENSIBILIDAD"/>
      <sheetName val="FLUJOS"/>
      <sheetName val="EJECUT-FORMUL"/>
      <sheetName val="ANALIS.INVOLUC"/>
      <sheetName val="DEMANDA"/>
      <sheetName val="OFERTA"/>
      <sheetName val="BALANCE"/>
      <sheetName val="RIESG.DISEÑO"/>
      <sheetName val="Hoja2"/>
      <sheetName val="Hoja1"/>
      <sheetName val="IMPACT.AMBIENT"/>
      <sheetName val="CRON.IMPLE"/>
      <sheetName val="MARC.LOG"/>
      <sheetName val="LIMA-CANTA"/>
      <sheetName val="Detail"/>
      <sheetName val="Sensib. IE-VACSN"/>
      <sheetName val="RES F1"/>
      <sheetName val="POSESIÓN"/>
      <sheetName val="POB07"/>
      <sheetName val="EP1"/>
      <sheetName val="Hoja3"/>
      <sheetName val="Limit_ACC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Estimate"/>
      <sheetName val="EP1"/>
      <sheetName val="Areas&amp;Funciones"/>
      <sheetName val="Costo Directo"/>
      <sheetName val="A.SENSIBILIDAD"/>
      <sheetName val="FLUJOS"/>
      <sheetName val="LIMA-CANTA"/>
      <sheetName val="Rendimientos"/>
      <sheetName val="F-05"/>
      <sheetName val="POB07"/>
      <sheetName val="PUNTUAL DPTO07"/>
      <sheetName val="WAGERATE BY CRAFT"/>
      <sheetName val="DOBLE H1-Z4"/>
      <sheetName val="RESUMEN"/>
      <sheetName val="Encofrado BVR Unispan"/>
      <sheetName val="Hoja1"/>
      <sheetName val="CIEDANOS"/>
      <sheetName val="cie10"/>
      <sheetName val="Detail"/>
      <sheetName val="FINAL"/>
      <sheetName val="Z-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Estimate"/>
      <sheetName val="Población por edades"/>
      <sheetName val="Sheet1"/>
      <sheetName val="Listas"/>
      <sheetName val="A.SENSIBILIDAD"/>
      <sheetName val="FLUJOS"/>
      <sheetName val="Rendimientos"/>
      <sheetName val="F-05"/>
      <sheetName val="INFORM."/>
      <sheetName val="STRSUMM0"/>
      <sheetName val="Direct_Lbr"/>
      <sheetName val="RESUMEN"/>
      <sheetName val="Hoja1"/>
      <sheetName val="Encofrado BVR Unispan"/>
      <sheetName val="GENERAL"/>
      <sheetName val="LIMA-CA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FERREYROS NOV-99"/>
      <sheetName val="ANALISIS ALQUILER FERREYROS"/>
      <sheetName val="P.U. Est"/>
      <sheetName val="P.U. arq"/>
      <sheetName val="#REF"/>
      <sheetName val="FERREYROS_NOV-99"/>
      <sheetName val="ANALISIS_ALQUILER_FERREYROS"/>
      <sheetName val="Inst_Index"/>
      <sheetName val="Parametros"/>
      <sheetName val="P_U__Est"/>
      <sheetName val="P_U__arq"/>
      <sheetName val="#¡REF"/>
      <sheetName val="SE_Chimbote1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Paramonga_Nueva"/>
      <sheetName val="SE_Chavarria"/>
      <sheetName val="FERREYROS_NOV-991"/>
      <sheetName val="ANALISIS_ALQUILER_FERREYROS1"/>
      <sheetName val="Presupuesto"/>
      <sheetName val="ALTERNATIVA EQUIPOS"/>
      <sheetName val="Presup"/>
      <sheetName val="P13 Tabiqueria y Albañileria"/>
      <sheetName val="POSESIÓN 2002"/>
      <sheetName val="POSESIÓN_2002"/>
      <sheetName val="Sheet1"/>
      <sheetName val="A"/>
      <sheetName val="B"/>
      <sheetName val="POB07"/>
      <sheetName val="A.SENSIBILIDAD"/>
      <sheetName val="FLUJOS"/>
      <sheetName val="Hoja1"/>
      <sheetName val="HHspo"/>
      <sheetName val="puni"/>
      <sheetName val="7422CW00"/>
      <sheetName val="datos base"/>
      <sheetName val="MAESTRO DE CLAVES FINAL"/>
      <sheetName val="RESUMEN"/>
      <sheetName val="Encofrado BVR Unispan"/>
      <sheetName val="N°1"/>
      <sheetName val="CIEDANOS"/>
      <sheetName val="PTO_ARES"/>
      <sheetName val="F-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P2"/>
      <sheetName val="P3"/>
      <sheetName val="Estandares"/>
      <sheetName val="CRS GENERAL"/>
      <sheetName val="CDE"/>
      <sheetName val="CARTERA"/>
      <sheetName val="inf.2010"/>
      <sheetName val="inf.2011"/>
      <sheetName val="inf.2012"/>
      <sheetName val="emG"/>
      <sheetName val="Refe"/>
      <sheetName val="EmgDAC"/>
      <sheetName val="Cir.Mayor"/>
      <sheetName val="Salud bucal12"/>
      <sheetName val="odnt"/>
      <sheetName val="No Trans"/>
      <sheetName val="PARTOS SAT"/>
      <sheetName val="H.REG. DAC"/>
      <sheetName val="Pob.2013 SATIPO"/>
      <sheetName val="Otros segu"/>
      <sheetName val="PROC.MED"/>
      <sheetName val="PSQ3"/>
      <sheetName val="INFORM."/>
      <sheetName val="P1"/>
      <sheetName val="PMF (2)"/>
      <sheetName val="ATCXAÑOS"/>
      <sheetName val="AMBULANCAS"/>
      <sheetName val="DATOS"/>
      <sheetName val="CALCULO P1,P2,P3"/>
      <sheetName val="Pobl. Planeam."/>
      <sheetName val="Pobl. Segu"/>
      <sheetName val="Hoja1"/>
      <sheetName val="Secundaria"/>
      <sheetName val="POB07"/>
      <sheetName val="Informacion"/>
      <sheetName val="puni"/>
      <sheetName val="STRSUMM0"/>
      <sheetName val="C17_Gra01"/>
      <sheetName val="Risk"/>
      <sheetName val="Limit_ACC_A"/>
      <sheetName val="INSUMOS"/>
      <sheetName val="Lista de Partidas"/>
      <sheetName val="47 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P2"/>
      <sheetName val="Minsa_Estandares- Fuente "/>
      <sheetName val="P3"/>
      <sheetName val="P1"/>
      <sheetName val="Demanda"/>
      <sheetName val="POB07"/>
      <sheetName val="Solicitud"/>
      <sheetName val="Informacion"/>
      <sheetName val="Referencias"/>
      <sheetName val="7422CW00"/>
      <sheetName val="C05_Ges03"/>
      <sheetName val="A.SENSIBILIDAD"/>
      <sheetName val="FLUJOS"/>
      <sheetName val="E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Venta 2"/>
      <sheetName val="Flujo Caja"/>
      <sheetName val="Costo vs Venta"/>
      <sheetName val="RE"/>
      <sheetName val="RO"/>
      <sheetName val="Materiales"/>
      <sheetName val="Mano Obra"/>
      <sheetName val="Equipo"/>
      <sheetName val="Vehículo"/>
      <sheetName val="Subcontratos"/>
      <sheetName val="Supervision"/>
      <sheetName val="Gtos Gen"/>
      <sheetName val="VTA 1"/>
      <sheetName val="VTA 2"/>
      <sheetName val="FASE A"/>
      <sheetName val="FASE XAA"/>
      <sheetName val="FASE XB"/>
      <sheetName val="FASE CA"/>
      <sheetName val="FASE CABAD"/>
      <sheetName val="FASE CABAG"/>
      <sheetName val="FASE CABBE"/>
      <sheetName val="FASE CABBG"/>
      <sheetName val="FASE CB"/>
      <sheetName val="FASE CE"/>
      <sheetName val="FASE CF"/>
      <sheetName val="FASE CFBCA"/>
      <sheetName val="FASE CFBCD"/>
      <sheetName val="FASE CFBCE"/>
      <sheetName val="FASE CFBCG"/>
      <sheetName val="FASE GDG"/>
      <sheetName val="FASE XM"/>
      <sheetName val="FASE XJA"/>
      <sheetName val="FASE XLL"/>
      <sheetName val="FASE XK"/>
      <sheetName val="FASE XHA"/>
      <sheetName val="GG"/>
      <sheetName val="Estimate"/>
      <sheetName val="LIMA-CANTA"/>
      <sheetName val="RES,MET,ADI1"/>
      <sheetName val="Sheet1"/>
      <sheetName val="EP1"/>
      <sheetName val="POB07"/>
      <sheetName val="Footing Design"/>
      <sheetName val="CALENDARIO"/>
      <sheetName val="Pavimentos"/>
      <sheetName val="ANALISIS ALQUILER FERREYROS"/>
      <sheetName val="RESUMEN"/>
      <sheetName val="RESUMEN HH"/>
      <sheetName val="Datos"/>
      <sheetName val="Estructuras"/>
      <sheetName val="Hoja2"/>
      <sheetName val="Presenta1"/>
      <sheetName val="VACST"/>
      <sheetName val="Dmda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UPS"/>
      <sheetName val="UPSS"/>
      <sheetName val="BACK UPSS"/>
      <sheetName val="COM II-1"/>
      <sheetName val="COM I-4"/>
      <sheetName val="COM I-3"/>
      <sheetName val="COM I-2"/>
      <sheetName val="COM I-1"/>
      <sheetName val="CLASIFICADOR"/>
      <sheetName val="EP1"/>
      <sheetName val="MANO"/>
      <sheetName val="VACST"/>
      <sheetName val="Dmda."/>
      <sheetName val="Demanda"/>
      <sheetName val="Electricidad - Climatización"/>
      <sheetName val="Estimate"/>
      <sheetName val="A.SENSIBILIDAD"/>
      <sheetName val="FLUJOS"/>
      <sheetName val="1. Time &amp; Esc"/>
      <sheetName val="Input"/>
      <sheetName val="Fcst"/>
      <sheetName val="7 &amp; 8A. SandU"/>
      <sheetName val="2&amp;3 AeroRevs"/>
      <sheetName val="4. Non-AeroRevs"/>
      <sheetName val="Población por ed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7422CW00"/>
      <sheetName val="proyeccion"/>
      <sheetName val="STRSUMM0"/>
      <sheetName val="VACST"/>
      <sheetName val="Dmda."/>
      <sheetName val="Bech_Lab"/>
      <sheetName val="EP1"/>
      <sheetName val="RO2655"/>
      <sheetName val="Sens.agua"/>
      <sheetName val="Hoja3"/>
      <sheetName val="Limit_ACC_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ensib. IE-VACSN"/>
      <sheetName val="Requerimiento"/>
      <sheetName val="Formato SNIP 04"/>
      <sheetName val="Datos"/>
      <sheetName val="Demanda"/>
      <sheetName val="Inversión-P"/>
      <sheetName val="Alt. 01"/>
      <sheetName val="Alt. 02"/>
      <sheetName val="CT-SP"/>
      <sheetName val="CT-CP"/>
      <sheetName val="Resumen"/>
      <sheetName val="Costos Increm."/>
      <sheetName val="VACSN"/>
      <sheetName val="Sheet1"/>
      <sheetName val="RES,MET,ADI1"/>
      <sheetName val="RESUMEN POR COMPONENTE"/>
      <sheetName val="BASE"/>
      <sheetName val="EP1"/>
      <sheetName val="Rates"/>
      <sheetName val="P2"/>
      <sheetName val="P3"/>
      <sheetName val="POB07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Risk"/>
      <sheetName val="Población por edad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ensib. IE-VACSN"/>
      <sheetName val="Población por edades"/>
      <sheetName val="ARQUITECTURA"/>
      <sheetName val="ESTRUCTURAS"/>
      <sheetName val="INST.ELECTRICAS"/>
      <sheetName val="INST.SANITARIAS"/>
      <sheetName val="POLINOMICA"/>
      <sheetName val="Constants"/>
      <sheetName val="A.SENSIBILIDAD"/>
      <sheetName val="FLUJOS"/>
      <sheetName val="Datos Generales"/>
      <sheetName val="Relacion de PU"/>
      <sheetName val="P2"/>
      <sheetName val="Minsa_Estandares- Fuente "/>
      <sheetName val="P3"/>
      <sheetName val="P1"/>
      <sheetName val="AP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ensib. IE-VACSN"/>
      <sheetName val="Formato SNIP 04"/>
      <sheetName val="Datos"/>
      <sheetName val="Pob.Demand. "/>
      <sheetName val="Inversión"/>
      <sheetName val="CT-SP"/>
      <sheetName val="CT-CP"/>
      <sheetName val="Resumen"/>
      <sheetName val="Costos Increm."/>
      <sheetName val="VACSN"/>
      <sheetName val="Población por edades"/>
      <sheetName val="Listas"/>
      <sheetName val="sensibilidad propoli"/>
      <sheetName val="steel"/>
      <sheetName val="POB07"/>
      <sheetName val="GENERAL"/>
      <sheetName val="Equipo"/>
      <sheetName val="Vehículo"/>
      <sheetName val="Gtos Gen"/>
      <sheetName val="Materiales"/>
      <sheetName val="Subcontratos"/>
      <sheetName val="EP1"/>
      <sheetName val="CALENDARIO"/>
      <sheetName val="Estimat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POB06"/>
      <sheetName val="JUN07"/>
      <sheetName val="POB07"/>
      <sheetName val="PUNTUAL DPTO07"/>
      <sheetName val="ESTI"/>
      <sheetName val="P2"/>
      <sheetName val="P3"/>
      <sheetName val="P3Z"/>
      <sheetName val="provajus"/>
      <sheetName val="dis"/>
      <sheetName val="dis cal"/>
      <sheetName val="v3r"/>
      <sheetName val="disajus"/>
      <sheetName val="valor dist"/>
      <sheetName val="RESUMEN"/>
      <sheetName val="Risk"/>
      <sheetName val="datos"/>
      <sheetName val="INDICES"/>
      <sheetName val="Sensib. IE-VACSN"/>
      <sheetName val="A.SENSIBILIDAD"/>
      <sheetName val="FLUJOS"/>
      <sheetName val="Z-4"/>
      <sheetName val="FINAL"/>
      <sheetName val="Ratios"/>
      <sheetName val="Estim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INFORM."/>
      <sheetName val="Poblacion"/>
      <sheetName val="Pob. DIRESA"/>
      <sheetName val="Poblaciones"/>
      <sheetName val="Poblacion SIS"/>
      <sheetName val="Poblacion Asegurada"/>
      <sheetName val="CRS"/>
      <sheetName val="Estandares"/>
      <sheetName val="Estadistica"/>
      <sheetName val="ENF2e"/>
      <sheetName val="Odonto-Psico-Nutri"/>
      <sheetName val="C.E. Medicos"/>
      <sheetName val="EMG"/>
      <sheetName val="CQx-CObst"/>
      <sheetName val="Hospi"/>
      <sheetName val="Apoyo al Dx-Tt°"/>
      <sheetName val="PMF"/>
      <sheetName val="RRHH"/>
      <sheetName val="Consolidado"/>
      <sheetName val="recurso humano"/>
      <sheetName val="Parametros"/>
      <sheetName val="UP"/>
      <sheetName val="AP"/>
      <sheetName val="Brecha"/>
      <sheetName val="Hoja1"/>
      <sheetName val="A.SENSIBILIDAD"/>
      <sheetName val="FLUJOS"/>
      <sheetName val="Hoja91"/>
      <sheetName val="Sensibilidad"/>
      <sheetName val="Detail"/>
      <sheetName val="Estimate"/>
      <sheetName val="Estadística"/>
      <sheetName val="VACST"/>
      <sheetName val="Dmda."/>
      <sheetName val="Pob. DIRESA 2013"/>
      <sheetName val="Sheet1"/>
      <sheetName val="Población por edades"/>
      <sheetName val="BASE"/>
      <sheetName val="ANALISIS ALQUILER FERREY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RESUMEN CEREN"/>
      <sheetName val="EDUCACION (2)"/>
      <sheetName val="EDUCACION"/>
      <sheetName val="SALUD"/>
      <sheetName val="Módulo1"/>
      <sheetName val="Módulo2"/>
      <sheetName val="RESUMEN"/>
      <sheetName val="Sheet1"/>
      <sheetName val="Listas"/>
      <sheetName val="12 P3"/>
      <sheetName val="5 Poblacion Demandante Efectiva"/>
      <sheetName val="Referencias"/>
      <sheetName val="EP1"/>
      <sheetName val="Estimate"/>
      <sheetName val="PANEL "/>
      <sheetName val="RES-VAL"/>
      <sheetName val="RESUMEN PAGO"/>
      <sheetName val="VAL. CONSOLIDADA"/>
      <sheetName val="RES PRONIEC"/>
      <sheetName val="RES VAL PRONIED"/>
      <sheetName val="AVANCE"/>
      <sheetName val="01 ESTR"/>
      <sheetName val="F.P ESTR"/>
      <sheetName val="R.ESTRUCTURAS"/>
      <sheetName val="02 ARQ"/>
      <sheetName val="F.P ARQ"/>
      <sheetName val="R.ARQ"/>
      <sheetName val="03 SANITA"/>
      <sheetName val="F.P SANITARIAS"/>
      <sheetName val="R.SANITARIAS"/>
      <sheetName val="04 ELECTR"/>
      <sheetName val="F.P ELECTRICAS"/>
      <sheetName val="R.ELECTRICAS"/>
      <sheetName val="05 COMUNICA"/>
      <sheetName val="METRADOS"/>
      <sheetName val="METRADOS RES."/>
      <sheetName val="F.P COMUNICA"/>
      <sheetName val="R.COMUNICA"/>
      <sheetName val="LIMA-CANTA"/>
      <sheetName val="A.SENSIBILIDAD"/>
      <sheetName val="FLUJ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Hoja3"/>
      <sheetName val="Viguetas 36 REAL"/>
      <sheetName val="Hoja1"/>
      <sheetName val="Partidas"/>
      <sheetName val="Viguetas 24"/>
      <sheetName val="Viguetas 36"/>
      <sheetName val="Perfil H"/>
      <sheetName val="H"/>
      <sheetName val="Hoja2"/>
      <sheetName val="Viguetas_36_REAL"/>
      <sheetName val="Viguetas_24"/>
      <sheetName val="Viguetas_36"/>
      <sheetName val="Perfil_H"/>
      <sheetName val="Viguetas_36_REAL1"/>
      <sheetName val="Viguetas_241"/>
      <sheetName val="Viguetas_361"/>
      <sheetName val="Perfil_H1"/>
      <sheetName val="Pesos"/>
      <sheetName val="P2"/>
      <sheetName val="P3"/>
      <sheetName val="A.SENSIBILIDAD"/>
      <sheetName val="FLUJOS"/>
      <sheetName val="Sensib. IE-VACSN"/>
      <sheetName val="Requerimiento"/>
      <sheetName val="Sheet1"/>
      <sheetName val="Risk"/>
      <sheetName val="A"/>
      <sheetName val="EP1"/>
      <sheetName val="RES,MET,ADI1"/>
      <sheetName val="12 P3"/>
      <sheetName val="5 Poblacion Demandante Efectiva"/>
      <sheetName val="Estimate"/>
      <sheetName val="B"/>
      <sheetName val="POB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puni"/>
      <sheetName val="ANALISIS ALQUILER FERREYROS"/>
      <sheetName val="Wind Loads"/>
      <sheetName val="SENSIBILIDAD"/>
      <sheetName val="GENERAL"/>
      <sheetName val="Estimate"/>
      <sheetName val="RESUMEN"/>
      <sheetName val="Sensib. IE-VACSN"/>
      <sheetName val="Sheet1"/>
      <sheetName val="Constants"/>
      <sheetName val="P2"/>
      <sheetName val="Minsa_Estandares- Fuente "/>
      <sheetName val="P3"/>
      <sheetName val="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RO "/>
      <sheetName val="Presentacion"/>
      <sheetName val="Costo Directo"/>
      <sheetName val="Costo Indirecto"/>
      <sheetName val="Areas&amp;Funciones"/>
      <sheetName val="Padron"/>
      <sheetName val="DFG vs RO"/>
      <sheetName val="PGR - PPTO"/>
      <sheetName val="P2"/>
      <sheetName val="P3"/>
      <sheetName val="Wind Loads"/>
      <sheetName val="Sensibilidad"/>
      <sheetName val="N°1"/>
      <sheetName val="CIEDANOS"/>
      <sheetName val="ANALISIS ALQUILER FERREYROS"/>
      <sheetName val="HHspo"/>
      <sheetName val="POLINOMICA"/>
      <sheetName val="RESUMEN POR COMPONENTE"/>
      <sheetName val="Forrado"/>
      <sheetName val="NO IMP. - ANCHOR BOLTS"/>
      <sheetName val="Equipo"/>
      <sheetName val="Vehículo"/>
      <sheetName val="Gtos Gen"/>
      <sheetName val="Materiales"/>
      <sheetName val="Subcontratos"/>
      <sheetName val="Estimate"/>
      <sheetName val="Sensib. IE-VACSN"/>
      <sheetName val="Hoja91"/>
      <sheetName val="Base_dat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ob"/>
      <sheetName val="mt"/>
      <sheetName val="eq"/>
      <sheetName val="puni"/>
      <sheetName val="presu"/>
      <sheetName val="gg"/>
      <sheetName val="EQUIPMENT -2"/>
      <sheetName val="EQUIPMENT_-2"/>
      <sheetName val="P2"/>
      <sheetName val="P3"/>
      <sheetName val="Base_datos"/>
      <sheetName val="Sens.agua"/>
      <sheetName val="RESUMEN"/>
      <sheetName val="Hoja1"/>
      <sheetName val="Informacion"/>
      <sheetName val="POB07"/>
      <sheetName val="PUNTUAL DPTO07"/>
      <sheetName val="Risk"/>
      <sheetName val="Infra"/>
      <sheetName val="FINAL"/>
      <sheetName val="ANALISIS ALQUILER FERREY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TRSUMM0"/>
      <sheetName val="proyeccion"/>
      <sheetName val="$ Directo"/>
      <sheetName val="equip"/>
      <sheetName val="mat&amp;sub"/>
      <sheetName val="indir"/>
      <sheetName val="gene"/>
      <sheetName val="tot"/>
      <sheetName val="prog "/>
      <sheetName val="pres_comp"/>
      <sheetName val="civ_1"/>
      <sheetName val="kp_civ1"/>
      <sheetName val="KP"/>
      <sheetName val="civpl1"/>
      <sheetName val="RESUMEN POR COMPONENTE"/>
      <sheetName val="F-05"/>
      <sheetName val="EP1"/>
      <sheetName val="Cuadrillas"/>
      <sheetName val="Hoja1"/>
      <sheetName val="POB07"/>
      <sheetName val="LIMA-CAN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Solicitud"/>
      <sheetName val="Reporte"/>
      <sheetName val="Padrón"/>
      <sheetName val="Areas&amp;Funciones"/>
      <sheetName val="Vacaciones"/>
      <sheetName val="Instrucciones"/>
      <sheetName val="Listas"/>
      <sheetName val="datos"/>
      <sheetName val="P2"/>
      <sheetName val="Minsa_Estandares- Fuente "/>
      <sheetName val="P3"/>
      <sheetName val="P1"/>
      <sheetName val="Tablas"/>
      <sheetName val="Flota"/>
      <sheetName val="Sens.agua"/>
      <sheetName val="MAESTRO DE CLAVES FINAL"/>
      <sheetName val="sensibilidad.proliv"/>
      <sheetName val="POLINOMICA"/>
      <sheetName val="Demanda"/>
      <sheetName val="SHEET1"/>
      <sheetName val="FINAL"/>
      <sheetName val="INFORM."/>
      <sheetName val="A.SENSIBILIDAD"/>
      <sheetName val="FLUJOS"/>
      <sheetName val="Wind Loads"/>
      <sheetName val="Hoja9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VAL ESTRUCTURAS "/>
      <sheetName val="REIT_REAJ_"/>
      <sheetName val="RESUM_VAL_"/>
      <sheetName val="VAL ARQUITECTURA"/>
      <sheetName val="VAL_RES."/>
      <sheetName val="D_MAT_"/>
      <sheetName val="1A"/>
      <sheetName val="1B"/>
      <sheetName val="1C"/>
      <sheetName val="2A"/>
      <sheetName val="2B"/>
      <sheetName val="2C"/>
      <sheetName val="3A"/>
      <sheetName val="3B"/>
      <sheetName val="3C"/>
      <sheetName val="4A"/>
      <sheetName val="4B"/>
      <sheetName val="4C"/>
      <sheetName val="Costos"/>
      <sheetName val="Resumen"/>
      <sheetName val="LP y RP"/>
      <sheetName val="Proy. Abonados 3.1c"/>
      <sheetName val="Cuenta x API"/>
      <sheetName val="Hoja2"/>
      <sheetName val="Hoja3"/>
      <sheetName val="CALEND C."/>
      <sheetName val="14 PIAS"/>
      <sheetName val="13 TUCARI"/>
      <sheetName val="4  VOTORANTIM 501"/>
      <sheetName val="CAM.MT"/>
      <sheetName val="Datos"/>
      <sheetName val="#¡REF"/>
      <sheetName val="DATOS DE CAMPO"/>
      <sheetName val="HAMAR"/>
      <sheetName val="POLILINEA"/>
      <sheetName val="Impuestos"/>
      <sheetName val="CAP-120mm2"/>
      <sheetName val="POBLACION"/>
      <sheetName val="1"/>
      <sheetName val="CAP_120mm2"/>
      <sheetName val="Anexo F.1"/>
      <sheetName val="Anexo F.2.1"/>
      <sheetName val="Anexo F.2.2"/>
      <sheetName val="Anexo F.3.1 "/>
      <sheetName val="Postes de concreto 3ø 85mm²_CG"/>
      <sheetName val="Postes de concreto 3ø 35mm²_N"/>
      <sheetName val="CMC"/>
      <sheetName val="Anexo F.3.2"/>
      <sheetName val="Resumen de cálculos"/>
      <sheetName val="Base de Datos"/>
      <sheetName val="18 cmc 35"/>
      <sheetName val="15 cmc 35"/>
      <sheetName val="15cmc 35 old"/>
      <sheetName val="15 cmc 16 old"/>
      <sheetName val="Postes de concreto 3ø 85mm² old"/>
      <sheetName val="Cálculo Mecánico de Conduct _2_"/>
      <sheetName val="Base de Datos _2_"/>
      <sheetName val="Resumen de cálculos _2_"/>
      <sheetName val="Sheet1"/>
      <sheetName val="SNIP"/>
      <sheetName val="4. Ingeniería"/>
      <sheetName val="Replanteo"/>
      <sheetName val="Caminos"/>
      <sheetName val="RCA"/>
      <sheetName val="7.I Faenas"/>
      <sheetName val="8.Campamentos"/>
      <sheetName val="IF y Camp"/>
      <sheetName val="Faena 428"/>
      <sheetName val="Faena 245"/>
      <sheetName val="Cert. Solmex"/>
      <sheetName val="IF Vallenar"/>
      <sheetName val="LP_y_RP"/>
      <sheetName val="Proy__Abonados_3_1c"/>
      <sheetName val="Cuenta_x_API"/>
      <sheetName val="CALEND_C_"/>
      <sheetName val="14_PIAS"/>
      <sheetName val="13_TUCARI"/>
      <sheetName val="4__VOTORANTIM_501"/>
      <sheetName val="CAM_MT"/>
      <sheetName val="DATOS_DE_CAMPO"/>
      <sheetName val="RS METRADO"/>
      <sheetName val="Mensual - Acumulado"/>
      <sheetName val="RESUMEN (LP)"/>
      <sheetName val="RESUMEN (RP)"/>
      <sheetName val="SUMINISTRO (LP)"/>
      <sheetName val="MONTAJE (LP)"/>
      <sheetName val="TRANSPORTE (LP)"/>
      <sheetName val="SUMINISTRO (RP)"/>
      <sheetName val="MONTAJE (RP)"/>
      <sheetName val="TRANSPORTE (RP)"/>
      <sheetName val="Hoja1"/>
      <sheetName val="4__Ingeniería"/>
      <sheetName val="7_I_Faenas"/>
      <sheetName val="8_Campamentos"/>
      <sheetName val="IF_y_Camp"/>
      <sheetName val="Faena_428"/>
      <sheetName val="Faena_245"/>
      <sheetName val="Cert__Solmex"/>
      <sheetName val="IF_Vallenar"/>
      <sheetName val="FORMA-LM1"/>
      <sheetName val="FORMA-(SE1)"/>
      <sheetName val="FORMA-LM3"/>
      <sheetName val="FORMA-LS1-LS2"/>
      <sheetName val="FORMA-LS3"/>
      <sheetName val="FORMA-_RE1"/>
      <sheetName val="FORMA-SE2"/>
      <sheetName val="REV3"/>
      <sheetName val="TRAMOS"/>
      <sheetName val="STRUCT"/>
      <sheetName val="Fundacion"/>
      <sheetName val="CANT_UNITARIAS"/>
      <sheetName val="CuadroIyII"/>
      <sheetName val="Consun_Energ___Anexo_5_2_5_"/>
      <sheetName val="3_1"/>
      <sheetName val="Excav__Postes"/>
      <sheetName val="Aux__Disgregados"/>
      <sheetName val="Datos_de_Entrada"/>
      <sheetName val="Costos_Alt2"/>
      <sheetName val="FORMA-RL1"/>
      <sheetName val="Analisis_de_la_T_C__-_2_2"/>
      <sheetName val="CIVIL"/>
      <sheetName val="ENTR_F"/>
      <sheetName val="AnexoVI"/>
      <sheetName val="CENSO93"/>
      <sheetName val="FORMA-ST1"/>
      <sheetName val="LINEAS"/>
      <sheetName val="cantidades"/>
      <sheetName val="0. DATOS GENERALES"/>
      <sheetName val="APU-RP ADICIONAL"/>
      <sheetName val="APU-RS-CD ADICIONAL"/>
      <sheetName val="Base_Insumos_Servicios"/>
      <sheetName val="Res-Val 6"/>
      <sheetName val="CONSID"/>
      <sheetName val="LP_y_RP1"/>
      <sheetName val="Proy__Abonados_3_1c1"/>
      <sheetName val="Cuenta_x_API1"/>
      <sheetName val="CALEND_C_1"/>
      <sheetName val="14_PIAS1"/>
      <sheetName val="13_TUCARI1"/>
      <sheetName val="4__VOTORANTIM_5011"/>
      <sheetName val="CAM_MT1"/>
      <sheetName val="DATOS_DE_CAMPO1"/>
      <sheetName val="4__Ingeniería1"/>
      <sheetName val="7_I_Faenas1"/>
      <sheetName val="8_Campamentos1"/>
      <sheetName val="IF_y_Camp1"/>
      <sheetName val="Faena_4281"/>
      <sheetName val="Faena_2451"/>
      <sheetName val="Cert__Solmex1"/>
      <sheetName val="IF_Vallenar1"/>
      <sheetName val="RS_METRADO"/>
      <sheetName val="Anexo_F_1"/>
      <sheetName val="Anexo_F_2_1"/>
      <sheetName val="Anexo_F_2_2"/>
      <sheetName val="Anexo_F_3_1_"/>
      <sheetName val="Postes_de_concreto_3ø_85mm²_CG"/>
      <sheetName val="Postes_de_concreto_3ø_35mm²_N"/>
      <sheetName val="Anexo_F_3_2"/>
      <sheetName val="Resumen_de_cálculos"/>
      <sheetName val="Base_de_Datos"/>
      <sheetName val="18_cmc_35"/>
      <sheetName val="15_cmc_35"/>
      <sheetName val="15cmc_35_old"/>
      <sheetName val="15_cmc_16_old"/>
      <sheetName val="Postes_de_concreto_3ø_85mm²_old"/>
      <sheetName val="Cálculo_Mecánico_de_Conduct__2_"/>
      <sheetName val="Base_de_Datos__2_"/>
      <sheetName val="Resumen_de_cálculos__2_"/>
      <sheetName val="Mensual_-_Acumulado"/>
      <sheetName val="RESUMEN_(LP)"/>
      <sheetName val="RESUMEN_(RP)"/>
      <sheetName val="SUMINISTRO_(LP)"/>
      <sheetName val="MONTAJE_(LP)"/>
      <sheetName val="TRANSPORTE_(LP)"/>
      <sheetName val="SUMINISTRO_(RP)"/>
      <sheetName val="MONTAJE_(RP)"/>
      <sheetName val="TRANSPORTE_(RP)"/>
      <sheetName val="VAL_ESTRUCTURAS_"/>
      <sheetName val="VAL_ARQUITECTURA"/>
      <sheetName val="VAL_RES_"/>
      <sheetName val="Caja 20"/>
      <sheetName val="Caja 01"/>
      <sheetName val="Caja 02"/>
      <sheetName val="Caja 03"/>
      <sheetName val="Caja 04"/>
      <sheetName val="Caja 05"/>
      <sheetName val="Caja 06"/>
      <sheetName val="Caja 07"/>
      <sheetName val="Caja 08"/>
      <sheetName val="Caja 09"/>
      <sheetName val="Caja 10"/>
      <sheetName val="Caja 11"/>
      <sheetName val="Caja 12"/>
      <sheetName val="Caja 13"/>
      <sheetName val="Caja 14"/>
      <sheetName val="Caja 15"/>
      <sheetName val="Caja 16"/>
      <sheetName val="Caja 17"/>
      <sheetName val="Caja 18"/>
      <sheetName val="Caja 19"/>
      <sheetName val="Caja 20 "/>
      <sheetName val="Caja 21"/>
      <sheetName val="Caja 22"/>
      <sheetName val="Caja 23"/>
      <sheetName val="Caja 24"/>
      <sheetName val="Caja 25"/>
      <sheetName val="Caja 26"/>
      <sheetName val="Caja 27"/>
      <sheetName val="Caja 28"/>
      <sheetName val="Caja 29"/>
      <sheetName val="Caja 30"/>
      <sheetName val="Caja 31"/>
      <sheetName val="Caja 32"/>
      <sheetName val="Caja 33"/>
      <sheetName val="Caja 34"/>
      <sheetName val="Caja 35"/>
      <sheetName val="Caja 36"/>
      <sheetName val="Eduardo"/>
      <sheetName val="Rossana"/>
      <sheetName val="En caja"/>
      <sheetName val="Caja 21 (2)"/>
      <sheetName val="Hoja4"/>
      <sheetName val="PRESUPUESTO"/>
      <sheetName val="Metrados"/>
      <sheetName val="Res. Metrados"/>
      <sheetName val="90%"/>
      <sheetName val="Total - 150 Dias"/>
      <sheetName val="1er Mes Setiembre (5dias)"/>
      <sheetName val="2do Mes Octubre (31 dias)"/>
      <sheetName val="1er Mes"/>
      <sheetName val="2do Mes"/>
      <sheetName val="Consolidado"/>
      <sheetName val="Sensib. IE-VACSN"/>
      <sheetName val="Requerimiento"/>
      <sheetName val="P2"/>
      <sheetName val="P3"/>
      <sheetName val="Viguetas 36 REAL"/>
      <sheetName val="Com-102"/>
      <sheetName val="POB07"/>
      <sheetName val="1. Time &amp; Esc"/>
      <sheetName val="Input"/>
      <sheetName val="Fcst"/>
      <sheetName val="7 &amp; 8A. SandU"/>
      <sheetName val="2&amp;3 AeroRevs"/>
      <sheetName val="4. Non-AeroRevs"/>
      <sheetName val="ListEq"/>
      <sheetName val="Transporte"/>
      <sheetName val="Portada"/>
      <sheetName val="ESS JV"/>
      <sheetName val="Pesos"/>
      <sheetName val="Units"/>
      <sheetName val="ListEqJV"/>
      <sheetName val="ResumInstrum"/>
      <sheetName val="ResumElect"/>
      <sheetName val="ResumTub"/>
      <sheetName val="ESS"/>
      <sheetName val="ADI6427"/>
      <sheetName val="AXENS"/>
      <sheetName val="UOP"/>
      <sheetName val="SHELL"/>
      <sheetName val="INSTRUM"/>
      <sheetName val="Precios"/>
      <sheetName val="Administrative Prices"/>
      <sheetName val="Calc"/>
      <sheetName val="산근"/>
      <sheetName val="Cover"/>
      <sheetName val="PROPOSAL"/>
      <sheetName val="Multi-currency"/>
      <sheetName val="당초"/>
      <sheetName val="Equipment List"/>
      <sheetName val="Bond &amp; Stamp"/>
      <sheetName val="CAT_5"/>
      <sheetName val="1.0"/>
      <sheetName val="집계표(OPTION)"/>
      <sheetName val="TSP4"/>
      <sheetName val="VIZ4"/>
      <sheetName val="VIZ7"/>
      <sheetName val="Parametros"/>
      <sheetName val="BASE"/>
      <sheetName val="ANALISIS"/>
      <sheetName val="Stl-B"/>
      <sheetName val="Basis"/>
      <sheetName val="PRECIOS_MATERIALES"/>
      <sheetName val="Consumibles"/>
      <sheetName val="civ_roma"/>
      <sheetName val="Datos_generales"/>
      <sheetName val="CIERRE"/>
      <sheetName val="EFICIENCIAS"/>
      <sheetName val="Calculos"/>
      <sheetName val="Equipos"/>
      <sheetName val="steel"/>
      <sheetName val="Plani"/>
      <sheetName val="A-50"/>
      <sheetName val="ESTAD_ACC_99"/>
      <sheetName val="INSUGEN"/>
      <sheetName val="INVOICE"/>
      <sheetName val="O_15"/>
      <sheetName val="Denver"/>
      <sheetName val="expats"/>
      <sheetName val="locals"/>
      <sheetName val="office4"/>
      <sheetName val="c-expats"/>
      <sheetName val="c-nationals"/>
      <sheetName val="Office7"/>
      <sheetName val="Others"/>
      <sheetName val="PISO1_-_EST"/>
      <sheetName val="PARTIDAS"/>
      <sheetName val="Comparativa"/>
      <sheetName val="Vers_C"/>
      <sheetName val="resoc"/>
      <sheetName val="Tabla"/>
      <sheetName val="Misc"/>
      <sheetName val="REG_REVIS_"/>
      <sheetName val="RO_1"/>
      <sheetName val="RO_3"/>
      <sheetName val="RO_4"/>
      <sheetName val="RO_5"/>
      <sheetName val="RO_7"/>
      <sheetName val="T1_1"/>
      <sheetName val="T1_2"/>
      <sheetName val="T1_3"/>
      <sheetName val="T1_4"/>
      <sheetName val="T1_5"/>
      <sheetName val="T4_2"/>
      <sheetName val="T4_4"/>
      <sheetName val="tank_number"/>
      <sheetName val="Summary"/>
      <sheetName val="CP_TU_AD"/>
      <sheetName val="UZ"/>
      <sheetName val="C-WATT"/>
      <sheetName val="EyF"/>
      <sheetName val="JE"/>
      <sheetName val="MANTTO"/>
      <sheetName val="Progress Report by Discipline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B"/>
      <sheetName val="Minsa_Estandares- Fuente "/>
      <sheetName val="P1"/>
      <sheetName val="Limit_ACC_A"/>
      <sheetName val="Risk"/>
      <sheetName val="Tablas"/>
      <sheetName val="Definitions"/>
      <sheetName val="MAQUINARIA"/>
      <sheetName val="puni"/>
      <sheetName val="IN_Services"/>
      <sheetName val="Call Load Data"/>
      <sheetName val="Signalling"/>
      <sheetName val="Results"/>
      <sheetName val="SUS_Services"/>
      <sheetName val="RESUMEN DE COTIZACION"/>
      <sheetName val="OBRA CIVIL"/>
      <sheetName val="ESTRUCTURA DE HORMIGON"/>
      <sheetName val="INSTALACION ELECTRICA"/>
      <sheetName val="Datos Entrada"/>
      <sheetName val="RESUMEN F"/>
      <sheetName val="GASTOS GENERALES"/>
      <sheetName val="IIIB-Supervisión"/>
      <sheetName val="POLINOMICA"/>
      <sheetName val="Metrado Armados"/>
      <sheetName val="PLANILLA"/>
      <sheetName val="SUMINISTRO"/>
      <sheetName val="MONTAJE"/>
      <sheetName val="SICODI - SECTOR 5"/>
      <sheetName val="APU-RS-1"/>
      <sheetName val="APU-TRANSPORTE"/>
      <sheetName val="PU-RS-2"/>
      <sheetName val="BD-MONTAJE"/>
      <sheetName val="BD-SUMINISTRO"/>
      <sheetName val="TABLAS_"/>
      <sheetName val="INDICES"/>
      <sheetName val="VAL_ESTRUCTURAS_2"/>
      <sheetName val="VAL_ARQUITECTURA2"/>
      <sheetName val="VAL_RES_2"/>
      <sheetName val="LP_y_RP2"/>
      <sheetName val="Proy__Abonados_3_1c2"/>
      <sheetName val="Cuenta_x_API2"/>
      <sheetName val="VAL_ESTRUCTURAS_1"/>
      <sheetName val="VAL_ARQUITECTURA1"/>
      <sheetName val="VAL_RES_1"/>
      <sheetName val="VAL_ESTRUCTURAS_5"/>
      <sheetName val="VAL_ARQUITECTURA5"/>
      <sheetName val="VAL_RES_5"/>
      <sheetName val="LP_y_RP5"/>
      <sheetName val="Proy__Abonados_3_1c5"/>
      <sheetName val="Cuenta_x_API5"/>
      <sheetName val="CALEND_C_3"/>
      <sheetName val="14_PIAS3"/>
      <sheetName val="13_TUCARI3"/>
      <sheetName val="4__VOTORANTIM_5013"/>
      <sheetName val="CAM_MT3"/>
      <sheetName val="DATOS_DE_CAMPO3"/>
      <sheetName val="VAL_ESTRUCTURAS_3"/>
      <sheetName val="VAL_ARQUITECTURA3"/>
      <sheetName val="VAL_RES_3"/>
      <sheetName val="LP_y_RP3"/>
      <sheetName val="Proy__Abonados_3_1c3"/>
      <sheetName val="Cuenta_x_API3"/>
      <sheetName val="VAL_ESTRUCTURAS_4"/>
      <sheetName val="VAL_ARQUITECTURA4"/>
      <sheetName val="VAL_RES_4"/>
      <sheetName val="LP_y_RP4"/>
      <sheetName val="Proy__Abonados_3_1c4"/>
      <sheetName val="Cuenta_x_API4"/>
      <sheetName val="CALEND_C_2"/>
      <sheetName val="14_PIAS2"/>
      <sheetName val="13_TUCARI2"/>
      <sheetName val="4__VOTORANTIM_5012"/>
      <sheetName val="CAM_MT2"/>
      <sheetName val="DATOS_DE_CAMPO2"/>
      <sheetName val="VAL_ESTRUCTURAS_6"/>
      <sheetName val="VAL_ARQUITECTURA6"/>
      <sheetName val="VAL_RES_6"/>
      <sheetName val="LP_y_RP6"/>
      <sheetName val="Proy__Abonados_3_1c6"/>
      <sheetName val="Cuenta_x_API6"/>
      <sheetName val="CALEND_C_4"/>
      <sheetName val="14_PIAS4"/>
      <sheetName val="13_TUCARI4"/>
      <sheetName val="4__VOTORANTIM_5014"/>
      <sheetName val="CAM_MT4"/>
      <sheetName val="DATOS_DE_CAMPO4"/>
      <sheetName val="VAL_ESTRUCTURAS_7"/>
      <sheetName val="VAL_ARQUITECTURA7"/>
      <sheetName val="VAL_RES_7"/>
      <sheetName val="LP_y_RP7"/>
      <sheetName val="Proy__Abonados_3_1c7"/>
      <sheetName val="Cuenta_x_API7"/>
      <sheetName val="CALEND_C_5"/>
      <sheetName val="14_PIAS5"/>
      <sheetName val="13_TUCARI5"/>
      <sheetName val="4__VOTORANTIM_5015"/>
      <sheetName val="CAM_MT5"/>
      <sheetName val="DATOS_DE_CAMPO5"/>
      <sheetName val="OS"/>
      <sheetName val="Applications"/>
      <sheetName val="IISS"/>
      <sheetName val="FORMA- RE1"/>
      <sheetName val="TUNEL"/>
      <sheetName val="Claves"/>
      <sheetName val="Arq."/>
      <sheetName val="Master_act"/>
      <sheetName val="BD"/>
      <sheetName val="Cuadro de indices"/>
      <sheetName val="Cuadro HH"/>
      <sheetName val="Gráfica"/>
      <sheetName val="4__Ingeniería2"/>
      <sheetName val="7_I_Faenas2"/>
      <sheetName val="8_Campamentos2"/>
      <sheetName val="IF_y_Camp2"/>
      <sheetName val="Faena_4282"/>
      <sheetName val="Faena_2452"/>
      <sheetName val="Cert__Solmex2"/>
      <sheetName val="IF_Vallenar2"/>
      <sheetName val="RS_METRADO1"/>
      <sheetName val="Anexo_F_11"/>
      <sheetName val="Anexo_F_2_11"/>
      <sheetName val="Anexo_F_2_21"/>
      <sheetName val="Anexo_F_3_1_1"/>
      <sheetName val="Postes_de_concreto_3ø_85mm²_CG1"/>
      <sheetName val="Postes_de_concreto_3ø_35mm²_N1"/>
      <sheetName val="Anexo_F_3_21"/>
      <sheetName val="Resumen_de_cálculos1"/>
      <sheetName val="Base_de_Datos1"/>
      <sheetName val="18_cmc_351"/>
      <sheetName val="15_cmc_351"/>
      <sheetName val="15cmc_35_old1"/>
      <sheetName val="15_cmc_16_old1"/>
      <sheetName val="Postes_de_concreto_3ø_85mm²_ol1"/>
      <sheetName val="Cálculo_Mecánico_de_Conduct__21"/>
      <sheetName val="Base_de_Datos__2_1"/>
      <sheetName val="Resumen_de_cálculos__2_1"/>
      <sheetName val="RESUMEN_(LP)1"/>
      <sheetName val="RESUMEN_(RP)1"/>
      <sheetName val="SUMINISTRO_(LP)1"/>
      <sheetName val="MONTAJE_(LP)1"/>
      <sheetName val="TRANSPORTE_(LP)1"/>
      <sheetName val="SUMINISTRO_(RP)1"/>
      <sheetName val="MONTAJE_(RP)1"/>
      <sheetName val="TRANSPORTE_(RP)1"/>
      <sheetName val="Mensual_-_Acumulado1"/>
      <sheetName val="0__DATOS_GENERALES"/>
      <sheetName val="APU-RP_ADICIONAL"/>
      <sheetName val="APU-RS-CD_ADICIONAL"/>
      <sheetName val="ESS_JV"/>
      <sheetName val="Administrative_Prices"/>
      <sheetName val="Equipment_List"/>
      <sheetName val="Bond_&amp;_Stamp"/>
      <sheetName val="1_0"/>
      <sheetName val="Progress_Report_by_Discipline"/>
      <sheetName val="Caja_20"/>
      <sheetName val="Caja_01"/>
      <sheetName val="Caja_02"/>
      <sheetName val="Caja_03"/>
      <sheetName val="Caja_04"/>
      <sheetName val="Caja_05"/>
      <sheetName val="Caja_06"/>
      <sheetName val="Caja_07"/>
      <sheetName val="Caja_08"/>
      <sheetName val="Caja_09"/>
      <sheetName val="Caja_10"/>
      <sheetName val="Caja_11"/>
      <sheetName val="Caja_12"/>
      <sheetName val="Caja_13"/>
      <sheetName val="Caja_14"/>
      <sheetName val="Caja_15"/>
      <sheetName val="Caja_16"/>
      <sheetName val="Caja_17"/>
      <sheetName val="Caja_18"/>
      <sheetName val="Caja_19"/>
      <sheetName val="Caja_20_"/>
      <sheetName val="Caja_21"/>
      <sheetName val="Caja_22"/>
      <sheetName val="Caja_23"/>
      <sheetName val="Caja_24"/>
      <sheetName val="Caja_25"/>
      <sheetName val="Caja_26"/>
      <sheetName val="Caja_27"/>
      <sheetName val="Caja_28"/>
      <sheetName val="Caja_29"/>
      <sheetName val="Caja_30"/>
      <sheetName val="Caja_31"/>
      <sheetName val="Caja_32"/>
      <sheetName val="Caja_33"/>
      <sheetName val="Caja_34"/>
      <sheetName val="Caja_35"/>
      <sheetName val="Caja_36"/>
      <sheetName val="En_caja"/>
      <sheetName val="Caja_21_(2)"/>
      <sheetName val="Res-Val_6"/>
      <sheetName val="Res__Metrados"/>
      <sheetName val="CONST. Peligrosos"/>
      <sheetName val="CONST. recicl"/>
      <sheetName val="CONST. comun"/>
      <sheetName val="INFORME NO REC "/>
      <sheetName val="LIQUIDACIÓN "/>
      <sheetName val="C"/>
      <sheetName val="E"/>
      <sheetName val="D"/>
      <sheetName val="LT-ME"/>
      <sheetName val="LT-OC(Huall-Sihu)"/>
      <sheetName val="LT-OC(Sihuas-Tayab)"/>
      <sheetName val="SE-ME Huallanca"/>
      <sheetName val="OC-SE Huallanca"/>
      <sheetName val="SE-ME Tayabamba"/>
      <sheetName val="SE-OC Tayabamba"/>
      <sheetName val="Telecomunicaciones-ME"/>
      <sheetName val="base-datos"/>
      <sheetName val="W-torres"/>
      <sheetName val="LT-OC"/>
      <sheetName val="Santuario-OC"/>
      <sheetName val="Santuario-ME"/>
      <sheetName val="Chilina-OC"/>
      <sheetName val="Chilina-ME"/>
      <sheetName val="Resumen General"/>
      <sheetName val="F"/>
      <sheetName val="H"/>
      <sheetName val="FLUJO"/>
      <sheetName val="$ UN. COMERC."/>
      <sheetName val="Montaje Presentacion $Col "/>
      <sheetName val="Montaje Presentacion $Col (3)"/>
      <sheetName val="Equipo"/>
      <sheetName val="LISTA DE DATOS"/>
      <sheetName val="Factor Nodo"/>
      <sheetName val="Datos_Entrada"/>
      <sheetName val="RESUMEN_F"/>
      <sheetName val="GASTOS_GENERALES"/>
      <sheetName val="Metrado_Armados"/>
      <sheetName val="SICODI_-_SECTOR_5"/>
      <sheetName val="Total_-_150_Dias"/>
      <sheetName val="1er_Mes_Setiembre_(5dias)"/>
      <sheetName val="2do_Mes_Octubre_(31_dias)"/>
      <sheetName val="1er_Mes"/>
      <sheetName val="2do_Mes"/>
      <sheetName val="FORMA-_RE11"/>
      <sheetName val="T.I. COSTOS FIJOS Y 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Lista de Partidas"/>
      <sheetName val="INSUMOS"/>
      <sheetName val="Resumen de APUS"/>
      <sheetName val="1.00"/>
      <sheetName val="2.00"/>
      <sheetName val="4.00"/>
      <sheetName val="6.0"/>
      <sheetName val="7.0"/>
      <sheetName val="8.0"/>
      <sheetName val="9.0"/>
      <sheetName val="9.0.1"/>
      <sheetName val="10"/>
      <sheetName val="11.0"/>
      <sheetName val="12.0"/>
      <sheetName val="13.0"/>
      <sheetName val="14.0"/>
      <sheetName val="15.0"/>
      <sheetName val="16.0"/>
      <sheetName val="17.0"/>
      <sheetName val="18.0"/>
      <sheetName val="19.0"/>
      <sheetName val="20"/>
      <sheetName val="21.0"/>
      <sheetName val="22.0"/>
      <sheetName val="23.0"/>
      <sheetName val="24.0"/>
      <sheetName val="25.0"/>
      <sheetName val="26.0"/>
      <sheetName val="27.0"/>
      <sheetName val="28.0"/>
      <sheetName val="29.0"/>
      <sheetName val="30.0"/>
      <sheetName val="31.0"/>
      <sheetName val="32.0"/>
      <sheetName val="32.1"/>
      <sheetName val="33.0"/>
      <sheetName val="33.1"/>
      <sheetName val="34.0"/>
      <sheetName val="42 V"/>
      <sheetName val="43 V"/>
      <sheetName val="47 V"/>
      <sheetName val="53 V"/>
      <sheetName val="49"/>
      <sheetName val="50"/>
      <sheetName val="5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Referencias"/>
      <sheetName val="Emerg"/>
      <sheetName val="Refencias"/>
      <sheetName val="ExamLab"/>
      <sheetName val="Prodv"/>
      <sheetName val="Tasa Cesarea"/>
      <sheetName val="C.EXT"/>
      <sheetName val="Atenciones (2)"/>
      <sheetName val="%ER"/>
      <sheetName val="ATC-ATD"/>
      <sheetName val="RX"/>
      <sheetName val="Eco"/>
      <sheetName val="Farmacia"/>
      <sheetName val="Laboratorio"/>
      <sheetName val="Nac"/>
      <sheetName val="SOP"/>
      <sheetName val="AASS"/>
      <sheetName val="S.Inter (4)"/>
      <sheetName val="CAMA X SERV"/>
      <sheetName val="INTERV"/>
      <sheetName val="PROM"/>
      <sheetName val="REND"/>
      <sheetName val="A.SENSIBILIDAD"/>
      <sheetName val="FLUJOS"/>
      <sheetName val="FINAL"/>
      <sheetName val="plani"/>
      <sheetName val="Relacion de INSUMOS"/>
      <sheetName val="Datos"/>
      <sheetName val="Estructuras"/>
      <sheetName val="Hoja2"/>
      <sheetName val="Equipo"/>
      <sheetName val="Vehículo"/>
      <sheetName val="Gtos Gen"/>
      <sheetName val="Materiales"/>
      <sheetName val="Subcontratos"/>
      <sheetName val="Sensibilidad"/>
      <sheetName val="puni"/>
      <sheetName val="Estimate"/>
      <sheetName val="BASES"/>
      <sheetName val="Sensib. IE-VACSN"/>
      <sheetName val="P2"/>
      <sheetName val="Minsa_Estandares- Fuente "/>
      <sheetName val="P3"/>
      <sheetName val="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ACTAS"/>
      <sheetName val="Base"/>
      <sheetName val="Pob. Referencial"/>
      <sheetName val="Dda Potencial"/>
      <sheetName val="Dda Efectiva SP"/>
      <sheetName val="Dda Efectiva CP"/>
      <sheetName val="Oferta Optimizada"/>
      <sheetName val="Brecha"/>
      <sheetName val="METAS GENERALES"/>
      <sheetName val="AF"/>
      <sheetName val="Costos_Inv"/>
      <sheetName val="OyM"/>
      <sheetName val="RRHH"/>
      <sheetName val="GASTOS PERSONAL"/>
      <sheetName val="Plan de implementacion"/>
      <sheetName val="Cronogramas"/>
      <sheetName val="Fujos de inversion"/>
      <sheetName val="Rentabilidad"/>
      <sheetName val="Sensibilid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PRESUP.ADI1.TVII"/>
      <sheetName val="RES,MET,ADI1"/>
      <sheetName val="MET. ADICIONAL1"/>
      <sheetName val="RES.EXPLA."/>
      <sheetName val="transporte general"/>
      <sheetName val="TRANSPORTE BOTADERO"/>
      <sheetName val="TRANS.GEN.PRO"/>
      <sheetName val="TRANS.BOT.PROADI1-TVII"/>
      <sheetName val="MET.BAN.PRO.ADI1"/>
      <sheetName val="Costo Indirecto"/>
      <sheetName val="Presupuesto Obras Civiles"/>
      <sheetName val="PRESUP_ADI1_TVII"/>
      <sheetName val="MET__ADICIONAL1"/>
      <sheetName val="RES_EXPLA_"/>
      <sheetName val="transporte_general"/>
      <sheetName val="TRANSPORTE_BOTADERO"/>
      <sheetName val="TRANS_GEN_PRO"/>
      <sheetName val="TRANS_BOT_PROADI1-TVII"/>
      <sheetName val="MET_BAN_PRO_ADI1"/>
      <sheetName val="Equipo Alquilado"/>
      <sheetName val="PISO1 - EST"/>
      <sheetName val="PARTIDAS"/>
      <sheetName val="RES_MET_ADI1"/>
      <sheetName val="METRADOS"/>
      <sheetName val="Datos"/>
      <sheetName val="LIMA-CANTA"/>
      <sheetName val="A2"/>
      <sheetName val="A3"/>
      <sheetName val="ACTIVIDADES"/>
      <sheetName val="precio"/>
      <sheetName val="P.Obras Varias"/>
      <sheetName val="GASTOS GENERALES"/>
      <sheetName val="PER,COM.PRO.ADI1"/>
      <sheetName val="ELEMENTOS DE CURVAS"/>
      <sheetName val="II.3"/>
      <sheetName val="DATOS GENERALES"/>
      <sheetName val="Proyeccion del Saldo"/>
      <sheetName val="PRESUP_ADI1_TVII1"/>
      <sheetName val="MET__ADICIONAL11"/>
      <sheetName val="RES_EXPLA_1"/>
      <sheetName val="transporte_general1"/>
      <sheetName val="TRANSPORTE_BOTADERO1"/>
      <sheetName val="TRANS_GEN_PRO1"/>
      <sheetName val="TRANS_BOT_PROADI1-TVII1"/>
      <sheetName val="MET_BAN_PRO_ADI11"/>
      <sheetName val="Presupuesto_Obras_Civiles"/>
      <sheetName val="Costo_Indirecto"/>
      <sheetName val="Equipo_Alquilado"/>
      <sheetName val="PISO1_-_EST"/>
      <sheetName val="P_Obras_Varias"/>
      <sheetName val="GASTOS_GENERALES"/>
      <sheetName val="PER,COM_PRO_ADI1"/>
      <sheetName val="ELEMENTOS_DE_CURVAS"/>
      <sheetName val="Data"/>
      <sheetName val="NO IMPRIMIR"/>
      <sheetName val="PL"/>
      <sheetName val="REC"/>
      <sheetName val="STN"/>
      <sheetName val="ST"/>
      <sheetName val="GENERAL"/>
      <sheetName val="Sensib. IE-VACSN"/>
      <sheetName val="P2"/>
      <sheetName val="Minsa_Estandares- Fuente "/>
      <sheetName val="P3"/>
      <sheetName val="P1"/>
      <sheetName val="Areas&amp;Funciones"/>
      <sheetName val="Costo Directo"/>
      <sheetName val="Estimate"/>
      <sheetName val="Hoja3"/>
      <sheetName val="Hoja2"/>
      <sheetName val="Viguetas 36 REAL"/>
      <sheetName val="APU"/>
      <sheetName val="Limit_ACC_A"/>
      <sheetName val="Ratios"/>
      <sheetName val="FINAL"/>
      <sheetName val="A.SENSIBILIDAD"/>
      <sheetName val="FLUJOS"/>
      <sheetName val="Población por edades"/>
      <sheetName val="Com-102"/>
      <sheetName val="datos base"/>
      <sheetName val="II-MOI"/>
      <sheetName val="Imprimacion_Planilla"/>
      <sheetName val="Série EMBI"/>
      <sheetName val="II-MOD"/>
      <sheetName val="Tabla"/>
      <sheetName val="Vers C"/>
      <sheetName val="Comparativa"/>
      <sheetName val="PRESUP_ADI1_TVII3"/>
      <sheetName val="MET__ADICIONAL13"/>
      <sheetName val="RES_EXPLA_3"/>
      <sheetName val="transporte_general3"/>
      <sheetName val="TRANSPORTE_BOTADERO3"/>
      <sheetName val="TRANS_GEN_PRO3"/>
      <sheetName val="TRANS_BOT_PROADI1-TVII3"/>
      <sheetName val="MET_BAN_PRO_ADI13"/>
      <sheetName val="Presupuesto_Obras_Civiles2"/>
      <sheetName val="Costo_Indirecto2"/>
      <sheetName val="Equipo_Alquilado2"/>
      <sheetName val="PISO1_-_EST2"/>
      <sheetName val="P_Obras_Varias2"/>
      <sheetName val="GASTOS_GENERALES2"/>
      <sheetName val="PER,COM_PRO_ADI12"/>
      <sheetName val="ELEMENTOS_DE_CURVAS2"/>
      <sheetName val="DATOS_GENERALES1"/>
      <sheetName val="Proyeccion_del_Saldo1"/>
      <sheetName val="II_31"/>
      <sheetName val="NO_IMPRIMIR1"/>
      <sheetName val="PRESUP_ADI1_TVII2"/>
      <sheetName val="MET__ADICIONAL12"/>
      <sheetName val="RES_EXPLA_2"/>
      <sheetName val="transporte_general2"/>
      <sheetName val="TRANSPORTE_BOTADERO2"/>
      <sheetName val="TRANS_GEN_PRO2"/>
      <sheetName val="TRANS_BOT_PROADI1-TVII2"/>
      <sheetName val="MET_BAN_PRO_ADI12"/>
      <sheetName val="Presupuesto_Obras_Civiles1"/>
      <sheetName val="Costo_Indirecto1"/>
      <sheetName val="Equipo_Alquilado1"/>
      <sheetName val="PISO1_-_EST1"/>
      <sheetName val="P_Obras_Varias1"/>
      <sheetName val="GASTOS_GENERALES1"/>
      <sheetName val="PER,COM_PRO_ADI11"/>
      <sheetName val="ELEMENTOS_DE_CURVAS1"/>
      <sheetName val="DATOS_GENERALES"/>
      <sheetName val="Proyeccion_del_Saldo"/>
      <sheetName val="II_3"/>
      <sheetName val="NO_IMPRIMIR"/>
      <sheetName val="Presupuesto"/>
      <sheetName val="PLACA"/>
      <sheetName val="Nvo 45+7520-740"/>
      <sheetName val="Base Acu"/>
      <sheetName val="Base Pago"/>
      <sheetName val="ORGANIGRAMA"/>
      <sheetName val="fp-principal1 OK A4"/>
      <sheetName val="RES.MET"/>
      <sheetName val="1000.A_REPL"/>
      <sheetName val="1000.B_REPL"/>
      <sheetName val="1000.C_REPL"/>
      <sheetName val="1000.A_PROY"/>
      <sheetName val="1000.B_PROY"/>
      <sheetName val="1000.C_PROY"/>
      <sheetName val="Datos-No imprimir"/>
      <sheetName val="Weekly"/>
      <sheetName val="ENTREGAS NC"/>
      <sheetName val="DATOS_GENERALES2"/>
      <sheetName val="Proyeccion_del_Saldo2"/>
      <sheetName val="datos_base2"/>
      <sheetName val="II_32"/>
      <sheetName val="datos_base"/>
      <sheetName val="datos_base1"/>
      <sheetName val="Vers_C"/>
      <sheetName val="Série_EMBI"/>
      <sheetName val="Datos-No_imprimir"/>
      <sheetName val="ENTREGAS_NC"/>
      <sheetName val="F-05"/>
      <sheetName val="EXP"/>
      <sheetName val="Vers_C1"/>
      <sheetName val="RES_MET1"/>
      <sheetName val="1000_A_REPL1"/>
      <sheetName val="1000_B_REPL1"/>
      <sheetName val="1000_C_REPL1"/>
      <sheetName val="1000_A_PROY1"/>
      <sheetName val="1000_B_PROY1"/>
      <sheetName val="1000_C_PROY1"/>
      <sheetName val="RES_MET"/>
      <sheetName val="1000_A_REPL"/>
      <sheetName val="1000_B_REPL"/>
      <sheetName val="1000_C_REPL"/>
      <sheetName val="1000_A_PROY"/>
      <sheetName val="1000_B_PROY"/>
      <sheetName val="1000_C_PROY"/>
      <sheetName val="PRESUP_ADI1_TVII4"/>
      <sheetName val="MET__ADICIONAL14"/>
      <sheetName val="RES_EXPLA_4"/>
      <sheetName val="transporte_general4"/>
      <sheetName val="TRANSPORTE_BOTADERO4"/>
      <sheetName val="TRANS_GEN_PRO4"/>
      <sheetName val="TRANS_BOT_PROADI1-TVII4"/>
      <sheetName val="MET_BAN_PRO_ADI14"/>
      <sheetName val="Costo_Indirecto3"/>
      <sheetName val="PISO1_-_EST3"/>
      <sheetName val="P_Obras_Varias3"/>
      <sheetName val="Equipo_Alquilado3"/>
      <sheetName val="GASTOS_GENERALES3"/>
      <sheetName val="PER,COM_PRO_ADI13"/>
      <sheetName val="ELEMENTOS_DE_CURVAS3"/>
      <sheetName val="Presupuesto_Obras_Civiles3"/>
      <sheetName val="NO_IMPRIMIR2"/>
      <sheetName val="Vers_C2"/>
      <sheetName val="RES_MET2"/>
      <sheetName val="1000_A_REPL2"/>
      <sheetName val="1000_B_REPL2"/>
      <sheetName val="1000_C_REPL2"/>
      <sheetName val="1000_A_PROY2"/>
      <sheetName val="1000_B_PROY2"/>
      <sheetName val="1000_C_PROY2"/>
      <sheetName val="PRESUP_ADI1_TVII6"/>
      <sheetName val="MET__ADICIONAL16"/>
      <sheetName val="RES_EXPLA_6"/>
      <sheetName val="transporte_general6"/>
      <sheetName val="TRANSPORTE_BOTADERO6"/>
      <sheetName val="TRANS_GEN_PRO6"/>
      <sheetName val="TRANS_BOT_PROADI1-TVII6"/>
      <sheetName val="MET_BAN_PRO_ADI16"/>
      <sheetName val="Costo_Indirecto5"/>
      <sheetName val="PISO1_-_EST5"/>
      <sheetName val="P_Obras_Varias5"/>
      <sheetName val="Equipo_Alquilado5"/>
      <sheetName val="GASTOS_GENERALES5"/>
      <sheetName val="PER,COM_PRO_ADI15"/>
      <sheetName val="ELEMENTOS_DE_CURVAS5"/>
      <sheetName val="II_34"/>
      <sheetName val="Presupuesto_Obras_Civiles5"/>
      <sheetName val="NO_IMPRIMIR4"/>
      <sheetName val="datos_base4"/>
      <sheetName val="DATOS_GENERALES4"/>
      <sheetName val="Proyeccion_del_Saldo4"/>
      <sheetName val="Vers_C4"/>
      <sheetName val="RES_MET4"/>
      <sheetName val="1000_A_REPL4"/>
      <sheetName val="1000_B_REPL4"/>
      <sheetName val="1000_C_REPL4"/>
      <sheetName val="1000_A_PROY4"/>
      <sheetName val="1000_B_PROY4"/>
      <sheetName val="1000_C_PROY4"/>
      <sheetName val="PRESUP_ADI1_TVII5"/>
      <sheetName val="MET__ADICIONAL15"/>
      <sheetName val="RES_EXPLA_5"/>
      <sheetName val="transporte_general5"/>
      <sheetName val="TRANSPORTE_BOTADERO5"/>
      <sheetName val="TRANS_GEN_PRO5"/>
      <sheetName val="TRANS_BOT_PROADI1-TVII5"/>
      <sheetName val="MET_BAN_PRO_ADI15"/>
      <sheetName val="Costo_Indirecto4"/>
      <sheetName val="PISO1_-_EST4"/>
      <sheetName val="P_Obras_Varias4"/>
      <sheetName val="Equipo_Alquilado4"/>
      <sheetName val="GASTOS_GENERALES4"/>
      <sheetName val="PER,COM_PRO_ADI14"/>
      <sheetName val="ELEMENTOS_DE_CURVAS4"/>
      <sheetName val="II_33"/>
      <sheetName val="Presupuesto_Obras_Civiles4"/>
      <sheetName val="NO_IMPRIMIR3"/>
      <sheetName val="datos_base3"/>
      <sheetName val="DATOS_GENERALES3"/>
      <sheetName val="Proyeccion_del_Saldo3"/>
      <sheetName val="Vers_C3"/>
      <sheetName val="RES_MET3"/>
      <sheetName val="1000_A_REPL3"/>
      <sheetName val="1000_B_REPL3"/>
      <sheetName val="1000_C_REPL3"/>
      <sheetName val="1000_A_PROY3"/>
      <sheetName val="1000_B_PROY3"/>
      <sheetName val="1000_C_PROY3"/>
      <sheetName val="PRESUP_ADI1_TVII11"/>
      <sheetName val="MET__ADICIONAL111"/>
      <sheetName val="RES_EXPLA_11"/>
      <sheetName val="transporte_general11"/>
      <sheetName val="TRANSPORTE_BOTADERO11"/>
      <sheetName val="TRANS_GEN_PRO11"/>
      <sheetName val="TRANS_BOT_PROADI1-TVII11"/>
      <sheetName val="MET_BAN_PRO_ADI111"/>
      <sheetName val="Costo_Indirecto10"/>
      <sheetName val="PISO1_-_EST10"/>
      <sheetName val="P_Obras_Varias10"/>
      <sheetName val="Equipo_Alquilado10"/>
      <sheetName val="GASTOS_GENERALES10"/>
      <sheetName val="PER,COM_PRO_ADI110"/>
      <sheetName val="ELEMENTOS_DE_CURVAS10"/>
      <sheetName val="II_39"/>
      <sheetName val="Presupuesto_Obras_Civiles10"/>
      <sheetName val="NO_IMPRIMIR9"/>
      <sheetName val="datos_base9"/>
      <sheetName val="DATOS_GENERALES9"/>
      <sheetName val="Proyeccion_del_Saldo9"/>
      <sheetName val="Vers_C9"/>
      <sheetName val="RES_MET9"/>
      <sheetName val="1000_A_REPL9"/>
      <sheetName val="1000_B_REPL9"/>
      <sheetName val="1000_C_REPL9"/>
      <sheetName val="1000_A_PROY9"/>
      <sheetName val="1000_B_PROY9"/>
      <sheetName val="1000_C_PROY9"/>
      <sheetName val="PRESUP_ADI1_TVII7"/>
      <sheetName val="MET__ADICIONAL17"/>
      <sheetName val="RES_EXPLA_7"/>
      <sheetName val="transporte_general7"/>
      <sheetName val="TRANSPORTE_BOTADERO7"/>
      <sheetName val="TRANS_GEN_PRO7"/>
      <sheetName val="TRANS_BOT_PROADI1-TVII7"/>
      <sheetName val="MET_BAN_PRO_ADI17"/>
      <sheetName val="Costo_Indirecto6"/>
      <sheetName val="PISO1_-_EST6"/>
      <sheetName val="P_Obras_Varias6"/>
      <sheetName val="Equipo_Alquilado6"/>
      <sheetName val="GASTOS_GENERALES6"/>
      <sheetName val="PER,COM_PRO_ADI16"/>
      <sheetName val="ELEMENTOS_DE_CURVAS6"/>
      <sheetName val="II_35"/>
      <sheetName val="Presupuesto_Obras_Civiles6"/>
      <sheetName val="NO_IMPRIMIR5"/>
      <sheetName val="datos_base5"/>
      <sheetName val="DATOS_GENERALES5"/>
      <sheetName val="Proyeccion_del_Saldo5"/>
      <sheetName val="Vers_C5"/>
      <sheetName val="RES_MET5"/>
      <sheetName val="1000_A_REPL5"/>
      <sheetName val="1000_B_REPL5"/>
      <sheetName val="1000_C_REPL5"/>
      <sheetName val="1000_A_PROY5"/>
      <sheetName val="1000_B_PROY5"/>
      <sheetName val="1000_C_PROY5"/>
      <sheetName val="PRESUP_ADI1_TVII8"/>
      <sheetName val="MET__ADICIONAL18"/>
      <sheetName val="RES_EXPLA_8"/>
      <sheetName val="transporte_general8"/>
      <sheetName val="TRANSPORTE_BOTADERO8"/>
      <sheetName val="TRANS_GEN_PRO8"/>
      <sheetName val="TRANS_BOT_PROADI1-TVII8"/>
      <sheetName val="MET_BAN_PRO_ADI18"/>
      <sheetName val="Costo_Indirecto7"/>
      <sheetName val="PISO1_-_EST7"/>
      <sheetName val="P_Obras_Varias7"/>
      <sheetName val="Equipo_Alquilado7"/>
      <sheetName val="GASTOS_GENERALES7"/>
      <sheetName val="PER,COM_PRO_ADI17"/>
      <sheetName val="ELEMENTOS_DE_CURVAS7"/>
      <sheetName val="II_36"/>
      <sheetName val="Presupuesto_Obras_Civiles7"/>
      <sheetName val="NO_IMPRIMIR6"/>
      <sheetName val="datos_base6"/>
      <sheetName val="DATOS_GENERALES6"/>
      <sheetName val="Proyeccion_del_Saldo6"/>
      <sheetName val="Vers_C6"/>
      <sheetName val="RES_MET6"/>
      <sheetName val="1000_A_REPL6"/>
      <sheetName val="1000_B_REPL6"/>
      <sheetName val="1000_C_REPL6"/>
      <sheetName val="1000_A_PROY6"/>
      <sheetName val="1000_B_PROY6"/>
      <sheetName val="1000_C_PROY6"/>
      <sheetName val="PRESUP_ADI1_TVII9"/>
      <sheetName val="MET__ADICIONAL19"/>
      <sheetName val="RES_EXPLA_9"/>
      <sheetName val="transporte_general9"/>
      <sheetName val="TRANSPORTE_BOTADERO9"/>
      <sheetName val="TRANS_GEN_PRO9"/>
      <sheetName val="TRANS_BOT_PROADI1-TVII9"/>
      <sheetName val="MET_BAN_PRO_ADI19"/>
      <sheetName val="Costo_Indirecto8"/>
      <sheetName val="PISO1_-_EST8"/>
      <sheetName val="P_Obras_Varias8"/>
      <sheetName val="Equipo_Alquilado8"/>
      <sheetName val="GASTOS_GENERALES8"/>
      <sheetName val="PER,COM_PRO_ADI18"/>
      <sheetName val="ELEMENTOS_DE_CURVAS8"/>
      <sheetName val="II_37"/>
      <sheetName val="Presupuesto_Obras_Civiles8"/>
      <sheetName val="NO_IMPRIMIR7"/>
      <sheetName val="datos_base7"/>
      <sheetName val="DATOS_GENERALES7"/>
      <sheetName val="Proyeccion_del_Saldo7"/>
      <sheetName val="Vers_C7"/>
      <sheetName val="RES_MET7"/>
      <sheetName val="1000_A_REPL7"/>
      <sheetName val="1000_B_REPL7"/>
      <sheetName val="1000_C_REPL7"/>
      <sheetName val="1000_A_PROY7"/>
      <sheetName val="1000_B_PROY7"/>
      <sheetName val="1000_C_PROY7"/>
      <sheetName val="PRESUP_ADI1_TVII10"/>
      <sheetName val="MET__ADICIONAL110"/>
      <sheetName val="RES_EXPLA_10"/>
      <sheetName val="transporte_general10"/>
      <sheetName val="TRANSPORTE_BOTADERO10"/>
      <sheetName val="TRANS_GEN_PRO10"/>
      <sheetName val="TRANS_BOT_PROADI1-TVII10"/>
      <sheetName val="MET_BAN_PRO_ADI110"/>
      <sheetName val="Costo_Indirecto9"/>
      <sheetName val="PISO1_-_EST9"/>
      <sheetName val="P_Obras_Varias9"/>
      <sheetName val="Equipo_Alquilado9"/>
      <sheetName val="GASTOS_GENERALES9"/>
      <sheetName val="PER,COM_PRO_ADI19"/>
      <sheetName val="ELEMENTOS_DE_CURVAS9"/>
      <sheetName val="II_38"/>
      <sheetName val="Presupuesto_Obras_Civiles9"/>
      <sheetName val="NO_IMPRIMIR8"/>
      <sheetName val="datos_base8"/>
      <sheetName val="DATOS_GENERALES8"/>
      <sheetName val="Proyeccion_del_Saldo8"/>
      <sheetName val="Vers_C8"/>
      <sheetName val="RES_MET8"/>
      <sheetName val="1000_A_REPL8"/>
      <sheetName val="1000_B_REPL8"/>
      <sheetName val="1000_C_REPL8"/>
      <sheetName val="1000_A_PROY8"/>
      <sheetName val="1000_B_PROY8"/>
      <sheetName val="1000_C_PROY8"/>
      <sheetName val="PRESUP_ADI1_TVII12"/>
      <sheetName val="MET__ADICIONAL112"/>
      <sheetName val="RES_EXPLA_12"/>
      <sheetName val="transporte_general12"/>
      <sheetName val="TRANSPORTE_BOTADERO12"/>
      <sheetName val="TRANS_GEN_PRO12"/>
      <sheetName val="TRANS_BOT_PROADI1-TVII12"/>
      <sheetName val="MET_BAN_PRO_ADI112"/>
      <sheetName val="Costo_Indirecto11"/>
      <sheetName val="PISO1_-_EST11"/>
      <sheetName val="P_Obras_Varias11"/>
      <sheetName val="Equipo_Alquilado11"/>
      <sheetName val="GASTOS_GENERALES11"/>
      <sheetName val="PER,COM_PRO_ADI111"/>
      <sheetName val="ELEMENTOS_DE_CURVAS11"/>
      <sheetName val="II_310"/>
      <sheetName val="Presupuesto_Obras_Civiles11"/>
      <sheetName val="NO_IMPRIMIR10"/>
      <sheetName val="datos_base10"/>
      <sheetName val="DATOS_GENERALES10"/>
      <sheetName val="Proyeccion_del_Saldo10"/>
      <sheetName val="Vers_C10"/>
      <sheetName val="RES_MET10"/>
      <sheetName val="1000_A_REPL10"/>
      <sheetName val="1000_B_REPL10"/>
      <sheetName val="1000_C_REPL10"/>
      <sheetName val="1000_A_PROY10"/>
      <sheetName val="1000_B_PROY10"/>
      <sheetName val="1000_C_PROY10"/>
      <sheetName val="PRESUP_ADI1_TVII13"/>
      <sheetName val="MET__ADICIONAL113"/>
      <sheetName val="RES_EXPLA_13"/>
      <sheetName val="transporte_general13"/>
      <sheetName val="TRANSPORTE_BOTADERO13"/>
      <sheetName val="TRANS_GEN_PRO13"/>
      <sheetName val="TRANS_BOT_PROADI1-TVII13"/>
      <sheetName val="MET_BAN_PRO_ADI113"/>
      <sheetName val="Costo_Indirecto12"/>
      <sheetName val="PISO1_-_EST12"/>
      <sheetName val="P_Obras_Varias12"/>
      <sheetName val="Equipo_Alquilado12"/>
      <sheetName val="GASTOS_GENERALES12"/>
      <sheetName val="PER,COM_PRO_ADI112"/>
      <sheetName val="ELEMENTOS_DE_CURVAS12"/>
      <sheetName val="II_311"/>
      <sheetName val="Presupuesto_Obras_Civiles12"/>
      <sheetName val="NO_IMPRIMIR11"/>
      <sheetName val="datos_base11"/>
      <sheetName val="DATOS_GENERALES11"/>
      <sheetName val="Proyeccion_del_Saldo11"/>
      <sheetName val="Vers_C11"/>
      <sheetName val="RES_MET11"/>
      <sheetName val="1000_A_REPL11"/>
      <sheetName val="1000_B_REPL11"/>
      <sheetName val="1000_C_REPL11"/>
      <sheetName val="1000_A_PROY11"/>
      <sheetName val="1000_B_PROY11"/>
      <sheetName val="1000_C_PROY11"/>
      <sheetName val="PRESUP_ADI1_TVII14"/>
      <sheetName val="MET__ADICIONAL114"/>
      <sheetName val="RES_EXPLA_14"/>
      <sheetName val="transporte_general14"/>
      <sheetName val="TRANSPORTE_BOTADERO14"/>
      <sheetName val="TRANS_GEN_PRO14"/>
      <sheetName val="TRANS_BOT_PROADI1-TVII14"/>
      <sheetName val="MET_BAN_PRO_ADI114"/>
      <sheetName val="Costo_Indirecto13"/>
      <sheetName val="PISO1_-_EST13"/>
      <sheetName val="P_Obras_Varias13"/>
      <sheetName val="Equipo_Alquilado13"/>
      <sheetName val="GASTOS_GENERALES13"/>
      <sheetName val="PER,COM_PRO_ADI113"/>
      <sheetName val="ELEMENTOS_DE_CURVAS13"/>
      <sheetName val="II_312"/>
      <sheetName val="Presupuesto_Obras_Civiles13"/>
      <sheetName val="NO_IMPRIMIR12"/>
      <sheetName val="datos_base12"/>
      <sheetName val="DATOS_GENERALES12"/>
      <sheetName val="Proyeccion_del_Saldo12"/>
      <sheetName val="Vers_C12"/>
      <sheetName val="RES_MET12"/>
      <sheetName val="1000_A_REPL12"/>
      <sheetName val="1000_B_REPL12"/>
      <sheetName val="1000_C_REPL12"/>
      <sheetName val="1000_A_PROY12"/>
      <sheetName val="1000_B_PROY12"/>
      <sheetName val="1000_C_PROY12"/>
      <sheetName val="PRESUP_ADI1_TVII15"/>
      <sheetName val="MET__ADICIONAL115"/>
      <sheetName val="RES_EXPLA_15"/>
      <sheetName val="transporte_general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Disclaimer"/>
      <sheetName val="Graphs"/>
      <sheetName val="Summary"/>
      <sheetName val="Summary Calcs"/>
      <sheetName val="Input"/>
      <sheetName val="Inputs-NonAeroRevs"/>
      <sheetName val="1. Time &amp; Esc"/>
      <sheetName val="Fcst"/>
      <sheetName val="2&amp;3 AeroRevs"/>
      <sheetName val="4. Non-AeroRevs"/>
      <sheetName val="5. Govt Revs"/>
      <sheetName val="6. OpEx"/>
      <sheetName val="7 &amp; 8A. SandU"/>
      <sheetName val="8b-8e. Debt"/>
      <sheetName val="9&amp;11. WC&amp;Tax"/>
      <sheetName val="10. Assets"/>
      <sheetName val="CashF"/>
      <sheetName val="P&amp;L"/>
      <sheetName val="Bal"/>
      <sheetName val="$Fin's"/>
      <sheetName val="Module2"/>
      <sheetName val="Introduction"/>
      <sheetName val="Module1"/>
      <sheetName val="Module3"/>
      <sheetName val="Wind Loads"/>
      <sheetName val="Sensib. IE-VACSN"/>
      <sheetName val="Requerimiento"/>
      <sheetName val="2843 DATA"/>
      <sheetName val="PPTOALT1"/>
      <sheetName val="RESUMEN"/>
      <sheetName val="FINAL"/>
      <sheetName val="Relacion de INSUMOS"/>
      <sheetName val="POLINOMICA"/>
      <sheetName val="sensibilidad propoli"/>
      <sheetName val="sensibilidad.proliv"/>
      <sheetName val="Demanda"/>
      <sheetName val="xie"/>
      <sheetName val="Com-102"/>
      <sheetName val="Equipo"/>
      <sheetName val="Vehículo"/>
      <sheetName val="Gtos Gen"/>
      <sheetName val="Materiales"/>
      <sheetName val="Subcontratos"/>
      <sheetName val="puni"/>
      <sheetName val="ANALISIS ALQUILER FERREYROS"/>
      <sheetName val="Hoja9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PLBaseBV"/>
      <sheetName val="Hoja2"/>
      <sheetName val="Workspace"/>
      <sheetName val="Hose"/>
      <sheetName val="Accesorios"/>
      <sheetName val="Hoja4"/>
      <sheetName val="tank2"/>
      <sheetName val="Pump Calcs"/>
      <sheetName val="Fluid"/>
      <sheetName val="Pump"/>
      <sheetName val="tank1"/>
      <sheetName val="DATA"/>
      <sheetName val="Calculations"/>
      <sheetName val="EspTubo1"/>
      <sheetName val="Hoja1"/>
      <sheetName val="EspTubo"/>
      <sheetName val="conv"/>
      <sheetName val="fittings"/>
      <sheetName val="DuctileIron"/>
      <sheetName val="Concrete"/>
      <sheetName val="CS"/>
      <sheetName val="SSteelPipe"/>
      <sheetName val="pipeHDPE"/>
      <sheetName val="PipePVC"/>
      <sheetName val="PipePVCPeru"/>
      <sheetName val="FRPPipe"/>
      <sheetName val="CooperPipe"/>
      <sheetName val="CooperTubing"/>
      <sheetName val="Duct"/>
      <sheetName val="Rouhness"/>
      <sheetName val="Material"/>
      <sheetName val="Wind Loads"/>
      <sheetName val="Sensib. IE-VACSN"/>
      <sheetName val="Requerimiento"/>
      <sheetName val="Sheet1"/>
      <sheetName val="PPTOALT1"/>
      <sheetName val="POSESIÓN"/>
      <sheetName val="Resumen"/>
      <sheetName val="sensibilidad propoli"/>
      <sheetName val="sensibilidad.proliv"/>
      <sheetName val="POLINOMICA"/>
      <sheetName val="BD"/>
      <sheetName val="N°1"/>
      <sheetName val="Com-102"/>
      <sheetName val="FINAL"/>
      <sheetName val="Listas"/>
      <sheetName val="P2"/>
      <sheetName val="P3"/>
      <sheetName val="Base_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Separador"/>
      <sheetName val="Resumen"/>
      <sheetName val="Resumen por km"/>
      <sheetName val="km 91"/>
      <sheetName val="km 92"/>
      <sheetName val="km 93"/>
      <sheetName val="km 94"/>
      <sheetName val="km 95"/>
      <sheetName val="km 96"/>
      <sheetName val="km 97"/>
      <sheetName val="km 98"/>
      <sheetName val="km 99"/>
      <sheetName val="km 100"/>
      <sheetName val="km 101"/>
      <sheetName val="km 102"/>
      <sheetName val="km 103"/>
      <sheetName val="km 104"/>
      <sheetName val="km 105"/>
      <sheetName val="km 106"/>
      <sheetName val="km 107"/>
      <sheetName val="km 108"/>
      <sheetName val="km 109"/>
      <sheetName val="km 110"/>
      <sheetName val="km 111"/>
      <sheetName val="km 112"/>
      <sheetName val="km 112 B"/>
      <sheetName val="km 113"/>
      <sheetName val="km 114"/>
      <sheetName val="km 115"/>
      <sheetName val="km 116"/>
      <sheetName val="km 117"/>
      <sheetName val="km 118"/>
      <sheetName val="km 119"/>
      <sheetName val="km 120"/>
      <sheetName val="km 121"/>
      <sheetName val="km 122"/>
      <sheetName val="km 123"/>
      <sheetName val="km 124"/>
      <sheetName val="km 125"/>
      <sheetName val="km 126"/>
      <sheetName val="km 127"/>
      <sheetName val="km 128"/>
      <sheetName val="km 129"/>
      <sheetName val="km 130"/>
      <sheetName val="km 131"/>
      <sheetName val="km 132"/>
      <sheetName val="km 133"/>
      <sheetName val="km 134"/>
      <sheetName val="Pavimentos"/>
      <sheetName val="HAMAR"/>
      <sheetName val="POLILINEA"/>
      <sheetName val="RES,MET,ADI1"/>
      <sheetName val="PER,COM.PRO.ADI1"/>
      <sheetName val="Resumen_por_km"/>
      <sheetName val="km_91"/>
      <sheetName val="km_92"/>
      <sheetName val="km_93"/>
      <sheetName val="km_94"/>
      <sheetName val="km_95"/>
      <sheetName val="km_96"/>
      <sheetName val="km_97"/>
      <sheetName val="km_98"/>
      <sheetName val="km_99"/>
      <sheetName val="km_100"/>
      <sheetName val="km_101"/>
      <sheetName val="km_102"/>
      <sheetName val="km_103"/>
      <sheetName val="km_104"/>
      <sheetName val="km_105"/>
      <sheetName val="km_106"/>
      <sheetName val="km_107"/>
      <sheetName val="km_108"/>
      <sheetName val="km_109"/>
      <sheetName val="km_110"/>
      <sheetName val="km_111"/>
      <sheetName val="km_112"/>
      <sheetName val="km_112_B"/>
      <sheetName val="km_113"/>
      <sheetName val="km_114"/>
      <sheetName val="km_115"/>
      <sheetName val="km_116"/>
      <sheetName val="km_117"/>
      <sheetName val="km_118"/>
      <sheetName val="km_119"/>
      <sheetName val="km_120"/>
      <sheetName val="km_121"/>
      <sheetName val="km_122"/>
      <sheetName val="km_123"/>
      <sheetName val="km_124"/>
      <sheetName val="km_125"/>
      <sheetName val="km_126"/>
      <sheetName val="km_127"/>
      <sheetName val="km_128"/>
      <sheetName val="km_129"/>
      <sheetName val="km_130"/>
      <sheetName val="km_131"/>
      <sheetName val="km_132"/>
      <sheetName val="km_133"/>
      <sheetName val="km_134"/>
      <sheetName val="PER,COM_PRO_ADI1"/>
      <sheetName val="datos base"/>
      <sheetName val="Explanac."/>
      <sheetName val="Planilla Base y Subbase"/>
      <sheetName val="Planilla"/>
      <sheetName val="107.A"/>
      <sheetName val="A"/>
      <sheetName val="CIE"/>
      <sheetName val="POB07"/>
      <sheetName val="PUNTUAL DPTO07"/>
      <sheetName val="FINAL"/>
      <sheetName val="Sensib. IE-VACSN"/>
      <sheetName val="Inputs"/>
      <sheetName val="Calculos"/>
      <sheetName val="EST_MOD"/>
      <sheetName val="civ_roma"/>
      <sheetName val="Ampliad"/>
      <sheetName val="Ing"/>
      <sheetName val="Infra"/>
      <sheetName val="Opti"/>
      <sheetName val="DATOS"/>
      <sheetName val="CALENDARIO"/>
      <sheetName val="MANO"/>
      <sheetName val="Footing De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N°1"/>
      <sheetName val="N°2"/>
      <sheetName val="N°3"/>
      <sheetName val="N°4"/>
      <sheetName val="N°5"/>
      <sheetName val="N°6"/>
      <sheetName val="N°7"/>
      <sheetName val="N°8"/>
      <sheetName val="N°9"/>
      <sheetName val="N°10"/>
      <sheetName val="Avance financiero"/>
      <sheetName val="ATI SAP JUMBO"/>
      <sheetName val="ATI SAP RINCÓN"/>
      <sheetName val="Devolucion retencion"/>
      <sheetName val="ATI SAP"/>
      <sheetName val="Nº 01"/>
      <sheetName val="Nº 02"/>
      <sheetName val="Nº 03"/>
      <sheetName val="PRESUPUESTO"/>
      <sheetName val="RESUMEN DE COTIZACION"/>
      <sheetName val="OBRA CIVIL"/>
      <sheetName val="ESTRUCTURA DE HORMIGON"/>
      <sheetName val="INFRAESTRUCTURA"/>
      <sheetName val="INSTALACION ELECTRICA"/>
      <sheetName val="puni"/>
      <sheetName val="A"/>
      <sheetName val="INSUMOS"/>
      <sheetName val="Lista de Partidas"/>
      <sheetName val="47 V"/>
      <sheetName val="Pesos"/>
      <sheetName val="Base_datos"/>
      <sheetName val="A.SENSIBILIDAD"/>
      <sheetName val="FLUJOS"/>
      <sheetName val="Constants"/>
      <sheetName val="LIMA-CANTA"/>
      <sheetName val="Sensib. IE-VACSN"/>
      <sheetName val="EP1"/>
      <sheetName val="Hoja3"/>
      <sheetName val="Hoja2"/>
      <sheetName val="Viguetas 36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7422CW00"/>
      <sheetName val="proyeccion"/>
      <sheetName val="POLINOMICA"/>
      <sheetName val="ESTRUCTURA DE HORMIGON"/>
      <sheetName val="INSTALACION ELECTRICA"/>
      <sheetName val="A.SENSIBILIDAD"/>
      <sheetName val="FLUJOS"/>
      <sheetName val="GG"/>
      <sheetName val="EP1"/>
      <sheetName val="POB10"/>
      <sheetName val="P3Z"/>
      <sheetName val="provaju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Demanda"/>
      <sheetName val="MFyR"/>
      <sheetName val="Oferta"/>
      <sheetName val="OF-Eq."/>
      <sheetName val="Opt.-Brecha-Req."/>
      <sheetName val="Eq. Req."/>
      <sheetName val="Inf. Req."/>
      <sheetName val="A1"/>
      <sheetName val="A2"/>
      <sheetName val="C-SP"/>
      <sheetName val="C-CP1"/>
      <sheetName val="C-CP2"/>
      <sheetName val="FC.1-2"/>
      <sheetName val="Sens.IE-VACSN"/>
      <sheetName val="Plan Implem."/>
      <sheetName val="Sensib. IE-VACSN"/>
      <sheetName val="Inputs"/>
      <sheetName val="Calculos"/>
      <sheetName val="Detail"/>
      <sheetName val="civ_roma"/>
      <sheetName val="Ampliad"/>
      <sheetName val="Ing"/>
      <sheetName val="Infra"/>
      <sheetName val="PAPrrhh"/>
      <sheetName val="Opti"/>
      <sheetName val="Rendimientos"/>
      <sheetName val="Referencias"/>
      <sheetName val="P2"/>
      <sheetName val="Minsa_Estandares- Fuente "/>
      <sheetName val="P3"/>
      <sheetName val="P1"/>
      <sheetName val="CIEDANOS"/>
      <sheetName val="POB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APU"/>
      <sheetName val="Tablas"/>
      <sheetName val="Flota"/>
      <sheetName val="Sensib. IE-VACSN"/>
      <sheetName val="DEMANDA"/>
      <sheetName val="Rendimientos"/>
      <sheetName val="Cuadrillas"/>
      <sheetName val="DOBLE H1-Z4"/>
      <sheetName val="POB07"/>
      <sheetName val="PUNTUAL DPTO07"/>
      <sheetName val="Hoja1"/>
      <sheetName val="sensibilidad propoli"/>
      <sheetName val="sensibilidad.proliv"/>
      <sheetName val="Costos Infra y Eq"/>
      <sheetName val="CIEDANOS"/>
      <sheetName val="INFORM."/>
      <sheetName val="Requerimiento"/>
      <sheetName val="RES,MET,ADI1"/>
      <sheetName val="plani"/>
      <sheetName val="Sheet1"/>
      <sheetName val="Wind Loads"/>
      <sheetName val="2843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Control %-a"/>
      <sheetName val="Entregable"/>
      <sheetName val="Staff"/>
      <sheetName val="Equipo"/>
      <sheetName val="PGR-4 SEMANAS"/>
      <sheetName val="METRADOS X ETAPA"/>
      <sheetName val="CALENDARIO"/>
      <sheetName val="RESUMEN"/>
      <sheetName val="Hoja1"/>
      <sheetName val="SALUD"/>
      <sheetName val="EDUCACION"/>
      <sheetName val="Sensib. IE-VACSN"/>
      <sheetName val="Requerimiento"/>
      <sheetName val="1. Time &amp; Esc"/>
      <sheetName val="Input"/>
      <sheetName val="Fcst"/>
      <sheetName val="7 &amp; 8A. SandU"/>
      <sheetName val="2&amp;3 AeroRevs"/>
      <sheetName val="4. Non-AeroRevs"/>
      <sheetName val="Vehículo"/>
      <sheetName val="Gtos Gen"/>
      <sheetName val="Materiales"/>
      <sheetName val="Subcontratos"/>
      <sheetName val="Referencias"/>
      <sheetName val="RES,MET,ADI1"/>
      <sheetName val="Consolidado"/>
      <sheetName val="A.SENSIBILIDAD"/>
      <sheetName val="FLUJOS"/>
      <sheetName val="Infra"/>
      <sheetName val="Com-102"/>
      <sheetName val="Población por edades"/>
      <sheetName val="Estimate"/>
      <sheetName val="List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Población"/>
      <sheetName val="CEBA"/>
      <sheetName val="inicial"/>
      <sheetName val="primaria"/>
      <sheetName val="secundari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Presupuesto Factibilidad sin eq"/>
      <sheetName val="Presupuesto Factibilidad con eq"/>
      <sheetName val="MOBILARIO"/>
      <sheetName val="Ratios"/>
      <sheetName val="Ppto_Est"/>
      <sheetName val="MetradoC°A° "/>
      <sheetName val="APU"/>
      <sheetName val="IISS"/>
      <sheetName val="ACI"/>
      <sheetName val="IIEE"/>
      <sheetName val="IIMM"/>
      <sheetName val="EQUIPAMIENTO DE SISTEMAS"/>
      <sheetName val="eQUIPAMIENTO DE LAV. Y COCINA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conv"/>
      <sheetName val="FINAL"/>
      <sheetName val="Infra"/>
      <sheetName val="Hoja3"/>
      <sheetName val="Hoja2"/>
      <sheetName val="Viguetas 36 REAL"/>
      <sheetName val="Sensib. IE-VACSN"/>
      <sheetName val="HHspo"/>
      <sheetName val="Informacion"/>
      <sheetName val="POB07"/>
      <sheetName val="Consolidado"/>
      <sheetName val="STRSUMM0"/>
      <sheetName val="P2"/>
      <sheetName val="P3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G"/>
      <sheetName val="A"/>
      <sheetName val="C"/>
      <sheetName val="BASE"/>
      <sheetName val="B"/>
      <sheetName val="Hoja2"/>
      <sheetName val="Hoja3"/>
      <sheetName val="Hoja2 (2)"/>
      <sheetName val="CC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A1"/>
      <sheetName val="Pesos"/>
      <sheetName val="ESTRUCT"/>
      <sheetName val="RESUMEN HH"/>
      <sheetName val="puni"/>
      <sheetName val="Sensib. IE-VACSN"/>
      <sheetName val="Pavimentos"/>
      <sheetName val="Hoja4"/>
      <sheetName val="Accesorio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fittings"/>
      <sheetName val="conv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xie"/>
      <sheetName val="EP1"/>
      <sheetName val="GENERAL"/>
      <sheetName val="POB07"/>
      <sheetName val="PUNTUAL DPTO07"/>
      <sheetName val="A.SENSIBILIDAD"/>
      <sheetName val="FLUJOS"/>
      <sheetName val="Equipo"/>
      <sheetName val="Vehículo"/>
      <sheetName val="Gtos Gen"/>
      <sheetName val="Materiales"/>
      <sheetName val="Subcontratos"/>
      <sheetName val="INSUMOS"/>
      <sheetName val="Lista de Partidas"/>
      <sheetName val="47 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Detail"/>
      <sheetName val="PREV.SHEET.LAST.PRINT"/>
      <sheetName val="Constants"/>
      <sheetName val="Macro1"/>
      <sheetName val="INFORM."/>
      <sheetName val="Costo Indirecto"/>
      <sheetName val="Solicitud"/>
      <sheetName val="7422CW00"/>
      <sheetName val="Referencias"/>
      <sheetName val="PGR - PPTO"/>
      <sheetName val="Demanda"/>
      <sheetName val="Metrados"/>
      <sheetName val="Areas&amp;Funciones"/>
      <sheetName val="Costo Directo"/>
      <sheetName val="Sensib. IE-VAC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FRONT PAGE"/>
      <sheetName val="VIV. A"/>
      <sheetName val="VIV. B"/>
      <sheetName val="VIV. B´"/>
      <sheetName val="VIV. C"/>
      <sheetName val="NO IMP.SUMMARY - ANCHOR BOLTS"/>
      <sheetName val="NO IMP. - EXCAVACION"/>
      <sheetName val="NO IMP. - CONCR. Y ENCOFR."/>
      <sheetName val="NO IMP. - REFUERZO"/>
      <sheetName val="NO IMP. - ANCHOR BOLTS"/>
      <sheetName val="Inputs"/>
      <sheetName val="Calculos"/>
      <sheetName val="SALUD"/>
      <sheetName val="EDUCACION"/>
      <sheetName val="F17 A1"/>
      <sheetName val="Footing Design"/>
      <sheetName val="RESUMEN"/>
      <sheetName val="DATOS"/>
      <sheetName val="Pavimentos"/>
      <sheetName val="sensibilidad.proliv"/>
      <sheetName val="INDICES"/>
      <sheetName val="sensibilidad propoli"/>
      <sheetName val="A"/>
      <sheetName val="B"/>
      <sheetName val="puni"/>
      <sheetName val="POB07"/>
      <sheetName val="PUNTUAL DPTO07"/>
      <sheetName val="APU"/>
      <sheetName val="Sensib. IE-VACSN"/>
      <sheetName val="Requerimiento"/>
      <sheetName val="Sheet1"/>
      <sheetName val="DEMANDA"/>
      <sheetName val="Base_datos"/>
      <sheetName val="Tablas"/>
      <sheetName val="Flo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teel"/>
      <sheetName val="oocc"/>
      <sheetName val="Referencias"/>
      <sheetName val="Hoja3"/>
      <sheetName val="Hoja2"/>
      <sheetName val="Viguetas 36 REAL"/>
      <sheetName val="GG"/>
      <sheetName val="MANO"/>
      <sheetName val="Electricidad - Climatización"/>
      <sheetName val="Demanda"/>
      <sheetName val="Hoja91"/>
      <sheetName val="CALENDARIO"/>
      <sheetName val="Resumen"/>
      <sheetName val="Listas"/>
      <sheetName val="POB07"/>
      <sheetName val="PUNTUAL DPTO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GGRALES "/>
      <sheetName val="Documentos Oficina Tecnica envi"/>
      <sheetName val="Sheet11(2)"/>
      <sheetName val="FINAL"/>
      <sheetName val="GGRALES_"/>
      <sheetName val="Documentos_Oficina_Tecnica_envi"/>
      <sheetName val="Encofrado_BVR_Unispan"/>
      <sheetName val="puni"/>
      <sheetName val="CCcosto"/>
      <sheetName val="Datos"/>
      <sheetName val="PlanCta07"/>
      <sheetName val="A"/>
      <sheetName val="RESUMEN"/>
      <sheetName val="VENTA"/>
      <sheetName val="Curva S DAMRAISE"/>
      <sheetName val="GGRALES_1"/>
      <sheetName val="Documentos_Oficina_Tecnica_env1"/>
      <sheetName val="Parametros"/>
      <sheetName val="A-50"/>
      <sheetName val="Encofrado_BVR_Unispan1"/>
      <sheetName val="Hoja4"/>
      <sheetName val="EDIF_WIESE-CONTRATO"/>
      <sheetName val="Elab,_imp_y_adm_del_plan"/>
      <sheetName val="INVOICE"/>
      <sheetName val="Others"/>
      <sheetName val="hoja_resumen"/>
      <sheetName val="Vers_C"/>
      <sheetName val="presupuesto"/>
      <sheetName val="insumos"/>
      <sheetName val="Tarifas"/>
      <sheetName val="C-WATT"/>
      <sheetName val="GGRALES_2"/>
      <sheetName val="Documentos_Oficina_Tecnica_env2"/>
      <sheetName val="Encofrado_BVR_Unispan2"/>
      <sheetName val="EDIF_WIESE-CONTRATO1"/>
      <sheetName val="Elab,_imp_y_adm_del_plan1"/>
      <sheetName val="hoja_resumen1"/>
      <sheetName val="Vers_C1"/>
      <sheetName val="Tablas"/>
      <sheetName val="MATRIZ"/>
      <sheetName val="GGRALES_6"/>
      <sheetName val="Documentos_Oficina_Tecnica_env5"/>
      <sheetName val="Curva_S_DAMRAISE4"/>
      <sheetName val="Curva_S_DAMRAISE"/>
      <sheetName val="GGRALES_3"/>
      <sheetName val="Curva_S_DAMRAISE1"/>
      <sheetName val="GGRALES_4"/>
      <sheetName val="Documentos_Oficina_Tecnica_env3"/>
      <sheetName val="Curva_S_DAMRAISE2"/>
      <sheetName val="GGRALES_5"/>
      <sheetName val="Documentos_Oficina_Tecnica_env4"/>
      <sheetName val="Curva_S_DAMRAISE3"/>
      <sheetName val="GGRALES_10"/>
      <sheetName val="Documentos_Oficina_Tecnica_env9"/>
      <sheetName val="Curva_S_DAMRAISE8"/>
      <sheetName val="GGRALES_7"/>
      <sheetName val="Documentos_Oficina_Tecnica_env6"/>
      <sheetName val="Curva_S_DAMRAISE5"/>
      <sheetName val="GGRALES_8"/>
      <sheetName val="Documentos_Oficina_Tecnica_env7"/>
      <sheetName val="Curva_S_DAMRAISE6"/>
      <sheetName val="GGRALES_9"/>
      <sheetName val="Documentos_Oficina_Tecnica_env8"/>
      <sheetName val="Curva_S_DAMRAISE7"/>
      <sheetName val="GGRALES_11"/>
      <sheetName val="Documentos_Oficina_Tecnica_en10"/>
      <sheetName val="Curva_S_DAMRAISE9"/>
      <sheetName val="LEYENDA"/>
      <sheetName val="Electricidad - Climatización"/>
      <sheetName val="Electricidad_-_Climatización"/>
      <sheetName val="IMPUTACIONES ANALITICIAS"/>
      <sheetName val="LR"/>
      <sheetName val="DATA"/>
      <sheetName val="Resumen Seguridad"/>
      <sheetName val="F-05"/>
      <sheetName val="Rendimientos"/>
      <sheetName val="STRSUMM0"/>
      <sheetName val="Limit_ACC_A"/>
      <sheetName val="7422CW00"/>
      <sheetName val="B.VARI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VAL-CE ALF"/>
      <sheetName val="FP"/>
      <sheetName val="A"/>
      <sheetName val="civ_roma"/>
      <sheetName val="Ampliad"/>
      <sheetName val="Ing"/>
      <sheetName val="Infra"/>
      <sheetName val="Opti"/>
      <sheetName val="INFORM."/>
      <sheetName val="7422CW00"/>
      <sheetName val="Cuadrillas"/>
      <sheetName val="PAPrrhh"/>
      <sheetName val="Inputs"/>
      <sheetName val="Calculos"/>
      <sheetName val="Tablas"/>
      <sheetName val="Flota"/>
      <sheetName val="ARQ"/>
      <sheetName val="Presenta1"/>
      <sheetName val="sensibilidad.proliv"/>
      <sheetName val="Wind Load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Sensib. IE-VACSN"/>
      <sheetName val="Requerimiento"/>
      <sheetName val="Areas&amp;Funciones"/>
      <sheetName val="Costo Directo"/>
      <sheetName val="PPTOALT1pref"/>
      <sheetName val="Listas"/>
      <sheetName val="Estimate"/>
      <sheetName val="steel"/>
      <sheetName val="Base_datos"/>
      <sheetName val="Pesos"/>
      <sheetName val="7422CW00"/>
      <sheetName val="FP"/>
      <sheetName val="INSUMOS"/>
      <sheetName val="Lista de Partidas"/>
      <sheetName val="47 V"/>
      <sheetName val="Hoja3"/>
      <sheetName val="Hoja2"/>
      <sheetName val="Viguetas 36 RE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ANALISIS"/>
      <sheetName val="EFICIENCIAS"/>
      <sheetName val="REG.REVIS."/>
      <sheetName val="ANALISIS "/>
      <sheetName val="Testing"/>
      <sheetName val="BASE"/>
      <sheetName val="Misc"/>
      <sheetName val="DAT"/>
      <sheetName val="BOQ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Pump Calcs"/>
      <sheetName val="Fluid"/>
      <sheetName val="Rouhness"/>
      <sheetName val="Material"/>
      <sheetName val="tank1"/>
      <sheetName val="conv"/>
      <sheetName val="steel"/>
      <sheetName val="DATOS DE CAMPO"/>
      <sheetName val="REG_REVIS_"/>
      <sheetName val="ANALISIS_"/>
      <sheetName val="Sheet2"/>
      <sheetName val="Sheet3"/>
      <sheetName val="작성기준"/>
      <sheetName val="Programa Producción"/>
      <sheetName val="Propuesta"/>
      <sheetName val="DOBLE H1-Z4"/>
      <sheetName val="Referencias"/>
      <sheetName val="Sensib. IE-VACSN"/>
      <sheetName val="DEMANDA"/>
      <sheetName val="puni"/>
      <sheetName val="Constants"/>
      <sheetName val="Ratios"/>
      <sheetName val="Infra"/>
      <sheetName val="RO2655"/>
      <sheetName val="P2"/>
      <sheetName val="P3"/>
      <sheetName val="CALENDARIO"/>
      <sheetName val="HHspo"/>
      <sheetName val="Informacion"/>
      <sheetName val="VACST"/>
      <sheetName val="Dmda."/>
      <sheetName val="PPTOALT1pref"/>
      <sheetName val="PGR - PPTO"/>
      <sheetName val="PTO_ARES"/>
      <sheetName val="2843 DATA"/>
      <sheetName val="Hoja1"/>
      <sheetName val="INF.PERS.CONTRATADO"/>
      <sheetName val="Comparativa"/>
      <sheetName val="Base_datos"/>
      <sheetName val="p1"/>
      <sheetName val="Estimate"/>
      <sheetName val="Detail"/>
      <sheetName val="取纏"/>
      <sheetName val="想定価格"/>
      <sheetName val="Data"/>
      <sheetName val="NEWDRAW"/>
      <sheetName val="DATA LISTS"/>
      <sheetName val="DATA_REFERENCE"/>
      <sheetName val="UnitWght"/>
      <sheetName val="Restraint Summary Extended - Mu"/>
      <sheetName val="Budget Weight Instructions A"/>
      <sheetName val="ENE97"/>
      <sheetName val="Planilla.LPC"/>
      <sheetName val="civ_roma"/>
      <sheetName val="Param"/>
      <sheetName val="Conting"/>
      <sheetName val="LaborFlow"/>
      <sheetName val="datos"/>
      <sheetName val="GENERAL"/>
      <sheetName val="Sheet11(2)"/>
      <sheetName val="Basedatos"/>
      <sheetName val="Calculo cables"/>
      <sheetName val="BASE DE DATOS"/>
      <sheetName val="대비표"/>
      <sheetName val="REG_REVIS_1"/>
      <sheetName val="ANALISIS_1"/>
      <sheetName val="Pump_Calcs"/>
      <sheetName val="DATOS_DE_CAMPO"/>
      <sheetName val="Programa_Producción"/>
      <sheetName val="REG_REVIS_2"/>
      <sheetName val="ANALISIS_2"/>
      <sheetName val="Pump_Calcs1"/>
      <sheetName val="DATOS_DE_CAMPO1"/>
      <sheetName val="Programa_Producción1"/>
      <sheetName val="REG_REVIS_4"/>
      <sheetName val="ANALISIS_4"/>
      <sheetName val="Pump_Calcs3"/>
      <sheetName val="DATOS_DE_CAMPO3"/>
      <sheetName val="Programa_Producción3"/>
      <sheetName val="REG_REVIS_3"/>
      <sheetName val="ANALISIS_3"/>
      <sheetName val="Pump_Calcs2"/>
      <sheetName val="DATOS_DE_CAMPO2"/>
      <sheetName val="Programa_Producción2"/>
      <sheetName val="REG_REVIS_5"/>
      <sheetName val="ANALISIS_5"/>
      <sheetName val="Pump_Calcs4"/>
      <sheetName val="DATOS_DE_CAMPO4"/>
      <sheetName val="Programa_Producción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Consolidado"/>
      <sheetName val="GRUPO GENÉRICO "/>
      <sheetName val="COSTOS"/>
      <sheetName val="Hoja1"/>
      <sheetName val="puni"/>
      <sheetName val="PRECIO2"/>
      <sheetName val="datos"/>
      <sheetName val="ARQ"/>
      <sheetName val="FP"/>
      <sheetName val="Inputs"/>
      <sheetName val="Calculos"/>
      <sheetName val="NO IMP. - ANCHOR BOLTS"/>
      <sheetName val="POB07"/>
      <sheetName val="PUNTUAL DPTO07"/>
      <sheetName val="RO"/>
      <sheetName val="SHEET1"/>
      <sheetName val="Referenci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BASES"/>
      <sheetName val="Hoja1"/>
      <sheetName val="Hoja2"/>
      <sheetName val="Hoja3"/>
      <sheetName val="Casa B estuco"/>
      <sheetName val="Casa  B estuco siding"/>
      <sheetName val="Casa  B enchape ladrillo"/>
      <sheetName val="Alcant."/>
      <sheetName val="Agua Pot."/>
      <sheetName val="Inst. Gas"/>
      <sheetName val="Eléctrico"/>
      <sheetName val="Clima"/>
      <sheetName val="$ prom."/>
      <sheetName val="GASTOS GENERALES"/>
      <sheetName val="Montaje Mecánico y Piping"/>
      <sheetName val="PIPE"/>
      <sheetName val="FLANGE"/>
      <sheetName val="VALVE"/>
      <sheetName val="RESUMEN DE COTIZACION"/>
      <sheetName val="OBRA CIVIL"/>
      <sheetName val="ESTRUCTURA DE HORMIGON"/>
      <sheetName val="INFRAESTRUCTURA"/>
      <sheetName val="INSTALACION ELECTRICA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Cuadrilla"/>
      <sheetName val="Consumibles"/>
      <sheetName val="Equipo"/>
      <sheetName val="Casa_B_estuco"/>
      <sheetName val="Casa__B_estuco_siding"/>
      <sheetName val="Casa__B_enchape_ladrillo"/>
      <sheetName val="Alcant_"/>
      <sheetName val="Agua_Pot_"/>
      <sheetName val="Inst__Gas"/>
      <sheetName val="$_prom_"/>
      <sheetName val="GASTOS_GENERALES"/>
      <sheetName val="Montaje_Mecánico_y_Piping"/>
      <sheetName val="Portfolio"/>
      <sheetName val="STOCKWATCH - US$"/>
      <sheetName val="CONSENSUSWATCH - US$"/>
      <sheetName val="Stock Performance - US$"/>
      <sheetName val="Limit_ACC_A"/>
      <sheetName val="BASE"/>
      <sheetName val="Pesos"/>
      <sheetName val="Cuadrillas"/>
      <sheetName val="Consolidado"/>
      <sheetName val="Dmda."/>
      <sheetName val="Sheet1"/>
      <sheetName val="CIEDANOS"/>
      <sheetName val="Población por edades"/>
      <sheetName val="Listas"/>
      <sheetName val="Vehículo"/>
      <sheetName val="Gtos Gen"/>
      <sheetName val="Materiales"/>
      <sheetName val="Subcontratos"/>
      <sheetName val="Sensib. IE-VACSN"/>
      <sheetName val="1. Time &amp; Esc"/>
      <sheetName val="Input"/>
      <sheetName val="Fcst"/>
      <sheetName val="7 &amp; 8A. SandU"/>
      <sheetName val="2&amp;3 AeroRevs"/>
      <sheetName val="4. Non-AeroRev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CRONOGRAMA DE AVANCE2 "/>
      <sheetName val="INFORME"/>
      <sheetName val="VAL_RES."/>
      <sheetName val="RESUM_VAL_"/>
      <sheetName val="D_MAT_E"/>
      <sheetName val="D_MAT_A"/>
      <sheetName val="D_MAT_ELEC"/>
      <sheetName val="D_MAT_S"/>
      <sheetName val="AMORT_MAT_E"/>
      <sheetName val="AMORT MAT_A "/>
      <sheetName val="AMORT MAT_ELEC "/>
      <sheetName val="AMORT MAT SAN"/>
      <sheetName val="REIT_REAJ_"/>
      <sheetName val="D-ad. Efect"/>
      <sheetName val="COE_REAJ_E"/>
      <sheetName val="COE_REAJ_A"/>
      <sheetName val="COE_REAJ_ELEC"/>
      <sheetName val="COE_REAJ_SANIT"/>
      <sheetName val="IU"/>
      <sheetName val="VAL ESTRUCTURAS "/>
      <sheetName val="VAL ARQUITECTURA"/>
      <sheetName val="VAL INST. ELECTRICAS"/>
      <sheetName val="VAL INST. SANITARIAS"/>
      <sheetName val="Hoja1"/>
      <sheetName val="steel"/>
      <sheetName val="C17_Gra01"/>
      <sheetName val="BASES"/>
      <sheetName val="RES,MET,ADI1"/>
      <sheetName val="Areas&amp;Funciones"/>
      <sheetName val="Costo Directo"/>
      <sheetName val="A"/>
      <sheetName val="PRECIO2"/>
      <sheetName val="datos"/>
      <sheetName val="Presenta1"/>
      <sheetName val="Sensib. IE-VACSN"/>
      <sheetName val="Dmda."/>
      <sheetName val="Sheet1"/>
      <sheetName val="RESUMEN"/>
      <sheetName val="STRSUMM0"/>
      <sheetName val="Com-102"/>
      <sheetName val="Hoja4"/>
      <sheetName val="Accesorio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fittings"/>
      <sheetName val="con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FrcstSumm"/>
      <sheetName val="EstComp"/>
      <sheetName val="CommoditySum"/>
      <sheetName val="Sheet1"/>
      <sheetName val="PT"/>
      <sheetName val="Detail"/>
      <sheetName val="PipeBlks"/>
      <sheetName val="ElectBlks"/>
      <sheetName val="Instr"/>
      <sheetName val="Criteria"/>
      <sheetName val="WBS-UP"/>
      <sheetName val="INSUMOS"/>
      <sheetName val="Lista de Partidas"/>
      <sheetName val="47 V"/>
      <sheetName val="Precios de insumos"/>
      <sheetName val="Hoja91"/>
      <sheetName val="Estadística"/>
      <sheetName val="VACST"/>
      <sheetName val="Dmda."/>
      <sheetName val="Pob. DIRESA 2013"/>
      <sheetName val="INF.PERS.CONTRATADO"/>
      <sheetName val="Comparativa"/>
      <sheetName val="FP"/>
      <sheetName val="CFA"/>
      <sheetName val="VAL ESTRUCTURAS "/>
      <sheetName val="1. Time &amp; Esc"/>
      <sheetName val="Input"/>
      <sheetName val="Fcst"/>
      <sheetName val="7 &amp; 8A. SandU"/>
      <sheetName val="2&amp;3 AeroRevs"/>
      <sheetName val="4. Non-AeroRevs"/>
      <sheetName val="Areas&amp;Funciones"/>
      <sheetName val="Costo Dir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CARATULA"/>
      <sheetName val="GENERAL"/>
      <sheetName val="FINTEL"/>
      <sheetName val="INF.PERS.CONTRATADO"/>
      <sheetName val="Comparativa"/>
      <sheetName val="Hoja1"/>
      <sheetName val="Referencias"/>
      <sheetName val="Datos-No imprimir"/>
      <sheetName val="Wind Loads"/>
      <sheetName val="RESUMEN"/>
      <sheetName val="Datos"/>
      <sheetName val="Estructuras"/>
      <sheetName val="Hoja2"/>
      <sheetName val="Costo Indirecto"/>
      <sheetName val="INDICES"/>
      <sheetName val="Sensibilidad"/>
      <sheetName val="sensibilidad.proliv"/>
      <sheetName val="A"/>
      <sheetName val="B"/>
      <sheetName val="Detail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conv"/>
      <sheetName val="puni"/>
      <sheetName val="Sensib. IE-VACSN"/>
      <sheetName val="Hoja3"/>
      <sheetName val="Viguetas 36 REAL"/>
      <sheetName val="Inputs"/>
      <sheetName val="Calcul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xie"/>
      <sheetName val="FORMATO"/>
      <sheetName val="ene"/>
      <sheetName val="feb"/>
      <sheetName val="mar"/>
      <sheetName val="abr"/>
      <sheetName val="may"/>
      <sheetName val="JUN"/>
      <sheetName val="JUL"/>
      <sheetName val="agos"/>
      <sheetName val="set"/>
      <sheetName val="octubre"/>
      <sheetName val="JUNtraba"/>
      <sheetName val="Hoja2"/>
      <sheetName val="Referencias"/>
      <sheetName val="PER,COM.PRO.ADI1"/>
      <sheetName val="Wind Loads"/>
      <sheetName val="ESTRUCTURAS MOD"/>
      <sheetName val="LIMA-CANTA"/>
      <sheetName val="gs"/>
      <sheetName val="F17 A1"/>
      <sheetName val="SHEET1"/>
      <sheetName val="Medidas"/>
      <sheetName val="Pared 2"/>
      <sheetName val="Pared 3"/>
      <sheetName val="GENERAL"/>
      <sheetName val="Pavimentos"/>
      <sheetName val="pun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RESUMEN DE PROPUESTA"/>
      <sheetName val="Arquitectura"/>
      <sheetName val="Estructuras"/>
      <sheetName val="Electrica"/>
      <sheetName val="Sanitaria"/>
      <sheetName val="Mecanica"/>
      <sheetName val="PU arquitectura"/>
      <sheetName val="pu Estructuras"/>
      <sheetName val="PU electricas"/>
      <sheetName val="PU sanitarias"/>
      <sheetName val="puni"/>
      <sheetName val="Rec"/>
      <sheetName val="#¡REF"/>
      <sheetName val="Arq_01"/>
      <sheetName val="Arq_02"/>
      <sheetName val="Partidas_arq"/>
      <sheetName val="Con_Simple"/>
      <sheetName val="Estr_01"/>
      <sheetName val="GENERAL"/>
      <sheetName val="ANALISIS "/>
      <sheetName val="RESUMEN_DE_PROPUESTA4"/>
      <sheetName val="PU_arquitectura4"/>
      <sheetName val="pu_Estructuras4"/>
      <sheetName val="PU_electricas4"/>
      <sheetName val="PU_sanitarias4"/>
      <sheetName val="RESUMEN_DE_PROPUESTA"/>
      <sheetName val="PU_arquitectura"/>
      <sheetName val="pu_Estructuras"/>
      <sheetName val="PU_electricas"/>
      <sheetName val="PU_sanitarias"/>
      <sheetName val="RESUMEN_DE_PROPUESTA1"/>
      <sheetName val="PU_arquitectura1"/>
      <sheetName val="pu_Estructuras1"/>
      <sheetName val="PU_electricas1"/>
      <sheetName val="PU_sanitarias1"/>
      <sheetName val="RESUMEN_DE_PROPUESTA2"/>
      <sheetName val="PU_arquitectura2"/>
      <sheetName val="pu_Estructuras2"/>
      <sheetName val="PU_electricas2"/>
      <sheetName val="PU_sanitarias2"/>
      <sheetName val="RESUMEN_DE_PROPUESTA3"/>
      <sheetName val="PU_arquitectura3"/>
      <sheetName val="pu_Estructuras3"/>
      <sheetName val="PU_electricas3"/>
      <sheetName val="PU_sanitarias3"/>
      <sheetName val="RESUMEN_DE_PROPUESTA8"/>
      <sheetName val="PU_arquitectura8"/>
      <sheetName val="pu_Estructuras8"/>
      <sheetName val="PU_electricas8"/>
      <sheetName val="PU_sanitarias8"/>
      <sheetName val="RESUMEN_DE_PROPUESTA5"/>
      <sheetName val="PU_arquitectura5"/>
      <sheetName val="pu_Estructuras5"/>
      <sheetName val="PU_electricas5"/>
      <sheetName val="PU_sanitarias5"/>
      <sheetName val="RESUMEN_DE_PROPUESTA6"/>
      <sheetName val="PU_arquitectura6"/>
      <sheetName val="pu_Estructuras6"/>
      <sheetName val="PU_electricas6"/>
      <sheetName val="PU_sanitarias6"/>
      <sheetName val="RESUMEN_DE_PROPUESTA7"/>
      <sheetName val="PU_arquitectura7"/>
      <sheetName val="pu_Estructuras7"/>
      <sheetName val="PU_electricas7"/>
      <sheetName val="PU_sanitarias7"/>
      <sheetName val="RESUMEN_DE_PROPUESTA9"/>
      <sheetName val="PU_arquitectura9"/>
      <sheetName val="pu_Estructuras9"/>
      <sheetName val="PU_electricas9"/>
      <sheetName val="PU_sanitarias9"/>
      <sheetName val="ANALISIS_"/>
      <sheetName val="RESUMEN"/>
      <sheetName val="xie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Listas"/>
      <sheetName val="RES,MET,ADI1"/>
      <sheetName val="Hoja1"/>
      <sheetName val="Base_datos"/>
      <sheetName val="LIMA-CANTA"/>
      <sheetName val="F-05"/>
      <sheetName val="ARQ"/>
      <sheetName val="INDICE"/>
      <sheetName val="2843 DATA"/>
      <sheetName val="DEMANDA"/>
      <sheetName val="Sheet1"/>
      <sheetName val="Inputs"/>
      <sheetName val="Calculos"/>
      <sheetName val="P2"/>
      <sheetName val="Minsa_Estandares- Fuente "/>
      <sheetName val="P3"/>
      <sheetName val="P1"/>
      <sheetName val="A.SENSIBILIDAD"/>
      <sheetName val="FLUJOS"/>
      <sheetName val="RESUMEN HH"/>
      <sheetName val="Risk"/>
      <sheetName val="POB07"/>
      <sheetName val="PUNTUAL DPTO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1 Doble Entrada-MINSA"/>
      <sheetName val="2 Estand Servicio y Población"/>
      <sheetName val="3 Cartera y Población"/>
      <sheetName val="4 Poblacion Demandante Efectiva"/>
      <sheetName val="5 Poblacion-Area Influencia"/>
      <sheetName val="6 Produccion-Estadísticas"/>
      <sheetName val="7 Morbilidad"/>
      <sheetName val="8 Morbilidad General"/>
      <sheetName val="9 Estandares-Sector Salud"/>
      <sheetName val="10 P1"/>
      <sheetName val="11 P2"/>
      <sheetName val="12 P3"/>
      <sheetName val="13 Consolidado-Atenciones"/>
      <sheetName val="14 Consolidado-Atendidos"/>
      <sheetName val="15 Servicios Variacion"/>
      <sheetName val="16 Oferta "/>
      <sheetName val="17 Oferta Optimizada"/>
      <sheetName val="18 Balance O-D"/>
      <sheetName val="19 PMF"/>
      <sheetName val="17 Parámetros RRHH"/>
      <sheetName val="18 RRHH"/>
      <sheetName val="Recursos Humanos"/>
      <sheetName val="Conceptos"/>
      <sheetName val="7422CW00"/>
      <sheetName val="STRSUMM0"/>
      <sheetName val="Sheet1"/>
      <sheetName val="F-05"/>
      <sheetName val="Com-102"/>
      <sheetName val="sensibilidad propoli"/>
      <sheetName val="Calendario"/>
      <sheetName val="Pto_Itemizado_S10"/>
      <sheetName val="POB07"/>
      <sheetName val="RESUMEN"/>
      <sheetName val="Input"/>
      <sheetName val="HHspo"/>
      <sheetName val="Informacion"/>
      <sheetName val="EST_MOD"/>
      <sheetName val="Detail"/>
      <sheetName val="Rendimientos"/>
      <sheetName val="B.VARIABLES"/>
      <sheetName val="Listas"/>
      <sheetName val="datos"/>
      <sheetName val="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N°1"/>
      <sheetName val="N°2"/>
      <sheetName val="N°3"/>
      <sheetName val="N°4"/>
      <sheetName val="N°5"/>
      <sheetName val="N°6"/>
      <sheetName val="N°7"/>
      <sheetName val="N°8"/>
      <sheetName val="N°9"/>
      <sheetName val="N°10"/>
      <sheetName val="Avance financiero"/>
      <sheetName val="ADO SAP"/>
      <sheetName val="ATI SAP SHOPPING"/>
      <sheetName val="Devolucion retencion"/>
      <sheetName val="BASES"/>
      <sheetName val="CCcosto"/>
      <sheetName val="PlanCta07"/>
      <sheetName val="Param"/>
      <sheetName val="Conting"/>
      <sheetName val="LaborFlow"/>
      <sheetName val="NO IMP. - ANCHOR BOLTS"/>
      <sheetName val="Infra"/>
      <sheetName val="Medidas"/>
      <sheetName val="Pared 2"/>
      <sheetName val="Pared 3"/>
      <sheetName val="pu Estructuras"/>
      <sheetName val="F17 A1"/>
      <sheetName val="Costo Indirecto"/>
      <sheetName val="CIE"/>
      <sheetName val="A.SENSIBILIDAD"/>
      <sheetName val="FLUJOS"/>
      <sheetName val="RESUMEN"/>
      <sheetName val="1. Time &amp; Esc"/>
      <sheetName val="Input"/>
      <sheetName val="Fcst"/>
      <sheetName val="7 &amp; 8A. SandU"/>
      <sheetName val="2&amp;3 AeroRevs"/>
      <sheetName val="4. Non-AeroRevs"/>
      <sheetName val="Sensib. IE-VACSN"/>
      <sheetName val="Requerimiento"/>
      <sheetName val="POB07"/>
      <sheetName val="AP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CIE"/>
      <sheetName val="FORMATO"/>
      <sheetName val="Hoja8"/>
      <sheetName val="EMERG- 2012 Revisado"/>
      <sheetName val="Hoja4"/>
      <sheetName val="Hoja9"/>
      <sheetName val="MORBILIDAD POR SERVICIO 2012"/>
      <sheetName val="EMERGENCIA 2012"/>
      <sheetName val="Hoja5"/>
      <sheetName val="ENERO"/>
      <sheetName val="ENE-ENVIADO"/>
      <sheetName val="FEBRERO"/>
      <sheetName val="Hoja1"/>
      <sheetName val="MARZO"/>
      <sheetName val="Hoja3"/>
      <sheetName val="ABRIL"/>
      <sheetName val="MAYO"/>
      <sheetName val="JUNIO"/>
      <sheetName val="JULIO"/>
      <sheetName val="AGOSTO"/>
      <sheetName val="SETIEMBRE"/>
      <sheetName val="OCTUBRE"/>
      <sheetName val="NOVIEMBRE"/>
      <sheetName val="DICIEMBRE"/>
      <sheetName val="Hoja2"/>
      <sheetName val="Hoja6"/>
      <sheetName val="CIEDANOS"/>
      <sheetName val="1. Time &amp; Esc"/>
      <sheetName val="Input"/>
      <sheetName val="Fcst"/>
      <sheetName val="7 &amp; 8A. SandU"/>
      <sheetName val="2&amp;3 AeroRevs"/>
      <sheetName val="4. Non-AeroRevs"/>
      <sheetName val="Tablas"/>
      <sheetName val="Flota"/>
      <sheetName val="HHspo"/>
      <sheetName val="Informacion"/>
      <sheetName val="Presenta1"/>
      <sheetName val="PRECIO2"/>
      <sheetName val="Estimate"/>
      <sheetName val="Resumen"/>
      <sheetName val="A.SENSIBILIDAD"/>
      <sheetName val="FLUJOS"/>
      <sheetName val="INFORM."/>
      <sheetName val="VAL ESTRUCTURAS "/>
      <sheetName val="BASES"/>
      <sheetName val="Areas&amp;Funciones"/>
      <sheetName val="Costo Directo"/>
      <sheetName val="DATOS"/>
      <sheetName val="N°1"/>
      <sheetName val="Demanda"/>
      <sheetName val="Listas"/>
      <sheetName val="pu Estructur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CIEDANOS"/>
    </sheetNames>
    <sheetDataSet>
      <sheetData sheetId="0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CIEDANOS"/>
      <sheetName val="Anu2001"/>
      <sheetName val="III Trim03"/>
      <sheetName val="I Sem01"/>
      <sheetName val="II Trim01"/>
      <sheetName val="I Trim01"/>
      <sheetName val="Dic01"/>
      <sheetName val="Nov01"/>
      <sheetName val="Oct01"/>
      <sheetName val="Set01"/>
      <sheetName val="Ago01"/>
      <sheetName val="Jul01"/>
      <sheetName val="Jun01"/>
      <sheetName val="May01"/>
      <sheetName val="Abri01"/>
      <sheetName val="Mar01"/>
      <sheetName val="Feb01"/>
      <sheetName val="Ene01"/>
      <sheetName val="MORBILIDAD GENERAL_"/>
      <sheetName val="MOR .GRAL 10 CAUSAS_"/>
      <sheetName val="GRAFICOS"/>
      <sheetName val="MORBILIDAD GENERAL_COPIA"/>
      <sheetName val="ANUAL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cie10"/>
      <sheetName val="T.MORB"/>
      <sheetName val="DATOS"/>
      <sheetName val="T.DIN"/>
      <sheetName val="EGR-FEM"/>
      <sheetName val="T.D.FEM"/>
      <sheetName val="FEM-M-D"/>
      <sheetName val="P.MORB"/>
      <sheetName val="MORB"/>
      <sheetName val="Hoja1"/>
      <sheetName val="VPC-2007"/>
      <sheetName val="P.FREC-DIAGN"/>
      <sheetName val="FREC-DIAGN"/>
      <sheetName val="FREC-DIAGN NO VALE"/>
      <sheetName val="FREC-DIAGN VALE"/>
      <sheetName val="Hoja2"/>
      <sheetName val="Detail"/>
      <sheetName val="20.- Sensibilidad"/>
      <sheetName val="CIEDANOS"/>
      <sheetName val="Avance financiero"/>
      <sheetName val="N°1"/>
      <sheetName val="N°10"/>
      <sheetName val="N°2"/>
      <sheetName val="N°3"/>
      <sheetName val="N°4"/>
      <sheetName val="N°5"/>
      <sheetName val="N°6"/>
      <sheetName val="N°7"/>
      <sheetName val="N°8"/>
      <sheetName val="N°9"/>
      <sheetName val="Input"/>
      <sheetName val="plani"/>
      <sheetName val="CALENDARIO"/>
      <sheetName val="ESTRUCTURAS MOD"/>
      <sheetName val="Precios de insumos"/>
      <sheetName val="ANALISIS ALQUILER FERREYROS"/>
      <sheetName val="7422CW00"/>
      <sheetName val="Estimate"/>
      <sheetName val="Hoja3"/>
      <sheetName val="Viguetas 36 REAL"/>
      <sheetName val="steel"/>
      <sheetName val="APU"/>
      <sheetName val="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A1"/>
      <sheetName val="A2"/>
      <sheetName val="A3"/>
      <sheetName val="A5"/>
      <sheetName val="A6"/>
      <sheetName val="Pesos"/>
      <sheetName val="Hoja1"/>
      <sheetName val="4W_Sem2"/>
      <sheetName val="NOBORRAR"/>
      <sheetName val="F-05"/>
      <sheetName val="cie10"/>
      <sheetName val="CALENDARIO"/>
      <sheetName val="Referencias"/>
      <sheetName val="GENERAL"/>
      <sheetName val="puni"/>
      <sheetName val="Encofrado BVR Unispan"/>
      <sheetName val="BASES"/>
      <sheetName val="VAL ESTRUCTURAS "/>
      <sheetName val="xie"/>
      <sheetName val="P2"/>
      <sheetName val="P3"/>
      <sheetName val="DOBLE H1-Z4"/>
      <sheetName val="ANALISIS ALQUILER FERREYROS"/>
      <sheetName val="Demanda"/>
      <sheetName val="Com-102"/>
      <sheetName val="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Encofrado BVR Unispan"/>
      <sheetName val="RESUMEN"/>
      <sheetName val="Hoja1"/>
      <sheetName val="Demanda"/>
      <sheetName val="Relacion de Recursos"/>
      <sheetName val="2843 DATA"/>
      <sheetName val="RESUMEN POR COMPONENTE"/>
      <sheetName val="POLINOMICA"/>
      <sheetName val="F-05"/>
      <sheetName val="Datos-No imprimir"/>
      <sheetName val="datos base"/>
      <sheetName val="Direct_Lbr"/>
      <sheetName val="Datos"/>
      <sheetName val="Calculos"/>
      <sheetName val="RO"/>
      <sheetName val="Sens.agua"/>
      <sheetName val="xie"/>
      <sheetName val="GENERAL"/>
      <sheetName val="Datos Generales"/>
      <sheetName val="Relacion de PU"/>
      <sheetName val="Ratios"/>
      <sheetName val="Referencias"/>
      <sheetName val="cie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EJEMPLO II-1"/>
      <sheetName val="MAESTRO DE CLAVES FINAL"/>
      <sheetName val="Encofrado BVR Unispan"/>
      <sheetName val="APU"/>
      <sheetName val="P9"/>
      <sheetName val="Sheet1"/>
      <sheetName val="POLINOMICA"/>
      <sheetName val="INDICES"/>
      <sheetName val="PER,COM.PRO.ADI1"/>
      <sheetName val="pu Estructuras"/>
      <sheetName val="xie"/>
      <sheetName val="Listas"/>
      <sheetName val="GENERAL"/>
      <sheetName val="Ratios"/>
      <sheetName val="RES,MET,ADI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Resumen"/>
      <sheetName val="Ad.Ef"/>
      <sheetName val="De.Ad.Ef"/>
      <sheetName val="Ad.Mt+Ded."/>
      <sheetName val="Reajuste"/>
      <sheetName val="Coef. K"/>
      <sheetName val="Estructuras"/>
      <sheetName val="Arquitectura"/>
      <sheetName val="IISS"/>
      <sheetName val="IIEE"/>
      <sheetName val="IIMM"/>
      <sheetName val="CRONOGRAMA DE AVANCE "/>
      <sheetName val="Hoja2"/>
      <sheetName val="CIE"/>
      <sheetName val="N°1"/>
      <sheetName val="F-05"/>
      <sheetName val="MAESTRO DE CLAVES FINAL"/>
      <sheetName val="BASE"/>
      <sheetName val="1. Time &amp; Esc"/>
      <sheetName val="Input"/>
      <sheetName val="Fcst"/>
      <sheetName val="7 &amp; 8A. SandU"/>
      <sheetName val="2&amp;3 AeroRevs"/>
      <sheetName val="4. Non-AeroRevs"/>
      <sheetName val="APU"/>
      <sheetName val="Base Transformador"/>
      <sheetName val="Inputs"/>
      <sheetName val="Calculos"/>
      <sheetName val="sensibilidad propoli"/>
      <sheetName val="Sensibilidad"/>
      <sheetName val="Hoja1"/>
      <sheetName val="datos base"/>
      <sheetName val="RO"/>
      <sheetName val="Sens.agua"/>
      <sheetName val="G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PISO 1"/>
      <sheetName val="GENERAL"/>
      <sheetName val="xie"/>
      <sheetName val="pu Estructuras"/>
      <sheetName val="Bech_Lab"/>
      <sheetName val="CALENDARIO"/>
      <sheetName val="POB07"/>
      <sheetName val="PUNTUAL DPTO07"/>
      <sheetName val="Relacion de INSUMOS"/>
      <sheetName val="Sensibilidad"/>
      <sheetName val="Sens.agua"/>
      <sheetName val="PPTOALT1"/>
      <sheetName val="Hoja1"/>
      <sheetName val="PPTOALT1pref"/>
      <sheetName val="INDICE"/>
      <sheetName val="RESUMEN HH"/>
      <sheetName val="P2"/>
      <sheetName val="P3"/>
      <sheetName val="Datos"/>
      <sheetName val="Calculos"/>
      <sheetName val="RO"/>
      <sheetName val="Areas&amp;Funciones"/>
      <sheetName val="Costo Directo"/>
      <sheetName val="sensibilidad.prol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OB06"/>
      <sheetName val="JUN07"/>
      <sheetName val="POB07"/>
      <sheetName val="PUNTUAL DPTO07"/>
      <sheetName val="ESTI"/>
      <sheetName val="P2"/>
      <sheetName val="P3"/>
      <sheetName val="P3Z"/>
      <sheetName val="provajus"/>
      <sheetName val="dis"/>
      <sheetName val="dis cal"/>
      <sheetName val="v3r"/>
      <sheetName val="disajus"/>
      <sheetName val="valor dist"/>
      <sheetName val="RESUMEN"/>
      <sheetName val="7422CW00"/>
      <sheetName val="sensibilidad.proliv"/>
      <sheetName val="FINAL"/>
      <sheetName val="EP1"/>
      <sheetName val="Calculos"/>
      <sheetName val="STRSUMM0"/>
      <sheetName val="Limit_ACC_A"/>
      <sheetName val="F-05"/>
      <sheetName val="Com-1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AREO"/>
      <sheetName val="RESUMEN HH"/>
      <sheetName val="PPTOALT1pref"/>
      <sheetName val="gs"/>
      <sheetName val="P2"/>
      <sheetName val="Minsa_Estandares- Fuente "/>
      <sheetName val="P3"/>
      <sheetName val="P1"/>
      <sheetName val="C17_Gra01"/>
      <sheetName val="Ratios"/>
      <sheetName val="Input"/>
      <sheetName val="Inputs"/>
      <sheetName val="Calculos"/>
      <sheetName val="sensibilidad.proliv"/>
      <sheetName val="DEMANDA"/>
      <sheetName val="Relacion de Recursos"/>
      <sheetName val="puni"/>
      <sheetName val="ESTRUCTURA DE HORMIGON"/>
      <sheetName val="INSTALACION ELECTRICA"/>
      <sheetName val="RESUMEN"/>
      <sheetName val="Pesos"/>
      <sheetName val="1. Time &amp; Esc"/>
      <sheetName val="Fcst"/>
      <sheetName val="7 &amp; 8A. SandU"/>
      <sheetName val="2&amp;3 AeroRevs"/>
      <sheetName val="4. Non-AeroRevs"/>
      <sheetName val="Datos"/>
      <sheetName val="Estructuras"/>
      <sheetName val="Hoja2"/>
      <sheetName val="cie10"/>
      <sheetName val="CIEDANOS"/>
      <sheetName val="A"/>
      <sheetName val="GG"/>
      <sheetName val="INDICE"/>
      <sheetName val="PRECIO2"/>
      <sheetName val="Hoja1"/>
      <sheetName val="F17 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Población"/>
      <sheetName val="Nivel"/>
      <sheetName val="Areas"/>
      <sheetName val="alimentadores"/>
      <sheetName val="inicial"/>
      <sheetName val="primaria"/>
      <sheetName val="secundaria"/>
      <sheetName val="aulas funcionales"/>
      <sheetName val="PROG. ARQ. INICIAL"/>
      <sheetName val="PROG ARQ PRIM  "/>
      <sheetName val="PROG ARQ SEC (JER)"/>
      <sheetName val="CEBA"/>
      <sheetName val="Demanda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resejec"/>
      <sheetName val="res"/>
      <sheetName val="mat"/>
      <sheetName val="mo"/>
      <sheetName val="sup"/>
      <sheetName val="eq"/>
      <sheetName val="veh"/>
      <sheetName val="subc"/>
      <sheetName val="gs"/>
      <sheetName val="Dfg"/>
      <sheetName val="dmo"/>
      <sheetName val="rp"/>
      <sheetName val="ctodes"/>
      <sheetName val="ver"/>
      <sheetName val="Datos"/>
      <sheetName val="Cálculos"/>
      <sheetName val="RESUMEN"/>
      <sheetName val="Hoja1"/>
      <sheetName val="Referencias"/>
      <sheetName val="Calendario"/>
      <sheetName val="Pto_Itemizado_S10"/>
      <sheetName val="RESUMEN HH"/>
      <sheetName val="Constants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conv"/>
      <sheetName val="Ratios"/>
      <sheetName val="Valorización"/>
      <sheetName val="DEMANDA"/>
      <sheetName val="INDICES"/>
      <sheetName val="PPTOALT1pref"/>
      <sheetName val="sensibilidad.proliv"/>
      <sheetName val="datos base"/>
      <sheetName val="C17_Gra01"/>
      <sheetName val="Calculos"/>
      <sheetName val="RO"/>
      <sheetName val="ESTRUCTURAS MOD"/>
      <sheetName val="LIMA-CANTA"/>
      <sheetName val="PPTOALT1"/>
      <sheetName val="Datos-No imprim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RESUMEN VALP"/>
      <sheetName val="AVANCE"/>
      <sheetName val="INFORME"/>
      <sheetName val="FORPOL"/>
      <sheetName val="Hoja1"/>
      <sheetName val="Reajuste"/>
      <sheetName val="Deducción Efectivo"/>
      <sheetName val="Deduccion Materiales"/>
      <sheetName val="Amort.adelefec"/>
      <sheetName val="RESPLAN"/>
      <sheetName val="Val Formual 01"/>
      <sheetName val="Val Formula 02"/>
      <sheetName val="Metrado 01"/>
      <sheetName val="Metrado 02"/>
      <sheetName val="INDICES"/>
      <sheetName val="Resumen"/>
      <sheetName val="Presupuesto 01"/>
      <sheetName val="Presupuesto 02"/>
      <sheetName val="Formulas Polinómicas"/>
      <sheetName val="Adelanto de Materiales"/>
      <sheetName val="FP"/>
      <sheetName val="VAL-CE ALF"/>
      <sheetName val="Encofrado BVR Unispan"/>
      <sheetName val="FINAL"/>
      <sheetName val="RRHH"/>
      <sheetName val="Constants"/>
      <sheetName val="Pavimentos"/>
      <sheetName val="CALENDARIO"/>
      <sheetName val="RESUMEN POR COMPONENTE"/>
      <sheetName val="INF.PERS.CONTRATADO"/>
      <sheetName val="Comparativa"/>
      <sheetName val="DEMANDA"/>
      <sheetName val="Dmda."/>
      <sheetName val="Costo Indirecto"/>
      <sheetName val="Sensib. IE-VAC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material"/>
      <sheetName val="manobra"/>
      <sheetName val="supervision"/>
      <sheetName val="equipo"/>
      <sheetName val="vehiculos"/>
      <sheetName val="subcontrato"/>
      <sheetName val="gastos generales"/>
      <sheetName val="RO2655"/>
      <sheetName val="res"/>
      <sheetName val="venta adicional"/>
      <sheetName val="gs"/>
      <sheetName val="MAESTRO DE CLAVES FINAL"/>
      <sheetName val="RES,MET,ADI1"/>
      <sheetName val="FINAL"/>
      <sheetName val="Metrados"/>
      <sheetName val="NO IMP. - ANCHOR BOLTS"/>
      <sheetName val="Demanda"/>
      <sheetName val="DATOS"/>
      <sheetName val="RRHH"/>
      <sheetName val="BASE"/>
      <sheetName val="RESUMEN"/>
      <sheetName val="INF.PERS.CONTRATADO"/>
      <sheetName val="Comparativa"/>
      <sheetName val="EST_MOD"/>
      <sheetName val="Costos Infra y Eq"/>
      <sheetName val="P2"/>
      <sheetName val="Minsa_Estandares- Fuente "/>
      <sheetName val="P3"/>
      <sheetName val="P1"/>
      <sheetName val="CFA"/>
      <sheetName val="EP1"/>
      <sheetName val="Listas"/>
      <sheetName val="Infra"/>
      <sheetName val="Rat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POSESIÓN"/>
      <sheetName val="MH G 80 CITY"/>
      <sheetName val="TR D8R"/>
      <sheetName val="TR D8N"/>
      <sheetName val="TR D6D"/>
      <sheetName val="TR D6G"/>
      <sheetName val="EX PC220-6"/>
      <sheetName val="EX 320L"/>
      <sheetName val="EX 320BL"/>
      <sheetName val="EX 330"/>
      <sheetName val="EX 330L"/>
      <sheetName val="EX 330BL"/>
      <sheetName val="EX 345"/>
      <sheetName val="EX 375"/>
      <sheetName val="EX EC340"/>
      <sheetName val="EX EC280"/>
      <sheetName val="PALA RH-30E"/>
      <sheetName val="VQ DUMPER RIGIDO R36"/>
      <sheetName val="VQ DUMPER ARTICULADO A35C 6x6"/>
      <sheetName val="VQ NL-12 6x4"/>
      <sheetName val="VQ 2638 AK 6x6"/>
      <sheetName val="CF 966F"/>
      <sheetName val="CF 950F"/>
      <sheetName val="CF 966C"/>
      <sheetName val="CF L120B"/>
      <sheetName val="CF L120C"/>
      <sheetName val="CF L150C"/>
      <sheetName val="RETRO 426C"/>
      <sheetName val="RETRO 310D"/>
      <sheetName val="MN 140 G"/>
      <sheetName val="MN 120G"/>
      <sheetName val="MN 140H"/>
      <sheetName val="MN 720A"/>
      <sheetName val="RD CS-533"/>
      <sheetName val="RD SD100D"/>
      <sheetName val="RD TANDEM CB534"/>
      <sheetName val="CAMIONETA"/>
      <sheetName val="TRACK DRILL"/>
      <sheetName val="ROCK DRILL EC-590"/>
      <sheetName val="COMPRESORA I.R."/>
      <sheetName val="ZARANDA SVEDALA"/>
      <sheetName val="ZARANDA"/>
      <sheetName val="GRUPO ELECTROGENO"/>
      <sheetName val="LUMINARIAS"/>
      <sheetName val="CAMION KODIAK"/>
      <sheetName val="BUS VOLVO"/>
      <sheetName val="CISTERNA"/>
      <sheetName val="TRACTO NL-12 6x4"/>
      <sheetName val="SEMIREMOLQUE 80 TN"/>
      <sheetName val="SEMIREMOLQUE 80 TN + DOLLY"/>
      <sheetName val="SEMIREMOLQUE 3 EJES"/>
      <sheetName val="GRUA HIAB 5 TN"/>
      <sheetName val="PLANCHA COMPACTA"/>
      <sheetName val="MARTILLO ROMPEPAV"/>
      <sheetName val="TARIFA"/>
      <sheetName val="CONCEPTOS APROBADOS"/>
      <sheetName val="T.INTERNA SIN OVER ALL"/>
      <sheetName val="T.INTERNA CON OVER ALL"/>
      <sheetName val="STAND BY"/>
      <sheetName val="VARIACIONES EXTERNAS"/>
      <sheetName val="RESUMEN TARIFAS"/>
      <sheetName val="ALT01"/>
      <sheetName val="STB01"/>
      <sheetName val="ALT02"/>
      <sheetName val="STB02"/>
      <sheetName val="ALT03"/>
      <sheetName val="Resumen"/>
      <sheetName val="T.I. COSTOS FIJOS Y VARIABLES"/>
      <sheetName val="T.E COSTOS FIJOS Y VARIABLES"/>
      <sheetName val="SIMULACION TARIFAS"/>
      <sheetName val="TARIFAS ANTERIOR"/>
      <sheetName val="TARIFA ALQ INTERNO ANTERIOR"/>
      <sheetName val="RESUMEN INCIDENCIA"/>
      <sheetName val="EQUIPOS"/>
      <sheetName val="TARIFA GENERAL"/>
      <sheetName val="TARIFA INTERNA"/>
      <sheetName val="CHANCADORAS"/>
      <sheetName val="BUS MERCEDES LEASING"/>
      <sheetName val="CARGADOR 980G"/>
      <sheetName val="BUS VOLVO LEASING"/>
      <sheetName val="VOLQUETE VOLVO 6x6"/>
      <sheetName val="MH_G_80_CITY"/>
      <sheetName val="TR_D8R"/>
      <sheetName val="TR_D8N"/>
      <sheetName val="TR_D6D"/>
      <sheetName val="TR_D6G"/>
      <sheetName val="EX_PC220-6"/>
      <sheetName val="EX_320L"/>
      <sheetName val="EX_320BL"/>
      <sheetName val="EX_330"/>
      <sheetName val="EX_330L"/>
      <sheetName val="EX_330BL"/>
      <sheetName val="EX_345"/>
      <sheetName val="EX_375"/>
      <sheetName val="EX_EC340"/>
      <sheetName val="EX_EC280"/>
      <sheetName val="PALA_RH-30E"/>
      <sheetName val="VQ_DUMPER_RIGIDO_R36"/>
      <sheetName val="VQ_DUMPER_ARTICULADO_A35C_6x6"/>
      <sheetName val="VQ_NL-12_6x4"/>
      <sheetName val="VQ_2638_AK_6x6"/>
      <sheetName val="CF_966F"/>
      <sheetName val="CF_950F"/>
      <sheetName val="CF_966C"/>
      <sheetName val="CF_L120B"/>
      <sheetName val="CF_L120C"/>
      <sheetName val="CF_L150C"/>
      <sheetName val="RETRO_426C"/>
      <sheetName val="RETRO_310D"/>
      <sheetName val="MN_140_G"/>
      <sheetName val="MN_120G"/>
      <sheetName val="MN_140H"/>
      <sheetName val="MN_720A"/>
      <sheetName val="RD_CS-533"/>
      <sheetName val="RD_SD100D"/>
      <sheetName val="RD_TANDEM_CB534"/>
      <sheetName val="TRACK_DRILL"/>
      <sheetName val="ROCK_DRILL_EC-590"/>
      <sheetName val="COMPRESORA_I_R_"/>
      <sheetName val="ZARANDA_SVEDALA"/>
      <sheetName val="GRUPO_ELECTROGENO"/>
      <sheetName val="CAMION_KODIAK"/>
      <sheetName val="BUS_VOLVO"/>
      <sheetName val="TRACTO_NL-12_6x4"/>
      <sheetName val="SEMIREMOLQUE_80_TN"/>
      <sheetName val="SEMIREMOLQUE_80_TN_+_DOLLY"/>
      <sheetName val="SEMIREMOLQUE_3_EJES"/>
      <sheetName val="GRUA_HIAB_5_TN"/>
      <sheetName val="PLANCHA_COMPACTA"/>
      <sheetName val="MARTILLO_ROMPEPAV"/>
      <sheetName val="CONCEPTOS_APROBADOS"/>
      <sheetName val="T_INTERNA_SIN_OVER_ALL"/>
      <sheetName val="T_INTERNA_CON_OVER_ALL"/>
      <sheetName val="STAND_BY"/>
      <sheetName val="VARIACIONES_EXTERNAS"/>
      <sheetName val="RESUMEN_TARIFAS"/>
      <sheetName val="T_I__COSTOS_FIJOS_Y_VARIABLES"/>
      <sheetName val="T_E_COSTOS_FIJOS_Y_VARIABLES"/>
      <sheetName val="SIMULACION_TARIFAS"/>
      <sheetName val="TARIFAS_ANTERIOR"/>
      <sheetName val="TARIFA_ALQ_INTERNO_ANTERIOR"/>
      <sheetName val="RESUMEN_INCIDENCIA"/>
      <sheetName val="TARIFA_GENERAL"/>
      <sheetName val="TARIFA_INTERNA"/>
      <sheetName val="BUS_MERCEDES_LEASING"/>
      <sheetName val="CARGADOR_980G"/>
      <sheetName val="BUS_VOLVO_LEASING"/>
      <sheetName val="VOLQUETE_VOLVO_6x6"/>
      <sheetName val="PARAMETROS_CORREAS"/>
      <sheetName val="PARAMETROS"/>
      <sheetName val="F 01"/>
      <sheetName val="간접비내역-1"/>
      <sheetName val="MH_G_80_CITY1"/>
      <sheetName val="TR_D8R1"/>
      <sheetName val="TR_D8N1"/>
      <sheetName val="TR_D6D1"/>
      <sheetName val="TR_D6G1"/>
      <sheetName val="EX_PC220-61"/>
      <sheetName val="EX_320L1"/>
      <sheetName val="EX_320BL1"/>
      <sheetName val="EX_3301"/>
      <sheetName val="EX_330L1"/>
      <sheetName val="EX_330BL1"/>
      <sheetName val="EX_3451"/>
      <sheetName val="EX_3751"/>
      <sheetName val="EX_EC3401"/>
      <sheetName val="EX_EC2801"/>
      <sheetName val="PALA_RH-30E1"/>
      <sheetName val="VQ_DUMPER_RIGIDO_R361"/>
      <sheetName val="VQ_DUMPER_ARTICULADO_A35C_6x61"/>
      <sheetName val="VQ_NL-12_6x41"/>
      <sheetName val="VQ_2638_AK_6x61"/>
      <sheetName val="CF_966F1"/>
      <sheetName val="CF_950F1"/>
      <sheetName val="CF_966C1"/>
      <sheetName val="CF_L120B1"/>
      <sheetName val="CF_L120C1"/>
      <sheetName val="CF_L150C1"/>
      <sheetName val="RETRO_426C1"/>
      <sheetName val="RETRO_310D1"/>
      <sheetName val="MN_140_G1"/>
      <sheetName val="MN_120G1"/>
      <sheetName val="MN_140H1"/>
      <sheetName val="MN_720A1"/>
      <sheetName val="RD_CS-5331"/>
      <sheetName val="RD_SD100D1"/>
      <sheetName val="RD_TANDEM_CB5341"/>
      <sheetName val="TRACK_DRILL1"/>
      <sheetName val="ROCK_DRILL_EC-5901"/>
      <sheetName val="COMPRESORA_I_R_1"/>
      <sheetName val="ZARANDA_SVEDALA1"/>
      <sheetName val="GRUPO_ELECTROGENO1"/>
      <sheetName val="CAMION_KODIAK1"/>
      <sheetName val="BUS_VOLVO1"/>
      <sheetName val="TRACTO_NL-12_6x41"/>
      <sheetName val="SEMIREMOLQUE_80_TN1"/>
      <sheetName val="SEMIREMOLQUE_80_TN_+_DOLLY1"/>
      <sheetName val="SEMIREMOLQUE_3_EJES1"/>
      <sheetName val="GRUA_HIAB_5_TN1"/>
      <sheetName val="PLANCHA_COMPACTA1"/>
      <sheetName val="MARTILLO_ROMPEPAV1"/>
      <sheetName val="CONCEPTOS_APROBADOS1"/>
      <sheetName val="T_INTERNA_SIN_OVER_ALL1"/>
      <sheetName val="T_INTERNA_CON_OVER_ALL1"/>
      <sheetName val="STAND_BY1"/>
      <sheetName val="VARIACIONES_EXTERNAS1"/>
      <sheetName val="RESUMEN_TARIFAS1"/>
      <sheetName val="T_I__COSTOS_FIJOS_Y_VARIABLES1"/>
      <sheetName val="T_E_COSTOS_FIJOS_Y_VARIABLES1"/>
      <sheetName val="SIMULACION_TARIFAS1"/>
      <sheetName val="TARIFAS_ANTERIOR1"/>
      <sheetName val="TARIFA_ALQ_INTERNO_ANTERIOR1"/>
      <sheetName val="RESUMEN_INCIDENCIA1"/>
      <sheetName val="TARIFA_GENERAL1"/>
      <sheetName val="TARIFA_INTERNA1"/>
      <sheetName val="BUS_MERCEDES_LEASING1"/>
      <sheetName val="CARGADOR_980G1"/>
      <sheetName val="BUS_VOLVO_LEASING1"/>
      <sheetName val="VOLQUETE_VOLVO_6x61"/>
      <sheetName val="F_01"/>
      <sheetName val="Datos"/>
      <sheetName val="Estructuras"/>
      <sheetName val="Hoja2"/>
      <sheetName val="1. Time &amp; Esc"/>
      <sheetName val="Input"/>
      <sheetName val="Fcst"/>
      <sheetName val="7 &amp; 8A. SandU"/>
      <sheetName val="2&amp;3 AeroRevs"/>
      <sheetName val="4. Non-AeroRevs"/>
      <sheetName val="Z-4"/>
      <sheetName val="RO2655"/>
      <sheetName val="steel"/>
      <sheetName val="Demanda"/>
      <sheetName val="Metrados"/>
      <sheetName val="BASE"/>
      <sheetName val="Infra"/>
      <sheetName val="Costo Indirecto"/>
      <sheetName val="Detail"/>
      <sheetName val="Rendimientos"/>
      <sheetName val="LIMA-CANTA"/>
      <sheetName val="PPTOALT1pref"/>
      <sheetName val="Dmda."/>
      <sheetName val="Hoja1"/>
      <sheetName val="INF.PERS.CONTRATADO"/>
      <sheetName val="Comparativa"/>
      <sheetName val="Sensib. IE-VAC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C.D."/>
      <sheetName val="G.G."/>
      <sheetName val="G.S."/>
      <sheetName val="G.L."/>
      <sheetName val="G.ET."/>
      <sheetName val="P.A."/>
      <sheetName val="COSTO HH"/>
      <sheetName val="COSTO H-M"/>
      <sheetName val="INS HM"/>
      <sheetName val="Insumos"/>
      <sheetName val="Hoja1"/>
      <sheetName val="PRECIO2"/>
      <sheetName val="N°1"/>
      <sheetName val="CIE"/>
      <sheetName val="CIEDANOS"/>
      <sheetName val="PTO_ARES"/>
      <sheetName val="Constants"/>
      <sheetName val="INFORM."/>
      <sheetName val="Sens.agua"/>
      <sheetName val="Relacion de INSUMOS"/>
      <sheetName val="sensibilidad.proliv"/>
      <sheetName val="Pesos"/>
      <sheetName val="Infra"/>
      <sheetName val="F17 A1"/>
      <sheetName val="RES,MET,ADI1"/>
      <sheetName val="Listas"/>
      <sheetName val="sensibilidad propoli"/>
      <sheetName val="FINAL"/>
      <sheetName val="Medidas"/>
      <sheetName val="Pared 2"/>
      <sheetName val="Pared 3"/>
      <sheetName val="Equipo"/>
      <sheetName val="Vehículo"/>
      <sheetName val="Gtos Gen"/>
      <sheetName val="Materiales"/>
      <sheetName val="Subcontratos"/>
      <sheetName val="Lista de Partidas"/>
      <sheetName val="47 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Resumen"/>
      <sheetName val="Tanque"/>
      <sheetName val="Techo"/>
      <sheetName val="Cerco malla"/>
      <sheetName val="Tensores Arriostres"/>
      <sheetName val="Columnas"/>
      <sheetName val="Techo Columna Carbon"/>
      <sheetName val="Mano Obra Calc"/>
      <sheetName val="Partidas"/>
      <sheetName val="Hoja1"/>
      <sheetName val="Cerco_malla"/>
      <sheetName val="Tensores_Arriostres"/>
      <sheetName val="Techo_Columna_Carbon"/>
      <sheetName val="Mano_Obra_Calc"/>
      <sheetName val="POSESIÓN 2003"/>
      <sheetName val="Cerco_malla1"/>
      <sheetName val="Tensores_Arriostres1"/>
      <sheetName val="Techo_Columna_Carbon1"/>
      <sheetName val="Mano_Obra_Calc1"/>
      <sheetName val="POSESIÓN_2003"/>
      <sheetName val="F-05"/>
      <sheetName val="Infra"/>
      <sheetName val="civ_roma"/>
      <sheetName val="Ampliad"/>
      <sheetName val="Ing"/>
      <sheetName val="PAPrrhh"/>
      <sheetName val="Opti"/>
      <sheetName val="APU"/>
      <sheetName val="gs"/>
      <sheetName val="RESUMEN HH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conv"/>
      <sheetName val="POSESIÓN"/>
      <sheetName val="CIE"/>
      <sheetName val="CIEDANOS"/>
      <sheetName val="cie10"/>
      <sheetName val="RESUMEN POR COMPONENTE"/>
      <sheetName val="C17_Gra01"/>
      <sheetName val="datos base"/>
      <sheetName val="Constants"/>
      <sheetName val="SALUD"/>
      <sheetName val="EDUCACION"/>
      <sheetName val="PPTOALT1"/>
      <sheetName val="PRECIO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civ_roma"/>
      <sheetName val="Ampliad"/>
      <sheetName val="Ing"/>
      <sheetName val="Infra"/>
      <sheetName val="PAPrrhh"/>
      <sheetName val="Opti"/>
      <sheetName val="Inputs"/>
      <sheetName val="Calculos"/>
      <sheetName val="Cuadrillas"/>
      <sheetName val="7422CW00"/>
      <sheetName val="puni"/>
      <sheetName val="GG"/>
      <sheetName val="RES,MET,ADI1"/>
      <sheetName val="Rates"/>
      <sheetName val="BASE"/>
      <sheetName val="Wind Loads"/>
      <sheetName val="PTO_ARES"/>
      <sheetName val="sensibilidad.proliv"/>
      <sheetName val="Tablas"/>
      <sheetName val="Flota"/>
      <sheetName val="DATOS"/>
      <sheetName val="RRHH"/>
      <sheetName val="Pavimentos"/>
      <sheetName val="CALENDARIO"/>
      <sheetName val="Res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PC"/>
      <sheetName val="PA"/>
      <sheetName val="A_Eq"/>
      <sheetName val="A-Mat"/>
      <sheetName val="Análisis HH"/>
      <sheetName val="Codificación"/>
      <sheetName val="Cronograma"/>
      <sheetName val="Cuadrillas"/>
      <sheetName val="Facilidades"/>
      <sheetName val="Recursos"/>
      <sheetName val="Herr&amp;Eq."/>
      <sheetName val="Ayuda Memoria"/>
      <sheetName val="Limites de Bateria"/>
      <sheetName val="Alcance Instrumentación"/>
      <sheetName val="Alcance Electricidad"/>
      <sheetName val="Matriz Responsabilides"/>
      <sheetName val="ListaRec"/>
      <sheetName val="RRspo"/>
      <sheetName val="RO2655"/>
      <sheetName val="Metrados"/>
      <sheetName val="Demanda"/>
      <sheetName val="civ_roma"/>
      <sheetName val="Ampliad"/>
      <sheetName val="Ing"/>
      <sheetName val="Infra"/>
      <sheetName val="PAPrrhh"/>
      <sheetName val="Opti"/>
      <sheetName val="F-05"/>
      <sheetName val="FP"/>
      <sheetName val="Ratios"/>
      <sheetName val="7422CW00"/>
      <sheetName val="FINAL"/>
      <sheetName val="DATOS"/>
      <sheetName val="Referencias"/>
      <sheetName val="Pesos"/>
      <sheetName val="EP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EP1"/>
      <sheetName val="POB10"/>
      <sheetName val="P3Z"/>
      <sheetName val="provajus"/>
      <sheetName val="EDAD"/>
      <sheetName val="P2"/>
      <sheetName val="P3"/>
      <sheetName val="dis"/>
      <sheetName val="dis cal"/>
      <sheetName val="v3r"/>
      <sheetName val="disajus"/>
      <sheetName val="F-05"/>
      <sheetName val="sensibilidad.proliv"/>
      <sheetName val="FINAL"/>
      <sheetName val="Población por edades"/>
      <sheetName val="Bech_Lab"/>
      <sheetName val="Metrados"/>
      <sheetName val="Limit_ACC_A"/>
      <sheetName val="Hoja3"/>
      <sheetName val="STRSUMM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COMBINACIONES"/>
      <sheetName val="DOBLE H1-Z4"/>
      <sheetName val="Hoja1"/>
      <sheetName val="Hoja2"/>
      <sheetName val="Hoja3"/>
      <sheetName val="PER,COM.PRO.ADI1"/>
      <sheetName val="Datos-No imprimir"/>
      <sheetName val="Cuadrillas"/>
      <sheetName val="C05_Ges03"/>
      <sheetName val="CFA"/>
      <sheetName val="steel"/>
      <sheetName val="p1"/>
      <sheetName val="GG"/>
      <sheetName val="Listas"/>
      <sheetName val="datos"/>
      <sheetName val="4 Poblacion Demandante Efectiva"/>
      <sheetName val="12 P3"/>
      <sheetName val="Rendimientos"/>
      <sheetName val="Informacion"/>
      <sheetName val="Sensib. IE-VACSN"/>
      <sheetName val="Pesos"/>
      <sheetName val="POSESIÓ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Direct_Lbr"/>
      <sheetName val="Hr_Cost_Sum"/>
      <sheetName val="Datos"/>
      <sheetName val="Calculos"/>
      <sheetName val="RO"/>
      <sheetName val="steel"/>
      <sheetName val="p1"/>
      <sheetName val="INDICE"/>
      <sheetName val="PGR - PPTO"/>
      <sheetName val="Hoja91"/>
      <sheetName val="12 P3"/>
      <sheetName val="5 Poblacion Demandante Efectiva"/>
      <sheetName val="CFA"/>
      <sheetName val="Hoja1"/>
      <sheetName val="C05_Ges03"/>
      <sheetName val="Rendimientos"/>
      <sheetName val="RESUMEN"/>
      <sheetName val="APU"/>
      <sheetName val="DOBLE H1-Z4"/>
      <sheetName val="CALENDARIO"/>
      <sheetName val="SHEET1"/>
      <sheetName val="Consta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RO"/>
      <sheetName val="Variacion"/>
      <sheetName val="ROxEtapas"/>
      <sheetName val="RO Cero General"/>
      <sheetName val="RO Cero Inicio Obra"/>
      <sheetName val="RO Cero Exp.Técnico"/>
      <sheetName val="Costo Ingenieria"/>
      <sheetName val="Staff"/>
      <sheetName val="Costo Indirecto Exp.T"/>
      <sheetName val="Gastos Exp.T"/>
      <sheetName val="Calculos"/>
      <sheetName val="HV SIN CAMP"/>
      <sheetName val="HV Adicionales"/>
      <sheetName val="Hoja1"/>
      <sheetName val="PER,COM.PRO.ADI1"/>
      <sheetName val="datos base"/>
      <sheetName val="Sensib. IE-VACSN"/>
      <sheetName val="Datos Generales"/>
      <sheetName val="Relacion de PU"/>
      <sheetName val="Requerimiento"/>
      <sheetName val="Infra"/>
      <sheetName val="FP"/>
      <sheetName val="RRHH"/>
      <sheetName val="PPTOALT1pref"/>
      <sheetName val="Base_datos"/>
      <sheetName val="SHEET1"/>
      <sheetName val="Hoja4"/>
      <sheetName val="Accesorios"/>
      <sheetName val="fittings"/>
      <sheetName val="CS"/>
      <sheetName val="Concrete"/>
      <sheetName val="CooperPipe"/>
      <sheetName val="CooperTubing"/>
      <sheetName val="Duct"/>
      <sheetName val="FRPPipe"/>
      <sheetName val="pipeHDPE"/>
      <sheetName val="PipePVC"/>
      <sheetName val="PipePVCPeru"/>
      <sheetName val="Hose"/>
      <sheetName val="SSteelPipe"/>
      <sheetName val="Fluid"/>
      <sheetName val="Rouhness"/>
      <sheetName val="Pump Calcs"/>
      <sheetName val="Material"/>
      <sheetName val="tank1"/>
      <sheetName val="conv"/>
      <sheetName val="Direct_Lbr"/>
      <sheetName val="VACST"/>
      <sheetName val="Dmda."/>
      <sheetName val="Consolidado"/>
      <sheetName val="Constants"/>
      <sheetName val="DOBLE H1-Z4"/>
      <sheetName val="Resumen"/>
      <sheetName val="Costo Indirecto"/>
      <sheetName val="F17 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PONTONES"/>
      <sheetName val="METRADO"/>
      <sheetName val="datos base"/>
      <sheetName val="0-25"/>
      <sheetName val="25-50"/>
      <sheetName val="50-75"/>
      <sheetName val="75-96"/>
      <sheetName val="S.ANCHOSUST"/>
      <sheetName val="Hoja3"/>
      <sheetName val="Hoja4"/>
      <sheetName val="Hoja5"/>
      <sheetName val="Hoja6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  <sheetName val="CANTERAS"/>
      <sheetName val="Direct_Lbr"/>
      <sheetName val="ALCANTARILLA KM 303+949.28"/>
      <sheetName val="ALCANTARILLA KM 304+047.00"/>
      <sheetName val="ALCANTARILLA KM 304+218.55"/>
      <sheetName val="ALCANTARILLA KM 312+628.23"/>
      <sheetName val="ALC Km. 312+628.23"/>
      <sheetName val="ALC Km. 303+949.28"/>
      <sheetName val="ALC Km. 304+047.00"/>
      <sheetName val="ALC Km. 304+218.55"/>
      <sheetName val="DESAGREG"/>
      <sheetName val="metrados"/>
      <sheetName val="Resumen"/>
      <sheetName val="_x001f_}väó_x000e__x0001_,8&lt;*8&lt;&lt;_x0002_v"/>
      <sheetName val="Alcantarillas"/>
      <sheetName val="Rendimientos"/>
      <sheetName val="Acero"/>
      <sheetName val="Restricciones y Compromisos"/>
      <sheetName val="datos_base"/>
      <sheetName val="S_ANCHOSUST"/>
      <sheetName val="ALCANTARILLA_KM_303+949_28"/>
      <sheetName val="ALCANTARILLA_KM_304+047_00"/>
      <sheetName val="ALCANTARILLA_KM_304+218_55"/>
      <sheetName val="ALCANTARILLA_KM_312+628_23"/>
      <sheetName val="ALC_Km__312+628_23"/>
      <sheetName val="ALC_Km__303+949_28"/>
      <sheetName val="ALC_Km__304+047_00"/>
      <sheetName val="ALC_Km__304+218_55"/>
      <sheetName val="}väó,8&lt;*8&lt;&lt;v"/>
      <sheetName val="PER,COM.PRO.ADI1"/>
      <sheetName val="RES,MET,ADI1"/>
      <sheetName val="LIMA-CANTA"/>
      <sheetName val="Fierro-C1"/>
      <sheetName val="Explanac."/>
      <sheetName val="Pavimentos"/>
      <sheetName val="Cuad N °02"/>
      <sheetName val="Cuad N °03"/>
      <sheetName val="VARIACION DE METRADO"/>
      <sheetName val="Cuad N°04 Amort"/>
      <sheetName val="Hoja1"/>
      <sheetName val="Hoja2"/>
      <sheetName val="Metrado Programado"/>
      <sheetName val="Metrado Ejecutado"/>
      <sheetName val="TD ISP"/>
      <sheetName val="Datos"/>
      <sheetName val="TD RO"/>
      <sheetName val="01 PRELIMINARES"/>
      <sheetName val="02 ESTRIBOS"/>
      <sheetName val="03 VIGAS"/>
      <sheetName val="04 LOSA"/>
      <sheetName val="05 VARIOS"/>
      <sheetName val="06 ACCESOS"/>
      <sheetName val="07 SEÑALIZACION"/>
      <sheetName val="No Imprimir (1)"/>
      <sheetName val="No Imprimir"/>
      <sheetName val="_x001f_}väó_x000e_"/>
      <sheetName val="civ_roma"/>
      <sheetName val="Ampliad"/>
      <sheetName val="Ing"/>
      <sheetName val="Infra"/>
      <sheetName val="PAPrrhh"/>
      <sheetName val="Opti"/>
      <sheetName val="Ratios"/>
      <sheetName val="Calculos"/>
      <sheetName val="RO"/>
      <sheetName val="POLINOMICA"/>
      <sheetName val="Consolidado"/>
      <sheetName val="NO IMP. - ANCHOR BOLTS"/>
      <sheetName val="RRHH"/>
      <sheetName val="PPTOALT1pref"/>
      <sheetName val="2843 DATA"/>
      <sheetName val="pu Estructuras"/>
      <sheetName val="Precios de insumos"/>
      <sheetName val="Input"/>
      <sheetName val="Costo Indirecto"/>
      <sheetName val="puni"/>
      <sheetName val="Summary"/>
      <sheetName val="MetradoViayDique(convalores.Lu)"/>
      <sheetName val="Separador"/>
      <sheetName val="Resumen x km"/>
      <sheetName val="Planilla"/>
      <sheetName val="Resumen anual"/>
      <sheetName val="Facturacion  - Ingresos"/>
      <sheetName val="Inventario - Mercadería"/>
      <sheetName val="Gastos - Servicios "/>
      <sheetName val="PROV. GASTO DIC"/>
      <sheetName val="Resumen Gto"/>
      <sheetName val="Resumen Gto Imputado &amp; Diferido"/>
      <sheetName val="Resumen Gtos ML"/>
      <sheetName val="PC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C17_Gra01"/>
      <sheetName val="Hoja1"/>
      <sheetName val="AJUNPROV"/>
      <sheetName val="INFORM."/>
      <sheetName val="datos base"/>
      <sheetName val="FP"/>
      <sheetName val="DATOS"/>
      <sheetName val="PRECIO2"/>
      <sheetName val="Sheet1"/>
      <sheetName val="CIE"/>
      <sheetName val="CFA"/>
      <sheetName val="7422CW00"/>
      <sheetName val="Cuadrillas"/>
      <sheetName val="DOBLE H1-Z4"/>
      <sheetName val="Pesos"/>
      <sheetName val="sensibilidad.proliv"/>
      <sheetName val="BASES"/>
      <sheetName val="NO IMP. - ANCHOR BOLTS"/>
      <sheetName val="Calculos"/>
      <sheetName val="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C05_Ges03"/>
      <sheetName val="Hoja1"/>
      <sheetName val="C17_Gra01"/>
      <sheetName val="puni"/>
      <sheetName val="Sensib. IE-VACSN"/>
      <sheetName val="Metrados"/>
      <sheetName val="PRECIO2"/>
      <sheetName val="DEMANDA"/>
      <sheetName val="Encofrado BVR Unispan"/>
      <sheetName val="GENERAL"/>
      <sheetName val="Pavimentos"/>
      <sheetName val="DOBLE H1-Z4"/>
      <sheetName val="Direct_Lbr"/>
      <sheetName val="Constants"/>
      <sheetName val="SENSIBILIDAD"/>
      <sheetName val="VAL ESTRUCTURAS "/>
      <sheetName val="ste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RES-SUBC"/>
      <sheetName val="RES-MO"/>
      <sheetName val="ZD"/>
      <sheetName val="ZE"/>
      <sheetName val="RES CD y CI"/>
      <sheetName val="BBA"/>
      <sheetName val="AL"/>
      <sheetName val="02AA"/>
      <sheetName val="A"/>
      <sheetName val="Costo Indirecto "/>
      <sheetName val="AG"/>
      <sheetName val="AH"/>
      <sheetName val="AK"/>
      <sheetName val="BBB"/>
      <sheetName val="BEA"/>
      <sheetName val="BFKM"/>
      <sheetName val="CABAA"/>
      <sheetName val="CABAC"/>
      <sheetName val="CAB"/>
      <sheetName val="CBAAA"/>
      <sheetName val="CBAAC"/>
      <sheetName val="CB"/>
      <sheetName val="CFA"/>
      <sheetName val="CFB"/>
      <sheetName val="CFE"/>
      <sheetName val="HA"/>
      <sheetName val="XH"/>
      <sheetName val="GGJM"/>
      <sheetName val="GGJA"/>
      <sheetName val="GAA"/>
      <sheetName val="GCE"/>
      <sheetName val="GCF"/>
      <sheetName val="GC"/>
      <sheetName val="GAAB"/>
      <sheetName val="GDH"/>
      <sheetName val="GDi"/>
      <sheetName val="GEIF"/>
      <sheetName val="GFI"/>
      <sheetName val="GDII"/>
      <sheetName val="GDIO"/>
      <sheetName val="GDIZ"/>
      <sheetName val="GN"/>
      <sheetName val="GH"/>
      <sheetName val="GI"/>
      <sheetName val="GJ"/>
      <sheetName val="AJ"/>
      <sheetName val="XG"/>
      <sheetName val="KT"/>
      <sheetName val="F"/>
      <sheetName val="MFXB"/>
      <sheetName val="M"/>
      <sheetName val="JA"/>
      <sheetName val="K"/>
      <sheetName val="C05_Ges03"/>
      <sheetName val="Sens.agua"/>
      <sheetName val="Detail"/>
      <sheetName val="steel"/>
      <sheetName val="Direct_Lbr"/>
      <sheetName val="Datos"/>
      <sheetName val="Calculos"/>
      <sheetName val="RO"/>
      <sheetName val="RRHH"/>
      <sheetName val="Metrados"/>
      <sheetName val="RO2655"/>
      <sheetName val="Sheet1"/>
      <sheetName val="Sensib. IE-VACSN"/>
      <sheetName val="Relacion de INSUMOS"/>
      <sheetName val="PPTOALT1"/>
      <sheetName val="4 Poblacion Demandante Efectiva"/>
      <sheetName val="12 P3"/>
      <sheetName val="WAGERATE BY C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LISTA-PR"/>
      <sheetName val="DETALLE"/>
      <sheetName val="RESUMEN"/>
      <sheetName val="COSTOS"/>
      <sheetName val="N°1"/>
      <sheetName val="ado ati demussy LDH"/>
      <sheetName val="PRECIOS MATERIALES"/>
      <sheetName val="BASES"/>
      <sheetName val="CIERRE"/>
      <sheetName val="Metrados"/>
      <sheetName val="RO2655"/>
      <sheetName val="P9"/>
      <sheetName val="CFA"/>
      <sheetName val="Input"/>
      <sheetName val="C05_Ges03"/>
      <sheetName val="7422CW00"/>
      <sheetName val="Medidas"/>
      <sheetName val="Pared 2"/>
      <sheetName val="Pared 3"/>
      <sheetName val="SHEET1"/>
      <sheetName val="INSUMOS"/>
      <sheetName val="Lista de Partidas"/>
      <sheetName val="47 V"/>
      <sheetName val="Datos-No imprim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7422CW00"/>
      <sheetName val="Medidas"/>
      <sheetName val="Pared 2"/>
      <sheetName val="Pared 3"/>
      <sheetName val="SHEET1"/>
      <sheetName val="Consolidado"/>
      <sheetName val="CFA"/>
      <sheetName val="Precios de insumos"/>
      <sheetName val="Hoja1"/>
      <sheetName val="MAESTRO DE CLAVES FINAL"/>
      <sheetName val="Solicitud"/>
      <sheetName val="Datos"/>
      <sheetName val="Calculos"/>
      <sheetName val="RO"/>
      <sheetName val="datos base"/>
      <sheetName val="NO IMP. - ANCHOR BOLTS"/>
      <sheetName val="Relacion de INSUMOS"/>
      <sheetName val="GENERAL"/>
      <sheetName val="F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Medidas"/>
      <sheetName val="Pared 1"/>
      <sheetName val="Pared 2"/>
      <sheetName val="Pared 3"/>
      <sheetName val="Fondo"/>
      <sheetName val="Techo"/>
      <sheetName val="Desliz"/>
      <sheetName val="Flota"/>
      <sheetName val="Computo"/>
      <sheetName val="Tablas"/>
      <sheetName val="Módulo1"/>
      <sheetName val="Relacion de Recursos"/>
      <sheetName val="Input"/>
      <sheetName val="7422CW00"/>
      <sheetName val="Consolidado"/>
      <sheetName val="BASES"/>
      <sheetName val="Forrado"/>
      <sheetName val="Datos-No imprimir"/>
      <sheetName val="INF.PERS.CONTRATADO"/>
      <sheetName val="Comparativa"/>
      <sheetName val="DATOS"/>
      <sheetName val="Relacion de INSUMOS"/>
      <sheetName val="PPTOALT1"/>
      <sheetName val="12 P3"/>
      <sheetName val="5 Poblacion Demandante Efectiva"/>
      <sheetName val="xie"/>
      <sheetName val="FP"/>
      <sheetName val="CFA"/>
      <sheetName val="Hoja1"/>
      <sheetName val="datos base"/>
      <sheetName val="C17_Gra01"/>
      <sheetName val="F17 A1"/>
      <sheetName val="GG"/>
      <sheetName val="PPTOALT1p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Hoja1">
    <tabColor theme="1" tint="0.499984740745262"/>
  </sheetPr>
  <dimension ref="B2:L79"/>
  <sheetViews>
    <sheetView tabSelected="1" topLeftCell="A9" workbookViewId="0">
      <selection activeCell="J16" sqref="J16"/>
    </sheetView>
  </sheetViews>
  <sheetFormatPr defaultColWidth="11" defaultRowHeight="15"/>
  <cols>
    <col min="1" max="1" width="11.4285714285714" style="136"/>
    <col min="2" max="2" width="23.2857142857143" style="136" customWidth="1"/>
    <col min="3" max="9" width="15.7142857142857" style="136" customWidth="1"/>
    <col min="10" max="10" width="11.4285714285714" style="136"/>
    <col min="11" max="11" width="15.8571428571429" style="1" hidden="1" customWidth="1"/>
    <col min="12" max="16384" width="11.4285714285714" style="136"/>
  </cols>
  <sheetData>
    <row r="2" ht="30" customHeight="1" spans="2:11">
      <c r="B2" s="137" t="s">
        <v>0</v>
      </c>
      <c r="C2" s="138" t="s">
        <v>1</v>
      </c>
      <c r="D2" s="138" t="s">
        <v>2</v>
      </c>
      <c r="E2" s="138" t="s">
        <v>3</v>
      </c>
      <c r="F2" s="138" t="s">
        <v>4</v>
      </c>
      <c r="G2" s="138" t="s">
        <v>5</v>
      </c>
      <c r="H2" s="138" t="s">
        <v>6</v>
      </c>
      <c r="I2" s="138" t="s">
        <v>7</v>
      </c>
      <c r="J2" s="138" t="s">
        <v>8</v>
      </c>
      <c r="K2" s="138" t="s">
        <v>9</v>
      </c>
    </row>
    <row r="3" spans="2:11">
      <c r="B3" s="139" t="s">
        <v>10</v>
      </c>
      <c r="C3" s="100">
        <v>1</v>
      </c>
      <c r="D3" s="100">
        <v>1</v>
      </c>
      <c r="E3" s="100">
        <v>1</v>
      </c>
      <c r="F3" s="100">
        <v>1</v>
      </c>
      <c r="G3" s="100">
        <v>1</v>
      </c>
      <c r="H3" s="100">
        <v>0</v>
      </c>
      <c r="I3" s="100">
        <v>1</v>
      </c>
      <c r="J3" s="100">
        <f>CONSOLIDADO!F64</f>
        <v>120</v>
      </c>
      <c r="K3" s="146">
        <f t="shared" ref="K3:K27" si="0">J3*SUMPRODUCT(C3:I3,$C$33:$I$33)</f>
        <v>204055.2</v>
      </c>
    </row>
    <row r="4" spans="2:11">
      <c r="B4" s="139" t="s">
        <v>11</v>
      </c>
      <c r="C4" s="100">
        <v>1</v>
      </c>
      <c r="D4" s="100">
        <v>1</v>
      </c>
      <c r="E4" s="100">
        <v>1</v>
      </c>
      <c r="F4" s="100">
        <v>1</v>
      </c>
      <c r="G4" s="100">
        <v>1</v>
      </c>
      <c r="H4" s="100">
        <v>0</v>
      </c>
      <c r="I4" s="100">
        <v>1</v>
      </c>
      <c r="J4" s="100">
        <f>CONSOLIDADO!F65</f>
        <v>240</v>
      </c>
      <c r="K4" s="146">
        <f t="shared" si="0"/>
        <v>408110.4</v>
      </c>
    </row>
    <row r="5" spans="2:11">
      <c r="B5" s="139" t="s">
        <v>12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0</v>
      </c>
      <c r="I5" s="100">
        <v>1</v>
      </c>
      <c r="J5" s="100">
        <f>CONSOLIDADO!F66</f>
        <v>50</v>
      </c>
      <c r="K5" s="146">
        <f t="shared" si="0"/>
        <v>85023</v>
      </c>
    </row>
    <row r="6" spans="2:11">
      <c r="B6" s="139" t="s">
        <v>13</v>
      </c>
      <c r="C6" s="100">
        <v>1</v>
      </c>
      <c r="D6" s="100">
        <v>1</v>
      </c>
      <c r="E6" s="100">
        <v>1</v>
      </c>
      <c r="F6" s="100">
        <v>1</v>
      </c>
      <c r="G6" s="100">
        <v>1</v>
      </c>
      <c r="H6" s="100">
        <v>0</v>
      </c>
      <c r="I6" s="100">
        <v>1</v>
      </c>
      <c r="J6" s="100">
        <f>CONSOLIDADO!F67</f>
        <v>480</v>
      </c>
      <c r="K6" s="146">
        <f t="shared" si="0"/>
        <v>816220.8</v>
      </c>
    </row>
    <row r="7" spans="2:11">
      <c r="B7" s="139" t="s">
        <v>14</v>
      </c>
      <c r="C7" s="100">
        <v>1</v>
      </c>
      <c r="D7" s="100">
        <v>1</v>
      </c>
      <c r="E7" s="100">
        <v>1</v>
      </c>
      <c r="F7" s="100">
        <v>1</v>
      </c>
      <c r="G7" s="100">
        <v>1</v>
      </c>
      <c r="H7" s="100">
        <v>0</v>
      </c>
      <c r="I7" s="100">
        <v>1</v>
      </c>
      <c r="J7" s="100">
        <f>CONSOLIDADO!F68</f>
        <v>600</v>
      </c>
      <c r="K7" s="146">
        <f t="shared" si="0"/>
        <v>1020276</v>
      </c>
    </row>
    <row r="8" spans="2:11">
      <c r="B8" s="139" t="s">
        <v>15</v>
      </c>
      <c r="C8" s="100">
        <v>1</v>
      </c>
      <c r="D8" s="100">
        <v>1</v>
      </c>
      <c r="E8" s="100">
        <v>1</v>
      </c>
      <c r="F8" s="100">
        <v>1</v>
      </c>
      <c r="G8" s="100">
        <v>1</v>
      </c>
      <c r="H8" s="100">
        <v>0</v>
      </c>
      <c r="I8" s="100">
        <v>1</v>
      </c>
      <c r="J8" s="100">
        <f>CONSOLIDADO!F70</f>
        <v>93.75</v>
      </c>
      <c r="K8" s="146">
        <f t="shared" si="0"/>
        <v>159418.125</v>
      </c>
    </row>
    <row r="9" spans="2:11">
      <c r="B9" s="139" t="s">
        <v>16</v>
      </c>
      <c r="C9" s="100">
        <v>1</v>
      </c>
      <c r="D9" s="100">
        <v>1</v>
      </c>
      <c r="E9" s="100">
        <v>1</v>
      </c>
      <c r="F9" s="100">
        <v>1</v>
      </c>
      <c r="G9" s="100">
        <v>1</v>
      </c>
      <c r="H9" s="100">
        <v>0</v>
      </c>
      <c r="I9" s="100">
        <v>1</v>
      </c>
      <c r="J9" s="100">
        <f>CONSOLIDADO!F71</f>
        <v>270</v>
      </c>
      <c r="K9" s="146">
        <f t="shared" si="0"/>
        <v>459124.2</v>
      </c>
    </row>
    <row r="10" spans="2:11">
      <c r="B10" s="139" t="s">
        <v>17</v>
      </c>
      <c r="C10" s="100">
        <v>1</v>
      </c>
      <c r="D10" s="100">
        <v>1</v>
      </c>
      <c r="E10" s="100">
        <v>1</v>
      </c>
      <c r="F10" s="100">
        <v>1</v>
      </c>
      <c r="G10" s="100">
        <v>1</v>
      </c>
      <c r="H10" s="100">
        <v>0</v>
      </c>
      <c r="I10" s="100">
        <v>1</v>
      </c>
      <c r="J10" s="100">
        <f>CONSOLIDADO!F72</f>
        <v>180</v>
      </c>
      <c r="K10" s="146">
        <f t="shared" si="0"/>
        <v>306082.8</v>
      </c>
    </row>
    <row r="11" spans="2:11">
      <c r="B11" s="139" t="s">
        <v>18</v>
      </c>
      <c r="C11" s="100">
        <v>1</v>
      </c>
      <c r="D11" s="100">
        <v>1</v>
      </c>
      <c r="E11" s="100">
        <v>1</v>
      </c>
      <c r="F11" s="100">
        <v>1</v>
      </c>
      <c r="G11" s="100">
        <v>1</v>
      </c>
      <c r="H11" s="100">
        <v>0</v>
      </c>
      <c r="I11" s="100">
        <v>1</v>
      </c>
      <c r="J11" s="100">
        <f>CONSOLIDADO!F73</f>
        <v>105</v>
      </c>
      <c r="K11" s="146">
        <f t="shared" si="0"/>
        <v>178548.3</v>
      </c>
    </row>
    <row r="12" spans="2:11">
      <c r="B12" s="139" t="s">
        <v>19</v>
      </c>
      <c r="C12" s="100">
        <v>1</v>
      </c>
      <c r="D12" s="100">
        <v>1</v>
      </c>
      <c r="E12" s="100">
        <v>1</v>
      </c>
      <c r="F12" s="100">
        <v>1</v>
      </c>
      <c r="G12" s="100">
        <v>1</v>
      </c>
      <c r="H12" s="100">
        <v>0</v>
      </c>
      <c r="I12" s="100">
        <v>1</v>
      </c>
      <c r="J12" s="100">
        <f>CONSOLIDADO!F74</f>
        <v>90</v>
      </c>
      <c r="K12" s="146">
        <f t="shared" si="0"/>
        <v>153041.4</v>
      </c>
    </row>
    <row r="13" spans="2:11">
      <c r="B13" s="139" t="s">
        <v>20</v>
      </c>
      <c r="C13" s="100">
        <v>1</v>
      </c>
      <c r="D13" s="100">
        <v>1</v>
      </c>
      <c r="E13" s="100">
        <v>1</v>
      </c>
      <c r="F13" s="100">
        <v>1</v>
      </c>
      <c r="G13" s="100">
        <v>1</v>
      </c>
      <c r="H13" s="100">
        <v>0</v>
      </c>
      <c r="I13" s="100">
        <v>1</v>
      </c>
      <c r="J13" s="100">
        <f>CONSOLIDADO!F75</f>
        <v>300</v>
      </c>
      <c r="K13" s="146">
        <f t="shared" si="0"/>
        <v>510138</v>
      </c>
    </row>
    <row r="14" spans="2:11">
      <c r="B14" s="139" t="s">
        <v>21</v>
      </c>
      <c r="C14" s="100">
        <v>1</v>
      </c>
      <c r="D14" s="100">
        <v>1</v>
      </c>
      <c r="E14" s="100">
        <v>1</v>
      </c>
      <c r="F14" s="100">
        <v>1</v>
      </c>
      <c r="G14" s="100">
        <v>1</v>
      </c>
      <c r="H14" s="100">
        <v>0</v>
      </c>
      <c r="I14" s="100">
        <v>1</v>
      </c>
      <c r="J14" s="100">
        <f>CONSOLIDADO!F76</f>
        <v>45.5</v>
      </c>
      <c r="K14" s="146">
        <f t="shared" si="0"/>
        <v>77370.93</v>
      </c>
    </row>
    <row r="15" spans="2:11">
      <c r="B15" s="139" t="s">
        <v>22</v>
      </c>
      <c r="C15" s="100">
        <v>1</v>
      </c>
      <c r="D15" s="100">
        <v>1</v>
      </c>
      <c r="E15" s="100">
        <v>1</v>
      </c>
      <c r="F15" s="100">
        <v>1</v>
      </c>
      <c r="G15" s="100">
        <v>1</v>
      </c>
      <c r="H15" s="100">
        <v>0</v>
      </c>
      <c r="I15" s="100">
        <v>1</v>
      </c>
      <c r="J15" s="100">
        <f>CONSOLIDADO!F77</f>
        <v>42</v>
      </c>
      <c r="K15" s="146">
        <f t="shared" si="0"/>
        <v>71419.32</v>
      </c>
    </row>
    <row r="16" spans="2:11">
      <c r="B16" s="139" t="s">
        <v>23</v>
      </c>
      <c r="C16" s="100">
        <v>1</v>
      </c>
      <c r="D16" s="100">
        <v>1</v>
      </c>
      <c r="E16" s="100">
        <v>1</v>
      </c>
      <c r="F16" s="100">
        <v>1</v>
      </c>
      <c r="G16" s="100">
        <v>1</v>
      </c>
      <c r="H16" s="100">
        <v>0</v>
      </c>
      <c r="I16" s="100">
        <v>1</v>
      </c>
      <c r="J16" s="100">
        <f>CONSOLIDADO!F78</f>
        <v>80.5</v>
      </c>
      <c r="K16" s="146">
        <f t="shared" si="0"/>
        <v>136887.03</v>
      </c>
    </row>
    <row r="17" spans="2:11">
      <c r="B17" s="139" t="s">
        <v>24</v>
      </c>
      <c r="C17" s="100">
        <v>1</v>
      </c>
      <c r="D17" s="100">
        <v>1</v>
      </c>
      <c r="E17" s="100">
        <v>1</v>
      </c>
      <c r="F17" s="100">
        <v>1</v>
      </c>
      <c r="G17" s="100">
        <v>1</v>
      </c>
      <c r="H17" s="100">
        <v>1</v>
      </c>
      <c r="I17" s="100">
        <v>1</v>
      </c>
      <c r="J17" s="100">
        <f>CONSOLIDADO!F79</f>
        <v>27</v>
      </c>
      <c r="K17" s="146">
        <f t="shared" si="0"/>
        <v>48349.17</v>
      </c>
    </row>
    <row r="18" spans="2:11">
      <c r="B18" s="139" t="s">
        <v>25</v>
      </c>
      <c r="C18" s="100">
        <v>1</v>
      </c>
      <c r="D18" s="100">
        <v>1</v>
      </c>
      <c r="E18" s="100">
        <v>1</v>
      </c>
      <c r="F18" s="100">
        <v>1</v>
      </c>
      <c r="G18" s="100">
        <v>1</v>
      </c>
      <c r="H18" s="100">
        <v>0</v>
      </c>
      <c r="I18" s="100">
        <v>1</v>
      </c>
      <c r="J18" s="100">
        <f>CONSOLIDADO!F80</f>
        <v>33.3</v>
      </c>
      <c r="K18" s="146">
        <f t="shared" si="0"/>
        <v>56625.318</v>
      </c>
    </row>
    <row r="19" spans="2:11">
      <c r="B19" s="139" t="s">
        <v>26</v>
      </c>
      <c r="C19" s="100">
        <v>1</v>
      </c>
      <c r="D19" s="100">
        <v>1</v>
      </c>
      <c r="E19" s="100">
        <v>1</v>
      </c>
      <c r="F19" s="100">
        <v>1</v>
      </c>
      <c r="G19" s="100">
        <v>1</v>
      </c>
      <c r="H19" s="100">
        <v>1</v>
      </c>
      <c r="I19" s="100">
        <v>1</v>
      </c>
      <c r="J19" s="100">
        <f>CONSOLIDADO!F81</f>
        <v>5</v>
      </c>
      <c r="K19" s="146">
        <f t="shared" si="0"/>
        <v>8953.55</v>
      </c>
    </row>
    <row r="20" spans="2:11">
      <c r="B20" s="139" t="s">
        <v>27</v>
      </c>
      <c r="C20" s="100">
        <v>1</v>
      </c>
      <c r="D20" s="100">
        <v>1</v>
      </c>
      <c r="E20" s="100">
        <v>1</v>
      </c>
      <c r="F20" s="100">
        <v>1</v>
      </c>
      <c r="G20" s="100">
        <v>1</v>
      </c>
      <c r="H20" s="100">
        <v>0</v>
      </c>
      <c r="I20" s="100">
        <v>1</v>
      </c>
      <c r="J20" s="100">
        <v>14.2</v>
      </c>
      <c r="K20" s="146">
        <f t="shared" si="0"/>
        <v>24146.532</v>
      </c>
    </row>
    <row r="21" spans="2:11">
      <c r="B21" s="139" t="s">
        <v>28</v>
      </c>
      <c r="C21" s="100">
        <v>1</v>
      </c>
      <c r="D21" s="100">
        <v>1</v>
      </c>
      <c r="E21" s="100">
        <v>1</v>
      </c>
      <c r="F21" s="100">
        <v>1</v>
      </c>
      <c r="G21" s="100">
        <v>1</v>
      </c>
      <c r="H21" s="100">
        <v>1</v>
      </c>
      <c r="I21" s="100">
        <v>1</v>
      </c>
      <c r="J21" s="100">
        <v>5</v>
      </c>
      <c r="K21" s="146">
        <f t="shared" si="0"/>
        <v>8953.55</v>
      </c>
    </row>
    <row r="22" spans="2:11">
      <c r="B22" s="139" t="s">
        <v>29</v>
      </c>
      <c r="C22" s="100">
        <v>1</v>
      </c>
      <c r="D22" s="100">
        <v>1</v>
      </c>
      <c r="E22" s="100">
        <v>1</v>
      </c>
      <c r="F22" s="100">
        <v>1</v>
      </c>
      <c r="G22" s="100">
        <v>1</v>
      </c>
      <c r="H22" s="100">
        <v>0</v>
      </c>
      <c r="I22" s="100">
        <v>1</v>
      </c>
      <c r="J22" s="100">
        <f>CONSOLIDADO!F82</f>
        <v>112.5</v>
      </c>
      <c r="K22" s="146">
        <f t="shared" si="0"/>
        <v>191301.75</v>
      </c>
    </row>
    <row r="23" spans="2:11">
      <c r="B23" s="139" t="s">
        <v>30</v>
      </c>
      <c r="C23" s="100">
        <v>0</v>
      </c>
      <c r="D23" s="100">
        <v>0</v>
      </c>
      <c r="E23" s="100">
        <v>1</v>
      </c>
      <c r="F23" s="100">
        <v>0</v>
      </c>
      <c r="G23" s="100">
        <v>1</v>
      </c>
      <c r="H23" s="100">
        <v>0</v>
      </c>
      <c r="I23" s="100">
        <v>1</v>
      </c>
      <c r="J23" s="100">
        <f>CONSOLIDADO!F83</f>
        <v>840</v>
      </c>
      <c r="K23" s="146">
        <f t="shared" si="0"/>
        <v>646287.6</v>
      </c>
    </row>
    <row r="24" spans="2:11">
      <c r="B24" s="139" t="s">
        <v>31</v>
      </c>
      <c r="C24" s="100">
        <v>1</v>
      </c>
      <c r="D24" s="100">
        <v>1</v>
      </c>
      <c r="E24" s="100">
        <v>1</v>
      </c>
      <c r="F24" s="100">
        <v>1</v>
      </c>
      <c r="G24" s="100">
        <v>1</v>
      </c>
      <c r="H24" s="100">
        <v>0</v>
      </c>
      <c r="I24" s="100">
        <v>1</v>
      </c>
      <c r="J24" s="100">
        <f>CONSOLIDADO!F84</f>
        <v>5.32</v>
      </c>
      <c r="K24" s="146">
        <f t="shared" si="0"/>
        <v>9046.4472</v>
      </c>
    </row>
    <row r="25" spans="2:11">
      <c r="B25" s="139" t="s">
        <v>32</v>
      </c>
      <c r="C25" s="100">
        <v>1</v>
      </c>
      <c r="D25" s="100">
        <v>1</v>
      </c>
      <c r="E25" s="100">
        <v>1</v>
      </c>
      <c r="F25" s="100">
        <v>1</v>
      </c>
      <c r="G25" s="100">
        <v>1</v>
      </c>
      <c r="H25" s="100">
        <v>0</v>
      </c>
      <c r="I25" s="100">
        <v>1</v>
      </c>
      <c r="J25" s="100">
        <f>CONSOLIDADO!F85</f>
        <v>9</v>
      </c>
      <c r="K25" s="146">
        <f t="shared" si="0"/>
        <v>15304.14</v>
      </c>
    </row>
    <row r="26" spans="2:11">
      <c r="B26" s="139" t="s">
        <v>33</v>
      </c>
      <c r="C26" s="100"/>
      <c r="D26" s="100"/>
      <c r="E26" s="100"/>
      <c r="F26" s="100"/>
      <c r="G26" s="100"/>
      <c r="H26" s="100"/>
      <c r="I26" s="100"/>
      <c r="J26" s="100"/>
      <c r="K26" s="146"/>
    </row>
    <row r="27" spans="2:11">
      <c r="B27" s="140" t="s">
        <v>34</v>
      </c>
      <c r="C27" s="100">
        <v>1</v>
      </c>
      <c r="D27" s="100">
        <v>1</v>
      </c>
      <c r="E27" s="100">
        <v>1</v>
      </c>
      <c r="F27" s="100">
        <v>1</v>
      </c>
      <c r="G27" s="100">
        <v>1</v>
      </c>
      <c r="H27" s="100">
        <v>0</v>
      </c>
      <c r="I27" s="100">
        <v>1</v>
      </c>
      <c r="J27" s="100">
        <f>CONSOLIDADO!F86</f>
        <v>7.5</v>
      </c>
      <c r="K27" s="146">
        <f t="shared" si="0"/>
        <v>12753.45</v>
      </c>
    </row>
    <row r="28" spans="10:10">
      <c r="J28" s="1"/>
    </row>
    <row r="31" ht="45" spans="2:9">
      <c r="B31" s="137" t="s">
        <v>35</v>
      </c>
      <c r="C31" s="138" t="s">
        <v>1</v>
      </c>
      <c r="D31" s="138" t="s">
        <v>2</v>
      </c>
      <c r="E31" s="138" t="s">
        <v>3</v>
      </c>
      <c r="F31" s="138" t="s">
        <v>4</v>
      </c>
      <c r="G31" s="138" t="s">
        <v>5</v>
      </c>
      <c r="H31" s="138" t="s">
        <v>6</v>
      </c>
      <c r="I31" s="138" t="s">
        <v>7</v>
      </c>
    </row>
    <row r="32" spans="2:9">
      <c r="B32" s="137" t="s">
        <v>36</v>
      </c>
      <c r="C32" s="100">
        <v>766.22</v>
      </c>
      <c r="D32" s="100">
        <v>371.93</v>
      </c>
      <c r="E32" s="100">
        <v>263.91</v>
      </c>
      <c r="F32" s="100">
        <v>282.31</v>
      </c>
      <c r="G32" s="100">
        <v>356.24</v>
      </c>
      <c r="H32" s="100">
        <v>126.35</v>
      </c>
      <c r="I32" s="100">
        <v>450.22</v>
      </c>
    </row>
    <row r="33" spans="2:9">
      <c r="B33" s="137" t="s">
        <v>37</v>
      </c>
      <c r="C33" s="100">
        <v>425.55</v>
      </c>
      <c r="D33" s="141">
        <v>255.7</v>
      </c>
      <c r="E33" s="141">
        <v>220.06</v>
      </c>
      <c r="F33" s="141">
        <v>249.82</v>
      </c>
      <c r="G33" s="100">
        <v>284.52</v>
      </c>
      <c r="H33" s="141">
        <v>90.25</v>
      </c>
      <c r="I33" s="100">
        <v>264.81</v>
      </c>
    </row>
    <row r="34" spans="2:9">
      <c r="B34" s="137" t="s">
        <v>38</v>
      </c>
      <c r="C34" s="141">
        <v>308.75</v>
      </c>
      <c r="D34" s="100">
        <v>178.93</v>
      </c>
      <c r="E34" s="100">
        <v>142.39</v>
      </c>
      <c r="F34" s="100">
        <v>182.27</v>
      </c>
      <c r="G34" s="141">
        <v>235.49</v>
      </c>
      <c r="H34" s="100">
        <v>58.93</v>
      </c>
      <c r="I34" s="141">
        <v>197.04</v>
      </c>
    </row>
    <row r="35" spans="2:9">
      <c r="B35" s="137" t="s">
        <v>39</v>
      </c>
      <c r="C35" s="100">
        <v>285.18</v>
      </c>
      <c r="D35" s="100">
        <v>135.42</v>
      </c>
      <c r="E35" s="100">
        <v>116.76</v>
      </c>
      <c r="F35" s="100">
        <v>106.9</v>
      </c>
      <c r="G35" s="100">
        <v>180.13</v>
      </c>
      <c r="H35" s="100">
        <v>36.06</v>
      </c>
      <c r="I35" s="100">
        <v>111.65</v>
      </c>
    </row>
    <row r="36" spans="2:9">
      <c r="B36" s="137" t="s">
        <v>40</v>
      </c>
      <c r="C36" s="100">
        <v>223.88</v>
      </c>
      <c r="D36" s="100">
        <v>55.61</v>
      </c>
      <c r="E36" s="100">
        <v>96.56</v>
      </c>
      <c r="F36" s="100">
        <v>81.67</v>
      </c>
      <c r="G36" s="100">
        <v>149.86</v>
      </c>
      <c r="H36" s="100">
        <v>17.67</v>
      </c>
      <c r="I36" s="100">
        <v>62.13</v>
      </c>
    </row>
    <row r="37" spans="2:9">
      <c r="B37" s="137" t="s">
        <v>41</v>
      </c>
      <c r="C37" s="100">
        <v>139.6</v>
      </c>
      <c r="D37" s="100">
        <v>44.43</v>
      </c>
      <c r="E37" s="100">
        <v>78.87</v>
      </c>
      <c r="F37" s="100">
        <v>63.15</v>
      </c>
      <c r="G37" s="100">
        <v>89.35</v>
      </c>
      <c r="H37" s="100">
        <v>15.02</v>
      </c>
      <c r="I37" s="100">
        <v>40.38</v>
      </c>
    </row>
    <row r="38" spans="2:9">
      <c r="B38" s="137" t="s">
        <v>42</v>
      </c>
      <c r="C38" s="100">
        <v>82.25</v>
      </c>
      <c r="D38" s="100">
        <v>0</v>
      </c>
      <c r="E38" s="100">
        <v>58.99</v>
      </c>
      <c r="F38" s="100">
        <v>37.21</v>
      </c>
      <c r="G38" s="100">
        <v>66.38</v>
      </c>
      <c r="H38" s="100">
        <v>10.32</v>
      </c>
      <c r="I38" s="100">
        <v>23.79</v>
      </c>
    </row>
    <row r="39" spans="2:9">
      <c r="B39" s="137" t="s">
        <v>43</v>
      </c>
      <c r="C39" s="100">
        <v>0</v>
      </c>
      <c r="D39" s="100">
        <v>0</v>
      </c>
      <c r="E39" s="100">
        <v>31.87</v>
      </c>
      <c r="F39" s="100">
        <v>18.6</v>
      </c>
      <c r="G39" s="100">
        <v>26.55</v>
      </c>
      <c r="H39" s="100">
        <v>0</v>
      </c>
      <c r="I39" s="100">
        <v>0</v>
      </c>
    </row>
    <row r="40" spans="2:9">
      <c r="B40" s="137" t="s">
        <v>44</v>
      </c>
      <c r="C40" s="100">
        <v>0</v>
      </c>
      <c r="D40" s="100">
        <v>0</v>
      </c>
      <c r="E40" s="100">
        <v>7.01</v>
      </c>
      <c r="F40" s="100">
        <v>0</v>
      </c>
      <c r="G40" s="100">
        <v>0</v>
      </c>
      <c r="H40" s="100">
        <v>0</v>
      </c>
      <c r="I40" s="100">
        <v>0</v>
      </c>
    </row>
    <row r="42" ht="28.5" customHeight="1" spans="3:9">
      <c r="C42" s="138" t="s">
        <v>1</v>
      </c>
      <c r="D42" s="138" t="s">
        <v>2</v>
      </c>
      <c r="E42" s="138" t="s">
        <v>3</v>
      </c>
      <c r="F42" s="138" t="s">
        <v>4</v>
      </c>
      <c r="G42" s="138" t="s">
        <v>5</v>
      </c>
      <c r="H42" s="138" t="s">
        <v>6</v>
      </c>
      <c r="I42" s="138" t="s">
        <v>45</v>
      </c>
    </row>
    <row r="43" spans="2:9">
      <c r="B43" s="137" t="s">
        <v>35</v>
      </c>
      <c r="C43" s="142" t="s">
        <v>36</v>
      </c>
      <c r="D43" s="142" t="s">
        <v>36</v>
      </c>
      <c r="E43" s="142" t="s">
        <v>36</v>
      </c>
      <c r="F43" s="142" t="s">
        <v>36</v>
      </c>
      <c r="G43" s="142" t="s">
        <v>36</v>
      </c>
      <c r="H43" s="142" t="s">
        <v>36</v>
      </c>
      <c r="I43" s="142" t="s">
        <v>36</v>
      </c>
    </row>
    <row r="45" spans="3:12">
      <c r="C45" s="137">
        <f>VLOOKUP(C43,$B$32:$I$40,2,FALSE)</f>
        <v>766.22</v>
      </c>
      <c r="D45" s="137">
        <f>VLOOKUP(D43,$B$32:$I$40,3,FALSE)</f>
        <v>371.93</v>
      </c>
      <c r="E45" s="137">
        <f>VLOOKUP(E43,$B$32:$I$40,4,FALSE)</f>
        <v>263.91</v>
      </c>
      <c r="F45" s="137">
        <f>VLOOKUP(F43,$B$32:$I$40,5,FALSE)</f>
        <v>282.31</v>
      </c>
      <c r="G45" s="137">
        <f>VLOOKUP(G43,$B$32:$I$40,6,FALSE)</f>
        <v>356.24</v>
      </c>
      <c r="H45" s="137">
        <f>VLOOKUP(H43,$B$32:$I$40,7,FALSE)</f>
        <v>126.35</v>
      </c>
      <c r="I45" s="137">
        <f>VLOOKUP(I43,$B$32:$I$40,8,FALSE)</f>
        <v>450.22</v>
      </c>
      <c r="L45" s="137">
        <f>SUM(C45:I45)</f>
        <v>2617.18</v>
      </c>
    </row>
    <row r="49" ht="22.5" customHeight="1" spans="2:3">
      <c r="B49" s="143" t="s">
        <v>46</v>
      </c>
      <c r="C49" s="144"/>
    </row>
    <row r="50" spans="2:3">
      <c r="B50" s="138" t="s">
        <v>47</v>
      </c>
      <c r="C50" s="138" t="s">
        <v>48</v>
      </c>
    </row>
    <row r="51" spans="2:3">
      <c r="B51" s="142">
        <v>75</v>
      </c>
      <c r="C51" s="142">
        <v>78</v>
      </c>
    </row>
    <row r="54" spans="2:5">
      <c r="B54" s="138" t="s">
        <v>49</v>
      </c>
      <c r="C54" s="138" t="s">
        <v>50</v>
      </c>
      <c r="D54" s="138" t="s">
        <v>51</v>
      </c>
      <c r="E54" s="138" t="s">
        <v>52</v>
      </c>
    </row>
    <row r="55" spans="2:5">
      <c r="B55" s="145" t="str">
        <f>B3</f>
        <v>AULAS CICLO I</v>
      </c>
      <c r="C55" s="1">
        <v>0</v>
      </c>
      <c r="D55" s="1">
        <v>0</v>
      </c>
      <c r="E55" s="1">
        <f>C55*D55</f>
        <v>0</v>
      </c>
    </row>
    <row r="56" spans="2:5">
      <c r="B56" s="145" t="str">
        <f t="shared" ref="B56:B78" si="1">B4</f>
        <v>AULAS CICLO II</v>
      </c>
      <c r="C56" s="1">
        <v>3</v>
      </c>
      <c r="D56" s="1">
        <v>25</v>
      </c>
      <c r="E56" s="1">
        <f t="shared" ref="E56:E65" si="2">C56*D56</f>
        <v>75</v>
      </c>
    </row>
    <row r="57" spans="2:5">
      <c r="B57" s="145" t="str">
        <f t="shared" si="1"/>
        <v>AULA PSICOMOTRICIDAD</v>
      </c>
      <c r="C57" s="1">
        <v>0</v>
      </c>
      <c r="D57" s="1">
        <v>0</v>
      </c>
      <c r="E57" s="1">
        <f t="shared" si="2"/>
        <v>0</v>
      </c>
    </row>
    <row r="58" spans="2:5">
      <c r="B58" s="145" t="str">
        <f t="shared" si="1"/>
        <v>AULAS PRIMARIA</v>
      </c>
      <c r="C58" s="1">
        <v>8</v>
      </c>
      <c r="D58" s="1">
        <v>30</v>
      </c>
      <c r="E58" s="1">
        <f t="shared" si="2"/>
        <v>240</v>
      </c>
    </row>
    <row r="59" spans="2:5">
      <c r="B59" s="145" t="str">
        <f t="shared" si="1"/>
        <v>AULAS SECUNDARIA</v>
      </c>
      <c r="C59" s="1">
        <v>10</v>
      </c>
      <c r="D59" s="1">
        <v>30</v>
      </c>
      <c r="E59" s="1">
        <f t="shared" si="2"/>
        <v>300</v>
      </c>
    </row>
    <row r="60" spans="2:5">
      <c r="B60" s="139" t="str">
        <f t="shared" si="1"/>
        <v>BIBLIOTECA</v>
      </c>
      <c r="C60" s="1">
        <v>1</v>
      </c>
      <c r="D60" s="1"/>
      <c r="E60" s="1">
        <f t="shared" si="2"/>
        <v>0</v>
      </c>
    </row>
    <row r="61" spans="2:5">
      <c r="B61" s="145" t="str">
        <f t="shared" si="1"/>
        <v>INNOVACION</v>
      </c>
      <c r="C61" s="1">
        <v>3</v>
      </c>
      <c r="D61" s="1">
        <v>30</v>
      </c>
      <c r="E61" s="1">
        <f t="shared" si="2"/>
        <v>90</v>
      </c>
    </row>
    <row r="62" spans="2:5">
      <c r="B62" s="145" t="str">
        <f t="shared" si="1"/>
        <v>TALLER CREATIVO</v>
      </c>
      <c r="C62" s="1">
        <v>2</v>
      </c>
      <c r="D62" s="1">
        <v>30</v>
      </c>
      <c r="E62" s="1">
        <f t="shared" si="2"/>
        <v>60</v>
      </c>
    </row>
    <row r="63" spans="2:5">
      <c r="B63" s="145" t="str">
        <f t="shared" si="1"/>
        <v>TALLER EPT</v>
      </c>
      <c r="C63" s="1">
        <v>1</v>
      </c>
      <c r="D63" s="1">
        <v>30</v>
      </c>
      <c r="E63" s="1">
        <f t="shared" si="2"/>
        <v>30</v>
      </c>
    </row>
    <row r="64" spans="2:5">
      <c r="B64" s="145" t="str">
        <f t="shared" si="1"/>
        <v>LABORATORIO</v>
      </c>
      <c r="C64" s="1">
        <v>1</v>
      </c>
      <c r="D64" s="1">
        <v>30</v>
      </c>
      <c r="E64" s="1">
        <f t="shared" si="2"/>
        <v>30</v>
      </c>
    </row>
    <row r="65" spans="2:5">
      <c r="B65" s="145" t="str">
        <f t="shared" si="1"/>
        <v>SALA DE USOS MULTIPLES</v>
      </c>
      <c r="C65" s="1">
        <v>1</v>
      </c>
      <c r="D65" s="1">
        <v>300</v>
      </c>
      <c r="E65" s="1">
        <f t="shared" si="2"/>
        <v>300</v>
      </c>
    </row>
    <row r="66" spans="2:4">
      <c r="B66" s="145" t="str">
        <f t="shared" si="1"/>
        <v>DIRECCIÓN ADM.</v>
      </c>
      <c r="C66" s="1">
        <v>1</v>
      </c>
      <c r="D66" s="1"/>
    </row>
    <row r="67" spans="2:4">
      <c r="B67" s="145" t="str">
        <f t="shared" si="1"/>
        <v>SALA DE REUNIONES</v>
      </c>
      <c r="C67" s="1">
        <v>1</v>
      </c>
      <c r="D67" s="1"/>
    </row>
    <row r="68" spans="2:4">
      <c r="B68" s="145" t="str">
        <f t="shared" si="1"/>
        <v>SALA DE PROFESORES</v>
      </c>
      <c r="C68" s="1">
        <v>1</v>
      </c>
      <c r="D68" s="1"/>
    </row>
    <row r="69" spans="2:4">
      <c r="B69" s="145" t="str">
        <f t="shared" si="1"/>
        <v>SSHH ADM.</v>
      </c>
      <c r="C69" s="1">
        <v>1</v>
      </c>
      <c r="D69" s="1"/>
    </row>
    <row r="70" spans="2:4">
      <c r="B70" s="145" t="str">
        <f t="shared" si="1"/>
        <v>COCINA PRIM SEC</v>
      </c>
      <c r="C70" s="1">
        <v>1</v>
      </c>
      <c r="D70" s="1"/>
    </row>
    <row r="71" spans="2:4">
      <c r="B71" s="145" t="str">
        <f t="shared" si="1"/>
        <v>SSHH COCINA PRIM SEC</v>
      </c>
      <c r="C71" s="1">
        <v>1</v>
      </c>
      <c r="D71" s="1"/>
    </row>
    <row r="72" spans="2:4">
      <c r="B72" s="145" t="str">
        <f t="shared" si="1"/>
        <v>COCINA INICIAL</v>
      </c>
      <c r="C72" s="1">
        <v>1</v>
      </c>
      <c r="D72" s="1"/>
    </row>
    <row r="73" spans="2:4">
      <c r="B73" s="145" t="str">
        <f t="shared" si="1"/>
        <v>SSHH COCINA INICIAL</v>
      </c>
      <c r="C73" s="1">
        <v>1</v>
      </c>
      <c r="D73" s="1"/>
    </row>
    <row r="74" spans="2:4">
      <c r="B74" s="139" t="str">
        <f t="shared" si="1"/>
        <v>DEPOSITOS*</v>
      </c>
      <c r="C74" s="1">
        <v>1</v>
      </c>
      <c r="D74" s="1"/>
    </row>
    <row r="75" spans="2:4">
      <c r="B75" s="145" t="str">
        <f t="shared" si="1"/>
        <v>CANCHAS DEPORTIVAS**</v>
      </c>
      <c r="C75" s="1">
        <v>2</v>
      </c>
      <c r="D75" s="1"/>
    </row>
    <row r="76" spans="2:4">
      <c r="B76" s="139" t="str">
        <f t="shared" si="1"/>
        <v>QUIOSCO</v>
      </c>
      <c r="C76" s="1">
        <v>1</v>
      </c>
      <c r="D76" s="1"/>
    </row>
    <row r="77" spans="2:4">
      <c r="B77" s="139" t="str">
        <f t="shared" si="1"/>
        <v>TOPICO</v>
      </c>
      <c r="C77" s="1">
        <v>1</v>
      </c>
      <c r="D77" s="1"/>
    </row>
    <row r="78" spans="2:4">
      <c r="B78" s="140" t="s">
        <v>34</v>
      </c>
      <c r="C78" s="1">
        <v>1</v>
      </c>
      <c r="D78" s="1"/>
    </row>
    <row r="79" spans="2:2">
      <c r="B79" s="147"/>
    </row>
  </sheetData>
  <mergeCells count="1">
    <mergeCell ref="B49:C49"/>
  </mergeCells>
  <conditionalFormatting sqref="C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C43:I43">
      <formula1>$B$32:$B$40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E6"/>
  <sheetViews>
    <sheetView workbookViewId="0">
      <selection activeCell="J4" sqref="J4"/>
    </sheetView>
  </sheetViews>
  <sheetFormatPr defaultColWidth="11" defaultRowHeight="15.75" outlineLevelRow="5" outlineLevelCol="4"/>
  <cols>
    <col min="1" max="1" width="11.4285714285714" style="132"/>
    <col min="2" max="2" width="14.7142857142857" style="132" customWidth="1"/>
    <col min="3" max="4" width="16" style="133" customWidth="1"/>
    <col min="5" max="5" width="19" style="133" customWidth="1"/>
    <col min="6" max="9" width="11.4285714285714" style="132"/>
  </cols>
  <sheetData>
    <row r="2" spans="3:5">
      <c r="C2" s="133" t="s">
        <v>53</v>
      </c>
      <c r="D2" s="133" t="s">
        <v>54</v>
      </c>
      <c r="E2" s="133" t="s">
        <v>55</v>
      </c>
    </row>
    <row r="3" spans="2:5">
      <c r="B3" s="134" t="s">
        <v>56</v>
      </c>
      <c r="C3" s="135">
        <v>216825802</v>
      </c>
      <c r="D3" s="135">
        <v>210504623</v>
      </c>
      <c r="E3" s="135">
        <v>315626002</v>
      </c>
    </row>
    <row r="4" spans="2:5">
      <c r="B4" s="134" t="s">
        <v>57</v>
      </c>
      <c r="C4" s="135">
        <v>15025456</v>
      </c>
      <c r="D4" s="135">
        <v>14025444</v>
      </c>
      <c r="E4" s="135">
        <v>14020450</v>
      </c>
    </row>
    <row r="5" spans="2:5">
      <c r="B5" s="134" t="s">
        <v>58</v>
      </c>
      <c r="C5" s="135">
        <v>16825000</v>
      </c>
      <c r="D5" s="135">
        <v>17030025</v>
      </c>
      <c r="E5" s="135">
        <v>16825000</v>
      </c>
    </row>
    <row r="6" spans="3:5">
      <c r="C6" s="135"/>
      <c r="D6" s="135"/>
      <c r="E6" s="132"/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J42"/>
  <sheetViews>
    <sheetView workbookViewId="0">
      <selection activeCell="J42" sqref="J42"/>
    </sheetView>
  </sheetViews>
  <sheetFormatPr defaultColWidth="11" defaultRowHeight="15"/>
  <cols>
    <col min="2" max="2" width="45.2857142857143" customWidth="1"/>
    <col min="5" max="5" width="14.2857142857143" customWidth="1"/>
    <col min="7" max="9" width="16.2857142857143" customWidth="1"/>
    <col min="10" max="10" width="15" customWidth="1"/>
  </cols>
  <sheetData>
    <row r="1" ht="15.75"/>
    <row r="2" spans="1:10">
      <c r="A2" s="88" t="s">
        <v>59</v>
      </c>
      <c r="B2" s="89"/>
      <c r="C2" s="89"/>
      <c r="D2" s="89"/>
      <c r="E2" s="89"/>
      <c r="F2" s="89"/>
      <c r="G2" s="89"/>
      <c r="H2" s="89"/>
      <c r="I2" s="89"/>
      <c r="J2" s="124"/>
    </row>
    <row r="3" spans="1:10">
      <c r="A3" s="90" t="s">
        <v>60</v>
      </c>
      <c r="B3" s="91"/>
      <c r="C3" s="91"/>
      <c r="D3" s="91"/>
      <c r="E3" s="91"/>
      <c r="F3" s="91"/>
      <c r="G3" s="91"/>
      <c r="H3" s="91"/>
      <c r="I3" s="91"/>
      <c r="J3" s="125"/>
    </row>
    <row r="4" ht="46.5" customHeight="1" spans="1:10">
      <c r="A4" s="92" t="s">
        <v>61</v>
      </c>
      <c r="B4" s="91" t="s">
        <v>62</v>
      </c>
      <c r="C4" s="91" t="s">
        <v>63</v>
      </c>
      <c r="D4" s="91" t="s">
        <v>64</v>
      </c>
      <c r="E4" s="91" t="s">
        <v>65</v>
      </c>
      <c r="F4" s="91" t="s">
        <v>66</v>
      </c>
      <c r="G4" s="91" t="s">
        <v>67</v>
      </c>
      <c r="H4" s="91" t="s">
        <v>68</v>
      </c>
      <c r="I4" s="91" t="s">
        <v>69</v>
      </c>
      <c r="J4" s="125" t="s">
        <v>70</v>
      </c>
    </row>
    <row r="5" spans="1:10">
      <c r="A5" s="93">
        <v>1</v>
      </c>
      <c r="B5" s="94" t="s">
        <v>71</v>
      </c>
      <c r="C5" s="95"/>
      <c r="D5" s="96">
        <f>SUM(D6:D16)</f>
        <v>2528.75</v>
      </c>
      <c r="G5" s="97"/>
      <c r="H5" s="94"/>
      <c r="I5" s="126"/>
      <c r="J5" s="127"/>
    </row>
    <row r="6" spans="1:10">
      <c r="A6" s="98">
        <v>1.1</v>
      </c>
      <c r="B6" s="99" t="s">
        <v>10</v>
      </c>
      <c r="C6" s="100" t="s">
        <v>72</v>
      </c>
      <c r="D6" s="101">
        <f>VLOOKUP(B6,DATA!$B$3:$J$27,9,FALSE)</f>
        <v>120</v>
      </c>
      <c r="E6" s="101">
        <f>D6*1.3</f>
        <v>156</v>
      </c>
      <c r="F6" s="102">
        <f>I6</f>
        <v>1848.29096045198</v>
      </c>
      <c r="G6" s="100">
        <f>DATA!$L$45</f>
        <v>2617.18</v>
      </c>
      <c r="H6" s="102">
        <f>G6/1.18</f>
        <v>2217.94915254237</v>
      </c>
      <c r="I6" s="128">
        <f>H6/1.2</f>
        <v>1848.29096045198</v>
      </c>
      <c r="J6" s="129">
        <f>D6*F6</f>
        <v>221794.915254237</v>
      </c>
    </row>
    <row r="7" spans="1:10">
      <c r="A7" s="98">
        <v>1.2</v>
      </c>
      <c r="B7" s="103" t="s">
        <v>11</v>
      </c>
      <c r="C7" s="100" t="s">
        <v>72</v>
      </c>
      <c r="D7" s="101">
        <f>VLOOKUP(B7,DATA!$B$3:$J$27,9,FALSE)</f>
        <v>240</v>
      </c>
      <c r="E7" s="101">
        <f t="shared" ref="E7:E36" si="0">D7*1.3</f>
        <v>312</v>
      </c>
      <c r="F7" s="102">
        <f t="shared" ref="F7:F36" si="1">I7</f>
        <v>1848.29096045198</v>
      </c>
      <c r="G7" s="100">
        <f>DATA!$L$45</f>
        <v>2617.18</v>
      </c>
      <c r="H7" s="102">
        <f t="shared" ref="H7:H36" si="2">G7/1.18</f>
        <v>2217.94915254237</v>
      </c>
      <c r="I7" s="128">
        <f t="shared" ref="I7:I36" si="3">H7/1.2</f>
        <v>1848.29096045198</v>
      </c>
      <c r="J7" s="129">
        <f t="shared" ref="J7:J36" si="4">D7*F7</f>
        <v>443589.830508475</v>
      </c>
    </row>
    <row r="8" spans="1:10">
      <c r="A8" s="98">
        <v>1.3</v>
      </c>
      <c r="B8" s="103" t="s">
        <v>12</v>
      </c>
      <c r="C8" s="100" t="s">
        <v>72</v>
      </c>
      <c r="D8" s="101">
        <f>VLOOKUP(B8,DATA!$B$3:$J$27,9,FALSE)</f>
        <v>50</v>
      </c>
      <c r="E8" s="101">
        <f t="shared" si="0"/>
        <v>65</v>
      </c>
      <c r="F8" s="102">
        <f t="shared" si="1"/>
        <v>1848.29096045198</v>
      </c>
      <c r="G8" s="100">
        <f>DATA!$L$45</f>
        <v>2617.18</v>
      </c>
      <c r="H8" s="102">
        <f t="shared" si="2"/>
        <v>2217.94915254237</v>
      </c>
      <c r="I8" s="128">
        <f t="shared" si="3"/>
        <v>1848.29096045198</v>
      </c>
      <c r="J8" s="129">
        <f t="shared" si="4"/>
        <v>92414.5480225989</v>
      </c>
    </row>
    <row r="9" spans="1:10">
      <c r="A9" s="98">
        <v>1.4</v>
      </c>
      <c r="B9" s="103" t="s">
        <v>13</v>
      </c>
      <c r="C9" s="100" t="s">
        <v>72</v>
      </c>
      <c r="D9" s="101">
        <f>VLOOKUP(B9,DATA!$B$3:$J$27,9,FALSE)</f>
        <v>480</v>
      </c>
      <c r="E9" s="101">
        <f t="shared" si="0"/>
        <v>624</v>
      </c>
      <c r="F9" s="102">
        <f t="shared" si="1"/>
        <v>1848.29096045198</v>
      </c>
      <c r="G9" s="100">
        <f>DATA!$L$45</f>
        <v>2617.18</v>
      </c>
      <c r="H9" s="102">
        <f t="shared" si="2"/>
        <v>2217.94915254237</v>
      </c>
      <c r="I9" s="128">
        <f t="shared" si="3"/>
        <v>1848.29096045198</v>
      </c>
      <c r="J9" s="129">
        <f t="shared" si="4"/>
        <v>887179.661016949</v>
      </c>
    </row>
    <row r="10" spans="1:10">
      <c r="A10" s="98">
        <v>1.5</v>
      </c>
      <c r="B10" s="103" t="s">
        <v>14</v>
      </c>
      <c r="C10" s="100" t="s">
        <v>72</v>
      </c>
      <c r="D10" s="101">
        <f>VLOOKUP(B10,DATA!$B$3:$J$27,9,FALSE)</f>
        <v>600</v>
      </c>
      <c r="E10" s="101">
        <f t="shared" si="0"/>
        <v>780</v>
      </c>
      <c r="F10" s="102">
        <f t="shared" si="1"/>
        <v>1848.29096045198</v>
      </c>
      <c r="G10" s="100">
        <f>DATA!$L$45</f>
        <v>2617.18</v>
      </c>
      <c r="H10" s="102">
        <f t="shared" si="2"/>
        <v>2217.94915254237</v>
      </c>
      <c r="I10" s="128">
        <f t="shared" si="3"/>
        <v>1848.29096045198</v>
      </c>
      <c r="J10" s="129">
        <f t="shared" si="4"/>
        <v>1108974.57627119</v>
      </c>
    </row>
    <row r="11" spans="1:10">
      <c r="A11" s="98">
        <v>1.6</v>
      </c>
      <c r="B11" s="103" t="s">
        <v>15</v>
      </c>
      <c r="C11" s="100" t="s">
        <v>72</v>
      </c>
      <c r="D11" s="101">
        <f>VLOOKUP(B11,DATA!$B$3:$J$27,9,FALSE)</f>
        <v>93.75</v>
      </c>
      <c r="E11" s="101">
        <f t="shared" si="0"/>
        <v>121.875</v>
      </c>
      <c r="F11" s="102">
        <f t="shared" si="1"/>
        <v>1848.29096045198</v>
      </c>
      <c r="G11" s="100">
        <f>DATA!$L$45</f>
        <v>2617.18</v>
      </c>
      <c r="H11" s="102">
        <f t="shared" si="2"/>
        <v>2217.94915254237</v>
      </c>
      <c r="I11" s="128">
        <f t="shared" si="3"/>
        <v>1848.29096045198</v>
      </c>
      <c r="J11" s="129">
        <f t="shared" si="4"/>
        <v>173277.277542373</v>
      </c>
    </row>
    <row r="12" spans="1:10">
      <c r="A12" s="98">
        <v>1.7</v>
      </c>
      <c r="B12" s="103" t="s">
        <v>16</v>
      </c>
      <c r="C12" s="100" t="s">
        <v>72</v>
      </c>
      <c r="D12" s="101">
        <f>VLOOKUP(B12,DATA!$B$3:$J$27,9,FALSE)</f>
        <v>270</v>
      </c>
      <c r="E12" s="101">
        <f t="shared" si="0"/>
        <v>351</v>
      </c>
      <c r="F12" s="102">
        <f t="shared" si="1"/>
        <v>1848.29096045198</v>
      </c>
      <c r="G12" s="100">
        <f>DATA!$L$45</f>
        <v>2617.18</v>
      </c>
      <c r="H12" s="102">
        <f t="shared" si="2"/>
        <v>2217.94915254237</v>
      </c>
      <c r="I12" s="128">
        <f t="shared" si="3"/>
        <v>1848.29096045198</v>
      </c>
      <c r="J12" s="129">
        <f t="shared" si="4"/>
        <v>499038.559322034</v>
      </c>
    </row>
    <row r="13" spans="1:10">
      <c r="A13" s="98">
        <v>1.8</v>
      </c>
      <c r="B13" s="103" t="s">
        <v>17</v>
      </c>
      <c r="C13" s="100" t="s">
        <v>72</v>
      </c>
      <c r="D13" s="101">
        <f>VLOOKUP(B13,DATA!$B$3:$J$27,9,FALSE)</f>
        <v>180</v>
      </c>
      <c r="E13" s="101">
        <f t="shared" si="0"/>
        <v>234</v>
      </c>
      <c r="F13" s="102">
        <f t="shared" si="1"/>
        <v>1848.29096045198</v>
      </c>
      <c r="G13" s="100">
        <f>DATA!$L$45</f>
        <v>2617.18</v>
      </c>
      <c r="H13" s="102">
        <f t="shared" si="2"/>
        <v>2217.94915254237</v>
      </c>
      <c r="I13" s="128">
        <f t="shared" si="3"/>
        <v>1848.29096045198</v>
      </c>
      <c r="J13" s="129">
        <f t="shared" si="4"/>
        <v>332692.372881356</v>
      </c>
    </row>
    <row r="14" spans="1:10">
      <c r="A14" s="98">
        <v>1.9</v>
      </c>
      <c r="B14" s="103" t="s">
        <v>18</v>
      </c>
      <c r="C14" s="100" t="s">
        <v>72</v>
      </c>
      <c r="D14" s="101">
        <f>VLOOKUP(B14,DATA!$B$3:$J$27,9,FALSE)</f>
        <v>105</v>
      </c>
      <c r="E14" s="101">
        <f t="shared" si="0"/>
        <v>136.5</v>
      </c>
      <c r="F14" s="102">
        <f t="shared" si="1"/>
        <v>1848.29096045198</v>
      </c>
      <c r="G14" s="100">
        <f>DATA!$L$45</f>
        <v>2617.18</v>
      </c>
      <c r="H14" s="102">
        <f t="shared" si="2"/>
        <v>2217.94915254237</v>
      </c>
      <c r="I14" s="128">
        <f t="shared" si="3"/>
        <v>1848.29096045198</v>
      </c>
      <c r="J14" s="129">
        <f t="shared" si="4"/>
        <v>194070.550847458</v>
      </c>
    </row>
    <row r="15" spans="1:10">
      <c r="A15" s="104">
        <v>1.1</v>
      </c>
      <c r="B15" s="103" t="s">
        <v>19</v>
      </c>
      <c r="C15" s="100" t="s">
        <v>72</v>
      </c>
      <c r="D15" s="101">
        <f>VLOOKUP(B15,DATA!$B$3:$J$27,9,FALSE)</f>
        <v>90</v>
      </c>
      <c r="E15" s="101">
        <f t="shared" si="0"/>
        <v>117</v>
      </c>
      <c r="F15" s="102">
        <f t="shared" si="1"/>
        <v>1848.29096045198</v>
      </c>
      <c r="G15" s="100">
        <f>DATA!$L$45</f>
        <v>2617.18</v>
      </c>
      <c r="H15" s="102">
        <f t="shared" si="2"/>
        <v>2217.94915254237</v>
      </c>
      <c r="I15" s="128">
        <f t="shared" si="3"/>
        <v>1848.29096045198</v>
      </c>
      <c r="J15" s="129">
        <f t="shared" si="4"/>
        <v>166346.186440678</v>
      </c>
    </row>
    <row r="16" spans="1:10">
      <c r="A16" s="98">
        <v>1.11</v>
      </c>
      <c r="B16" s="103" t="s">
        <v>20</v>
      </c>
      <c r="C16" s="100" t="s">
        <v>72</v>
      </c>
      <c r="D16" s="101">
        <f>VLOOKUP(B16,DATA!$B$3:$J$27,9,FALSE)</f>
        <v>300</v>
      </c>
      <c r="E16" s="101">
        <f t="shared" si="0"/>
        <v>390</v>
      </c>
      <c r="F16" s="102">
        <f t="shared" si="1"/>
        <v>1848.29096045198</v>
      </c>
      <c r="G16" s="100">
        <f>DATA!$L$45</f>
        <v>2617.18</v>
      </c>
      <c r="H16" s="102">
        <f t="shared" si="2"/>
        <v>2217.94915254237</v>
      </c>
      <c r="I16" s="128">
        <f t="shared" si="3"/>
        <v>1848.29096045198</v>
      </c>
      <c r="J16" s="129">
        <f t="shared" si="4"/>
        <v>554487.288135593</v>
      </c>
    </row>
    <row r="17" spans="1:10">
      <c r="A17" s="93">
        <v>2</v>
      </c>
      <c r="B17" s="105" t="s">
        <v>73</v>
      </c>
      <c r="C17" s="95"/>
      <c r="D17" s="96">
        <f>SUM(D18:D30)</f>
        <v>1226.82</v>
      </c>
      <c r="F17" s="102">
        <f t="shared" si="1"/>
        <v>0</v>
      </c>
      <c r="G17" s="100"/>
      <c r="H17" s="102"/>
      <c r="I17" s="128">
        <f t="shared" si="3"/>
        <v>0</v>
      </c>
      <c r="J17" s="129"/>
    </row>
    <row r="18" spans="1:10">
      <c r="A18" s="98">
        <v>2.1</v>
      </c>
      <c r="B18" s="103" t="s">
        <v>21</v>
      </c>
      <c r="C18" s="100" t="s">
        <v>72</v>
      </c>
      <c r="D18" s="101">
        <f>VLOOKUP(B18,DATA!$B$3:$J$27,9,FALSE)</f>
        <v>45.5</v>
      </c>
      <c r="E18" s="101">
        <f t="shared" si="0"/>
        <v>59.15</v>
      </c>
      <c r="F18" s="102">
        <f t="shared" si="1"/>
        <v>1848.29096045198</v>
      </c>
      <c r="G18" s="100">
        <f>DATA!$L$45</f>
        <v>2617.18</v>
      </c>
      <c r="H18" s="102">
        <f t="shared" si="2"/>
        <v>2217.94915254237</v>
      </c>
      <c r="I18" s="128">
        <f t="shared" si="3"/>
        <v>1848.29096045198</v>
      </c>
      <c r="J18" s="129">
        <f t="shared" si="4"/>
        <v>84097.238700565</v>
      </c>
    </row>
    <row r="19" spans="1:10">
      <c r="A19" s="98">
        <v>2.2</v>
      </c>
      <c r="B19" s="103" t="s">
        <v>22</v>
      </c>
      <c r="C19" s="100" t="s">
        <v>72</v>
      </c>
      <c r="D19" s="101">
        <f>VLOOKUP(B19,DATA!$B$3:$J$27,9,FALSE)</f>
        <v>42</v>
      </c>
      <c r="E19" s="101">
        <f t="shared" si="0"/>
        <v>54.6</v>
      </c>
      <c r="F19" s="102">
        <f t="shared" si="1"/>
        <v>1848.29096045198</v>
      </c>
      <c r="G19" s="100">
        <f>DATA!$L$45</f>
        <v>2617.18</v>
      </c>
      <c r="H19" s="102">
        <f t="shared" si="2"/>
        <v>2217.94915254237</v>
      </c>
      <c r="I19" s="128">
        <f t="shared" si="3"/>
        <v>1848.29096045198</v>
      </c>
      <c r="J19" s="129">
        <f t="shared" si="4"/>
        <v>77628.2203389831</v>
      </c>
    </row>
    <row r="20" spans="1:10">
      <c r="A20" s="98">
        <v>2.3</v>
      </c>
      <c r="B20" s="103" t="s">
        <v>23</v>
      </c>
      <c r="C20" s="100" t="s">
        <v>72</v>
      </c>
      <c r="D20" s="101">
        <f>VLOOKUP(B20,DATA!$B$3:$J$27,9,FALSE)</f>
        <v>80.5</v>
      </c>
      <c r="E20" s="101">
        <f t="shared" si="0"/>
        <v>104.65</v>
      </c>
      <c r="F20" s="102">
        <f t="shared" si="1"/>
        <v>1848.29096045198</v>
      </c>
      <c r="G20" s="100">
        <f>DATA!$L$45</f>
        <v>2617.18</v>
      </c>
      <c r="H20" s="102">
        <f t="shared" si="2"/>
        <v>2217.94915254237</v>
      </c>
      <c r="I20" s="128">
        <f t="shared" si="3"/>
        <v>1848.29096045198</v>
      </c>
      <c r="J20" s="129">
        <f t="shared" si="4"/>
        <v>148787.422316384</v>
      </c>
    </row>
    <row r="21" spans="1:10">
      <c r="A21" s="98">
        <v>2.4</v>
      </c>
      <c r="B21" s="103" t="s">
        <v>24</v>
      </c>
      <c r="C21" s="100" t="s">
        <v>72</v>
      </c>
      <c r="D21" s="101">
        <f>VLOOKUP(B21,DATA!$B$3:$J$27,9,FALSE)</f>
        <v>27</v>
      </c>
      <c r="E21" s="101">
        <f t="shared" si="0"/>
        <v>35.1</v>
      </c>
      <c r="F21" s="102">
        <f t="shared" si="1"/>
        <v>1848.29096045198</v>
      </c>
      <c r="G21" s="100">
        <f>DATA!$L$45</f>
        <v>2617.18</v>
      </c>
      <c r="H21" s="102">
        <f t="shared" si="2"/>
        <v>2217.94915254237</v>
      </c>
      <c r="I21" s="128">
        <f t="shared" si="3"/>
        <v>1848.29096045198</v>
      </c>
      <c r="J21" s="129">
        <f t="shared" si="4"/>
        <v>49903.8559322034</v>
      </c>
    </row>
    <row r="22" spans="1:10">
      <c r="A22" s="98">
        <v>2.5</v>
      </c>
      <c r="B22" s="103" t="s">
        <v>25</v>
      </c>
      <c r="C22" s="100" t="s">
        <v>72</v>
      </c>
      <c r="D22" s="101">
        <f>VLOOKUP(B22,DATA!$B$3:$J$27,9,FALSE)</f>
        <v>33.3</v>
      </c>
      <c r="E22" s="101">
        <f t="shared" si="0"/>
        <v>43.29</v>
      </c>
      <c r="F22" s="102">
        <f t="shared" si="1"/>
        <v>1848.29096045198</v>
      </c>
      <c r="G22" s="100">
        <f>DATA!$L$45</f>
        <v>2617.18</v>
      </c>
      <c r="H22" s="102">
        <f t="shared" si="2"/>
        <v>2217.94915254237</v>
      </c>
      <c r="I22" s="128">
        <f t="shared" si="3"/>
        <v>1848.29096045198</v>
      </c>
      <c r="J22" s="129">
        <f t="shared" si="4"/>
        <v>61548.0889830509</v>
      </c>
    </row>
    <row r="23" spans="1:10">
      <c r="A23" s="98">
        <v>2.6</v>
      </c>
      <c r="B23" s="103" t="s">
        <v>26</v>
      </c>
      <c r="C23" s="100" t="s">
        <v>72</v>
      </c>
      <c r="D23" s="101">
        <f>VLOOKUP(B23,DATA!$B$3:$J$27,9,FALSE)</f>
        <v>5</v>
      </c>
      <c r="E23" s="101">
        <f t="shared" si="0"/>
        <v>6.5</v>
      </c>
      <c r="F23" s="102">
        <f t="shared" si="1"/>
        <v>1848.29096045198</v>
      </c>
      <c r="G23" s="100">
        <f>DATA!$L$45</f>
        <v>2617.18</v>
      </c>
      <c r="H23" s="102">
        <f t="shared" si="2"/>
        <v>2217.94915254237</v>
      </c>
      <c r="I23" s="128">
        <f t="shared" si="3"/>
        <v>1848.29096045198</v>
      </c>
      <c r="J23" s="129">
        <f t="shared" si="4"/>
        <v>9241.45480225989</v>
      </c>
    </row>
    <row r="24" spans="1:10">
      <c r="A24" s="98">
        <v>2.7</v>
      </c>
      <c r="B24" s="103" t="s">
        <v>27</v>
      </c>
      <c r="C24" s="100" t="s">
        <v>72</v>
      </c>
      <c r="D24" s="101">
        <f>VLOOKUP(B24,DATA!$B$3:$J$27,9,FALSE)</f>
        <v>14.2</v>
      </c>
      <c r="E24" s="101">
        <f t="shared" si="0"/>
        <v>18.46</v>
      </c>
      <c r="F24" s="102">
        <f t="shared" si="1"/>
        <v>1848.29096045198</v>
      </c>
      <c r="G24" s="100">
        <f>DATA!$L$45</f>
        <v>2617.18</v>
      </c>
      <c r="H24" s="102">
        <f t="shared" si="2"/>
        <v>2217.94915254237</v>
      </c>
      <c r="I24" s="128">
        <f t="shared" si="3"/>
        <v>1848.29096045198</v>
      </c>
      <c r="J24" s="129">
        <f t="shared" si="4"/>
        <v>26245.7316384181</v>
      </c>
    </row>
    <row r="25" spans="1:10">
      <c r="A25" s="98">
        <v>2.8</v>
      </c>
      <c r="B25" s="103" t="s">
        <v>28</v>
      </c>
      <c r="C25" s="100" t="s">
        <v>72</v>
      </c>
      <c r="D25" s="101">
        <f>VLOOKUP(B25,DATA!$B$3:$J$27,9,FALSE)</f>
        <v>5</v>
      </c>
      <c r="E25" s="101">
        <f t="shared" si="0"/>
        <v>6.5</v>
      </c>
      <c r="F25" s="102">
        <f t="shared" si="1"/>
        <v>1848.29096045198</v>
      </c>
      <c r="G25" s="100">
        <f>DATA!$L$45</f>
        <v>2617.18</v>
      </c>
      <c r="H25" s="102">
        <f t="shared" si="2"/>
        <v>2217.94915254237</v>
      </c>
      <c r="I25" s="128">
        <f t="shared" si="3"/>
        <v>1848.29096045198</v>
      </c>
      <c r="J25" s="129">
        <f t="shared" si="4"/>
        <v>9241.45480225989</v>
      </c>
    </row>
    <row r="26" spans="1:10">
      <c r="A26" s="98">
        <v>2.9</v>
      </c>
      <c r="B26" s="103" t="s">
        <v>29</v>
      </c>
      <c r="C26" s="100" t="s">
        <v>72</v>
      </c>
      <c r="D26" s="101">
        <f>VLOOKUP(B26,DATA!$B$3:$J$27,9,FALSE)</f>
        <v>112.5</v>
      </c>
      <c r="E26" s="101">
        <f t="shared" si="0"/>
        <v>146.25</v>
      </c>
      <c r="F26" s="102">
        <f t="shared" si="1"/>
        <v>1848.29096045198</v>
      </c>
      <c r="G26" s="100">
        <f>DATA!$L$45</f>
        <v>2617.18</v>
      </c>
      <c r="H26" s="102">
        <f t="shared" si="2"/>
        <v>2217.94915254237</v>
      </c>
      <c r="I26" s="128">
        <f t="shared" si="3"/>
        <v>1848.29096045198</v>
      </c>
      <c r="J26" s="129">
        <f t="shared" si="4"/>
        <v>207932.733050847</v>
      </c>
    </row>
    <row r="27" spans="1:10">
      <c r="A27" s="104">
        <v>2.1</v>
      </c>
      <c r="B27" s="103" t="s">
        <v>30</v>
      </c>
      <c r="C27" s="100" t="s">
        <v>72</v>
      </c>
      <c r="D27" s="101">
        <f>VLOOKUP(B27,DATA!$B$3:$J$27,9,FALSE)</f>
        <v>840</v>
      </c>
      <c r="E27" s="101">
        <f>D27</f>
        <v>840</v>
      </c>
      <c r="F27" s="102">
        <f t="shared" si="1"/>
        <v>1848.29096045198</v>
      </c>
      <c r="G27" s="100">
        <f>DATA!$L$45</f>
        <v>2617.18</v>
      </c>
      <c r="H27" s="102">
        <f t="shared" si="2"/>
        <v>2217.94915254237</v>
      </c>
      <c r="I27" s="128">
        <f t="shared" si="3"/>
        <v>1848.29096045198</v>
      </c>
      <c r="J27" s="129">
        <f t="shared" si="4"/>
        <v>1552564.40677966</v>
      </c>
    </row>
    <row r="28" spans="1:10">
      <c r="A28" s="104">
        <v>2.11</v>
      </c>
      <c r="B28" s="103" t="s">
        <v>31</v>
      </c>
      <c r="C28" s="100" t="s">
        <v>72</v>
      </c>
      <c r="D28" s="101">
        <f>VLOOKUP(B28,DATA!$B$3:$J$27,9,FALSE)</f>
        <v>5.32</v>
      </c>
      <c r="E28" s="101">
        <f t="shared" si="0"/>
        <v>6.916</v>
      </c>
      <c r="F28" s="102">
        <f t="shared" si="1"/>
        <v>1848.29096045198</v>
      </c>
      <c r="G28" s="100">
        <f>DATA!$L$45</f>
        <v>2617.18</v>
      </c>
      <c r="H28" s="102">
        <f t="shared" si="2"/>
        <v>2217.94915254237</v>
      </c>
      <c r="I28" s="128">
        <f t="shared" si="3"/>
        <v>1848.29096045198</v>
      </c>
      <c r="J28" s="129">
        <f t="shared" si="4"/>
        <v>9832.90790960452</v>
      </c>
    </row>
    <row r="29" spans="1:10">
      <c r="A29" s="98">
        <v>2.12</v>
      </c>
      <c r="B29" s="103" t="s">
        <v>32</v>
      </c>
      <c r="C29" s="100" t="s">
        <v>72</v>
      </c>
      <c r="D29" s="101">
        <f>VLOOKUP(B29,DATA!$B$3:$J$27,9,FALSE)</f>
        <v>9</v>
      </c>
      <c r="E29" s="101">
        <f t="shared" si="0"/>
        <v>11.7</v>
      </c>
      <c r="F29" s="102">
        <f t="shared" si="1"/>
        <v>1848.29096045198</v>
      </c>
      <c r="G29" s="100">
        <f>DATA!$L$45</f>
        <v>2617.18</v>
      </c>
      <c r="H29" s="102">
        <f t="shared" si="2"/>
        <v>2217.94915254237</v>
      </c>
      <c r="I29" s="128">
        <f t="shared" si="3"/>
        <v>1848.29096045198</v>
      </c>
      <c r="J29" s="129">
        <f t="shared" si="4"/>
        <v>16634.6186440678</v>
      </c>
    </row>
    <row r="30" spans="1:10">
      <c r="A30" s="104">
        <v>2.13</v>
      </c>
      <c r="B30" s="103" t="s">
        <v>34</v>
      </c>
      <c r="C30" s="100" t="s">
        <v>72</v>
      </c>
      <c r="D30" s="101">
        <f>VLOOKUP(B30,DATA!$B$3:$J$27,9,FALSE)</f>
        <v>7.5</v>
      </c>
      <c r="E30" s="101">
        <f t="shared" si="0"/>
        <v>9.75</v>
      </c>
      <c r="F30" s="102">
        <f t="shared" si="1"/>
        <v>1848.29096045198</v>
      </c>
      <c r="G30" s="100">
        <f>DATA!$L$45</f>
        <v>2617.18</v>
      </c>
      <c r="H30" s="102">
        <f t="shared" si="2"/>
        <v>2217.94915254237</v>
      </c>
      <c r="I30" s="128">
        <f t="shared" si="3"/>
        <v>1848.29096045198</v>
      </c>
      <c r="J30" s="129">
        <f t="shared" si="4"/>
        <v>13862.1822033898</v>
      </c>
    </row>
    <row r="31" spans="1:10">
      <c r="A31" s="93">
        <v>3</v>
      </c>
      <c r="B31" s="105" t="s">
        <v>74</v>
      </c>
      <c r="C31" s="95"/>
      <c r="D31" s="94"/>
      <c r="E31" s="101"/>
      <c r="F31" s="102"/>
      <c r="G31" s="100"/>
      <c r="H31" s="102"/>
      <c r="I31" s="128"/>
      <c r="J31" s="129"/>
    </row>
    <row r="32" spans="1:10">
      <c r="A32" s="106">
        <v>3.1</v>
      </c>
      <c r="B32" s="103" t="s">
        <v>75</v>
      </c>
      <c r="C32" s="100" t="s">
        <v>63</v>
      </c>
      <c r="D32" s="107">
        <v>1</v>
      </c>
      <c r="E32" s="101">
        <f t="shared" si="0"/>
        <v>1.3</v>
      </c>
      <c r="F32" s="102">
        <f t="shared" si="1"/>
        <v>11723.1638418079</v>
      </c>
      <c r="G32" s="100">
        <v>16600</v>
      </c>
      <c r="H32" s="102">
        <f t="shared" si="2"/>
        <v>14067.7966101695</v>
      </c>
      <c r="I32" s="128">
        <f t="shared" si="3"/>
        <v>11723.1638418079</v>
      </c>
      <c r="J32" s="129">
        <f t="shared" si="4"/>
        <v>11723.1638418079</v>
      </c>
    </row>
    <row r="33" spans="1:10">
      <c r="A33" s="98">
        <v>3.2</v>
      </c>
      <c r="B33" s="103" t="s">
        <v>76</v>
      </c>
      <c r="C33" s="100" t="s">
        <v>77</v>
      </c>
      <c r="D33" s="107">
        <f>DATA!B51*2+DATA!C51*2</f>
        <v>306</v>
      </c>
      <c r="E33" s="101">
        <f t="shared" si="0"/>
        <v>397.8</v>
      </c>
      <c r="F33" s="102">
        <f t="shared" si="1"/>
        <v>918.079096045198</v>
      </c>
      <c r="G33" s="100">
        <v>1300</v>
      </c>
      <c r="H33" s="102">
        <f t="shared" si="2"/>
        <v>1101.69491525424</v>
      </c>
      <c r="I33" s="128">
        <f t="shared" si="3"/>
        <v>918.079096045198</v>
      </c>
      <c r="J33" s="129">
        <f t="shared" si="4"/>
        <v>280932.203389831</v>
      </c>
    </row>
    <row r="34" spans="1:10">
      <c r="A34" s="93">
        <v>4</v>
      </c>
      <c r="B34" s="105" t="s">
        <v>78</v>
      </c>
      <c r="C34" s="95"/>
      <c r="D34" s="108"/>
      <c r="E34" s="101"/>
      <c r="F34" s="102"/>
      <c r="G34" s="94"/>
      <c r="H34" s="102"/>
      <c r="I34" s="128"/>
      <c r="J34" s="129"/>
    </row>
    <row r="35" spans="1:10">
      <c r="A35" s="109">
        <v>4.1</v>
      </c>
      <c r="B35" s="110" t="s">
        <v>79</v>
      </c>
      <c r="C35" s="111" t="s">
        <v>77</v>
      </c>
      <c r="D35" s="112">
        <v>40</v>
      </c>
      <c r="E35" s="101">
        <f>D35*1.3</f>
        <v>52</v>
      </c>
      <c r="F35" s="102">
        <f t="shared" si="1"/>
        <v>1659.60451977401</v>
      </c>
      <c r="G35" s="113">
        <v>2350</v>
      </c>
      <c r="H35" s="102">
        <f t="shared" si="2"/>
        <v>1991.52542372881</v>
      </c>
      <c r="I35" s="128">
        <f t="shared" si="3"/>
        <v>1659.60451977401</v>
      </c>
      <c r="J35" s="129">
        <f>D35*F35</f>
        <v>66384.1807909605</v>
      </c>
    </row>
    <row r="36" spans="1:10">
      <c r="A36" s="109">
        <v>4.2</v>
      </c>
      <c r="B36" s="110" t="s">
        <v>80</v>
      </c>
      <c r="C36" s="111" t="s">
        <v>77</v>
      </c>
      <c r="D36" s="114">
        <v>40</v>
      </c>
      <c r="E36" s="101">
        <f t="shared" si="0"/>
        <v>52</v>
      </c>
      <c r="F36" s="102">
        <f t="shared" si="1"/>
        <v>2471.75141242938</v>
      </c>
      <c r="G36" s="113">
        <v>3500</v>
      </c>
      <c r="H36" s="102">
        <f t="shared" si="2"/>
        <v>2966.10169491525</v>
      </c>
      <c r="I36" s="128">
        <f t="shared" si="3"/>
        <v>2471.75141242938</v>
      </c>
      <c r="J36" s="129">
        <f t="shared" si="4"/>
        <v>98870.0564971752</v>
      </c>
    </row>
    <row r="37" spans="1:10">
      <c r="A37" s="115"/>
      <c r="B37" s="116" t="s">
        <v>81</v>
      </c>
      <c r="C37" s="117"/>
      <c r="D37" s="117"/>
      <c r="E37" s="117"/>
      <c r="F37" s="117"/>
      <c r="G37" s="118"/>
      <c r="H37" s="119"/>
      <c r="I37" s="119"/>
      <c r="J37" s="127">
        <f>SUM(J5:J36)/2</f>
        <v>3699647.8434322</v>
      </c>
    </row>
    <row r="38" spans="1:10">
      <c r="A38" s="115"/>
      <c r="B38" s="116" t="s">
        <v>82</v>
      </c>
      <c r="C38" s="117"/>
      <c r="D38" s="117"/>
      <c r="E38" s="117"/>
      <c r="F38" s="117"/>
      <c r="G38" s="118"/>
      <c r="H38" s="118"/>
      <c r="I38" s="118"/>
      <c r="J38" s="130">
        <f>J37*0.1</f>
        <v>369964.78434322</v>
      </c>
    </row>
    <row r="39" spans="1:10">
      <c r="A39" s="115"/>
      <c r="B39" s="116" t="s">
        <v>83</v>
      </c>
      <c r="C39" s="117"/>
      <c r="D39" s="117"/>
      <c r="E39" s="117"/>
      <c r="F39" s="117"/>
      <c r="G39" s="118"/>
      <c r="H39" s="118"/>
      <c r="I39" s="118"/>
      <c r="J39" s="130">
        <f>J37*0.1</f>
        <v>369964.78434322</v>
      </c>
    </row>
    <row r="40" spans="1:10">
      <c r="A40" s="115"/>
      <c r="B40" s="116" t="s">
        <v>84</v>
      </c>
      <c r="C40" s="117"/>
      <c r="D40" s="117"/>
      <c r="E40" s="117"/>
      <c r="F40" s="117"/>
      <c r="G40" s="118"/>
      <c r="H40" s="118"/>
      <c r="I40" s="118"/>
      <c r="J40" s="130">
        <f>J37+J38+J39</f>
        <v>4439577.41211865</v>
      </c>
    </row>
    <row r="41" spans="1:10">
      <c r="A41" s="115"/>
      <c r="B41" s="116" t="s">
        <v>85</v>
      </c>
      <c r="C41" s="117"/>
      <c r="D41" s="117"/>
      <c r="E41" s="117"/>
      <c r="F41" s="117"/>
      <c r="G41" s="118"/>
      <c r="H41" s="118"/>
      <c r="I41" s="118"/>
      <c r="J41" s="130">
        <f>J40*0.18</f>
        <v>799123.934181356</v>
      </c>
    </row>
    <row r="42" ht="15.75" spans="1:10">
      <c r="A42" s="120"/>
      <c r="B42" s="121" t="s">
        <v>86</v>
      </c>
      <c r="C42" s="122"/>
      <c r="D42" s="122"/>
      <c r="E42" s="122"/>
      <c r="F42" s="122"/>
      <c r="G42" s="123"/>
      <c r="H42" s="123"/>
      <c r="I42" s="123"/>
      <c r="J42" s="131">
        <f>J40+J41</f>
        <v>5238701.3463</v>
      </c>
    </row>
  </sheetData>
  <mergeCells count="8">
    <mergeCell ref="A2:J2"/>
    <mergeCell ref="A3:J3"/>
    <mergeCell ref="B37:G37"/>
    <mergeCell ref="B38:G38"/>
    <mergeCell ref="B39:G39"/>
    <mergeCell ref="B40:G40"/>
    <mergeCell ref="B41:G41"/>
    <mergeCell ref="B42:G42"/>
  </mergeCells>
  <pageMargins left="0.7" right="0.7" top="0.75" bottom="0.75" header="0.3" footer="0.3"/>
  <headerFooter/>
  <ignoredErrors>
    <ignoredError sqref="D17 E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  <pageSetUpPr fitToPage="1"/>
  </sheetPr>
  <dimension ref="A1:H98"/>
  <sheetViews>
    <sheetView zoomScale="110" zoomScaleNormal="110" zoomScaleSheetLayoutView="115" workbookViewId="0">
      <selection activeCell="J4" sqref="J4"/>
    </sheetView>
  </sheetViews>
  <sheetFormatPr defaultColWidth="11" defaultRowHeight="15" outlineLevelCol="7"/>
  <cols>
    <col min="1" max="1" width="12.4285714285714" customWidth="1"/>
    <col min="2" max="2" width="54" customWidth="1"/>
    <col min="3" max="3" width="7.42857142857143" customWidth="1"/>
    <col min="4" max="4" width="10.2857142857143" customWidth="1"/>
    <col min="5" max="5" width="11.8571428571429" customWidth="1"/>
    <col min="6" max="6" width="16.5714285714286" style="29" customWidth="1"/>
    <col min="7" max="7" width="26.5714285714286" hidden="1" customWidth="1"/>
  </cols>
  <sheetData>
    <row r="1" s="18" customFormat="1" ht="20.25" customHeight="1" spans="1:6">
      <c r="A1" s="30" t="str">
        <f>'COSTO INFRA'!A2:J2</f>
        <v>PRESUPUESTO PRUEBA</v>
      </c>
      <c r="B1" s="30"/>
      <c r="C1" s="30"/>
      <c r="D1" s="30"/>
      <c r="E1" s="30"/>
      <c r="F1" s="30"/>
    </row>
    <row r="2" s="18" customFormat="1" ht="15.95" customHeight="1" spans="1:6">
      <c r="A2" s="31"/>
      <c r="E2" s="32"/>
      <c r="F2" s="33"/>
    </row>
    <row r="3" s="19" customFormat="1" customHeight="1" spans="1:6">
      <c r="A3" s="34"/>
      <c r="F3" s="35"/>
    </row>
    <row r="4" s="20" customFormat="1" ht="1.5" customHeight="1" spans="4:6">
      <c r="D4" s="36"/>
      <c r="E4" s="37"/>
      <c r="F4" s="38"/>
    </row>
    <row r="5" s="21" customFormat="1" ht="23.25" customHeight="1" spans="1:7">
      <c r="A5" s="39" t="s">
        <v>61</v>
      </c>
      <c r="B5" s="40" t="s">
        <v>87</v>
      </c>
      <c r="C5" s="148" t="s">
        <v>63</v>
      </c>
      <c r="D5" s="42" t="s">
        <v>50</v>
      </c>
      <c r="E5" s="43" t="s">
        <v>88</v>
      </c>
      <c r="F5" s="44" t="s">
        <v>89</v>
      </c>
      <c r="G5" s="45" t="s">
        <v>90</v>
      </c>
    </row>
    <row r="6" s="22" customFormat="1" customHeight="1" spans="1:6">
      <c r="A6" s="46"/>
      <c r="B6" s="149" t="s">
        <v>91</v>
      </c>
      <c r="C6" s="47"/>
      <c r="D6" s="47"/>
      <c r="E6" s="47"/>
      <c r="F6" s="48"/>
    </row>
    <row r="7" s="23" customFormat="1" customHeight="1" spans="1:6">
      <c r="A7" s="150" t="s">
        <v>92</v>
      </c>
      <c r="B7" s="151" t="s">
        <v>93</v>
      </c>
      <c r="C7" s="51"/>
      <c r="D7" s="152" t="s">
        <v>94</v>
      </c>
      <c r="E7" s="53"/>
      <c r="F7" s="54"/>
    </row>
    <row r="8" s="23" customFormat="1" ht="12.75" spans="1:7">
      <c r="A8" s="55">
        <v>1</v>
      </c>
      <c r="B8" s="153" t="s">
        <v>95</v>
      </c>
      <c r="C8" s="57"/>
      <c r="D8" s="58"/>
      <c r="F8" s="59">
        <f>SUM(F9:F24)</f>
        <v>28535</v>
      </c>
      <c r="G8" s="60">
        <f>F8*(DATA!C55+DATA!C56+DATA!C57)</f>
        <v>85605</v>
      </c>
    </row>
    <row r="9" s="24" customFormat="1" ht="12.75" customHeight="1" spans="1:7">
      <c r="A9" s="61"/>
      <c r="B9" s="62" t="s">
        <v>96</v>
      </c>
      <c r="C9" s="57" t="s">
        <v>97</v>
      </c>
      <c r="D9" s="63">
        <v>25</v>
      </c>
      <c r="E9" s="24">
        <v>380</v>
      </c>
      <c r="F9" s="64">
        <f>D9*E9</f>
        <v>9500</v>
      </c>
      <c r="G9" s="60"/>
    </row>
    <row r="10" s="24" customFormat="1" ht="13.5" customHeight="1" spans="1:7">
      <c r="A10" s="61"/>
      <c r="B10" s="62" t="s">
        <v>98</v>
      </c>
      <c r="C10" s="57" t="s">
        <v>97</v>
      </c>
      <c r="D10" s="63">
        <v>25</v>
      </c>
      <c r="E10" s="24">
        <v>95</v>
      </c>
      <c r="F10" s="64">
        <f t="shared" ref="F10:F24" si="0">D10*E10</f>
        <v>2375</v>
      </c>
      <c r="G10" s="60"/>
    </row>
    <row r="11" s="24" customFormat="1" ht="12.75" spans="1:7">
      <c r="A11" s="61"/>
      <c r="B11" s="65" t="s">
        <v>99</v>
      </c>
      <c r="C11" s="154" t="s">
        <v>97</v>
      </c>
      <c r="D11" s="63">
        <v>1</v>
      </c>
      <c r="E11" s="24">
        <v>400</v>
      </c>
      <c r="F11" s="64">
        <f t="shared" si="0"/>
        <v>400</v>
      </c>
      <c r="G11" s="60"/>
    </row>
    <row r="12" s="23" customFormat="1" ht="12.75" spans="1:7">
      <c r="A12" s="61"/>
      <c r="B12" s="65" t="s">
        <v>100</v>
      </c>
      <c r="C12" s="154" t="s">
        <v>97</v>
      </c>
      <c r="D12" s="63">
        <v>1</v>
      </c>
      <c r="E12" s="24">
        <v>750</v>
      </c>
      <c r="F12" s="64">
        <f t="shared" si="0"/>
        <v>750</v>
      </c>
      <c r="G12" s="60"/>
    </row>
    <row r="13" s="24" customFormat="1" ht="12.75" spans="1:7">
      <c r="A13" s="61"/>
      <c r="B13" s="65" t="s">
        <v>101</v>
      </c>
      <c r="C13" s="57" t="s">
        <v>97</v>
      </c>
      <c r="D13" s="63">
        <v>1</v>
      </c>
      <c r="E13" s="24">
        <v>750</v>
      </c>
      <c r="F13" s="64">
        <f t="shared" si="0"/>
        <v>750</v>
      </c>
      <c r="G13" s="60"/>
    </row>
    <row r="14" s="24" customFormat="1" ht="12.75" spans="1:7">
      <c r="A14" s="61"/>
      <c r="B14" s="65" t="s">
        <v>102</v>
      </c>
      <c r="C14" s="57" t="s">
        <v>97</v>
      </c>
      <c r="D14" s="63">
        <v>1</v>
      </c>
      <c r="E14" s="24">
        <f>550-160</f>
        <v>390</v>
      </c>
      <c r="F14" s="64">
        <f t="shared" si="0"/>
        <v>390</v>
      </c>
      <c r="G14" s="60"/>
    </row>
    <row r="15" s="25" customFormat="1" ht="12.75" spans="1:7">
      <c r="A15" s="66"/>
      <c r="B15" s="67" t="s">
        <v>103</v>
      </c>
      <c r="C15" s="68" t="s">
        <v>97</v>
      </c>
      <c r="D15" s="69">
        <v>1</v>
      </c>
      <c r="E15" s="25">
        <v>30</v>
      </c>
      <c r="F15" s="70">
        <f t="shared" si="0"/>
        <v>30</v>
      </c>
      <c r="G15" s="60"/>
    </row>
    <row r="16" s="25" customFormat="1" ht="12.75" spans="1:7">
      <c r="A16" s="66"/>
      <c r="B16" s="67" t="s">
        <v>104</v>
      </c>
      <c r="C16" s="68" t="s">
        <v>97</v>
      </c>
      <c r="D16" s="69">
        <v>1</v>
      </c>
      <c r="E16" s="25">
        <v>5000</v>
      </c>
      <c r="F16" s="70">
        <f t="shared" si="0"/>
        <v>5000</v>
      </c>
      <c r="G16" s="60"/>
    </row>
    <row r="17" s="25" customFormat="1" ht="12.75" spans="1:7">
      <c r="A17" s="66"/>
      <c r="B17" s="67" t="s">
        <v>105</v>
      </c>
      <c r="C17" s="68" t="s">
        <v>97</v>
      </c>
      <c r="D17" s="69">
        <v>1</v>
      </c>
      <c r="E17" s="25">
        <v>1500</v>
      </c>
      <c r="F17" s="70">
        <f t="shared" si="0"/>
        <v>1500</v>
      </c>
      <c r="G17" s="60"/>
    </row>
    <row r="18" s="25" customFormat="1" ht="12.75" spans="1:7">
      <c r="A18" s="66"/>
      <c r="B18" s="67" t="s">
        <v>106</v>
      </c>
      <c r="C18" s="68" t="s">
        <v>97</v>
      </c>
      <c r="D18" s="69">
        <v>1</v>
      </c>
      <c r="E18" s="25">
        <v>3247.5</v>
      </c>
      <c r="F18" s="70">
        <f t="shared" si="0"/>
        <v>3247.5</v>
      </c>
      <c r="G18" s="60"/>
    </row>
    <row r="19" s="25" customFormat="1" ht="12.75" spans="1:7">
      <c r="A19" s="66"/>
      <c r="B19" s="67" t="s">
        <v>107</v>
      </c>
      <c r="C19" s="68" t="s">
        <v>97</v>
      </c>
      <c r="D19" s="69">
        <v>1</v>
      </c>
      <c r="E19" s="25">
        <v>3250</v>
      </c>
      <c r="F19" s="70">
        <f t="shared" si="0"/>
        <v>3250</v>
      </c>
      <c r="G19" s="60"/>
    </row>
    <row r="20" s="25" customFormat="1" ht="12.75" spans="1:7">
      <c r="A20" s="66"/>
      <c r="B20" s="67" t="s">
        <v>108</v>
      </c>
      <c r="C20" s="68" t="s">
        <v>97</v>
      </c>
      <c r="D20" s="69">
        <v>1</v>
      </c>
      <c r="E20" s="25">
        <v>572.5</v>
      </c>
      <c r="F20" s="70">
        <f t="shared" si="0"/>
        <v>572.5</v>
      </c>
      <c r="G20" s="60"/>
    </row>
    <row r="21" s="25" customFormat="1" ht="12.75" spans="1:7">
      <c r="A21" s="66"/>
      <c r="B21" s="67" t="s">
        <v>109</v>
      </c>
      <c r="C21" s="68" t="s">
        <v>97</v>
      </c>
      <c r="D21" s="69">
        <v>1</v>
      </c>
      <c r="E21" s="25">
        <v>225</v>
      </c>
      <c r="F21" s="70">
        <f t="shared" si="0"/>
        <v>225</v>
      </c>
      <c r="G21" s="60"/>
    </row>
    <row r="22" s="25" customFormat="1" ht="12.75" spans="1:7">
      <c r="A22" s="66"/>
      <c r="B22" s="67" t="s">
        <v>110</v>
      </c>
      <c r="C22" s="68" t="s">
        <v>97</v>
      </c>
      <c r="D22" s="69">
        <v>1</v>
      </c>
      <c r="E22" s="25">
        <v>347.5</v>
      </c>
      <c r="F22" s="70">
        <f t="shared" si="0"/>
        <v>347.5</v>
      </c>
      <c r="G22" s="60"/>
    </row>
    <row r="23" s="25" customFormat="1" ht="18" customHeight="1" spans="1:7">
      <c r="A23" s="66"/>
      <c r="B23" s="67" t="s">
        <v>111</v>
      </c>
      <c r="C23" s="68" t="s">
        <v>97</v>
      </c>
      <c r="D23" s="69">
        <v>1</v>
      </c>
      <c r="E23" s="25">
        <v>122.5</v>
      </c>
      <c r="F23" s="70">
        <f t="shared" si="0"/>
        <v>122.5</v>
      </c>
      <c r="G23" s="60"/>
    </row>
    <row r="24" s="25" customFormat="1" ht="17.25" customHeight="1" spans="1:7">
      <c r="A24" s="66"/>
      <c r="B24" s="67" t="s">
        <v>112</v>
      </c>
      <c r="C24" s="68" t="s">
        <v>97</v>
      </c>
      <c r="D24" s="69">
        <v>1</v>
      </c>
      <c r="E24" s="25">
        <v>75</v>
      </c>
      <c r="F24" s="70">
        <f t="shared" si="0"/>
        <v>75</v>
      </c>
      <c r="G24" s="60"/>
    </row>
    <row r="25" s="23" customFormat="1" ht="12.75" spans="1:7">
      <c r="A25" s="55">
        <v>1</v>
      </c>
      <c r="B25" s="153" t="s">
        <v>113</v>
      </c>
      <c r="C25" s="57"/>
      <c r="D25" s="58"/>
      <c r="F25" s="59">
        <f>SUM(F26:F41)</f>
        <v>30910</v>
      </c>
      <c r="G25" s="60">
        <f>F25*(DATA!C58+DATA!C59)</f>
        <v>556380</v>
      </c>
    </row>
    <row r="26" s="24" customFormat="1" ht="12.75" customHeight="1" spans="1:7">
      <c r="A26" s="61"/>
      <c r="B26" s="62" t="s">
        <v>96</v>
      </c>
      <c r="C26" s="57" t="s">
        <v>97</v>
      </c>
      <c r="D26" s="63">
        <v>30</v>
      </c>
      <c r="E26" s="24">
        <v>380</v>
      </c>
      <c r="F26" s="64">
        <f>D26*E26</f>
        <v>11400</v>
      </c>
      <c r="G26" s="60"/>
    </row>
    <row r="27" s="24" customFormat="1" ht="13.5" customHeight="1" spans="1:7">
      <c r="A27" s="61"/>
      <c r="B27" s="62" t="s">
        <v>98</v>
      </c>
      <c r="C27" s="57" t="s">
        <v>97</v>
      </c>
      <c r="D27" s="63">
        <v>30</v>
      </c>
      <c r="E27" s="24">
        <v>95</v>
      </c>
      <c r="F27" s="64">
        <f t="shared" ref="F27:F41" si="1">D27*E27</f>
        <v>2850</v>
      </c>
      <c r="G27" s="60"/>
    </row>
    <row r="28" s="24" customFormat="1" ht="12.75" spans="1:7">
      <c r="A28" s="61"/>
      <c r="B28" s="65" t="s">
        <v>99</v>
      </c>
      <c r="C28" s="154" t="s">
        <v>97</v>
      </c>
      <c r="D28" s="63">
        <v>1</v>
      </c>
      <c r="E28" s="24">
        <v>400</v>
      </c>
      <c r="F28" s="64">
        <f t="shared" si="1"/>
        <v>400</v>
      </c>
      <c r="G28" s="60"/>
    </row>
    <row r="29" s="23" customFormat="1" ht="12.75" spans="1:7">
      <c r="A29" s="61"/>
      <c r="B29" s="65" t="s">
        <v>100</v>
      </c>
      <c r="C29" s="154" t="s">
        <v>97</v>
      </c>
      <c r="D29" s="63">
        <v>1</v>
      </c>
      <c r="E29" s="24">
        <v>750</v>
      </c>
      <c r="F29" s="64">
        <f t="shared" si="1"/>
        <v>750</v>
      </c>
      <c r="G29" s="60"/>
    </row>
    <row r="30" s="24" customFormat="1" ht="12.75" spans="1:7">
      <c r="A30" s="61"/>
      <c r="B30" s="65" t="s">
        <v>101</v>
      </c>
      <c r="C30" s="57" t="s">
        <v>97</v>
      </c>
      <c r="D30" s="63">
        <v>1</v>
      </c>
      <c r="E30" s="24">
        <v>750</v>
      </c>
      <c r="F30" s="64">
        <f t="shared" si="1"/>
        <v>750</v>
      </c>
      <c r="G30" s="60"/>
    </row>
    <row r="31" s="24" customFormat="1" ht="12.75" spans="1:7">
      <c r="A31" s="61"/>
      <c r="B31" s="65" t="s">
        <v>102</v>
      </c>
      <c r="C31" s="57" t="s">
        <v>97</v>
      </c>
      <c r="D31" s="63">
        <v>1</v>
      </c>
      <c r="E31" s="24">
        <f>550-160</f>
        <v>390</v>
      </c>
      <c r="F31" s="64">
        <f t="shared" si="1"/>
        <v>390</v>
      </c>
      <c r="G31" s="60"/>
    </row>
    <row r="32" s="25" customFormat="1" ht="12.75" spans="1:7">
      <c r="A32" s="66"/>
      <c r="B32" s="67" t="s">
        <v>103</v>
      </c>
      <c r="C32" s="68" t="s">
        <v>97</v>
      </c>
      <c r="D32" s="69">
        <v>1</v>
      </c>
      <c r="E32" s="25">
        <v>30</v>
      </c>
      <c r="F32" s="70">
        <f t="shared" si="1"/>
        <v>30</v>
      </c>
      <c r="G32" s="60"/>
    </row>
    <row r="33" s="25" customFormat="1" ht="12.75" spans="1:7">
      <c r="A33" s="66"/>
      <c r="B33" s="67" t="s">
        <v>104</v>
      </c>
      <c r="C33" s="68" t="s">
        <v>97</v>
      </c>
      <c r="D33" s="69">
        <v>1</v>
      </c>
      <c r="E33" s="25">
        <v>5000</v>
      </c>
      <c r="F33" s="70">
        <f t="shared" si="1"/>
        <v>5000</v>
      </c>
      <c r="G33" s="60"/>
    </row>
    <row r="34" s="25" customFormat="1" ht="12.75" spans="1:7">
      <c r="A34" s="66"/>
      <c r="B34" s="67" t="s">
        <v>105</v>
      </c>
      <c r="C34" s="68" t="s">
        <v>97</v>
      </c>
      <c r="D34" s="69">
        <v>1</v>
      </c>
      <c r="E34" s="25">
        <v>1500</v>
      </c>
      <c r="F34" s="70">
        <f t="shared" si="1"/>
        <v>1500</v>
      </c>
      <c r="G34" s="60"/>
    </row>
    <row r="35" s="25" customFormat="1" ht="12.75" spans="1:7">
      <c r="A35" s="66"/>
      <c r="B35" s="67" t="s">
        <v>106</v>
      </c>
      <c r="C35" s="68" t="s">
        <v>97</v>
      </c>
      <c r="D35" s="69">
        <v>1</v>
      </c>
      <c r="E35" s="25">
        <v>3247.5</v>
      </c>
      <c r="F35" s="70">
        <f t="shared" si="1"/>
        <v>3247.5</v>
      </c>
      <c r="G35" s="60"/>
    </row>
    <row r="36" s="25" customFormat="1" ht="12.75" spans="1:7">
      <c r="A36" s="66"/>
      <c r="B36" s="67" t="s">
        <v>107</v>
      </c>
      <c r="C36" s="68" t="s">
        <v>97</v>
      </c>
      <c r="D36" s="69">
        <v>1</v>
      </c>
      <c r="E36" s="25">
        <v>3250</v>
      </c>
      <c r="F36" s="70">
        <f t="shared" si="1"/>
        <v>3250</v>
      </c>
      <c r="G36" s="60"/>
    </row>
    <row r="37" s="25" customFormat="1" ht="12.75" spans="1:6">
      <c r="A37" s="66"/>
      <c r="B37" s="67" t="s">
        <v>108</v>
      </c>
      <c r="C37" s="68" t="s">
        <v>97</v>
      </c>
      <c r="D37" s="69">
        <v>1</v>
      </c>
      <c r="E37" s="25">
        <v>572.5</v>
      </c>
      <c r="F37" s="70">
        <f t="shared" si="1"/>
        <v>572.5</v>
      </c>
    </row>
    <row r="38" s="25" customFormat="1" ht="12.75" spans="1:6">
      <c r="A38" s="66"/>
      <c r="B38" s="67" t="s">
        <v>109</v>
      </c>
      <c r="C38" s="68" t="s">
        <v>97</v>
      </c>
      <c r="D38" s="69">
        <v>1</v>
      </c>
      <c r="E38" s="25">
        <v>225</v>
      </c>
      <c r="F38" s="70">
        <f t="shared" si="1"/>
        <v>225</v>
      </c>
    </row>
    <row r="39" s="25" customFormat="1" ht="12.75" spans="1:6">
      <c r="A39" s="66"/>
      <c r="B39" s="67" t="s">
        <v>110</v>
      </c>
      <c r="C39" s="68" t="s">
        <v>97</v>
      </c>
      <c r="D39" s="69">
        <v>1</v>
      </c>
      <c r="E39" s="25">
        <v>347.5</v>
      </c>
      <c r="F39" s="70">
        <f t="shared" si="1"/>
        <v>347.5</v>
      </c>
    </row>
    <row r="40" s="25" customFormat="1" ht="18" customHeight="1" spans="1:6">
      <c r="A40" s="66"/>
      <c r="B40" s="67" t="s">
        <v>111</v>
      </c>
      <c r="C40" s="68" t="s">
        <v>97</v>
      </c>
      <c r="D40" s="69">
        <v>1</v>
      </c>
      <c r="E40" s="25">
        <v>122.5</v>
      </c>
      <c r="F40" s="70">
        <f t="shared" si="1"/>
        <v>122.5</v>
      </c>
    </row>
    <row r="41" s="25" customFormat="1" ht="17.25" customHeight="1" spans="1:6">
      <c r="A41" s="66"/>
      <c r="B41" s="67" t="s">
        <v>112</v>
      </c>
      <c r="C41" s="68" t="s">
        <v>97</v>
      </c>
      <c r="D41" s="69">
        <v>1</v>
      </c>
      <c r="E41" s="25">
        <v>75</v>
      </c>
      <c r="F41" s="70">
        <f t="shared" si="1"/>
        <v>75</v>
      </c>
    </row>
    <row r="42" s="23" customFormat="1" ht="12.75" spans="1:7">
      <c r="A42" s="55">
        <v>2</v>
      </c>
      <c r="B42" s="153" t="s">
        <v>114</v>
      </c>
      <c r="C42" s="57"/>
      <c r="D42" s="58"/>
      <c r="E42" s="24"/>
      <c r="F42" s="59">
        <f>SUM(F43:F60)</f>
        <v>50985</v>
      </c>
      <c r="G42" s="60">
        <f>F42</f>
        <v>50985</v>
      </c>
    </row>
    <row r="43" s="24" customFormat="1" ht="12.75" spans="1:6">
      <c r="A43" s="61"/>
      <c r="B43" s="65" t="s">
        <v>99</v>
      </c>
      <c r="C43" s="57" t="s">
        <v>97</v>
      </c>
      <c r="D43" s="63">
        <v>1</v>
      </c>
      <c r="E43" s="24">
        <f>E28</f>
        <v>400</v>
      </c>
      <c r="F43" s="64">
        <f t="shared" ref="F43:F60" si="2">D43*E43</f>
        <v>400</v>
      </c>
    </row>
    <row r="44" s="24" customFormat="1" ht="12.75" spans="1:6">
      <c r="A44" s="61"/>
      <c r="B44" s="65" t="s">
        <v>115</v>
      </c>
      <c r="C44" s="57" t="s">
        <v>97</v>
      </c>
      <c r="D44" s="63">
        <v>2</v>
      </c>
      <c r="E44" s="24">
        <v>480</v>
      </c>
      <c r="F44" s="64">
        <f t="shared" si="2"/>
        <v>960</v>
      </c>
    </row>
    <row r="45" s="24" customFormat="1" ht="12.75" spans="1:6">
      <c r="A45" s="61"/>
      <c r="B45" s="65" t="s">
        <v>98</v>
      </c>
      <c r="C45" s="57" t="s">
        <v>97</v>
      </c>
      <c r="D45" s="63">
        <v>60</v>
      </c>
      <c r="E45" s="24">
        <f>E27</f>
        <v>95</v>
      </c>
      <c r="F45" s="64">
        <f t="shared" si="2"/>
        <v>5700</v>
      </c>
    </row>
    <row r="46" s="26" customFormat="1" ht="12.75" spans="1:6">
      <c r="A46" s="61"/>
      <c r="B46" s="65" t="s">
        <v>116</v>
      </c>
      <c r="C46" s="57" t="s">
        <v>97</v>
      </c>
      <c r="D46" s="63">
        <v>6</v>
      </c>
      <c r="E46" s="25">
        <f>E73</f>
        <v>65</v>
      </c>
      <c r="F46" s="64">
        <f t="shared" si="2"/>
        <v>390</v>
      </c>
    </row>
    <row r="47" s="23" customFormat="1" ht="12.75" spans="1:6">
      <c r="A47" s="61"/>
      <c r="B47" s="65" t="s">
        <v>117</v>
      </c>
      <c r="C47" s="154" t="s">
        <v>97</v>
      </c>
      <c r="D47" s="63">
        <v>2</v>
      </c>
      <c r="E47" s="24">
        <v>775</v>
      </c>
      <c r="F47" s="64">
        <f t="shared" si="2"/>
        <v>1550</v>
      </c>
    </row>
    <row r="48" s="24" customFormat="1" ht="12.75" spans="1:6">
      <c r="A48" s="61"/>
      <c r="B48" s="65" t="s">
        <v>96</v>
      </c>
      <c r="C48" s="57" t="s">
        <v>118</v>
      </c>
      <c r="D48" s="63">
        <v>60</v>
      </c>
      <c r="E48" s="24">
        <f>E26</f>
        <v>380</v>
      </c>
      <c r="F48" s="64">
        <f t="shared" si="2"/>
        <v>22800</v>
      </c>
    </row>
    <row r="49" s="24" customFormat="1" ht="12.75" spans="1:6">
      <c r="A49" s="61"/>
      <c r="B49" s="67" t="s">
        <v>119</v>
      </c>
      <c r="C49" s="154" t="s">
        <v>97</v>
      </c>
      <c r="D49" s="63">
        <v>1</v>
      </c>
      <c r="E49" s="24">
        <f>E33</f>
        <v>5000</v>
      </c>
      <c r="F49" s="64">
        <f t="shared" si="2"/>
        <v>5000</v>
      </c>
    </row>
    <row r="50" s="24" customFormat="1" ht="12.75" spans="1:6">
      <c r="A50" s="61"/>
      <c r="B50" s="67" t="s">
        <v>120</v>
      </c>
      <c r="C50" s="154" t="s">
        <v>97</v>
      </c>
      <c r="D50" s="63">
        <v>1</v>
      </c>
      <c r="E50" s="24">
        <v>3750</v>
      </c>
      <c r="F50" s="64">
        <f t="shared" si="2"/>
        <v>3750</v>
      </c>
    </row>
    <row r="51" s="24" customFormat="1" ht="12.75" spans="1:6">
      <c r="A51" s="61"/>
      <c r="B51" s="65" t="s">
        <v>121</v>
      </c>
      <c r="C51" s="154" t="s">
        <v>97</v>
      </c>
      <c r="D51" s="63">
        <v>1</v>
      </c>
      <c r="E51" s="24">
        <v>1500</v>
      </c>
      <c r="F51" s="64">
        <f t="shared" si="2"/>
        <v>1500</v>
      </c>
    </row>
    <row r="52" s="24" customFormat="1" ht="12.75" spans="1:6">
      <c r="A52" s="61"/>
      <c r="B52" s="65" t="str">
        <f>B35</f>
        <v>PROYECTOR MULTIMEDIA (por aula)</v>
      </c>
      <c r="C52" s="154" t="str">
        <f>C35</f>
        <v>Und</v>
      </c>
      <c r="D52" s="65">
        <v>1</v>
      </c>
      <c r="E52" s="71">
        <f>E35</f>
        <v>3247.5</v>
      </c>
      <c r="F52" s="64">
        <f t="shared" si="2"/>
        <v>3247.5</v>
      </c>
    </row>
    <row r="53" s="24" customFormat="1" ht="12.75" spans="1:6">
      <c r="A53" s="61"/>
      <c r="B53" s="67" t="s">
        <v>122</v>
      </c>
      <c r="C53" s="68" t="s">
        <v>97</v>
      </c>
      <c r="D53" s="69">
        <v>1</v>
      </c>
      <c r="E53" s="25">
        <v>3250</v>
      </c>
      <c r="F53" s="70">
        <f t="shared" si="2"/>
        <v>3250</v>
      </c>
    </row>
    <row r="54" s="24" customFormat="1" ht="12.75" spans="1:6">
      <c r="A54" s="61"/>
      <c r="B54" s="67" t="s">
        <v>123</v>
      </c>
      <c r="C54" s="68" t="s">
        <v>97</v>
      </c>
      <c r="D54" s="69">
        <v>1</v>
      </c>
      <c r="E54" s="25">
        <v>572.5</v>
      </c>
      <c r="F54" s="70">
        <f t="shared" si="2"/>
        <v>572.5</v>
      </c>
    </row>
    <row r="55" s="24" customFormat="1" ht="12.75" spans="1:6">
      <c r="A55" s="61"/>
      <c r="B55" s="67" t="s">
        <v>109</v>
      </c>
      <c r="C55" s="68" t="s">
        <v>97</v>
      </c>
      <c r="D55" s="69">
        <v>1</v>
      </c>
      <c r="E55" s="25">
        <v>225</v>
      </c>
      <c r="F55" s="70">
        <f t="shared" si="2"/>
        <v>225</v>
      </c>
    </row>
    <row r="56" s="24" customFormat="1" ht="12.75" spans="1:6">
      <c r="A56" s="61"/>
      <c r="B56" s="67" t="s">
        <v>110</v>
      </c>
      <c r="C56" s="68" t="s">
        <v>97</v>
      </c>
      <c r="D56" s="69">
        <v>1</v>
      </c>
      <c r="E56" s="25">
        <v>347.5</v>
      </c>
      <c r="F56" s="70">
        <f t="shared" si="2"/>
        <v>347.5</v>
      </c>
    </row>
    <row r="57" s="24" customFormat="1" ht="12.75" spans="1:6">
      <c r="A57" s="61"/>
      <c r="B57" s="67" t="s">
        <v>111</v>
      </c>
      <c r="C57" s="68" t="s">
        <v>97</v>
      </c>
      <c r="D57" s="69">
        <v>1</v>
      </c>
      <c r="E57" s="25">
        <v>122.5</v>
      </c>
      <c r="F57" s="70">
        <f t="shared" si="2"/>
        <v>122.5</v>
      </c>
    </row>
    <row r="58" s="24" customFormat="1" ht="12.75" spans="1:6">
      <c r="A58" s="61"/>
      <c r="B58" s="67" t="s">
        <v>124</v>
      </c>
      <c r="C58" s="68" t="s">
        <v>97</v>
      </c>
      <c r="D58" s="69">
        <v>1</v>
      </c>
      <c r="E58" s="25">
        <v>925</v>
      </c>
      <c r="F58" s="70">
        <f t="shared" si="2"/>
        <v>925</v>
      </c>
    </row>
    <row r="59" s="24" customFormat="1" ht="12.75" spans="1:6">
      <c r="A59" s="61"/>
      <c r="B59" s="67" t="s">
        <v>125</v>
      </c>
      <c r="C59" s="68" t="s">
        <v>97</v>
      </c>
      <c r="D59" s="69">
        <v>1</v>
      </c>
      <c r="E59" s="25">
        <v>150</v>
      </c>
      <c r="F59" s="70">
        <f t="shared" si="2"/>
        <v>150</v>
      </c>
    </row>
    <row r="60" s="24" customFormat="1" ht="12.75" spans="1:6">
      <c r="A60" s="61"/>
      <c r="B60" s="67" t="s">
        <v>126</v>
      </c>
      <c r="C60" s="68" t="s">
        <v>97</v>
      </c>
      <c r="D60" s="69">
        <v>1</v>
      </c>
      <c r="E60" s="25">
        <v>95</v>
      </c>
      <c r="F60" s="70">
        <f t="shared" si="2"/>
        <v>95</v>
      </c>
    </row>
    <row r="61" s="24" customFormat="1" ht="12.75" spans="1:7">
      <c r="A61" s="55">
        <v>3</v>
      </c>
      <c r="B61" s="153" t="s">
        <v>127</v>
      </c>
      <c r="C61" s="57"/>
      <c r="D61" s="63"/>
      <c r="F61" s="59">
        <f>SUM(F62:F69)</f>
        <v>3800</v>
      </c>
      <c r="G61" s="60">
        <f>F61*2</f>
        <v>7600</v>
      </c>
    </row>
    <row r="62" s="24" customFormat="1" ht="12.75" spans="1:6">
      <c r="A62" s="61"/>
      <c r="B62" s="65" t="s">
        <v>128</v>
      </c>
      <c r="C62" s="57" t="s">
        <v>97</v>
      </c>
      <c r="D62" s="63">
        <v>1</v>
      </c>
      <c r="E62" s="24">
        <v>1500</v>
      </c>
      <c r="F62" s="64">
        <f>D62*E62</f>
        <v>1500</v>
      </c>
    </row>
    <row r="63" s="24" customFormat="1" ht="12.75" spans="1:6">
      <c r="A63" s="61"/>
      <c r="B63" s="65" t="s">
        <v>129</v>
      </c>
      <c r="C63" s="57" t="s">
        <v>118</v>
      </c>
      <c r="D63" s="63">
        <v>1</v>
      </c>
      <c r="E63" s="24">
        <v>150</v>
      </c>
      <c r="F63" s="64">
        <f t="shared" ref="F63:F69" si="3">D63*E63</f>
        <v>150</v>
      </c>
    </row>
    <row r="64" s="25" customFormat="1" ht="15.75" customHeight="1" spans="1:6">
      <c r="A64" s="66"/>
      <c r="B64" s="72" t="s">
        <v>130</v>
      </c>
      <c r="C64" s="68" t="s">
        <v>118</v>
      </c>
      <c r="D64" s="69">
        <v>1</v>
      </c>
      <c r="E64" s="25">
        <v>700</v>
      </c>
      <c r="F64" s="64">
        <f t="shared" si="3"/>
        <v>700</v>
      </c>
    </row>
    <row r="65" s="24" customFormat="1" ht="12.75" spans="1:6">
      <c r="A65" s="61"/>
      <c r="B65" s="65" t="s">
        <v>131</v>
      </c>
      <c r="C65" s="154" t="s">
        <v>97</v>
      </c>
      <c r="D65" s="63">
        <v>1</v>
      </c>
      <c r="E65" s="24">
        <v>300</v>
      </c>
      <c r="F65" s="64">
        <f t="shared" si="3"/>
        <v>300</v>
      </c>
    </row>
    <row r="66" s="27" customFormat="1" ht="12.75" spans="1:6">
      <c r="A66" s="61"/>
      <c r="B66" s="65" t="s">
        <v>132</v>
      </c>
      <c r="C66" s="57" t="s">
        <v>97</v>
      </c>
      <c r="D66" s="63">
        <v>2</v>
      </c>
      <c r="E66" s="27">
        <v>150</v>
      </c>
      <c r="F66" s="64">
        <f t="shared" si="3"/>
        <v>300</v>
      </c>
    </row>
    <row r="67" s="27" customFormat="1" ht="12.75" spans="1:6">
      <c r="A67" s="61"/>
      <c r="B67" s="65" t="s">
        <v>133</v>
      </c>
      <c r="C67" s="57" t="s">
        <v>97</v>
      </c>
      <c r="D67" s="63">
        <v>1</v>
      </c>
      <c r="E67" s="27">
        <v>250</v>
      </c>
      <c r="F67" s="64">
        <f t="shared" si="3"/>
        <v>250</v>
      </c>
    </row>
    <row r="68" s="27" customFormat="1" ht="12.75" spans="1:6">
      <c r="A68" s="61"/>
      <c r="B68" s="65" t="s">
        <v>134</v>
      </c>
      <c r="C68" s="57" t="s">
        <v>97</v>
      </c>
      <c r="D68" s="63">
        <v>1</v>
      </c>
      <c r="E68" s="27">
        <v>300</v>
      </c>
      <c r="F68" s="64">
        <f t="shared" si="3"/>
        <v>300</v>
      </c>
    </row>
    <row r="69" s="24" customFormat="1" ht="12.75" spans="1:6">
      <c r="A69" s="61"/>
      <c r="B69" s="65" t="s">
        <v>135</v>
      </c>
      <c r="C69" s="57" t="s">
        <v>97</v>
      </c>
      <c r="D69" s="63">
        <v>2</v>
      </c>
      <c r="E69" s="24">
        <v>150</v>
      </c>
      <c r="F69" s="64">
        <f t="shared" si="3"/>
        <v>300</v>
      </c>
    </row>
    <row r="70" s="24" customFormat="1" ht="12.75" spans="1:7">
      <c r="A70" s="73">
        <v>4</v>
      </c>
      <c r="B70" s="155" t="s">
        <v>136</v>
      </c>
      <c r="C70" s="68"/>
      <c r="D70" s="75"/>
      <c r="E70" s="25"/>
      <c r="F70" s="76">
        <f>SUM(F71:F76)</f>
        <v>5540</v>
      </c>
      <c r="G70" s="60">
        <f>F70</f>
        <v>5540</v>
      </c>
    </row>
    <row r="71" s="24" customFormat="1" ht="12.75" spans="1:6">
      <c r="A71" s="66"/>
      <c r="B71" s="72" t="s">
        <v>137</v>
      </c>
      <c r="C71" s="68" t="s">
        <v>97</v>
      </c>
      <c r="D71" s="69">
        <v>1</v>
      </c>
      <c r="E71" s="25">
        <v>600</v>
      </c>
      <c r="F71" s="70">
        <f t="shared" ref="F71:F76" si="4">D71*E71</f>
        <v>600</v>
      </c>
    </row>
    <row r="72" s="24" customFormat="1" ht="12.75" spans="1:6">
      <c r="A72" s="66"/>
      <c r="B72" s="72" t="s">
        <v>103</v>
      </c>
      <c r="C72" s="68" t="s">
        <v>97</v>
      </c>
      <c r="D72" s="69">
        <v>1</v>
      </c>
      <c r="E72" s="25">
        <v>30</v>
      </c>
      <c r="F72" s="70">
        <f t="shared" si="4"/>
        <v>30</v>
      </c>
    </row>
    <row r="73" s="24" customFormat="1" ht="12.75" spans="1:6">
      <c r="A73" s="66"/>
      <c r="B73" s="72" t="s">
        <v>138</v>
      </c>
      <c r="C73" s="68" t="s">
        <v>97</v>
      </c>
      <c r="D73" s="69">
        <v>4</v>
      </c>
      <c r="E73" s="25">
        <v>65</v>
      </c>
      <c r="F73" s="70">
        <f t="shared" si="4"/>
        <v>260</v>
      </c>
    </row>
    <row r="74" s="24" customFormat="1" ht="12.75" spans="1:6">
      <c r="A74" s="66"/>
      <c r="B74" s="72" t="s">
        <v>139</v>
      </c>
      <c r="C74" s="156" t="s">
        <v>97</v>
      </c>
      <c r="D74" s="69">
        <v>1</v>
      </c>
      <c r="E74" s="25">
        <v>1200</v>
      </c>
      <c r="F74" s="70">
        <f t="shared" si="4"/>
        <v>1200</v>
      </c>
    </row>
    <row r="75" s="24" customFormat="1" ht="12.75" spans="1:6">
      <c r="A75" s="66"/>
      <c r="B75" s="72" t="s">
        <v>140</v>
      </c>
      <c r="C75" s="68" t="s">
        <v>97</v>
      </c>
      <c r="D75" s="69">
        <v>1</v>
      </c>
      <c r="E75" s="25">
        <v>1700</v>
      </c>
      <c r="F75" s="70">
        <f t="shared" si="4"/>
        <v>1700</v>
      </c>
    </row>
    <row r="76" s="24" customFormat="1" ht="12.75" spans="1:6">
      <c r="A76" s="66"/>
      <c r="B76" s="72" t="s">
        <v>141</v>
      </c>
      <c r="C76" s="68" t="s">
        <v>97</v>
      </c>
      <c r="D76" s="69">
        <v>1</v>
      </c>
      <c r="E76" s="25">
        <v>1750</v>
      </c>
      <c r="F76" s="70">
        <f t="shared" si="4"/>
        <v>1750</v>
      </c>
    </row>
    <row r="77" s="24" customFormat="1" ht="12.75" spans="1:7">
      <c r="A77" s="73">
        <v>5</v>
      </c>
      <c r="B77" s="155" t="s">
        <v>142</v>
      </c>
      <c r="C77" s="57"/>
      <c r="D77" s="63"/>
      <c r="F77" s="59">
        <f>SUM(F78:F82)</f>
        <v>2430</v>
      </c>
      <c r="G77" s="60">
        <f>F77*2</f>
        <v>4860</v>
      </c>
    </row>
    <row r="78" s="24" customFormat="1" ht="12.75" spans="1:6">
      <c r="A78" s="77"/>
      <c r="B78" s="72" t="s">
        <v>130</v>
      </c>
      <c r="C78" s="68" t="s">
        <v>118</v>
      </c>
      <c r="D78" s="69">
        <v>1</v>
      </c>
      <c r="E78" s="25">
        <v>700</v>
      </c>
      <c r="F78" s="64">
        <f t="shared" ref="F78:F87" si="5">D78*E78</f>
        <v>700</v>
      </c>
    </row>
    <row r="79" s="24" customFormat="1" ht="12.75" spans="1:6">
      <c r="A79" s="77"/>
      <c r="B79" s="67" t="s">
        <v>112</v>
      </c>
      <c r="C79" s="68" t="s">
        <v>97</v>
      </c>
      <c r="D79" s="69">
        <v>1</v>
      </c>
      <c r="E79" s="25">
        <v>75</v>
      </c>
      <c r="F79" s="70">
        <f t="shared" si="5"/>
        <v>75</v>
      </c>
    </row>
    <row r="80" s="24" customFormat="1" ht="12.75" spans="1:6">
      <c r="A80" s="77"/>
      <c r="B80" s="72" t="s">
        <v>138</v>
      </c>
      <c r="C80" s="68" t="s">
        <v>97</v>
      </c>
      <c r="D80" s="69">
        <v>2</v>
      </c>
      <c r="E80" s="25">
        <v>65</v>
      </c>
      <c r="F80" s="70">
        <f t="shared" si="5"/>
        <v>130</v>
      </c>
    </row>
    <row r="81" s="24" customFormat="1" ht="12.75" spans="1:6">
      <c r="A81" s="77"/>
      <c r="B81" s="65" t="s">
        <v>101</v>
      </c>
      <c r="C81" s="57" t="s">
        <v>97</v>
      </c>
      <c r="D81" s="63">
        <v>1</v>
      </c>
      <c r="E81" s="24">
        <v>750</v>
      </c>
      <c r="F81" s="64">
        <f t="shared" si="5"/>
        <v>750</v>
      </c>
    </row>
    <row r="82" s="28" customFormat="1" ht="12.75" spans="1:6">
      <c r="A82" s="78"/>
      <c r="B82" s="65" t="s">
        <v>117</v>
      </c>
      <c r="C82" s="57" t="s">
        <v>97</v>
      </c>
      <c r="D82" s="63">
        <v>1</v>
      </c>
      <c r="E82" s="24">
        <v>775</v>
      </c>
      <c r="F82" s="64">
        <f t="shared" si="5"/>
        <v>775</v>
      </c>
    </row>
    <row r="83" s="25" customFormat="1" ht="12.75" spans="1:7">
      <c r="A83" s="73">
        <v>6</v>
      </c>
      <c r="B83" s="155" t="s">
        <v>143</v>
      </c>
      <c r="F83" s="59">
        <f>SUM(F84:F87)</f>
        <v>3225</v>
      </c>
      <c r="G83" s="60">
        <f>F83*(DATA!C61+DATA!C62+DATA!C63+DATA!C64)</f>
        <v>22575</v>
      </c>
    </row>
    <row r="84" s="25" customFormat="1" ht="12.75" spans="1:7">
      <c r="A84" s="73"/>
      <c r="B84" s="79" t="s">
        <v>144</v>
      </c>
      <c r="C84" s="68" t="s">
        <v>97</v>
      </c>
      <c r="D84" s="25">
        <v>20</v>
      </c>
      <c r="E84" s="25">
        <v>100</v>
      </c>
      <c r="F84" s="64">
        <f t="shared" si="5"/>
        <v>2000</v>
      </c>
      <c r="G84" s="60"/>
    </row>
    <row r="85" s="25" customFormat="1" ht="12.75" spans="1:6">
      <c r="A85" s="78"/>
      <c r="B85" s="80" t="s">
        <v>99</v>
      </c>
      <c r="C85" s="154" t="s">
        <v>97</v>
      </c>
      <c r="D85" s="63">
        <v>1</v>
      </c>
      <c r="E85" s="24">
        <v>400</v>
      </c>
      <c r="F85" s="64">
        <f t="shared" si="5"/>
        <v>400</v>
      </c>
    </row>
    <row r="86" s="25" customFormat="1" ht="12.75" spans="1:6">
      <c r="A86" s="78"/>
      <c r="B86" s="65" t="s">
        <v>101</v>
      </c>
      <c r="C86" s="57" t="s">
        <v>97</v>
      </c>
      <c r="D86" s="63">
        <v>1</v>
      </c>
      <c r="E86" s="24">
        <v>750</v>
      </c>
      <c r="F86" s="64">
        <f t="shared" si="5"/>
        <v>750</v>
      </c>
    </row>
    <row r="87" s="25" customFormat="1" ht="12.75" spans="1:6">
      <c r="A87" s="78"/>
      <c r="B87" s="67" t="s">
        <v>112</v>
      </c>
      <c r="C87" s="68" t="s">
        <v>97</v>
      </c>
      <c r="D87" s="69">
        <v>1</v>
      </c>
      <c r="E87" s="25">
        <v>75</v>
      </c>
      <c r="F87" s="70">
        <f t="shared" si="5"/>
        <v>75</v>
      </c>
    </row>
    <row r="88" s="24" customFormat="1" ht="12.75" spans="1:7">
      <c r="A88" s="55">
        <v>7</v>
      </c>
      <c r="B88" s="153" t="s">
        <v>145</v>
      </c>
      <c r="C88" s="57"/>
      <c r="D88" s="63"/>
      <c r="F88" s="59">
        <f>SUM(F89:F95)</f>
        <v>5131.86</v>
      </c>
      <c r="G88" s="81">
        <f>F88*2</f>
        <v>10263.72</v>
      </c>
    </row>
    <row r="89" s="24" customFormat="1" ht="12.75" spans="1:6">
      <c r="A89" s="61"/>
      <c r="B89" s="65" t="s">
        <v>146</v>
      </c>
      <c r="C89" s="57" t="s">
        <v>97</v>
      </c>
      <c r="D89" s="63">
        <v>2</v>
      </c>
      <c r="E89" s="24">
        <v>800</v>
      </c>
      <c r="F89" s="64">
        <f t="shared" ref="F89:F95" si="6">D89*E89</f>
        <v>1600</v>
      </c>
    </row>
    <row r="90" s="24" customFormat="1" ht="12.75" spans="1:6">
      <c r="A90" s="61"/>
      <c r="B90" s="65" t="s">
        <v>147</v>
      </c>
      <c r="C90" s="57" t="s">
        <v>97</v>
      </c>
      <c r="D90" s="63">
        <v>2</v>
      </c>
      <c r="E90" s="82">
        <v>1135.93</v>
      </c>
      <c r="F90" s="64">
        <f t="shared" si="6"/>
        <v>2271.86</v>
      </c>
    </row>
    <row r="91" s="24" customFormat="1" ht="12.75" spans="1:6">
      <c r="A91" s="61"/>
      <c r="B91" s="65" t="s">
        <v>148</v>
      </c>
      <c r="C91" s="57" t="s">
        <v>118</v>
      </c>
      <c r="D91" s="63">
        <v>2</v>
      </c>
      <c r="E91" s="24">
        <v>210</v>
      </c>
      <c r="F91" s="64">
        <f t="shared" si="6"/>
        <v>420</v>
      </c>
    </row>
    <row r="92" s="24" customFormat="1" ht="15.75" customHeight="1" spans="1:6">
      <c r="A92" s="61"/>
      <c r="B92" s="65" t="s">
        <v>149</v>
      </c>
      <c r="C92" s="57" t="s">
        <v>118</v>
      </c>
      <c r="D92" s="63">
        <v>2</v>
      </c>
      <c r="E92" s="24">
        <v>150</v>
      </c>
      <c r="F92" s="64">
        <f t="shared" si="6"/>
        <v>300</v>
      </c>
    </row>
    <row r="93" s="24" customFormat="1" ht="12.75" spans="1:6">
      <c r="A93" s="61"/>
      <c r="B93" s="65" t="s">
        <v>150</v>
      </c>
      <c r="C93" s="154" t="s">
        <v>97</v>
      </c>
      <c r="D93" s="63">
        <v>2</v>
      </c>
      <c r="E93" s="24">
        <v>60</v>
      </c>
      <c r="F93" s="64">
        <f t="shared" si="6"/>
        <v>120</v>
      </c>
    </row>
    <row r="94" s="27" customFormat="1" ht="12.75" spans="1:6">
      <c r="A94" s="61"/>
      <c r="B94" s="65" t="s">
        <v>151</v>
      </c>
      <c r="C94" s="57" t="s">
        <v>97</v>
      </c>
      <c r="D94" s="63">
        <v>2</v>
      </c>
      <c r="E94" s="27">
        <v>105</v>
      </c>
      <c r="F94" s="64">
        <f t="shared" si="6"/>
        <v>210</v>
      </c>
    </row>
    <row r="95" s="27" customFormat="1" ht="12.75" spans="1:6">
      <c r="A95" s="61"/>
      <c r="B95" s="65" t="s">
        <v>152</v>
      </c>
      <c r="C95" s="57" t="s">
        <v>97</v>
      </c>
      <c r="D95" s="63">
        <v>2</v>
      </c>
      <c r="E95" s="27">
        <v>105</v>
      </c>
      <c r="F95" s="64">
        <f t="shared" si="6"/>
        <v>210</v>
      </c>
    </row>
    <row r="96" s="27" customFormat="1" ht="13.5" spans="1:6">
      <c r="A96" s="61"/>
      <c r="B96" s="65"/>
      <c r="C96" s="57"/>
      <c r="D96" s="63"/>
      <c r="F96" s="64"/>
    </row>
    <row r="97" s="27" customFormat="1" ht="12" customHeight="1" spans="1:8">
      <c r="A97" s="83" t="s">
        <v>153</v>
      </c>
      <c r="B97" s="84"/>
      <c r="C97" s="84"/>
      <c r="D97" s="84"/>
      <c r="E97" s="84"/>
      <c r="F97" s="85">
        <f>SUM(G7:G96)</f>
        <v>743808.72</v>
      </c>
      <c r="H97" s="86"/>
    </row>
    <row r="98" spans="8:8">
      <c r="H98" s="87"/>
    </row>
  </sheetData>
  <mergeCells count="3">
    <mergeCell ref="A1:F1"/>
    <mergeCell ref="B6:F6"/>
    <mergeCell ref="A97:E97"/>
  </mergeCells>
  <pageMargins left="0.7" right="0.7" top="0.75" bottom="0.75" header="0.3" footer="0.3"/>
  <pageSetup paperSize="9" scale="61" orientation="portrait"/>
  <headerFooter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B2:L96"/>
  <sheetViews>
    <sheetView topLeftCell="A55" workbookViewId="0">
      <selection activeCell="J69" sqref="J69"/>
    </sheetView>
  </sheetViews>
  <sheetFormatPr defaultColWidth="11" defaultRowHeight="15"/>
  <cols>
    <col min="2" max="2" width="31.1428571428571" customWidth="1"/>
    <col min="5" max="6" width="11.8571428571429" customWidth="1"/>
    <col min="7" max="8" width="11.4285714285714" style="1"/>
    <col min="11" max="11" width="12.8571428571429" customWidth="1"/>
  </cols>
  <sheetData>
    <row r="2" spans="2:8">
      <c r="B2" s="2" t="s">
        <v>154</v>
      </c>
      <c r="H2" s="1" t="s">
        <v>155</v>
      </c>
    </row>
    <row r="3" spans="4:8">
      <c r="D3" s="3" t="s">
        <v>50</v>
      </c>
      <c r="E3" s="3" t="s">
        <v>156</v>
      </c>
      <c r="G3" s="1" t="s">
        <v>48</v>
      </c>
      <c r="H3" s="1" t="s">
        <v>47</v>
      </c>
    </row>
    <row r="4" spans="2:8">
      <c r="B4" s="4" t="s">
        <v>157</v>
      </c>
      <c r="C4" s="3">
        <f>[192]INICIAL!H26</f>
        <v>120</v>
      </c>
      <c r="D4" s="5">
        <f>[192]INICIAL!G3</f>
        <v>3</v>
      </c>
      <c r="E4" s="3">
        <f t="shared" ref="E4:E17" si="0">IFERROR(C4/D4,0)</f>
        <v>40</v>
      </c>
      <c r="F4" s="3"/>
      <c r="G4" s="6">
        <f t="shared" ref="G4:G8" si="1">E4/H4</f>
        <v>5.55555555555556</v>
      </c>
      <c r="H4" s="7">
        <v>7.2</v>
      </c>
    </row>
    <row r="5" spans="2:8">
      <c r="B5" s="4" t="s">
        <v>158</v>
      </c>
      <c r="C5" s="3">
        <f>[192]INICIAL!H27</f>
        <v>240</v>
      </c>
      <c r="D5" s="5">
        <f>[192]INICIAL!G4</f>
        <v>4</v>
      </c>
      <c r="E5" s="3">
        <f t="shared" si="0"/>
        <v>60</v>
      </c>
      <c r="F5" s="3"/>
      <c r="G5" s="6">
        <f t="shared" si="1"/>
        <v>8.33333333333333</v>
      </c>
      <c r="H5" s="7">
        <v>7.2</v>
      </c>
    </row>
    <row r="6" spans="2:8">
      <c r="B6" s="4" t="s">
        <v>159</v>
      </c>
      <c r="C6" s="3">
        <f>[192]INICIAL!H28</f>
        <v>37.5</v>
      </c>
      <c r="D6" s="5">
        <v>1</v>
      </c>
      <c r="E6" s="3">
        <f t="shared" si="0"/>
        <v>37.5</v>
      </c>
      <c r="G6" s="6">
        <f t="shared" si="1"/>
        <v>5.20833333333333</v>
      </c>
      <c r="H6" s="7">
        <v>7.2</v>
      </c>
    </row>
    <row r="7" spans="2:8">
      <c r="B7" s="4" t="s">
        <v>160</v>
      </c>
      <c r="C7" s="3">
        <f>[192]INICIAL!H29</f>
        <v>31.5</v>
      </c>
      <c r="D7" s="5">
        <v>1</v>
      </c>
      <c r="E7" s="3">
        <f t="shared" si="0"/>
        <v>31.5</v>
      </c>
      <c r="G7" s="6">
        <f t="shared" si="1"/>
        <v>4.375</v>
      </c>
      <c r="H7" s="7">
        <v>7.2</v>
      </c>
    </row>
    <row r="8" spans="2:8">
      <c r="B8" s="4" t="s">
        <v>12</v>
      </c>
      <c r="C8" s="3">
        <f>[192]INICIAL!H36</f>
        <v>50</v>
      </c>
      <c r="D8" s="5">
        <f>[192]INICIAL!I34</f>
        <v>1</v>
      </c>
      <c r="E8" s="3">
        <f t="shared" si="0"/>
        <v>50</v>
      </c>
      <c r="G8" s="6">
        <f t="shared" si="1"/>
        <v>6.94444444444444</v>
      </c>
      <c r="H8" s="7">
        <v>7.2</v>
      </c>
    </row>
    <row r="9" spans="2:7">
      <c r="B9" s="4" t="s">
        <v>114</v>
      </c>
      <c r="C9" s="3">
        <f>[192]INICIAL!H46</f>
        <v>132</v>
      </c>
      <c r="D9" s="5">
        <v>1</v>
      </c>
      <c r="E9" s="3">
        <f t="shared" si="0"/>
        <v>132</v>
      </c>
      <c r="G9" s="8"/>
    </row>
    <row r="10" spans="2:8">
      <c r="B10" s="4" t="s">
        <v>21</v>
      </c>
      <c r="C10" s="3">
        <f>[192]INICIAL!H60</f>
        <v>13</v>
      </c>
      <c r="D10" s="5">
        <v>1</v>
      </c>
      <c r="E10" s="3">
        <f t="shared" si="0"/>
        <v>13</v>
      </c>
      <c r="G10" s="6">
        <f t="shared" ref="G10:G17" si="2">E10/H10</f>
        <v>1.73333333333333</v>
      </c>
      <c r="H10" s="7">
        <v>7.5</v>
      </c>
    </row>
    <row r="11" spans="2:8">
      <c r="B11" s="4" t="s">
        <v>22</v>
      </c>
      <c r="C11" s="3">
        <f>[192]INICIAL!H64</f>
        <v>12</v>
      </c>
      <c r="D11" s="5">
        <v>1</v>
      </c>
      <c r="E11" s="3">
        <f t="shared" si="0"/>
        <v>12</v>
      </c>
      <c r="G11" s="6">
        <f t="shared" si="2"/>
        <v>1.6</v>
      </c>
      <c r="H11" s="7">
        <v>7.5</v>
      </c>
    </row>
    <row r="12" spans="2:8">
      <c r="B12" s="4" t="s">
        <v>23</v>
      </c>
      <c r="C12" s="3">
        <f>[192]INICIAL!H66+[192]INICIAL!H67</f>
        <v>20.5</v>
      </c>
      <c r="D12" s="5">
        <v>1</v>
      </c>
      <c r="E12" s="3">
        <f t="shared" si="0"/>
        <v>20.5</v>
      </c>
      <c r="G12" s="6">
        <f t="shared" si="2"/>
        <v>2.73333333333333</v>
      </c>
      <c r="H12" s="7">
        <v>7.5</v>
      </c>
    </row>
    <row r="13" spans="2:8">
      <c r="B13" s="4" t="s">
        <v>24</v>
      </c>
      <c r="C13" s="3">
        <v>9</v>
      </c>
      <c r="D13" s="5">
        <v>1</v>
      </c>
      <c r="E13" s="3">
        <f t="shared" si="0"/>
        <v>9</v>
      </c>
      <c r="G13" s="6">
        <f t="shared" si="2"/>
        <v>1.2</v>
      </c>
      <c r="H13" s="7">
        <v>7.5</v>
      </c>
    </row>
    <row r="14" spans="2:8">
      <c r="B14" s="4" t="s">
        <v>127</v>
      </c>
      <c r="C14" s="3">
        <f>[192]INICIAL!H78+[192]INICIAL!H85</f>
        <v>14.2</v>
      </c>
      <c r="D14" s="5">
        <v>1</v>
      </c>
      <c r="E14" s="3">
        <f t="shared" si="0"/>
        <v>14.2</v>
      </c>
      <c r="G14" s="6">
        <f t="shared" si="2"/>
        <v>1.89333333333333</v>
      </c>
      <c r="H14" s="7">
        <v>7.5</v>
      </c>
    </row>
    <row r="15" spans="2:8">
      <c r="B15" s="4" t="s">
        <v>161</v>
      </c>
      <c r="C15" s="3">
        <v>5</v>
      </c>
      <c r="D15" s="5">
        <v>1</v>
      </c>
      <c r="E15" s="3">
        <f t="shared" si="0"/>
        <v>5</v>
      </c>
      <c r="G15" s="6">
        <f t="shared" si="2"/>
        <v>0.666666666666667</v>
      </c>
      <c r="H15" s="7">
        <v>7.5</v>
      </c>
    </row>
    <row r="16" spans="2:8">
      <c r="B16" s="4" t="s">
        <v>32</v>
      </c>
      <c r="C16" s="3">
        <f>[192]INICIAL!F73</f>
        <v>9</v>
      </c>
      <c r="D16" s="5">
        <v>1</v>
      </c>
      <c r="E16" s="3">
        <f t="shared" si="0"/>
        <v>9</v>
      </c>
      <c r="G16" s="6">
        <f t="shared" si="2"/>
        <v>1.2</v>
      </c>
      <c r="H16" s="7">
        <v>7.5</v>
      </c>
    </row>
    <row r="17" spans="2:8">
      <c r="B17" s="4" t="s">
        <v>34</v>
      </c>
      <c r="C17" s="3">
        <f>[192]INICIAL!F74</f>
        <v>7.5</v>
      </c>
      <c r="D17" s="5">
        <v>1</v>
      </c>
      <c r="E17" s="3">
        <f t="shared" si="0"/>
        <v>7.5</v>
      </c>
      <c r="G17" s="6">
        <f t="shared" si="2"/>
        <v>1</v>
      </c>
      <c r="H17" s="7">
        <v>7.5</v>
      </c>
    </row>
    <row r="18" spans="2:2">
      <c r="B18" s="9" t="s">
        <v>162</v>
      </c>
    </row>
    <row r="19" spans="2:2">
      <c r="B19" s="9" t="s">
        <v>163</v>
      </c>
    </row>
    <row r="20" spans="2:2">
      <c r="B20" s="9" t="s">
        <v>164</v>
      </c>
    </row>
    <row r="21" spans="2:2">
      <c r="B21" s="9" t="s">
        <v>165</v>
      </c>
    </row>
    <row r="24" spans="2:8">
      <c r="B24" s="2" t="s">
        <v>166</v>
      </c>
      <c r="H24" s="1" t="s">
        <v>155</v>
      </c>
    </row>
    <row r="25" spans="4:8">
      <c r="D25" s="3" t="s">
        <v>50</v>
      </c>
      <c r="E25" s="3" t="s">
        <v>156</v>
      </c>
      <c r="G25" s="1" t="s">
        <v>48</v>
      </c>
      <c r="H25" s="1" t="s">
        <v>47</v>
      </c>
    </row>
    <row r="26" spans="2:8">
      <c r="B26" s="4" t="s">
        <v>167</v>
      </c>
      <c r="C26" s="3">
        <f>[192]PRIMARIA!H28</f>
        <v>480</v>
      </c>
      <c r="D26" s="5">
        <f>[192]PRIMARIA!G3</f>
        <v>8</v>
      </c>
      <c r="E26" s="3">
        <f t="shared" ref="E26:E38" si="3">IFERROR(C26/D26,0)</f>
        <v>60</v>
      </c>
      <c r="F26" s="3"/>
      <c r="G26" s="6">
        <f t="shared" ref="G26:G31" si="4">E26/H26</f>
        <v>8</v>
      </c>
      <c r="H26" s="7">
        <v>7.5</v>
      </c>
    </row>
    <row r="27" spans="2:8">
      <c r="B27" s="4" t="s">
        <v>159</v>
      </c>
      <c r="C27" s="3">
        <f>[192]PRIMARIA!F30</f>
        <v>37.5</v>
      </c>
      <c r="D27" s="5">
        <v>1</v>
      </c>
      <c r="E27" s="3">
        <f t="shared" si="3"/>
        <v>37.5</v>
      </c>
      <c r="G27" s="6">
        <f t="shared" si="4"/>
        <v>5</v>
      </c>
      <c r="H27" s="7">
        <v>7.5</v>
      </c>
    </row>
    <row r="28" spans="2:8">
      <c r="B28" s="4" t="s">
        <v>160</v>
      </c>
      <c r="C28" s="3">
        <f>[192]PRIMARIA!H31</f>
        <v>36</v>
      </c>
      <c r="D28" s="5">
        <v>1</v>
      </c>
      <c r="E28" s="3">
        <f t="shared" si="3"/>
        <v>36</v>
      </c>
      <c r="G28" s="6">
        <f t="shared" si="4"/>
        <v>4.8</v>
      </c>
      <c r="H28" s="7">
        <v>7.5</v>
      </c>
    </row>
    <row r="29" spans="2:8">
      <c r="B29" s="4" t="s">
        <v>15</v>
      </c>
      <c r="C29" s="3">
        <f>[192]SECUNDARIA!H42</f>
        <v>93.75</v>
      </c>
      <c r="D29" s="5">
        <v>1</v>
      </c>
      <c r="E29" s="3">
        <f t="shared" si="3"/>
        <v>93.75</v>
      </c>
      <c r="G29" s="6">
        <f t="shared" si="4"/>
        <v>12.5</v>
      </c>
      <c r="H29" s="7">
        <v>7.5</v>
      </c>
    </row>
    <row r="30" spans="2:8">
      <c r="B30" s="4" t="s">
        <v>16</v>
      </c>
      <c r="C30" s="3">
        <f>[192]PRIMARIA!H47</f>
        <v>90</v>
      </c>
      <c r="D30" s="5">
        <f>IFERROR(C30/[192]PRIMARIA!F46,0)</f>
        <v>1</v>
      </c>
      <c r="E30" s="3">
        <f t="shared" si="3"/>
        <v>90</v>
      </c>
      <c r="G30" s="6">
        <f t="shared" si="4"/>
        <v>12</v>
      </c>
      <c r="H30" s="7">
        <v>7.5</v>
      </c>
    </row>
    <row r="31" spans="2:8">
      <c r="B31" s="4" t="s">
        <v>17</v>
      </c>
      <c r="C31" s="3">
        <f>[192]PRIMARIA!H55</f>
        <v>90</v>
      </c>
      <c r="D31" s="5">
        <f>IFERROR(C31/[192]PRIMARIA!F54,0)</f>
        <v>1</v>
      </c>
      <c r="E31" s="3">
        <f t="shared" si="3"/>
        <v>90</v>
      </c>
      <c r="G31" s="6">
        <f t="shared" si="4"/>
        <v>12</v>
      </c>
      <c r="H31" s="7">
        <v>7.5</v>
      </c>
    </row>
    <row r="32" spans="2:7">
      <c r="B32" s="4" t="s">
        <v>114</v>
      </c>
      <c r="C32" s="3">
        <f>[192]PRIMARIA!H64</f>
        <v>240</v>
      </c>
      <c r="D32" s="3">
        <v>1</v>
      </c>
      <c r="E32" s="3">
        <f t="shared" si="3"/>
        <v>240</v>
      </c>
      <c r="G32" s="8"/>
    </row>
    <row r="33" spans="2:8">
      <c r="B33" s="4" t="s">
        <v>21</v>
      </c>
      <c r="C33" s="3">
        <f>[192]PRIMARIA!H70</f>
        <v>13</v>
      </c>
      <c r="D33" s="5">
        <v>1</v>
      </c>
      <c r="E33" s="3">
        <f t="shared" si="3"/>
        <v>13</v>
      </c>
      <c r="G33" s="6">
        <f t="shared" ref="G33:G38" si="5">E33/H33</f>
        <v>1.73333333333333</v>
      </c>
      <c r="H33" s="7">
        <v>7.5</v>
      </c>
    </row>
    <row r="34" spans="2:8">
      <c r="B34" s="4" t="s">
        <v>22</v>
      </c>
      <c r="C34" s="3">
        <f>[192]PRIMARIA!H74</f>
        <v>13.5</v>
      </c>
      <c r="D34" s="5">
        <v>1</v>
      </c>
      <c r="E34" s="3">
        <f t="shared" si="3"/>
        <v>13.5</v>
      </c>
      <c r="G34" s="6">
        <f t="shared" si="5"/>
        <v>1.8</v>
      </c>
      <c r="H34" s="7">
        <v>7.5</v>
      </c>
    </row>
    <row r="35" spans="2:8">
      <c r="B35" s="4" t="s">
        <v>23</v>
      </c>
      <c r="C35" s="3">
        <f>[192]PRIMARIA!H77</f>
        <v>30</v>
      </c>
      <c r="D35" s="5">
        <v>1</v>
      </c>
      <c r="E35" s="3">
        <f t="shared" si="3"/>
        <v>30</v>
      </c>
      <c r="G35" s="6">
        <f t="shared" si="5"/>
        <v>4</v>
      </c>
      <c r="H35" s="7">
        <v>7.5</v>
      </c>
    </row>
    <row r="36" spans="2:8">
      <c r="B36" s="4" t="s">
        <v>24</v>
      </c>
      <c r="C36" s="3">
        <v>9</v>
      </c>
      <c r="D36" s="5">
        <v>1</v>
      </c>
      <c r="E36" s="3">
        <f t="shared" si="3"/>
        <v>9</v>
      </c>
      <c r="G36" s="6">
        <f t="shared" si="5"/>
        <v>1.2</v>
      </c>
      <c r="H36" s="7">
        <v>7.5</v>
      </c>
    </row>
    <row r="37" spans="2:8">
      <c r="B37" s="4" t="s">
        <v>127</v>
      </c>
      <c r="C37" s="3">
        <f>[192]PRIMARIA!H84+[192]PRIMARIA!H91</f>
        <v>14.2</v>
      </c>
      <c r="D37" s="5">
        <v>1</v>
      </c>
      <c r="E37" s="3">
        <f t="shared" si="3"/>
        <v>14.2</v>
      </c>
      <c r="G37" s="6">
        <f t="shared" si="5"/>
        <v>1.89333333333333</v>
      </c>
      <c r="H37" s="7">
        <v>7.5</v>
      </c>
    </row>
    <row r="38" spans="2:8">
      <c r="B38" s="4" t="s">
        <v>161</v>
      </c>
      <c r="C38" s="3">
        <v>5</v>
      </c>
      <c r="D38" s="5">
        <v>1</v>
      </c>
      <c r="E38" s="3">
        <f t="shared" si="3"/>
        <v>5</v>
      </c>
      <c r="G38" s="6">
        <f t="shared" si="5"/>
        <v>0.666666666666667</v>
      </c>
      <c r="H38" s="7">
        <v>7.5</v>
      </c>
    </row>
    <row r="39" spans="2:2">
      <c r="B39" s="2"/>
    </row>
    <row r="40" spans="2:2">
      <c r="B40" s="2"/>
    </row>
    <row r="41" spans="2:8">
      <c r="B41" s="2" t="s">
        <v>168</v>
      </c>
      <c r="H41" s="1" t="s">
        <v>155</v>
      </c>
    </row>
    <row r="42" spans="4:8">
      <c r="D42" s="3" t="s">
        <v>50</v>
      </c>
      <c r="E42" s="3" t="s">
        <v>156</v>
      </c>
      <c r="G42" s="1" t="s">
        <v>48</v>
      </c>
      <c r="H42" s="1" t="s">
        <v>47</v>
      </c>
    </row>
    <row r="43" spans="2:8">
      <c r="B43" s="4" t="s">
        <v>167</v>
      </c>
      <c r="C43" s="10">
        <f>[192]SECUNDARIA!H32</f>
        <v>600</v>
      </c>
      <c r="D43" s="5">
        <f>[192]SECUNDARIA!G3</f>
        <v>10</v>
      </c>
      <c r="E43" s="3">
        <f t="shared" ref="E43:E57" si="6">IFERROR(C43/D43,0)</f>
        <v>60</v>
      </c>
      <c r="F43" s="3"/>
      <c r="G43" s="6">
        <f t="shared" ref="G43:G50" si="7">E43/H43</f>
        <v>8</v>
      </c>
      <c r="H43" s="7">
        <v>7.5</v>
      </c>
    </row>
    <row r="44" spans="2:8">
      <c r="B44" s="4" t="s">
        <v>159</v>
      </c>
      <c r="C44" s="3">
        <f>[192]SECUNDARIA!F34</f>
        <v>37.5</v>
      </c>
      <c r="D44" s="5">
        <v>1</v>
      </c>
      <c r="E44" s="3">
        <f t="shared" si="6"/>
        <v>37.5</v>
      </c>
      <c r="G44" s="6">
        <f t="shared" si="7"/>
        <v>5</v>
      </c>
      <c r="H44" s="7">
        <v>7.5</v>
      </c>
    </row>
    <row r="45" spans="2:8">
      <c r="B45" s="4" t="s">
        <v>160</v>
      </c>
      <c r="C45" s="3">
        <f>[192]SECUNDARIA!H35</f>
        <v>45</v>
      </c>
      <c r="D45" s="5">
        <v>1</v>
      </c>
      <c r="E45" s="3">
        <f t="shared" si="6"/>
        <v>45</v>
      </c>
      <c r="G45" s="6">
        <f t="shared" si="7"/>
        <v>6</v>
      </c>
      <c r="H45" s="7">
        <v>7.5</v>
      </c>
    </row>
    <row r="46" spans="2:8">
      <c r="B46" s="4" t="s">
        <v>15</v>
      </c>
      <c r="C46" s="3">
        <f>[192]SECUNDARIA!H42</f>
        <v>93.75</v>
      </c>
      <c r="D46" s="5">
        <v>1</v>
      </c>
      <c r="E46" s="3">
        <f t="shared" si="6"/>
        <v>93.75</v>
      </c>
      <c r="G46" s="6">
        <f t="shared" si="7"/>
        <v>12.5</v>
      </c>
      <c r="H46" s="7">
        <v>7.5</v>
      </c>
    </row>
    <row r="47" spans="2:8">
      <c r="B47" s="4" t="s">
        <v>16</v>
      </c>
      <c r="C47" s="3">
        <f>[192]SECUNDARIA!H51</f>
        <v>180</v>
      </c>
      <c r="D47" s="5">
        <f>IFERROR(C47/[192]SECUNDARIA!F50,0)</f>
        <v>2</v>
      </c>
      <c r="E47" s="3">
        <f t="shared" si="6"/>
        <v>90</v>
      </c>
      <c r="G47" s="6">
        <f t="shared" si="7"/>
        <v>12</v>
      </c>
      <c r="H47" s="7">
        <v>7.5</v>
      </c>
    </row>
    <row r="48" spans="2:8">
      <c r="B48" s="4" t="s">
        <v>17</v>
      </c>
      <c r="C48" s="3">
        <f>[192]SECUNDARIA!H59</f>
        <v>90</v>
      </c>
      <c r="D48" s="5">
        <f>IFERROR(C48/[192]SECUNDARIA!F58,0)</f>
        <v>1</v>
      </c>
      <c r="E48" s="3">
        <f t="shared" si="6"/>
        <v>90</v>
      </c>
      <c r="G48" s="6">
        <f t="shared" si="7"/>
        <v>12</v>
      </c>
      <c r="H48" s="7">
        <v>7.5</v>
      </c>
    </row>
    <row r="49" spans="2:8">
      <c r="B49" s="4" t="s">
        <v>18</v>
      </c>
      <c r="C49" s="3">
        <f>[192]SECUNDARIA!H66</f>
        <v>105</v>
      </c>
      <c r="D49" s="5">
        <f>IFERROR(C49/[192]SECUNDARIA!F65,0)</f>
        <v>1</v>
      </c>
      <c r="E49" s="3">
        <f t="shared" si="6"/>
        <v>105</v>
      </c>
      <c r="G49" s="6">
        <f t="shared" si="7"/>
        <v>14</v>
      </c>
      <c r="H49" s="7">
        <v>7.5</v>
      </c>
    </row>
    <row r="50" spans="2:8">
      <c r="B50" s="4" t="s">
        <v>19</v>
      </c>
      <c r="C50" s="3">
        <f>[192]SECUNDARIA!H73</f>
        <v>90</v>
      </c>
      <c r="D50" s="5">
        <f>IFERROR(C50/[192]SECUNDARIA!F72,0)</f>
        <v>1</v>
      </c>
      <c r="E50" s="3">
        <f t="shared" si="6"/>
        <v>90</v>
      </c>
      <c r="G50" s="6">
        <f t="shared" si="7"/>
        <v>12</v>
      </c>
      <c r="H50" s="7">
        <v>7.5</v>
      </c>
    </row>
    <row r="51" spans="2:7">
      <c r="B51" s="4" t="s">
        <v>114</v>
      </c>
      <c r="C51" s="3">
        <f>[192]SECUNDARIA!H82</f>
        <v>300</v>
      </c>
      <c r="D51" s="3">
        <v>1</v>
      </c>
      <c r="E51" s="3">
        <f t="shared" si="6"/>
        <v>300</v>
      </c>
      <c r="G51" s="8"/>
    </row>
    <row r="52" spans="2:8">
      <c r="B52" s="4" t="s">
        <v>21</v>
      </c>
      <c r="C52" s="3">
        <f>[192]SECUNDARIA!H88</f>
        <v>19.5</v>
      </c>
      <c r="D52" s="5">
        <v>1</v>
      </c>
      <c r="E52" s="3">
        <f t="shared" si="6"/>
        <v>19.5</v>
      </c>
      <c r="G52" s="6">
        <f t="shared" ref="G52:G57" si="8">E52/H52</f>
        <v>2.6</v>
      </c>
      <c r="H52" s="7">
        <v>7.5</v>
      </c>
    </row>
    <row r="53" spans="2:8">
      <c r="B53" s="4" t="s">
        <v>22</v>
      </c>
      <c r="C53" s="3">
        <f>[192]SECUNDARIA!H92</f>
        <v>16.5</v>
      </c>
      <c r="D53" s="5">
        <v>1</v>
      </c>
      <c r="E53" s="3">
        <f t="shared" si="6"/>
        <v>16.5</v>
      </c>
      <c r="G53" s="6">
        <f t="shared" si="8"/>
        <v>2.2</v>
      </c>
      <c r="H53" s="7">
        <v>7.5</v>
      </c>
    </row>
    <row r="54" spans="2:8">
      <c r="B54" s="4" t="s">
        <v>23</v>
      </c>
      <c r="C54" s="3">
        <f>[192]SECUNDARIA!H95</f>
        <v>30</v>
      </c>
      <c r="D54" s="5">
        <v>1</v>
      </c>
      <c r="E54" s="3">
        <f t="shared" si="6"/>
        <v>30</v>
      </c>
      <c r="G54" s="6">
        <f t="shared" si="8"/>
        <v>4</v>
      </c>
      <c r="H54" s="7">
        <v>7.5</v>
      </c>
    </row>
    <row r="55" spans="2:8">
      <c r="B55" s="4" t="s">
        <v>24</v>
      </c>
      <c r="C55" s="3">
        <v>9</v>
      </c>
      <c r="D55" s="5">
        <v>1</v>
      </c>
      <c r="E55" s="3">
        <f t="shared" si="6"/>
        <v>9</v>
      </c>
      <c r="G55" s="6">
        <f t="shared" si="8"/>
        <v>1.2</v>
      </c>
      <c r="H55" s="7">
        <v>7.5</v>
      </c>
    </row>
    <row r="56" spans="2:8">
      <c r="B56" s="4" t="s">
        <v>127</v>
      </c>
      <c r="C56" s="3">
        <f>[192]SECUNDARIA!H102+[192]SECUNDARIA!H109</f>
        <v>14.2</v>
      </c>
      <c r="D56" s="5">
        <v>1</v>
      </c>
      <c r="E56" s="3">
        <f t="shared" si="6"/>
        <v>14.2</v>
      </c>
      <c r="G56" s="6">
        <f t="shared" si="8"/>
        <v>1.89333333333333</v>
      </c>
      <c r="H56" s="7">
        <v>7.5</v>
      </c>
    </row>
    <row r="57" spans="2:8">
      <c r="B57" s="4" t="s">
        <v>161</v>
      </c>
      <c r="C57" s="3">
        <v>5</v>
      </c>
      <c r="D57" s="5">
        <v>1</v>
      </c>
      <c r="E57" s="3">
        <f t="shared" si="6"/>
        <v>5</v>
      </c>
      <c r="G57" s="6">
        <f t="shared" si="8"/>
        <v>0.666666666666667</v>
      </c>
      <c r="H57" s="7">
        <v>7.5</v>
      </c>
    </row>
    <row r="62" spans="2:8">
      <c r="B62" s="2" t="s">
        <v>60</v>
      </c>
      <c r="H62" s="1" t="s">
        <v>155</v>
      </c>
    </row>
    <row r="63" spans="4:10">
      <c r="D63" s="3" t="s">
        <v>50</v>
      </c>
      <c r="E63" s="3" t="s">
        <v>156</v>
      </c>
      <c r="F63" t="s">
        <v>169</v>
      </c>
      <c r="G63" s="1" t="s">
        <v>48</v>
      </c>
      <c r="H63" s="1" t="s">
        <v>47</v>
      </c>
      <c r="J63" s="11"/>
    </row>
    <row r="64" spans="2:8">
      <c r="B64" s="4" t="s">
        <v>10</v>
      </c>
      <c r="C64" s="3">
        <f t="shared" ref="C64:C69" si="9">C4</f>
        <v>120</v>
      </c>
      <c r="D64" s="5">
        <f>D4</f>
        <v>3</v>
      </c>
      <c r="E64" s="3">
        <f t="shared" ref="E64:E69" si="10">E4</f>
        <v>40</v>
      </c>
      <c r="F64" s="3">
        <f t="shared" ref="F64:F86" si="11">D64*E64</f>
        <v>120</v>
      </c>
      <c r="G64" s="6">
        <f t="shared" ref="G64:G82" si="12">E64/H64</f>
        <v>5.33333333333333</v>
      </c>
      <c r="H64" s="7">
        <v>7.5</v>
      </c>
    </row>
    <row r="65" spans="2:8">
      <c r="B65" s="4" t="s">
        <v>11</v>
      </c>
      <c r="C65" s="3">
        <f t="shared" si="9"/>
        <v>240</v>
      </c>
      <c r="D65" s="5">
        <f>D5</f>
        <v>4</v>
      </c>
      <c r="E65" s="3">
        <f t="shared" si="10"/>
        <v>60</v>
      </c>
      <c r="F65" s="3">
        <f t="shared" si="11"/>
        <v>240</v>
      </c>
      <c r="G65" s="6">
        <f t="shared" si="12"/>
        <v>8</v>
      </c>
      <c r="H65" s="7">
        <v>7.5</v>
      </c>
    </row>
    <row r="66" spans="2:8">
      <c r="B66" s="4" t="s">
        <v>12</v>
      </c>
      <c r="C66" s="3">
        <f>C8</f>
        <v>50</v>
      </c>
      <c r="D66" s="5">
        <f>D8</f>
        <v>1</v>
      </c>
      <c r="E66" s="3">
        <f>E8</f>
        <v>50</v>
      </c>
      <c r="F66" s="3">
        <f t="shared" si="11"/>
        <v>50</v>
      </c>
      <c r="G66" s="6">
        <f t="shared" si="12"/>
        <v>6.66666666666667</v>
      </c>
      <c r="H66" s="7">
        <v>7.5</v>
      </c>
    </row>
    <row r="67" spans="2:8">
      <c r="B67" s="4" t="s">
        <v>13</v>
      </c>
      <c r="C67" s="3">
        <f>C26</f>
        <v>480</v>
      </c>
      <c r="D67" s="5">
        <v>8</v>
      </c>
      <c r="E67" s="3">
        <f>E26</f>
        <v>60</v>
      </c>
      <c r="F67" s="3">
        <f t="shared" si="11"/>
        <v>480</v>
      </c>
      <c r="G67" s="6">
        <f t="shared" si="12"/>
        <v>8</v>
      </c>
      <c r="H67" s="7">
        <v>7.5</v>
      </c>
    </row>
    <row r="68" spans="2:8">
      <c r="B68" s="4" t="s">
        <v>14</v>
      </c>
      <c r="C68" s="3">
        <f>C43</f>
        <v>600</v>
      </c>
      <c r="D68" s="5">
        <f>D43</f>
        <v>10</v>
      </c>
      <c r="E68" s="3">
        <f>E43</f>
        <v>60</v>
      </c>
      <c r="F68" s="3">
        <f t="shared" si="11"/>
        <v>600</v>
      </c>
      <c r="G68" s="6">
        <f t="shared" si="12"/>
        <v>8</v>
      </c>
      <c r="H68" s="7">
        <v>7.5</v>
      </c>
    </row>
    <row r="69" spans="2:8">
      <c r="B69" s="4" t="s">
        <v>170</v>
      </c>
      <c r="C69" s="3">
        <f t="shared" si="9"/>
        <v>132</v>
      </c>
      <c r="D69" s="5">
        <f>D9</f>
        <v>1</v>
      </c>
      <c r="E69" s="3">
        <f t="shared" si="10"/>
        <v>132</v>
      </c>
      <c r="F69" s="3">
        <f t="shared" si="11"/>
        <v>132</v>
      </c>
      <c r="G69" s="6">
        <f t="shared" si="12"/>
        <v>17.6</v>
      </c>
      <c r="H69" s="7">
        <v>7.5</v>
      </c>
    </row>
    <row r="70" spans="2:8">
      <c r="B70" s="4" t="s">
        <v>15</v>
      </c>
      <c r="C70" s="3">
        <f>C46</f>
        <v>93.75</v>
      </c>
      <c r="D70" s="5">
        <f>D46</f>
        <v>1</v>
      </c>
      <c r="E70" s="3">
        <f t="shared" ref="E70:E73" si="13">E46</f>
        <v>93.75</v>
      </c>
      <c r="F70" s="3">
        <f t="shared" si="11"/>
        <v>93.75</v>
      </c>
      <c r="G70" s="6">
        <f t="shared" si="12"/>
        <v>12.5</v>
      </c>
      <c r="H70" s="7">
        <v>7.5</v>
      </c>
    </row>
    <row r="71" spans="2:8">
      <c r="B71" s="4" t="s">
        <v>16</v>
      </c>
      <c r="C71" s="3">
        <f>C30+C47</f>
        <v>270</v>
      </c>
      <c r="D71" s="5">
        <f>D30+D47</f>
        <v>3</v>
      </c>
      <c r="E71" s="3">
        <f t="shared" si="13"/>
        <v>90</v>
      </c>
      <c r="F71" s="3">
        <f t="shared" si="11"/>
        <v>270</v>
      </c>
      <c r="G71" s="6">
        <f t="shared" si="12"/>
        <v>12</v>
      </c>
      <c r="H71" s="7">
        <v>7.5</v>
      </c>
    </row>
    <row r="72" spans="2:8">
      <c r="B72" s="4" t="s">
        <v>17</v>
      </c>
      <c r="C72" s="3">
        <f>C48+C31</f>
        <v>180</v>
      </c>
      <c r="D72" s="5">
        <f>D48+D31</f>
        <v>2</v>
      </c>
      <c r="E72" s="3">
        <f t="shared" si="13"/>
        <v>90</v>
      </c>
      <c r="F72" s="3">
        <f t="shared" si="11"/>
        <v>180</v>
      </c>
      <c r="G72" s="6">
        <f t="shared" si="12"/>
        <v>12</v>
      </c>
      <c r="H72" s="7">
        <v>7.5</v>
      </c>
    </row>
    <row r="73" spans="2:8">
      <c r="B73" s="4" t="s">
        <v>18</v>
      </c>
      <c r="C73" s="3">
        <f>C49</f>
        <v>105</v>
      </c>
      <c r="D73" s="5">
        <f>D49</f>
        <v>1</v>
      </c>
      <c r="E73" s="3">
        <f t="shared" si="13"/>
        <v>105</v>
      </c>
      <c r="F73">
        <f t="shared" si="11"/>
        <v>105</v>
      </c>
      <c r="G73" s="6">
        <f t="shared" si="12"/>
        <v>14</v>
      </c>
      <c r="H73" s="7">
        <v>7.5</v>
      </c>
    </row>
    <row r="74" spans="2:8">
      <c r="B74" s="4" t="s">
        <v>19</v>
      </c>
      <c r="C74" s="3">
        <f>CONSOLIDADO!C50</f>
        <v>90</v>
      </c>
      <c r="D74" s="5">
        <f>CONSOLIDADO!D50</f>
        <v>1</v>
      </c>
      <c r="E74" s="3">
        <f>CONSOLIDADO!E50</f>
        <v>90</v>
      </c>
      <c r="F74">
        <f t="shared" si="11"/>
        <v>90</v>
      </c>
      <c r="G74" s="6">
        <f t="shared" si="12"/>
        <v>12</v>
      </c>
      <c r="H74" s="7">
        <v>7.5</v>
      </c>
    </row>
    <row r="75" spans="2:8">
      <c r="B75" s="4" t="s">
        <v>171</v>
      </c>
      <c r="C75" s="3">
        <f>IF(SUM(D67:D68)&gt;5,300,"Valor individual")</f>
        <v>300</v>
      </c>
      <c r="D75" s="5">
        <f>IFERROR(C75/[192]SECUNDARIA!F79,0)</f>
        <v>1</v>
      </c>
      <c r="E75" s="3">
        <f t="shared" ref="E75:E79" si="14">IFERROR(C75/D75,0)</f>
        <v>300</v>
      </c>
      <c r="F75">
        <f t="shared" si="11"/>
        <v>300</v>
      </c>
      <c r="G75" s="6">
        <f t="shared" si="12"/>
        <v>40</v>
      </c>
      <c r="H75" s="7">
        <v>7.5</v>
      </c>
    </row>
    <row r="76" spans="2:8">
      <c r="B76" s="4" t="s">
        <v>21</v>
      </c>
      <c r="C76" s="3">
        <f t="shared" ref="C76:C79" si="15">C10+C33+C52</f>
        <v>45.5</v>
      </c>
      <c r="D76" s="5">
        <v>1</v>
      </c>
      <c r="E76" s="3">
        <f t="shared" si="14"/>
        <v>45.5</v>
      </c>
      <c r="F76">
        <f t="shared" si="11"/>
        <v>45.5</v>
      </c>
      <c r="G76" s="6">
        <f t="shared" si="12"/>
        <v>6.06666666666667</v>
      </c>
      <c r="H76" s="7">
        <v>7.5</v>
      </c>
    </row>
    <row r="77" spans="2:8">
      <c r="B77" s="4" t="s">
        <v>22</v>
      </c>
      <c r="C77" s="3">
        <f t="shared" si="15"/>
        <v>42</v>
      </c>
      <c r="D77" s="5">
        <v>1</v>
      </c>
      <c r="E77" s="3">
        <f t="shared" si="14"/>
        <v>42</v>
      </c>
      <c r="F77">
        <f t="shared" si="11"/>
        <v>42</v>
      </c>
      <c r="G77" s="6">
        <f t="shared" si="12"/>
        <v>5.6</v>
      </c>
      <c r="H77" s="7">
        <v>7.5</v>
      </c>
    </row>
    <row r="78" spans="2:8">
      <c r="B78" s="4" t="s">
        <v>23</v>
      </c>
      <c r="C78" s="3">
        <f t="shared" si="15"/>
        <v>80.5</v>
      </c>
      <c r="D78" s="5">
        <v>1</v>
      </c>
      <c r="E78" s="3">
        <f t="shared" si="14"/>
        <v>80.5</v>
      </c>
      <c r="F78">
        <f t="shared" si="11"/>
        <v>80.5</v>
      </c>
      <c r="G78" s="6">
        <f t="shared" si="12"/>
        <v>10.7333333333333</v>
      </c>
      <c r="H78" s="7">
        <v>7.5</v>
      </c>
    </row>
    <row r="79" spans="2:8">
      <c r="B79" s="4" t="s">
        <v>24</v>
      </c>
      <c r="C79" s="3">
        <f t="shared" si="15"/>
        <v>27</v>
      </c>
      <c r="D79" s="5">
        <v>1</v>
      </c>
      <c r="E79" s="3">
        <f t="shared" si="14"/>
        <v>27</v>
      </c>
      <c r="F79">
        <f t="shared" si="11"/>
        <v>27</v>
      </c>
      <c r="G79" s="6">
        <f t="shared" si="12"/>
        <v>3.6</v>
      </c>
      <c r="H79" s="7">
        <v>7.5</v>
      </c>
    </row>
    <row r="80" spans="2:8">
      <c r="B80" s="4" t="s">
        <v>127</v>
      </c>
      <c r="C80" s="3">
        <f>'[192]CAL. CONJUNTOS'!J6+'[192]CAL. CONJUNTOS'!J7</f>
        <v>33.3</v>
      </c>
      <c r="D80" s="5">
        <f>D56</f>
        <v>1</v>
      </c>
      <c r="E80" s="3">
        <f>C80</f>
        <v>33.3</v>
      </c>
      <c r="F80">
        <f t="shared" si="11"/>
        <v>33.3</v>
      </c>
      <c r="G80" s="6">
        <f t="shared" si="12"/>
        <v>4.44</v>
      </c>
      <c r="H80" s="7">
        <v>7.5</v>
      </c>
    </row>
    <row r="81" spans="2:8">
      <c r="B81" s="4" t="s">
        <v>161</v>
      </c>
      <c r="C81" s="3">
        <f>C38</f>
        <v>5</v>
      </c>
      <c r="D81" s="5">
        <v>1</v>
      </c>
      <c r="E81" s="3">
        <f>IFERROR(C81/D81,0)</f>
        <v>5</v>
      </c>
      <c r="F81">
        <f t="shared" si="11"/>
        <v>5</v>
      </c>
      <c r="G81" s="6">
        <f t="shared" si="12"/>
        <v>0.666666666666667</v>
      </c>
      <c r="H81" s="7">
        <v>7.5</v>
      </c>
    </row>
    <row r="82" spans="2:8">
      <c r="B82" s="4" t="s">
        <v>29</v>
      </c>
      <c r="C82" s="3">
        <f>C7+C28+C45</f>
        <v>112.5</v>
      </c>
      <c r="D82" s="5">
        <v>1</v>
      </c>
      <c r="E82" s="3">
        <f>IFERROR(C82/D82,0)</f>
        <v>112.5</v>
      </c>
      <c r="F82">
        <f t="shared" si="11"/>
        <v>112.5</v>
      </c>
      <c r="G82" s="6">
        <f t="shared" si="12"/>
        <v>15</v>
      </c>
      <c r="H82" s="7">
        <v>7.5</v>
      </c>
    </row>
    <row r="83" spans="2:8">
      <c r="B83" s="4" t="s">
        <v>30</v>
      </c>
      <c r="C83" s="3">
        <v>840</v>
      </c>
      <c r="D83" s="5">
        <v>2</v>
      </c>
      <c r="E83" s="3">
        <f>C83/D83</f>
        <v>420</v>
      </c>
      <c r="F83">
        <f t="shared" si="11"/>
        <v>840</v>
      </c>
      <c r="G83" s="6">
        <v>28</v>
      </c>
      <c r="H83" s="7">
        <v>15</v>
      </c>
    </row>
    <row r="84" spans="2:8">
      <c r="B84" s="4" t="s">
        <v>172</v>
      </c>
      <c r="C84" s="3">
        <v>5.32</v>
      </c>
      <c r="D84" s="5">
        <v>1</v>
      </c>
      <c r="E84" s="3">
        <f>C84</f>
        <v>5.32</v>
      </c>
      <c r="F84">
        <f t="shared" si="11"/>
        <v>5.32</v>
      </c>
      <c r="G84" s="6">
        <v>2</v>
      </c>
      <c r="H84" s="7">
        <f>E84/G84</f>
        <v>2.66</v>
      </c>
    </row>
    <row r="85" spans="2:8">
      <c r="B85" s="4" t="s">
        <v>32</v>
      </c>
      <c r="C85" s="3">
        <f>C16</f>
        <v>9</v>
      </c>
      <c r="D85" s="5">
        <f>D16</f>
        <v>1</v>
      </c>
      <c r="E85" s="3">
        <f>E16</f>
        <v>9</v>
      </c>
      <c r="F85">
        <f t="shared" si="11"/>
        <v>9</v>
      </c>
      <c r="G85" s="6">
        <f>E85/H85</f>
        <v>1.2</v>
      </c>
      <c r="H85" s="7">
        <v>7.5</v>
      </c>
    </row>
    <row r="86" spans="2:8">
      <c r="B86" s="4" t="s">
        <v>34</v>
      </c>
      <c r="C86" s="3">
        <f>C17</f>
        <v>7.5</v>
      </c>
      <c r="D86" s="5">
        <f>D17</f>
        <v>1</v>
      </c>
      <c r="E86" s="3">
        <f>E17</f>
        <v>7.5</v>
      </c>
      <c r="F86">
        <f t="shared" si="11"/>
        <v>7.5</v>
      </c>
      <c r="G86" s="6">
        <f>E86/H86</f>
        <v>1</v>
      </c>
      <c r="H86" s="7">
        <v>7.5</v>
      </c>
    </row>
    <row r="87" spans="2:2">
      <c r="B87" s="12" t="s">
        <v>173</v>
      </c>
    </row>
    <row r="88" spans="2:2">
      <c r="B88" s="12" t="s">
        <v>174</v>
      </c>
    </row>
    <row r="89" spans="2:2">
      <c r="B89" s="12"/>
    </row>
    <row r="90" spans="2:8">
      <c r="B90" s="2" t="s">
        <v>175</v>
      </c>
      <c r="C90" s="3">
        <f>SUM(C64:C86)</f>
        <v>3868.37</v>
      </c>
      <c r="H90" s="13"/>
    </row>
    <row r="91" spans="2:4">
      <c r="B91" s="2" t="s">
        <v>176</v>
      </c>
      <c r="C91" s="3">
        <v>3900</v>
      </c>
      <c r="D91" t="s">
        <v>177</v>
      </c>
    </row>
    <row r="92" spans="2:12">
      <c r="B92" s="2" t="s">
        <v>178</v>
      </c>
      <c r="C92" s="14">
        <v>4000</v>
      </c>
      <c r="D92" t="s">
        <v>179</v>
      </c>
      <c r="I92" s="2"/>
      <c r="K92" s="16"/>
      <c r="L92" s="17"/>
    </row>
    <row r="93" spans="2:12">
      <c r="B93" t="s">
        <v>180</v>
      </c>
      <c r="K93" s="17"/>
      <c r="L93" s="17"/>
    </row>
    <row r="94" spans="2:2">
      <c r="B94" t="s">
        <v>181</v>
      </c>
    </row>
    <row r="96" spans="2:4">
      <c r="B96" s="2" t="s">
        <v>182</v>
      </c>
      <c r="D96" s="15" t="str">
        <f>IF(C91&gt;C90,"Diseño generado con éxito","Recalcular diseño")</f>
        <v>Diseño generado con éxito</v>
      </c>
    </row>
  </sheetData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M R E z W 5 v C G F q l A A A A 9 g A A A B I A H A B D b 2 5 m a W c v U G F j a 2 F n Z S 5 4 b W w g o h g A K K A U A A A A A A A A A A A A A A A A A A A A A A A A A A A A h Y 9 N D o I w G E S v Q r q n P 2 i U k I + y M O 4 k I T E x b p t a o R G K o c V y N x c e y S u I U d S d y 3 n z F j P 3 6 w 2 y o a m D i + q s b k 2 K G K Y o U E a 2 B 2 3 K F P X u G M Y o 4 1 A I e R K l C k b Z 2 G S w h x R V z p 0 T Q r z 3 2 M 9 w 2 5 U k o p S R f b 7 Z y k o 1 A n 1 k / V 8 O t b F O G K k Q h 9 1 r D I 8 w m y 8 w W 8 a Y A p k g 5 N p 8 h W j c + 2 x / I K z 6 2 v W d 4 s q G x R r I F I G 8 P / A H U E s D B B Q A A g A I A D E R M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E T N b K I p H u A 4 A A A A R A A A A E w A c A E Z v c m 1 1 b G F z L 1 N l Y 3 R p b 2 4 x L m 0 g o h g A K K A U A A A A A A A A A A A A A A A A A A A A A A A A A A A A K 0 5 N L s n M z 1 M I h t C G 1 g B Q S w E C L Q A U A A I A C A A x E T N b m 8 I Y W q U A A A D 2 A A A A E g A A A A A A A A A A A A A A A A A A A A A A Q 2 9 u Z m l n L 1 B h Y 2 t h Z 2 U u e G 1 s U E s B A i 0 A F A A C A A g A M R E z W w / K 6 a u k A A A A 6 Q A A A B M A A A A A A A A A A A A A A A A A 8 Q A A A F t D b 2 5 0 Z W 5 0 X 1 R 5 c G V z X S 5 4 b W x Q S w E C L Q A U A A I A C A A x E T N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K X C 9 r G 6 Z U 6 Y X C X 2 U B A J L w A A A A A C A A A A A A A Q Z g A A A A E A A C A A A A C c U l F g P G 8 A I u e j c 2 8 V q F t V F 7 B c T 7 6 3 R Z + x 9 w N s O L t B H A A A A A A O g A A A A A I A A C A A A A D E B y t 5 o + G Y G Q K v U p H B 1 K o x U f s v 3 X t c 0 U F s 5 i G s q 2 H a j V A A A A A 8 7 J 2 0 k x B u f 3 a A d h o K v y i g j 5 H B Q C Y b a m A j v U v N 7 p U A f 2 3 h + Q D m C E H D Z W i X b n O X 2 8 9 S I r P h o p t 2 7 R m S S l X S a Z W M X 6 n 0 G S 0 v j z m 6 C / Y V J 2 Z 2 o U A A A A D T D G y 3 P j p x O g o 8 9 d Y K R f 8 F v T w t i W q p R L f Q M k N N I Z 9 Z g C G 0 7 5 b O 3 h S a k J 0 r s v B X 6 d j I W q b u m z u R + J 8 5 s o I r F 9 A Z < / D a t a M a s h u p > 
</file>

<file path=customXml/itemProps1.xml><?xml version="1.0" encoding="utf-8"?>
<ds:datastoreItem xmlns:ds="http://schemas.openxmlformats.org/officeDocument/2006/customXml" ds:itemID="{9C21CF81-1930-4EA3-BA08-73097C6A67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Hoja3</vt:lpstr>
      <vt:lpstr>COSTO INFRA</vt:lpstr>
      <vt:lpstr>COSTO EQUIPAMIENTO</vt:lpstr>
      <vt:lpstr>CONSOLIDADO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Alarcon Nole</dc:creator>
  <cp:lastModifiedBy>IKARUS</cp:lastModifiedBy>
  <dcterms:created xsi:type="dcterms:W3CDTF">2025-09-08T20:21:00Z</dcterms:created>
  <dcterms:modified xsi:type="dcterms:W3CDTF">2025-10-06T04:43:51Z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1033-12.2.0.22549</vt:lpwstr>
  </property>
  <property fmtid="{D5CDD505-2E9C-101B-9397-08002B2CF9AE}" pid="3" name="ICV">
    <vt:lpwstr>738D631FF2EF40B18305D4D2912B8852_13</vt:lpwstr>
  </property>
</Properties>
</file>