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Hoja3" sheetId="2" r:id="rId2"/>
    <sheet name="COSTO INFRA" sheetId="3" r:id="rId3"/>
    <sheet name="COSTO EQUIPAMIENTO" sheetId="4" r:id="rId4"/>
    <sheet name="CONSOLIDADO" sheetId="5" r:id="rId5"/>
  </sheets>
  <definedNames>
    <definedName name="_xlnm._FilterDatabase" localSheetId="0" hidden="1">DATA!$B$2:$B$27</definedName>
    <definedName name="_xlnm.Print_Area" localSheetId="3">'COSTO EQUIPAMIENTO'!$A$2:$F$97</definedName>
    <definedName name="\0">'[1]WAGERATE BY CRAFT'!#REF!</definedName>
    <definedName name="\1">#REF!</definedName>
    <definedName name="\a">'[1]WAGERATE BY CRAFT'!#REF!</definedName>
    <definedName name="\b">[2]STRSUMM0!#REF!</definedName>
    <definedName name="\c">"#REF!"</definedName>
    <definedName name="\g">#REF!</definedName>
    <definedName name="\k">'[3]7422CW00'!#REF!</definedName>
    <definedName name="\l">[4]STRSUMM0!#REF!</definedName>
    <definedName name="\m">#REF!</definedName>
    <definedName name="\MACROS">#REF!</definedName>
    <definedName name="\MENU">#REF!</definedName>
    <definedName name="\ñ">'[5]7422CW00'!#REF!</definedName>
    <definedName name="\q">#REF!</definedName>
    <definedName name="\r">#REF!</definedName>
    <definedName name="\t">#REF!</definedName>
    <definedName name="\w">#REF!</definedName>
    <definedName name="\z">#REF!</definedName>
    <definedName name="__" hidden="1">#REF!</definedName>
    <definedName name="____" hidden="1">#REF!</definedName>
    <definedName name="______" hidden="1">#REF!</definedName>
    <definedName name="________" hidden="1">#REF!</definedName>
    <definedName name="__________" hidden="1">#REF!</definedName>
    <definedName name="_________________________A1" hidden="1">#REF!</definedName>
    <definedName name="_________________________A2" hidden="1">#REF!</definedName>
    <definedName name="_________________________A3" hidden="1">#REF!</definedName>
    <definedName name="_________________________A4" hidden="1">#REF!</definedName>
    <definedName name="_________________________A5" hidden="1">#REF!</definedName>
    <definedName name="_________________________n1" hidden="1">#REF!</definedName>
    <definedName name="_________________________n2" hidden="1">#REF!</definedName>
    <definedName name="_________________________S1" hidden="1">#REF!</definedName>
    <definedName name="_______________________A1" hidden="1">#REF!</definedName>
    <definedName name="_______________________A2" hidden="1">#REF!</definedName>
    <definedName name="_______________________A3" hidden="1">#REF!</definedName>
    <definedName name="_______________________A4" hidden="1">#REF!</definedName>
    <definedName name="_______________________A5" hidden="1">#REF!</definedName>
    <definedName name="_______________________n1" hidden="1">#REF!</definedName>
    <definedName name="_______________________n2" hidden="1">#REF!</definedName>
    <definedName name="_______________________S1" hidden="1">#REF!</definedName>
    <definedName name="_____________________A1" hidden="1">#REF!</definedName>
    <definedName name="_____________________A2" hidden="1">#REF!</definedName>
    <definedName name="_____________________A3" hidden="1">#REF!</definedName>
    <definedName name="_____________________A4" hidden="1">#REF!</definedName>
    <definedName name="_____________________A5" hidden="1">#REF!</definedName>
    <definedName name="_____________________n1" hidden="1">#REF!</definedName>
    <definedName name="_____________________n2" hidden="1">#REF!</definedName>
    <definedName name="_____________________S1" hidden="1">#REF!</definedName>
    <definedName name="___________________A1" hidden="1">#REF!</definedName>
    <definedName name="___________________A2" hidden="1">#REF!</definedName>
    <definedName name="___________________A3" hidden="1">#REF!</definedName>
    <definedName name="___________________A4" hidden="1">#REF!</definedName>
    <definedName name="___________________A5" hidden="1">#REF!</definedName>
    <definedName name="___________________n1" hidden="1">#REF!</definedName>
    <definedName name="___________________n2" hidden="1">#REF!</definedName>
    <definedName name="___________________S1" hidden="1">#REF!</definedName>
    <definedName name="_________________A1" hidden="1">#REF!</definedName>
    <definedName name="_________________A2" hidden="1">#REF!</definedName>
    <definedName name="_________________A3" hidden="1">#REF!</definedName>
    <definedName name="_________________A4" hidden="1">#REF!</definedName>
    <definedName name="_________________A5" hidden="1">#REF!</definedName>
    <definedName name="_________________n1" hidden="1">#REF!</definedName>
    <definedName name="_________________n2" hidden="1">#REF!</definedName>
    <definedName name="_________________S1" hidden="1">#REF!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1" hidden="1">#REF!</definedName>
    <definedName name="_______________A2" hidden="1">#REF!</definedName>
    <definedName name="_______________A3" hidden="1">#REF!</definedName>
    <definedName name="_______________A4" hidden="1">#REF!</definedName>
    <definedName name="_______________A5" hidden="1">#REF!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f1cad">#REF!</definedName>
    <definedName name="_______________f1set">#REF!</definedName>
    <definedName name="_______________f2ango01">#REF!</definedName>
    <definedName name="_______________f2ango02">#REF!</definedName>
    <definedName name="_______________f2angora">#REF!</definedName>
    <definedName name="_______________f2cad">#REF!</definedName>
    <definedName name="_______________f2enco01">#REF!</definedName>
    <definedName name="_______________f2enco02">#REF!</definedName>
    <definedName name="_______________f2encode">#REF!</definedName>
    <definedName name="_______________f2glob01">#REF!</definedName>
    <definedName name="_______________f2global">#REF!</definedName>
    <definedName name="_______________f2set">#REF!</definedName>
    <definedName name="_______________f2set01">#REF!</definedName>
    <definedName name="_______________f3ang01">#REF!</definedName>
    <definedName name="_______________f3ang02">#REF!</definedName>
    <definedName name="_______________f3angora">#REF!</definedName>
    <definedName name="_______________f3enco01">#REF!</definedName>
    <definedName name="_______________f3enco02">#REF!</definedName>
    <definedName name="_______________f3encode">#REF!</definedName>
    <definedName name="_______________f3glob">#REF!</definedName>
    <definedName name="_______________f3glob01">#REF!</definedName>
    <definedName name="_______________f3set">#REF!</definedName>
    <definedName name="_______________f3set01">#REF!</definedName>
    <definedName name="_______________fac02">#REF!</definedName>
    <definedName name="_______________fac03">#REF!</definedName>
    <definedName name="_______________n1" hidden="1">#REF!</definedName>
    <definedName name="_______________n2" hidden="1">#REF!</definedName>
    <definedName name="_______________S1" hidden="1">#REF!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1" hidden="1">#REF!</definedName>
    <definedName name="_____________A2" hidden="1">#REF!</definedName>
    <definedName name="_____________A3" hidden="1">#REF!</definedName>
    <definedName name="_____________A4" hidden="1">#REF!</definedName>
    <definedName name="_____________A5" hidden="1">#REF!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f1cad">#REF!</definedName>
    <definedName name="_____________f1set">#REF!</definedName>
    <definedName name="_____________f2ango01">#REF!</definedName>
    <definedName name="_____________f2ango02">#REF!</definedName>
    <definedName name="_____________f2angora">#REF!</definedName>
    <definedName name="_____________f2cad">#REF!</definedName>
    <definedName name="_____________f2enco01">#REF!</definedName>
    <definedName name="_____________f2enco02">#REF!</definedName>
    <definedName name="_____________f2encode">#REF!</definedName>
    <definedName name="_____________f2glob01">#REF!</definedName>
    <definedName name="_____________f2global">#REF!</definedName>
    <definedName name="_____________f2set">#REF!</definedName>
    <definedName name="_____________f2set01">#REF!</definedName>
    <definedName name="_____________f3ang01">#REF!</definedName>
    <definedName name="_____________f3ang02">#REF!</definedName>
    <definedName name="_____________f3angora">#REF!</definedName>
    <definedName name="_____________f3enco01">#REF!</definedName>
    <definedName name="_____________f3enco02">#REF!</definedName>
    <definedName name="_____________f3encode">#REF!</definedName>
    <definedName name="_____________f3glob">#REF!</definedName>
    <definedName name="_____________f3glob01">#REF!</definedName>
    <definedName name="_____________f3set">#REF!</definedName>
    <definedName name="_____________f3set01">#REF!</definedName>
    <definedName name="_____________fac02">#REF!</definedName>
    <definedName name="_____________fac03">#REF!</definedName>
    <definedName name="_____________n1" hidden="1">#REF!</definedName>
    <definedName name="_____________n2" hidden="1">#REF!</definedName>
    <definedName name="_____________S1" hidden="1">#REF!</definedName>
    <definedName name="____________a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1" hidden="1">#REF!</definedName>
    <definedName name="___________A2" hidden="1">#REF!</definedName>
    <definedName name="___________A3" hidden="1">#REF!</definedName>
    <definedName name="___________A4" hidden="1">#REF!</definedName>
    <definedName name="___________A5" hidden="1">#REF!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f1cad">#REF!</definedName>
    <definedName name="___________f1set">#REF!</definedName>
    <definedName name="___________f2ango01">#REF!</definedName>
    <definedName name="___________f2ango02">#REF!</definedName>
    <definedName name="___________f2angora">#REF!</definedName>
    <definedName name="___________f2cad">#REF!</definedName>
    <definedName name="___________f2enco01">#REF!</definedName>
    <definedName name="___________f2enco02">#REF!</definedName>
    <definedName name="___________f2encode">#REF!</definedName>
    <definedName name="___________f2glob01">#REF!</definedName>
    <definedName name="___________f2global">#REF!</definedName>
    <definedName name="___________f2set">#REF!</definedName>
    <definedName name="___________f2set01">#REF!</definedName>
    <definedName name="___________f3ang01">#REF!</definedName>
    <definedName name="___________f3ang02">#REF!</definedName>
    <definedName name="___________f3angora">#REF!</definedName>
    <definedName name="___________f3enco01">#REF!</definedName>
    <definedName name="___________f3enco02">#REF!</definedName>
    <definedName name="___________f3encode">#REF!</definedName>
    <definedName name="___________f3glob">#REF!</definedName>
    <definedName name="___________f3glob01">#REF!</definedName>
    <definedName name="___________f3set">#REF!</definedName>
    <definedName name="___________f3set01">#REF!</definedName>
    <definedName name="___________fac02">#REF!</definedName>
    <definedName name="___________fac03">#REF!</definedName>
    <definedName name="___________n1" hidden="1">#REF!</definedName>
    <definedName name="___________n2" hidden="1">#REF!</definedName>
    <definedName name="___________S1" hidden="1">#REF!</definedName>
    <definedName name="__________A1" hidden="1">#REF!</definedName>
    <definedName name="__________A2" hidden="1">#REF!</definedName>
    <definedName name="__________A3" hidden="1">#REF!</definedName>
    <definedName name="__________A4" hidden="1">#REF!</definedName>
    <definedName name="__________A5" hidden="1">#REF!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n1" hidden="1">#REF!</definedName>
    <definedName name="__________n2" hidden="1">#REF!</definedName>
    <definedName name="__________S1" hidden="1">#REF!</definedName>
    <definedName name="_________A1" hidden="1">#REF!</definedName>
    <definedName name="_________A2" hidden="1">#REF!</definedName>
    <definedName name="_________A3" hidden="1">#REF!</definedName>
    <definedName name="_________A4" hidden="1">#REF!</definedName>
    <definedName name="_________A5" hidden="1">#REF!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F">[6]Hoja3!#REF!</definedName>
    <definedName name="_________f1cad">#REF!</definedName>
    <definedName name="_________f1set">#REF!</definedName>
    <definedName name="_________f2ango01">#REF!</definedName>
    <definedName name="_________f2ango02">#REF!</definedName>
    <definedName name="_________f2angora">#REF!</definedName>
    <definedName name="_________f2cad">#REF!</definedName>
    <definedName name="_________f2enco01">#REF!</definedName>
    <definedName name="_________f2enco02">#REF!</definedName>
    <definedName name="_________f2encode">#REF!</definedName>
    <definedName name="_________f2glob01">#REF!</definedName>
    <definedName name="_________f2global">#REF!</definedName>
    <definedName name="_________f2set">#REF!</definedName>
    <definedName name="_________f2set01">#REF!</definedName>
    <definedName name="_________f3ang01">#REF!</definedName>
    <definedName name="_________f3ang02">#REF!</definedName>
    <definedName name="_________f3angora">#REF!</definedName>
    <definedName name="_________f3enco01">#REF!</definedName>
    <definedName name="_________f3enco02">#REF!</definedName>
    <definedName name="_________f3encode">#REF!</definedName>
    <definedName name="_________f3glob">#REF!</definedName>
    <definedName name="_________f3glob01">#REF!</definedName>
    <definedName name="_________f3set">#REF!</definedName>
    <definedName name="_________f3set01">#REF!</definedName>
    <definedName name="_________fac02">#REF!</definedName>
    <definedName name="_________fac03">#REF!</definedName>
    <definedName name="_________n1" hidden="1">#REF!</definedName>
    <definedName name="_________n2" hidden="1">#REF!</definedName>
    <definedName name="_________S1" hidden="1">#REF!</definedName>
    <definedName name="________A1" hidden="1">#REF!</definedName>
    <definedName name="________A2" hidden="1">#REF!</definedName>
    <definedName name="________A3" hidden="1">#REF!</definedName>
    <definedName name="________A4" hidden="1">#REF!</definedName>
    <definedName name="________A5" hidden="1">#REF!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F">[6]Hoja3!#REF!</definedName>
    <definedName name="________n1" hidden="1">#REF!</definedName>
    <definedName name="________n2" hidden="1">#REF!</definedName>
    <definedName name="________S1" hidden="1">#REF!</definedName>
    <definedName name="_______A1" hidden="1">#REF!</definedName>
    <definedName name="_______A2" hidden="1">#REF!</definedName>
    <definedName name="_______A3" hidden="1">#REF!</definedName>
    <definedName name="_______A4" hidden="1">#REF!</definedName>
    <definedName name="_______A5" hidden="1">#REF!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F">[6]Hoja3!#REF!</definedName>
    <definedName name="_______f1cad">#REF!</definedName>
    <definedName name="_______f1set">#REF!</definedName>
    <definedName name="_______f2ango01">#REF!</definedName>
    <definedName name="_______f2ango02">#REF!</definedName>
    <definedName name="_______f2angora">#REF!</definedName>
    <definedName name="_______f2cad">#REF!</definedName>
    <definedName name="_______f2enco01">#REF!</definedName>
    <definedName name="_______f2enco02">#REF!</definedName>
    <definedName name="_______f2encode">#REF!</definedName>
    <definedName name="_______f2glob01">#REF!</definedName>
    <definedName name="_______f2global">#REF!</definedName>
    <definedName name="_______f2set">#REF!</definedName>
    <definedName name="_______f2set01">#REF!</definedName>
    <definedName name="_______f3ang01">#REF!</definedName>
    <definedName name="_______f3ang02">#REF!</definedName>
    <definedName name="_______f3angora">#REF!</definedName>
    <definedName name="_______f3enco01">#REF!</definedName>
    <definedName name="_______f3enco02">#REF!</definedName>
    <definedName name="_______f3encode">#REF!</definedName>
    <definedName name="_______f3glob">#REF!</definedName>
    <definedName name="_______f3glob01">#REF!</definedName>
    <definedName name="_______f3set">#REF!</definedName>
    <definedName name="_______f3set01">#REF!</definedName>
    <definedName name="_______fac02">#REF!</definedName>
    <definedName name="_______fac03">#REF!</definedName>
    <definedName name="_______n1" hidden="1">#REF!</definedName>
    <definedName name="_______n2" hidden="1">#REF!</definedName>
    <definedName name="_______S1" hidden="1">#REF!</definedName>
    <definedName name="_______TP001">#REF!</definedName>
    <definedName name="_______TP002">#REF!</definedName>
    <definedName name="_______TP003">#REF!</definedName>
    <definedName name="_______TP004">#REF!</definedName>
    <definedName name="_______TP005">#REF!</definedName>
    <definedName name="_______TP006">#REF!</definedName>
    <definedName name="_______TP007">#REF!</definedName>
    <definedName name="_______TP008">#REF!</definedName>
    <definedName name="_______TP009">#REF!</definedName>
    <definedName name="_______TP010">#REF!</definedName>
    <definedName name="_______TP011">#REF!</definedName>
    <definedName name="_______TP013">#REF!</definedName>
    <definedName name="_______TP014">#REF!</definedName>
    <definedName name="_______TP015">#REF!</definedName>
    <definedName name="_______TP016">#REF!</definedName>
    <definedName name="______A1" hidden="1">#REF!</definedName>
    <definedName name="______A2" hidden="1">#REF!</definedName>
    <definedName name="______A3" hidden="1">#REF!</definedName>
    <definedName name="______A4" hidden="1">#REF!</definedName>
    <definedName name="______A5" hidden="1">#REF!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F">[6]Hoja3!#REF!</definedName>
    <definedName name="______n1" hidden="1">#REF!</definedName>
    <definedName name="______n2" hidden="1">#REF!</definedName>
    <definedName name="______S1" hidden="1">#REF!</definedName>
    <definedName name="_____A1" hidden="1">#REF!</definedName>
    <definedName name="_____A2" hidden="1">#REF!</definedName>
    <definedName name="_____A3" hidden="1">#REF!</definedName>
    <definedName name="_____A4" hidden="1">#REF!</definedName>
    <definedName name="_____A5" hidden="1">#REF!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ENE05">#REF!</definedName>
    <definedName name="_____F">[6]Hoja3!#REF!</definedName>
    <definedName name="_____f1cad">#REF!</definedName>
    <definedName name="_____f1set">#REF!</definedName>
    <definedName name="_____f2ango01">#REF!</definedName>
    <definedName name="_____f2ango02">#REF!</definedName>
    <definedName name="_____f2angora">#REF!</definedName>
    <definedName name="_____f2cad">#REF!</definedName>
    <definedName name="_____f2enco01">#REF!</definedName>
    <definedName name="_____f2enco02">#REF!</definedName>
    <definedName name="_____f2encode">#REF!</definedName>
    <definedName name="_____f2glob01">#REF!</definedName>
    <definedName name="_____f2global">#REF!</definedName>
    <definedName name="_____f2set">#REF!</definedName>
    <definedName name="_____f2set01">#REF!</definedName>
    <definedName name="_____f3ang01">#REF!</definedName>
    <definedName name="_____f3ang02">#REF!</definedName>
    <definedName name="_____f3angora">#REF!</definedName>
    <definedName name="_____f3enco01">#REF!</definedName>
    <definedName name="_____f3enco02">#REF!</definedName>
    <definedName name="_____f3encode">#REF!</definedName>
    <definedName name="_____f3glob">#REF!</definedName>
    <definedName name="_____f3glob01">#REF!</definedName>
    <definedName name="_____f3set">#REF!</definedName>
    <definedName name="_____f3set01">#REF!</definedName>
    <definedName name="_____fac02">#REF!</definedName>
    <definedName name="_____fac03">#REF!</definedName>
    <definedName name="_____n1" hidden="1">#REF!</definedName>
    <definedName name="_____n2" hidden="1">#REF!</definedName>
    <definedName name="_____POB3">'[7]4 Poblacion Demandante Efectiva'!$B$12</definedName>
    <definedName name="_____S1" hidden="1">#REF!</definedName>
    <definedName name="____A1" hidden="1">#REF!</definedName>
    <definedName name="____A2" hidden="1">#REF!</definedName>
    <definedName name="____A3" hidden="1">#REF!</definedName>
    <definedName name="____A4" hidden="1">#REF!</definedName>
    <definedName name="____A5" hidden="1">#REF!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p2">#REF!</definedName>
    <definedName name="____ENE05">#REF!</definedName>
    <definedName name="____F">[6]Hoja3!#REF!</definedName>
    <definedName name="____n1" hidden="1">#REF!</definedName>
    <definedName name="____n2" hidden="1">#REF!</definedName>
    <definedName name="____POB07">'[8]POB07'!$A$10:$F$2062</definedName>
    <definedName name="____POB3">'[7]4 Poblacion Demandante Efectiva'!$B$12</definedName>
    <definedName name="____RET1">'[3]7422CW00'!#REF!</definedName>
    <definedName name="____RET2">'[3]7422CW00'!#REF!</definedName>
    <definedName name="____RET3">'[3]7422CW00'!#REF!</definedName>
    <definedName name="____RET4">'[3]7422CW00'!#REF!</definedName>
    <definedName name="____RET5">'[3]7422CW00'!#REF!</definedName>
    <definedName name="____ro1">#REF!</definedName>
    <definedName name="____S1" hidden="1">#REF!</definedName>
    <definedName name="____TEP1">'[9]EP1'!$A$10:$AM$229</definedName>
    <definedName name="____TP001">#REF!</definedName>
    <definedName name="____TP002">#REF!</definedName>
    <definedName name="____TP003">#REF!</definedName>
    <definedName name="____TP004">#REF!</definedName>
    <definedName name="____TP005">#REF!</definedName>
    <definedName name="____TP006">#REF!</definedName>
    <definedName name="____TP007">#REF!</definedName>
    <definedName name="____TP008">#REF!</definedName>
    <definedName name="____TP009">#REF!</definedName>
    <definedName name="____TP010">#REF!</definedName>
    <definedName name="____TP011">#REF!</definedName>
    <definedName name="____TP013">#REF!</definedName>
    <definedName name="____TP014">#REF!</definedName>
    <definedName name="____TP015">#REF!</definedName>
    <definedName name="____TP016">#REF!</definedName>
    <definedName name="____Var1">#REF!</definedName>
    <definedName name="___AA68936">#REF!</definedName>
    <definedName name="___AA69375">#REF!</definedName>
    <definedName name="___AA70517">#REF!</definedName>
    <definedName name="___AA80220">#REF!</definedName>
    <definedName name="___AA90088">#REF!</definedName>
    <definedName name="___AA999999">#REF!</definedName>
    <definedName name="___ACC53">#REF!</definedName>
    <definedName name="___ACC54">#REF!</definedName>
    <definedName name="___ACC56">#REF!</definedName>
    <definedName name="___ALT1">#REF!</definedName>
    <definedName name="___ALT2">#REF!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p2">#REF!</definedName>
    <definedName name="___BUT38">#REF!</definedName>
    <definedName name="___BUT78">#REF!</definedName>
    <definedName name="___EMG4">'[10]12 P3'!#REF!</definedName>
    <definedName name="___ENE05">#REF!</definedName>
    <definedName name="___F">[6]Hoja3!#REF!</definedName>
    <definedName name="___f1cad">#REF!</definedName>
    <definedName name="___f1set">#REF!</definedName>
    <definedName name="___f2ango01">#REF!</definedName>
    <definedName name="___f2ango02">#REF!</definedName>
    <definedName name="___f2angora">#REF!</definedName>
    <definedName name="___f2cad">#REF!</definedName>
    <definedName name="___f2enco01">#REF!</definedName>
    <definedName name="___f2enco02">#REF!</definedName>
    <definedName name="___f2encode">#REF!</definedName>
    <definedName name="___f2glob01">#REF!</definedName>
    <definedName name="___f2global">#REF!</definedName>
    <definedName name="___f2set">#REF!</definedName>
    <definedName name="___f2set01">#REF!</definedName>
    <definedName name="___f3ang01">#REF!</definedName>
    <definedName name="___f3ang02">#REF!</definedName>
    <definedName name="___f3angora">#REF!</definedName>
    <definedName name="___f3enco01">#REF!</definedName>
    <definedName name="___f3enco02">#REF!</definedName>
    <definedName name="___f3encode">#REF!</definedName>
    <definedName name="___f3glob">#REF!</definedName>
    <definedName name="___f3glob01">#REF!</definedName>
    <definedName name="___f3set">#REF!</definedName>
    <definedName name="___f3set01">#REF!</definedName>
    <definedName name="___fac02">#REF!</definedName>
    <definedName name="___fac03">#REF!</definedName>
    <definedName name="___Ind1">#REF!</definedName>
    <definedName name="___Ind2">#REF!</definedName>
    <definedName name="___Ind3">#REF!</definedName>
    <definedName name="___Ind4">#REF!</definedName>
    <definedName name="___Ind5">#REF!</definedName>
    <definedName name="___JUN07">#REF!</definedName>
    <definedName name="___POB07">'[8]POB07'!$A$10:$F$2062</definedName>
    <definedName name="___POB2">'[7]4 Poblacion Demandante Efectiva'!$B$11</definedName>
    <definedName name="___POB3">'[7]4 Poblacion Demandante Efectiva'!$B$12</definedName>
    <definedName name="___pu1">#REF!</definedName>
    <definedName name="___pu11">#REF!</definedName>
    <definedName name="___pu12">#REF!</definedName>
    <definedName name="___pu2">#REF!</definedName>
    <definedName name="___pu3">#REF!</definedName>
    <definedName name="___pu4">#REF!</definedName>
    <definedName name="___pu5">#REF!</definedName>
    <definedName name="___pu6">#REF!</definedName>
    <definedName name="___pu8">#REF!</definedName>
    <definedName name="___QTY1">#REF!</definedName>
    <definedName name="___RET1">'[3]7422CW00'!#REF!</definedName>
    <definedName name="___RET2">'[3]7422CW00'!#REF!</definedName>
    <definedName name="___RET3">'[3]7422CW00'!#REF!</definedName>
    <definedName name="___RET4">'[3]7422CW00'!#REF!</definedName>
    <definedName name="___RET5">'[3]7422CW00'!#REF!</definedName>
    <definedName name="___RET6">'[3]7422CW00'!#REF!</definedName>
    <definedName name="___ro1">#REF!</definedName>
    <definedName name="___TCA704">#REF!</definedName>
    <definedName name="___TEP1">'[11]EP1'!$A$10:$AM$229</definedName>
    <definedName name="___TOR10">#REF!</definedName>
    <definedName name="___TOR14">#REF!</definedName>
    <definedName name="___TP001">#REF!</definedName>
    <definedName name="___TP002">#REF!</definedName>
    <definedName name="___TP003">#REF!</definedName>
    <definedName name="___TP004">#REF!</definedName>
    <definedName name="___TP005">#REF!</definedName>
    <definedName name="___TP006">#REF!</definedName>
    <definedName name="___TP007">#REF!</definedName>
    <definedName name="___TP008">#REF!</definedName>
    <definedName name="___TP009">#REF!</definedName>
    <definedName name="___TP010">#REF!</definedName>
    <definedName name="___TP011">#REF!</definedName>
    <definedName name="___TP013">#REF!</definedName>
    <definedName name="___TP014">#REF!</definedName>
    <definedName name="___TP015">#REF!</definedName>
    <definedName name="___TP016">#REF!</definedName>
    <definedName name="___TR4">#REF!</definedName>
    <definedName name="___us96">#REF!</definedName>
    <definedName name="___Var1">#REF!</definedName>
    <definedName name="___xlnm.Print_Area_1">"#REF!"</definedName>
    <definedName name="__1_2_0OPTI">[12]Sheet1!#REF!</definedName>
    <definedName name="__123Graph_A" hidden="1">[13]Limit_ACC_A!$F$17:$I$17</definedName>
    <definedName name="__123Graph_AGraph10" hidden="1">'[14]LIMA-CANTA'!#REF!</definedName>
    <definedName name="__123Graph_AGraph11" hidden="1">'[14]LIMA-CANTA'!#REF!</definedName>
    <definedName name="__123Graph_AGraph12" hidden="1">'[14]LIMA-CANTA'!#REF!</definedName>
    <definedName name="__123Graph_AGraph13" hidden="1">'[14]LIMA-CANTA'!#REF!</definedName>
    <definedName name="__123Graph_AGraph14" hidden="1">'[14]LIMA-CANTA'!#REF!</definedName>
    <definedName name="__123Graph_AGraph15" hidden="1">'[14]LIMA-CANTA'!#REF!</definedName>
    <definedName name="__123Graph_AGraph16" hidden="1">'[14]LIMA-CANTA'!#REF!</definedName>
    <definedName name="__123Graph_AGraph17" hidden="1">'[14]LIMA-CANTA'!#REF!</definedName>
    <definedName name="__123Graph_AGraph18" hidden="1">'[14]LIMA-CANTA'!#REF!</definedName>
    <definedName name="__123Graph_AGraph2" hidden="1">'[14]LIMA-CANTA'!#REF!</definedName>
    <definedName name="__123Graph_AGraph3" hidden="1">'[14]LIMA-CANTA'!#REF!</definedName>
    <definedName name="__123Graph_AGraph4" hidden="1">'[14]LIMA-CANTA'!#REF!</definedName>
    <definedName name="__123Graph_AGraph5" hidden="1">'[14]LIMA-CANTA'!#REF!</definedName>
    <definedName name="__123Graph_AGraph6" hidden="1">'[14]LIMA-CANTA'!#REF!</definedName>
    <definedName name="__123Graph_AGraph7" hidden="1">'[14]LIMA-CANTA'!#REF!</definedName>
    <definedName name="__123Graph_AGraph8" hidden="1">'[14]LIMA-CANTA'!#REF!</definedName>
    <definedName name="__123Graph_AGraph9" hidden="1">'[14]LIMA-CANTA'!#REF!</definedName>
    <definedName name="__123Graph_X" hidden="1">[13]Limit_ACC_A!$F$11:$I$11</definedName>
    <definedName name="__123Graph_XGRA1" hidden="1">#REF!</definedName>
    <definedName name="__123Graph_XGRA2" hidden="1">#REF!</definedName>
    <definedName name="__123Graph_XGraph10" hidden="1">'[14]LIMA-CANTA'!#REF!</definedName>
    <definedName name="__123Graph_XGraph11" hidden="1">'[14]LIMA-CANTA'!#REF!</definedName>
    <definedName name="__123Graph_XGraph12" hidden="1">'[14]LIMA-CANTA'!#REF!</definedName>
    <definedName name="__123Graph_XGraph13" hidden="1">'[14]LIMA-CANTA'!#REF!</definedName>
    <definedName name="__123Graph_XGraph14" hidden="1">'[14]LIMA-CANTA'!#REF!</definedName>
    <definedName name="__123Graph_XGraph15" hidden="1">'[14]LIMA-CANTA'!#REF!</definedName>
    <definedName name="__123Graph_XGraph16" hidden="1">'[14]LIMA-CANTA'!#REF!</definedName>
    <definedName name="__123Graph_XGraph17" hidden="1">'[14]LIMA-CANTA'!#REF!</definedName>
    <definedName name="__123Graph_XGraph18" hidden="1">'[14]LIMA-CANTA'!#REF!</definedName>
    <definedName name="__123Graph_XGraph3" hidden="1">'[14]LIMA-CANTA'!#REF!</definedName>
    <definedName name="__123Graph_XGraph4" hidden="1">'[14]LIMA-CANTA'!#REF!</definedName>
    <definedName name="__123Graph_XGraph5" hidden="1">'[14]LIMA-CANTA'!#REF!</definedName>
    <definedName name="__123Graph_XGraph6" hidden="1">'[14]LIMA-CANTA'!#REF!</definedName>
    <definedName name="__123Graph_XGraph7" hidden="1">'[14]LIMA-CANTA'!#REF!</definedName>
    <definedName name="__123Graph_XGraph8" hidden="1">'[14]LIMA-CANTA'!#REF!</definedName>
    <definedName name="__123Graph_XGraph9" hidden="1">'[14]LIMA-CANTA'!#REF!</definedName>
    <definedName name="__2_2__OPTI">#REF!</definedName>
    <definedName name="__A1" hidden="1">#REF!</definedName>
    <definedName name="__A2" hidden="1">#REF!</definedName>
    <definedName name="__A3" hidden="1">#REF!</definedName>
    <definedName name="__A4" hidden="1">#REF!</definedName>
    <definedName name="__A5" hidden="1">#REF!</definedName>
    <definedName name="__AA68936">#REF!</definedName>
    <definedName name="__AA69375">#REF!</definedName>
    <definedName name="__AA70517">#REF!</definedName>
    <definedName name="__AA80220">#REF!</definedName>
    <definedName name="__AA90088">#REF!</definedName>
    <definedName name="__AA999999">#REF!</definedName>
    <definedName name="__ACC53">#REF!</definedName>
    <definedName name="__ACC54">#REF!</definedName>
    <definedName name="__ACC56">#REF!</definedName>
    <definedName name="__all1">#REF!</definedName>
    <definedName name="__ALT1">#REF!</definedName>
    <definedName name="__ALT2">#REF!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p2">#REF!</definedName>
    <definedName name="__BUT38">#REF!</definedName>
    <definedName name="__BUT78">#REF!</definedName>
    <definedName name="__col1">[15]A.SENSIBILIDAD!$C$86:$C$96</definedName>
    <definedName name="__dbs1">#REF!</definedName>
    <definedName name="__dbs11">#REF!</definedName>
    <definedName name="__dbs76">#REF!</definedName>
    <definedName name="__EMG4">'[7]12 P3'!$C$103</definedName>
    <definedName name="__ENE05">#REF!</definedName>
    <definedName name="__F">#N/A</definedName>
    <definedName name="__F15p">#REF!</definedName>
    <definedName name="__ice1">[15]A.SENSIBILIDAD!$E$86:$E$96</definedName>
    <definedName name="__ice2">[15]A.SENSIBILIDAD!$G$86:$G$96</definedName>
    <definedName name="__Ind1">#REF!</definedName>
    <definedName name="__Ind2">#REF!</definedName>
    <definedName name="__Ind3">#REF!</definedName>
    <definedName name="__Ind4">#REF!</definedName>
    <definedName name="__Ind5">#REF!</definedName>
    <definedName name="__JUN07">#REF!</definedName>
    <definedName name="__mop1">#REF!</definedName>
    <definedName name="__n1" hidden="1">#REF!</definedName>
    <definedName name="__n2" hidden="1">#REF!</definedName>
    <definedName name="__POB07">'[16]POB07'!$A$10:$F$2062</definedName>
    <definedName name="__POB1">'[10]5 Poblacion Demandante Efectiva'!$B$10</definedName>
    <definedName name="__POB2">'[7]4 Poblacion Demandante Efectiva'!$B$11</definedName>
    <definedName name="__POB3">'[7]4 Poblacion Demandante Efectiva'!$B$12</definedName>
    <definedName name="__pu1">#REF!</definedName>
    <definedName name="__pu11">#REF!</definedName>
    <definedName name="__pu12">#REF!</definedName>
    <definedName name="__pu2">#REF!</definedName>
    <definedName name="__pu3">#REF!</definedName>
    <definedName name="__pu4">#REF!</definedName>
    <definedName name="__pu5">#REF!</definedName>
    <definedName name="__pu6">#REF!</definedName>
    <definedName name="__pu8">#REF!</definedName>
    <definedName name="__QTY1">#REF!</definedName>
    <definedName name="__RET1">'[3]7422CW00'!#REF!</definedName>
    <definedName name="__RET2">'[3]7422CW00'!#REF!</definedName>
    <definedName name="__RET3">'[3]7422CW00'!#REF!</definedName>
    <definedName name="__RET4">'[3]7422CW00'!#REF!</definedName>
    <definedName name="__RET5">'[3]7422CW00'!#REF!</definedName>
    <definedName name="__RET6">'[3]7422CW00'!#REF!</definedName>
    <definedName name="__ro1">#REF!</definedName>
    <definedName name="__S1" hidden="1">#REF!</definedName>
    <definedName name="__say1">#REF!</definedName>
    <definedName name="__TB1">#REF!</definedName>
    <definedName name="__TB10">#REF!</definedName>
    <definedName name="__TB2">#REF!</definedName>
    <definedName name="__TB3">#REF!</definedName>
    <definedName name="__TB4">#REF!</definedName>
    <definedName name="__tb5">#REF!</definedName>
    <definedName name="__TCA704">#REF!</definedName>
    <definedName name="__TEP1">'[17]EP1'!$A$10:$AM$229</definedName>
    <definedName name="__TOR10">#REF!</definedName>
    <definedName name="__TOR14">#REF!</definedName>
    <definedName name="__TP001">#REF!</definedName>
    <definedName name="__TP002">#REF!</definedName>
    <definedName name="__TP003">#REF!</definedName>
    <definedName name="__TP004">#REF!</definedName>
    <definedName name="__TP005">#REF!</definedName>
    <definedName name="__TP006">#REF!</definedName>
    <definedName name="__TP007">#REF!</definedName>
    <definedName name="__TP008">#REF!</definedName>
    <definedName name="__TP009">#REF!</definedName>
    <definedName name="__TP010">#REF!</definedName>
    <definedName name="__TP011">#REF!</definedName>
    <definedName name="__TP013">#REF!</definedName>
    <definedName name="__TP014">#REF!</definedName>
    <definedName name="__TP015">#REF!</definedName>
    <definedName name="__TP016">#REF!</definedName>
    <definedName name="__TR4">#REF!</definedName>
    <definedName name="__us96">#REF!</definedName>
    <definedName name="__vac2">[15]FLUJOS!$H$147</definedName>
    <definedName name="__Var1">#REF!</definedName>
    <definedName name="__xlnm._FilterDatabase">[18]Sheet1!$A$9:$T$412</definedName>
    <definedName name="__xlnm._FilterDatabase_1_1">#REF!</definedName>
    <definedName name="__xlnm.Criteria">#N/A</definedName>
    <definedName name="__xlnm.Database">"#REF!"</definedName>
    <definedName name="__xlnm.Print_Area">"#REF!"</definedName>
    <definedName name="__xlnm.Print_Area_1">"#REF!"</definedName>
    <definedName name="__xlnm.Print_Area_2">"#REF!"</definedName>
    <definedName name="__xlnm.Print_Titles">"#REF!"</definedName>
    <definedName name="__xlnm.Recorder">"#REF!"</definedName>
    <definedName name="_0___4">'[19]Población por edades'!$B$11</definedName>
    <definedName name="_01_Tribunas_y_Losas">#REF!</definedName>
    <definedName name="_1_2__OPTI">[20]Sheet1!#REF!</definedName>
    <definedName name="_1_2_0OPTI">[12]Sheet1!#REF!</definedName>
    <definedName name="_1er_año_ce_p1">#REF!</definedName>
    <definedName name="_1er_año_ce_p2">#REF!</definedName>
    <definedName name="_1er_año_ce_p3">#REF!</definedName>
    <definedName name="_2_2__OPTI">#REF!</definedName>
    <definedName name="_3_2_0OPTI">[12]Sheet1!#REF!</definedName>
    <definedName name="_36_0_0_F" hidden="1">#REF!</definedName>
    <definedName name="_37_0_0_F" hidden="1">#REF!</definedName>
    <definedName name="_38_0_0_F" hidden="1">#REF!</definedName>
    <definedName name="_58_0_0_F" hidden="1">#REF!</definedName>
    <definedName name="_59_0_0_F" hidden="1">#REF!</definedName>
    <definedName name="_60_0_0_F" hidden="1">#REF!</definedName>
    <definedName name="_64_0_0_F" hidden="1">#REF!</definedName>
    <definedName name="_65_0_0_F" hidden="1">#REF!</definedName>
    <definedName name="_A1" hidden="1">#REF!</definedName>
    <definedName name="_A2" hidden="1">#REF!</definedName>
    <definedName name="_A3" hidden="1">#REF!</definedName>
    <definedName name="_A4" hidden="1">#REF!</definedName>
    <definedName name="_A5" hidden="1">#REF!</definedName>
    <definedName name="_AA502400">#REF!</definedName>
    <definedName name="_AA503100">#REF!</definedName>
    <definedName name="_AA503101">#REF!</definedName>
    <definedName name="_AA503107">#REF!</definedName>
    <definedName name="_AA503114">#REF!</definedName>
    <definedName name="_AA503115">#REF!</definedName>
    <definedName name="_AA503306">#REF!</definedName>
    <definedName name="_AA68936">#REF!</definedName>
    <definedName name="_AA69375">#REF!</definedName>
    <definedName name="_AA70517">#REF!</definedName>
    <definedName name="_AA80220">#REF!</definedName>
    <definedName name="_AA90088">#REF!</definedName>
    <definedName name="_AA999999">#REF!</definedName>
    <definedName name="_ACC53">#REF!</definedName>
    <definedName name="_ACC54">#REF!</definedName>
    <definedName name="_ACC56">#REF!</definedName>
    <definedName name="_all1">[21]Risk!$A$1:$K$63</definedName>
    <definedName name="_ALT1">#REF!</definedName>
    <definedName name="_ALT2">#REF!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p2">#REF!</definedName>
    <definedName name="_ASP3">#REF!</definedName>
    <definedName name="_ATP2_c_p2">#REF!</definedName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UT38">#REF!</definedName>
    <definedName name="_BUT78">#REF!</definedName>
    <definedName name="_CIE99">#N/A</definedName>
    <definedName name="_col1">[22]A.SENSIBILIDAD!$C$86:$C$96</definedName>
    <definedName name="_CUN1">#REF!</definedName>
    <definedName name="_dbs1">[23]Estimate!#REF!</definedName>
    <definedName name="_dbs11">[24]Estimate!#REF!</definedName>
    <definedName name="_dbs76">[23]Estimate!#REF!</definedName>
    <definedName name="_DIS1">#REF!</definedName>
    <definedName name="_DIS2">#REF!</definedName>
    <definedName name="_E1">'[25]ANALISIS ALQUILER FERREYROS'!$D$3:$AS$19</definedName>
    <definedName name="_EMG0_c_p3">#REF!</definedName>
    <definedName name="_EMG1b_c_p3">#REF!</definedName>
    <definedName name="_EMG1C_c_p3">#REF!</definedName>
    <definedName name="_EMG1d_c_p3">#REF!</definedName>
    <definedName name="_EMG1e_c_p3">#REF!</definedName>
    <definedName name="_EMG1f_c_p3">#REF!</definedName>
    <definedName name="_EMG1g_c_p3">#REF!</definedName>
    <definedName name="_EMG2a_c_p3">#REF!</definedName>
    <definedName name="_EMG2b_c_p3">#REF!</definedName>
    <definedName name="_EMG2c_c_p3">#REF!</definedName>
    <definedName name="_EMG2d_c_p3">#REF!</definedName>
    <definedName name="_EMG3">'[26]P2'!#REF!</definedName>
    <definedName name="_EMG4">'[7]12 P3'!$C$103</definedName>
    <definedName name="_EMG4_c_p3">#REF!</definedName>
    <definedName name="_EMG4_Obs_c_p3">#REF!</definedName>
    <definedName name="_EMG7_c_p3">#REF!</definedName>
    <definedName name="_ENE05">#REF!</definedName>
    <definedName name="_ENF2a_c_p2">#REF!</definedName>
    <definedName name="_ENF2a_p2">#REF!</definedName>
    <definedName name="_ENF2a_ratio_p2">#REF!</definedName>
    <definedName name="_ENF2b_c_p2">#REF!</definedName>
    <definedName name="_ENF2b_p2">#REF!</definedName>
    <definedName name="_ENF2b_ratio_p2">#REF!</definedName>
    <definedName name="_ENF2c_c_p2">#REF!</definedName>
    <definedName name="_ENF2c_p2">#REF!</definedName>
    <definedName name="_ENF2c_ratio_p2">#REF!</definedName>
    <definedName name="_ENF2d_c_p2">#REF!</definedName>
    <definedName name="_ENF2d_p2">#REF!</definedName>
    <definedName name="_ENF2d_qf">'[27]P2'!#REF!</definedName>
    <definedName name="_ENF2d_ratio_p2">#REF!</definedName>
    <definedName name="_ENF2e_c_p2">#REF!</definedName>
    <definedName name="_ENF2e_p2">#REF!</definedName>
    <definedName name="_ENF2e_ratio_p2">#REF!</definedName>
    <definedName name="_ENF2f_c_p2">#REF!</definedName>
    <definedName name="_ENF2f_p2">#REF!</definedName>
    <definedName name="_ENF2f_ratio_p2">#REF!</definedName>
    <definedName name="_ENF2g_c_p2">#REF!</definedName>
    <definedName name="_ENF2g_p2">#REF!</definedName>
    <definedName name="_ENF2g_ratio_p2">#REF!</definedName>
    <definedName name="_ENF2h_c_p2">#REF!</definedName>
    <definedName name="_ENF2h_p2">#REF!</definedName>
    <definedName name="_ENF2h_ratio_p2">#REF!</definedName>
    <definedName name="_EPD15">#REF!</definedName>
    <definedName name="_EQF10">[28]Equipo!$O$74</definedName>
    <definedName name="_EQF11">[28]Equipo!#REF!</definedName>
    <definedName name="_EQF13">[28]Equipo!$O$203</definedName>
    <definedName name="_EQF14">[28]Equipo!$O$405</definedName>
    <definedName name="_EQF15">[28]Equipo!#REF!</definedName>
    <definedName name="_EQF16">[28]Equipo!#REF!</definedName>
    <definedName name="_EQF17">[28]Equipo!#REF!</definedName>
    <definedName name="_EQF18">[28]Equipo!#REF!</definedName>
    <definedName name="_EQF19">[28]Equipo!#REF!</definedName>
    <definedName name="_EQF20">[28]Equipo!#REF!</definedName>
    <definedName name="_EQF21">[28]Equipo!#REF!</definedName>
    <definedName name="_EQF22">[28]Equipo!#REF!</definedName>
    <definedName name="_EQF23">[28]Equipo!#REF!</definedName>
    <definedName name="_EQF24">[28]Equipo!#REF!</definedName>
    <definedName name="_EQF25">[28]Equipo!#REF!</definedName>
    <definedName name="_EQF60">[28]Equipo!#REF!</definedName>
    <definedName name="_EQF70">[28]Equipo!#REF!</definedName>
    <definedName name="_EQF80">[28]Equipo!$O$622</definedName>
    <definedName name="_EQF89">[28]Equipo!#REF!</definedName>
    <definedName name="_EQF90">[28]Equipo!#REF!</definedName>
    <definedName name="_f" hidden="1">#REF!</definedName>
    <definedName name="_F15p">#REF!</definedName>
    <definedName name="_f1cad">#REF!</definedName>
    <definedName name="_f1set">#REF!</definedName>
    <definedName name="_F20_">#REF!</definedName>
    <definedName name="_f2ango01">#REF!</definedName>
    <definedName name="_f2ango02">#REF!</definedName>
    <definedName name="_f2angora">#REF!</definedName>
    <definedName name="_f2cad">#REF!</definedName>
    <definedName name="_f2enco01">#REF!</definedName>
    <definedName name="_f2enco02">#REF!</definedName>
    <definedName name="_f2encode">#REF!</definedName>
    <definedName name="_F2F9">#REF!</definedName>
    <definedName name="_f2glob01">#REF!</definedName>
    <definedName name="_f2global">#REF!</definedName>
    <definedName name="_f2set">#REF!</definedName>
    <definedName name="_f2set01">#REF!</definedName>
    <definedName name="_F30_">#REF!</definedName>
    <definedName name="_F31_">#REF!</definedName>
    <definedName name="_F32_">#N/A</definedName>
    <definedName name="_F33_">#REF!</definedName>
    <definedName name="_F34_">#REF!</definedName>
    <definedName name="_F35_">#N/A</definedName>
    <definedName name="_f3ang01">#REF!</definedName>
    <definedName name="_f3ang02">#REF!</definedName>
    <definedName name="_f3angora">#REF!</definedName>
    <definedName name="_f3enco01">#REF!</definedName>
    <definedName name="_f3enco02">#REF!</definedName>
    <definedName name="_f3encode">#REF!</definedName>
    <definedName name="_f3glob">#REF!</definedName>
    <definedName name="_f3glob01">#REF!</definedName>
    <definedName name="_f3set">#REF!</definedName>
    <definedName name="_f3set01">#REF!</definedName>
    <definedName name="_F41_">#N/A</definedName>
    <definedName name="_F42_">#REF!</definedName>
    <definedName name="_F43_">#REF!</definedName>
    <definedName name="_F50_">#REF!</definedName>
    <definedName name="_F56_">#REF!</definedName>
    <definedName name="_F62_">#REF!</definedName>
    <definedName name="_F63_">#REF!</definedName>
    <definedName name="_F72_">#REF!</definedName>
    <definedName name="_fac02">#REF!</definedName>
    <definedName name="_fac03">#REF!</definedName>
    <definedName name="_FCO1">[29]FINAL!$B$2:$O$923</definedName>
    <definedName name="_fff10">#REF!</definedName>
    <definedName name="_fff11">#REF!</definedName>
    <definedName name="_fff12">#REF!</definedName>
    <definedName name="_fff17">#REF!</definedName>
    <definedName name="_fff19">#REF!</definedName>
    <definedName name="_fff21">#REF!</definedName>
    <definedName name="_fff24">#REF!</definedName>
    <definedName name="_fff26">#REF!</definedName>
    <definedName name="_fff3">#REF!</definedName>
    <definedName name="_fff30">#REF!</definedName>
    <definedName name="_fff38">#REF!</definedName>
    <definedName name="_fff39">#REF!</definedName>
    <definedName name="_fff40">#REF!</definedName>
    <definedName name="_fff43">#REF!</definedName>
    <definedName name="_fff47">#REF!</definedName>
    <definedName name="_fff48">#REF!</definedName>
    <definedName name="_fff49">#REF!</definedName>
    <definedName name="_fff5">#REF!</definedName>
    <definedName name="_FFF50">#REF!</definedName>
    <definedName name="_fff54">#REF!</definedName>
    <definedName name="_fff56">#REF!</definedName>
    <definedName name="_fff62">#REF!</definedName>
    <definedName name="_fff65">#REF!</definedName>
    <definedName name="_fff7">#REF!</definedName>
    <definedName name="_fff72">#REF!</definedName>
    <definedName name="_fff77">#REF!</definedName>
    <definedName name="_Fill">#REF!</definedName>
    <definedName name="_xlnm._FilterDatabase" hidden="1">#REF!</definedName>
    <definedName name="_ftn1_10">'[30]Sensib. IE-VACSN'!#REF!</definedName>
    <definedName name="_ftn1_12">'[31]Sensib. IE-VACSN'!#REF!</definedName>
    <definedName name="_ftn2_10">'[30]Sensib. IE-VACSN'!#REF!</definedName>
    <definedName name="_ftn2_12">'[31]Sensib. IE-VACSN'!#REF!</definedName>
    <definedName name="_ftn2_13">'[32]Sensib. IE-VACSN'!#REF!</definedName>
    <definedName name="_ftnref2_10">'[30]Sensib. IE-VACSN'!#REF!</definedName>
    <definedName name="_ftnref2_12">'[31]Sensib. IE-VACSN'!#REF!</definedName>
    <definedName name="_G" hidden="1">#REF!</definedName>
    <definedName name="_ice1">[22]A.SENSIBILIDAD!$E$86:$E$96</definedName>
    <definedName name="_ice2">[22]A.SENSIBILIDAD!$G$86:$G$96</definedName>
    <definedName name="_iii10">#REF!</definedName>
    <definedName name="_iii11">#REF!</definedName>
    <definedName name="_iii12">#REF!</definedName>
    <definedName name="_iii17">#REF!</definedName>
    <definedName name="_iii19">#REF!</definedName>
    <definedName name="_iii21">#REF!</definedName>
    <definedName name="_iii24">#REF!</definedName>
    <definedName name="_iii26">#REF!</definedName>
    <definedName name="_iii3">#REF!</definedName>
    <definedName name="_iii30">#REF!</definedName>
    <definedName name="_iii38">#REF!</definedName>
    <definedName name="_iii39">#REF!</definedName>
    <definedName name="_iii40">#REF!</definedName>
    <definedName name="_iii43">#REF!</definedName>
    <definedName name="_iii47">#REF!</definedName>
    <definedName name="_iii48">#REF!</definedName>
    <definedName name="_iii49">#REF!</definedName>
    <definedName name="_iii5">#REF!</definedName>
    <definedName name="_iii54">#REF!</definedName>
    <definedName name="_iii56">#REF!</definedName>
    <definedName name="_iii62">#REF!</definedName>
    <definedName name="_iii65">#REF!</definedName>
    <definedName name="_iii7">#REF!</definedName>
    <definedName name="_iii72">#REF!</definedName>
    <definedName name="_iii77">#REF!</definedName>
    <definedName name="_Ind1">#REF!</definedName>
    <definedName name="_Ind2">#REF!</definedName>
    <definedName name="_Ind3">#REF!</definedName>
    <definedName name="_Ind4">#REF!</definedName>
    <definedName name="_Ind5">#REF!</definedName>
    <definedName name="_INT10_p3">#REF!</definedName>
    <definedName name="_INT2_CE_p3">#REF!</definedName>
    <definedName name="_INT2_EMG_p3">#REF!</definedName>
    <definedName name="_INT3_CE_p2">#REF!</definedName>
    <definedName name="_INT3_EMG_p3">#REF!</definedName>
    <definedName name="_INT4_CE_p2">#REF!</definedName>
    <definedName name="_INT4_EMG_p3">#REF!</definedName>
    <definedName name="_INT5_p3">#REF!</definedName>
    <definedName name="_INT6_p3_c1">#REF!</definedName>
    <definedName name="_INT6_p3_c2">#REF!</definedName>
    <definedName name="_INT7_p2">#REF!</definedName>
    <definedName name="_INT7_p2_c2">#REF!</definedName>
    <definedName name="_INT9_p2">#REF!</definedName>
    <definedName name="_INTXX_CE_p2">#REF!</definedName>
    <definedName name="_INTXX_EMG_p3">#REF!</definedName>
    <definedName name="_JUN07">#REF!</definedName>
    <definedName name="_Key1">#REF!</definedName>
    <definedName name="_Key2">#REF!</definedName>
    <definedName name="_ma5">#REF!</definedName>
    <definedName name="_may03">#REF!</definedName>
    <definedName name="_may05">#REF!</definedName>
    <definedName name="_may07">#REF!</definedName>
    <definedName name="_may10">#REF!</definedName>
    <definedName name="_MED2_c_p3">#REF!</definedName>
    <definedName name="_MED2a_c_p2">'[27]Minsa_Estandares- Fuente '!$T$18</definedName>
    <definedName name="_MED2a_ratio_p2">#REF!</definedName>
    <definedName name="_MED2b_c_p2">#REF!</definedName>
    <definedName name="_MED2b_ratio_p2">#REF!</definedName>
    <definedName name="_MED2c_c_p2">#REF!</definedName>
    <definedName name="_MED2c_ratio_p2">#REF!</definedName>
    <definedName name="_MED2d_c_p2">#REF!</definedName>
    <definedName name="_MED2d_ratio_p2">#REF!</definedName>
    <definedName name="_MED2e_c_p2">#REF!</definedName>
    <definedName name="_MED2e_ratio_p2">#REF!</definedName>
    <definedName name="_MED3a_c_p3">#REF!</definedName>
    <definedName name="_MED3a_ratio_p3">#REF!</definedName>
    <definedName name="_MED3b_c_p3">#REF!</definedName>
    <definedName name="_MED3b_ratio_p3">#REF!</definedName>
    <definedName name="_MED3c_c_p3">#REF!</definedName>
    <definedName name="_MED3c_ratio_p3">#REF!</definedName>
    <definedName name="_MED3d_c_p3">#REF!</definedName>
    <definedName name="_MED3d_ratio_p3">#REF!</definedName>
    <definedName name="_MED3e_c_p3">#REF!</definedName>
    <definedName name="_MED3e_ratio_p3">#REF!</definedName>
    <definedName name="_MED3f_c_p3">#REF!</definedName>
    <definedName name="_MED3f_ratio_p3">#REF!</definedName>
    <definedName name="_MED3g_c_p3">#REF!</definedName>
    <definedName name="_MED3g_ratio_p3">#REF!</definedName>
    <definedName name="_MED3h_c_p3">#REF!</definedName>
    <definedName name="_MED3h_ratio_p3">#REF!</definedName>
    <definedName name="_MED3i_c_p3">#REF!</definedName>
    <definedName name="_MED3i_ratio_p3">#REF!</definedName>
    <definedName name="_MED3j_c_p3">#REF!</definedName>
    <definedName name="_MED3j_ratio_p3">#REF!</definedName>
    <definedName name="_MED3k_c_p3">#REF!</definedName>
    <definedName name="_MED3k_ratio_p3">#REF!</definedName>
    <definedName name="_MED3l_c_p3">#REF!</definedName>
    <definedName name="_MED3l_ratio_p3">#REF!</definedName>
    <definedName name="_MED3m_c_p3">#REF!</definedName>
    <definedName name="_MED3m_ratio_p3">#REF!</definedName>
    <definedName name="_MED3n_c_p3">#REF!</definedName>
    <definedName name="_MED3n_ratio_p3">#REF!</definedName>
    <definedName name="_MED3o_c_p3">#REF!</definedName>
    <definedName name="_MED3o_ratio_p3">#REF!</definedName>
    <definedName name="_MED3p_c_p3">#REF!</definedName>
    <definedName name="_MED3p_ratio_p3">#REF!</definedName>
    <definedName name="_MED3Q_c_p3">#REF!</definedName>
    <definedName name="_MED3Q_ratio_p3">#REF!</definedName>
    <definedName name="_MED3R_c_p3">#REF!</definedName>
    <definedName name="_MED3R_ratio_p3">#REF!</definedName>
    <definedName name="_MED3S_c_p3">#REF!</definedName>
    <definedName name="_MED3S_ratio_p3">#REF!</definedName>
    <definedName name="_MED3T_c_p3">#REF!</definedName>
    <definedName name="_MED3T_ratio_p3">#REF!</definedName>
    <definedName name="_MED3U_c_p3">#REF!</definedName>
    <definedName name="_MED3U_ratio_p3">#REF!</definedName>
    <definedName name="_MED3W_c_p3">#REF!</definedName>
    <definedName name="_MED4_c_p3">#REF!</definedName>
    <definedName name="_MET1">#REF!</definedName>
    <definedName name="_MET2">#REF!</definedName>
    <definedName name="_MMG1_qf">'[27]P3'!#REF!</definedName>
    <definedName name="_mop1">#REF!</definedName>
    <definedName name="_n1" hidden="1">#REF!</definedName>
    <definedName name="_n2" hidden="1">#REF!</definedName>
    <definedName name="_NUT1_c_p2">#REF!</definedName>
    <definedName name="_NUT1_ratio_p2">#REF!</definedName>
    <definedName name="_OBS1_c_p2">#REF!</definedName>
    <definedName name="_OBS1_fetal_ratio_p1_">#REF!</definedName>
    <definedName name="_OBS1_p1_">#REF!</definedName>
    <definedName name="_OBS1_plan_ratio_p1_">#REF!</definedName>
    <definedName name="_OBS1_prena_ratio_p1_">#REF!</definedName>
    <definedName name="_OBS1_psicop_ratio_p1_">#REF!</definedName>
    <definedName name="_OBS1c_p1_">#REF!</definedName>
    <definedName name="_OBS2_p1_">#REF!</definedName>
    <definedName name="_OBS3_p1_">#REF!</definedName>
    <definedName name="_OBS4_p1_">#REF!</definedName>
    <definedName name="_OBS5_p1_">#REF!</definedName>
    <definedName name="_ODN1_p1_">#REF!</definedName>
    <definedName name="_ODN1_qf">'[27]P1'!#REF!</definedName>
    <definedName name="_ODN2_c_p2">#REF!</definedName>
    <definedName name="_ODN2_ratio_p2">#REF!</definedName>
    <definedName name="_Order1" hidden="1">0</definedName>
    <definedName name="_Order2" hidden="1">255</definedName>
    <definedName name="_Parse_Out" hidden="1">#REF!</definedName>
    <definedName name="_Partos_cesareas_">#REF!</definedName>
    <definedName name="_Partos_eutocicos_">#REF!</definedName>
    <definedName name="_POB07">'[33]POB07'!$A$10:$F$2062</definedName>
    <definedName name="_POB1">[34]INFORM.!$D$5</definedName>
    <definedName name="_POB2">'[10]5 Poblacion Demandante Efectiva'!$B$11</definedName>
    <definedName name="_POB3">'[10]5 Poblacion Demandante Efectiva'!$B$12</definedName>
    <definedName name="_PSQ3_c_p2">#REF!</definedName>
    <definedName name="_PSQ3_ratio_p2">#REF!</definedName>
    <definedName name="_pu1">#REF!</definedName>
    <definedName name="_pu11">#REF!</definedName>
    <definedName name="_pu12">#REF!</definedName>
    <definedName name="_pu2">#REF!</definedName>
    <definedName name="_pu3">#REF!</definedName>
    <definedName name="_pu4">#REF!</definedName>
    <definedName name="_pu5">#REF!</definedName>
    <definedName name="_pu6">#REF!</definedName>
    <definedName name="_pu8">#REF!</definedName>
    <definedName name="_QTY1">#REF!</definedName>
    <definedName name="_Regression_Int" hidden="1">1</definedName>
    <definedName name="_RET1">'[3]7422CW00'!#REF!</definedName>
    <definedName name="_RET2">'[3]7422CW00'!#REF!</definedName>
    <definedName name="_RET3">'[3]7422CW00'!#REF!</definedName>
    <definedName name="_RET4">'[3]7422CW00'!#REF!</definedName>
    <definedName name="_RET5">'[3]7422CW00'!#REF!</definedName>
    <definedName name="_RET6">'[3]7422CW00'!#REF!</definedName>
    <definedName name="_ro1">#REF!</definedName>
    <definedName name="_S1" hidden="1">#REF!</definedName>
    <definedName name="_SALUD">[35]SALUD!$A$15:$W$36</definedName>
    <definedName name="_say1">#REF!</definedName>
    <definedName name="_Sort">#REF!</definedName>
    <definedName name="_TB1">#REF!</definedName>
    <definedName name="_TB10">#REF!</definedName>
    <definedName name="_TB2">#REF!</definedName>
    <definedName name="_TB3">#REF!</definedName>
    <definedName name="_TB4">#REF!</definedName>
    <definedName name="_TCA704">#REF!</definedName>
    <definedName name="_TEP1">#REF!</definedName>
    <definedName name="_TOP3a_c_p3">#REF!</definedName>
    <definedName name="_TOP3b_c_p3">#REF!</definedName>
    <definedName name="_TOP3c_c_p3">#REF!</definedName>
    <definedName name="_TOP3d_c_p3">#REF!</definedName>
    <definedName name="_TOP3e_c_p3">#REF!</definedName>
    <definedName name="_TOP3f_c_p3">#REF!</definedName>
    <definedName name="_TOP3g_c_p3">#REF!</definedName>
    <definedName name="_TOP3h_c_p3">#REF!</definedName>
    <definedName name="_TOP3i_c_p2">#REF!</definedName>
    <definedName name="_TOP3j_c_p3">#REF!</definedName>
    <definedName name="_TOP3j1_c_p3">#REF!</definedName>
    <definedName name="_TOP3k_c_p3">#REF!</definedName>
    <definedName name="_TOP3l_c_p3">#REF!</definedName>
    <definedName name="_TOP3m_c_p3">#REF!</definedName>
    <definedName name="_TOP3m1_c_p3">#REF!</definedName>
    <definedName name="_TOP3n_c_p2">#REF!</definedName>
    <definedName name="_TOR10">#REF!</definedName>
    <definedName name="_TOR14">#REF!</definedName>
    <definedName name="_TOT11">[36]Hoja3!$K$20</definedName>
    <definedName name="_TOT12">[36]Hoja3!$K$30</definedName>
    <definedName name="_TOT21">[36]Hoja3!$K$41</definedName>
    <definedName name="_TOT22">[36]Hoja3!$K$51</definedName>
    <definedName name="_TOT31">[36]Hoja3!$K$62</definedName>
    <definedName name="_TOT32">[36]Hoja3!$K$72</definedName>
    <definedName name="_TOT33">[36]Hoja3!#REF!</definedName>
    <definedName name="_TOT34">[36]Hoja3!$K$83</definedName>
    <definedName name="_TOT35">[36]Hoja3!$K$93</definedName>
    <definedName name="_TOT36">[36]Hoja3!$K$109</definedName>
    <definedName name="_TOT37">[36]Hoja3!$K$119</definedName>
    <definedName name="_TOT38">[36]Hoja3!#REF!</definedName>
    <definedName name="_TOT39">[36]Hoja3!$K$130</definedName>
    <definedName name="_TOT41">[36]Hoja3!$K$143</definedName>
    <definedName name="_TOT42">[36]Hoja3!$K$153</definedName>
    <definedName name="_TP001">#REF!</definedName>
    <definedName name="_TP002">#REF!</definedName>
    <definedName name="_TP003">#REF!</definedName>
    <definedName name="_TP004">#REF!</definedName>
    <definedName name="_TP005">#REF!</definedName>
    <definedName name="_TP006">#REF!</definedName>
    <definedName name="_TP007">#REF!</definedName>
    <definedName name="_TP008">#REF!</definedName>
    <definedName name="_TP009">#REF!</definedName>
    <definedName name="_TP010">#REF!</definedName>
    <definedName name="_TP011">#REF!</definedName>
    <definedName name="_TP013">#REF!</definedName>
    <definedName name="_TP014">#REF!</definedName>
    <definedName name="_TP015">#REF!</definedName>
    <definedName name="_TP016">#REF!</definedName>
    <definedName name="_TR4">#REF!</definedName>
    <definedName name="_UCI1_c_p3">#REF!</definedName>
    <definedName name="_UCI2_c_p3">#REF!</definedName>
    <definedName name="_UCI3_c_p3">#REF!</definedName>
    <definedName name="_UCI4_c_p3">#REF!</definedName>
    <definedName name="_UCI5_c_p3">#REF!</definedName>
    <definedName name="_UCI6_c_p3">#REF!</definedName>
    <definedName name="_us96">#REF!</definedName>
    <definedName name="_vac2">[22]FLUJOS!$H$147</definedName>
    <definedName name="_Var1">#REF!</definedName>
    <definedName name="_VEF10">[28]Vehículo!$O$26</definedName>
    <definedName name="_VEF11">[28]Vehículo!$O$75</definedName>
    <definedName name="_VEF13">[28]Vehículo!$O$85</definedName>
    <definedName name="_VEF14">[28]Vehículo!$O$116</definedName>
    <definedName name="_VEF15">[28]Vehículo!$O$129</definedName>
    <definedName name="_VEF16">[28]Vehículo!$O$142</definedName>
    <definedName name="_VEF17">[28]Vehículo!$O$152</definedName>
    <definedName name="_VEF18">[28]Vehículo!#REF!</definedName>
    <definedName name="_VEF19">[28]Vehículo!#REF!</definedName>
    <definedName name="_VEF20">[28]Vehículo!#REF!</definedName>
    <definedName name="_VEF21">[28]Vehículo!#REF!</definedName>
    <definedName name="_VEF22">[28]Vehículo!#REF!</definedName>
    <definedName name="_VEF23">[28]Vehículo!$O$162</definedName>
    <definedName name="_VEF24">[28]Vehículo!$O$172</definedName>
    <definedName name="_VEF25">[28]Vehículo!#REF!</definedName>
    <definedName name="_VEF60">[28]Vehículo!#REF!</definedName>
    <definedName name="_VEF70">[28]Vehículo!$O$352</definedName>
    <definedName name="_VEF80">[28]Vehículo!#REF!</definedName>
    <definedName name="_VEF89">[28]Vehículo!#REF!</definedName>
    <definedName name="_VEF90">[28]Vehículo!#REF!</definedName>
    <definedName name="a">#REF!</definedName>
    <definedName name="A_0">#REF!</definedName>
    <definedName name="A_001">[37]puni!$H$51</definedName>
    <definedName name="A_002">[37]puni!$H$97</definedName>
    <definedName name="A_003">[37]puni!$H$143</definedName>
    <definedName name="A_004">[37]puni!$H$189</definedName>
    <definedName name="A_005">[37]puni!$H$235</definedName>
    <definedName name="A_006">[37]puni!$H$281</definedName>
    <definedName name="A_007">[37]puni!$H$327</definedName>
    <definedName name="A_008">[37]puni!$H$373</definedName>
    <definedName name="A_009">[37]puni!$H$425</definedName>
    <definedName name="A_01">'[38]Areas&amp;Funciones'!$B$5:$B$11</definedName>
    <definedName name="A_02">'[38]Areas&amp;Funciones'!$B$14:$B$50</definedName>
    <definedName name="A_03">'[38]Areas&amp;Funciones'!$D$5:$D$20</definedName>
    <definedName name="A_04">'[38]Areas&amp;Funciones'!$D$23:$D$27</definedName>
    <definedName name="A_05">'[38]Areas&amp;Funciones'!$D$30:$D$44</definedName>
    <definedName name="A_06">'[38]Areas&amp;Funciones'!$F$5:$F$15</definedName>
    <definedName name="A_07">'[38]Areas&amp;Funciones'!$F$18:$F$29</definedName>
    <definedName name="A_08">'[38]Areas&amp;Funciones'!$H$5:$H$11</definedName>
    <definedName name="A_09">'[38]Areas&amp;Funciones'!$H$14:$H$20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6_1">'[38]Areas&amp;Funciones'!$J$41:$J$50</definedName>
    <definedName name="A_17">#REF!</definedName>
    <definedName name="A_18">#REF!</definedName>
    <definedName name="A_19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20">#REF!</definedName>
    <definedName name="A_21">#REF!</definedName>
    <definedName name="A_22">#REF!</definedName>
    <definedName name="A_3">#REF!</definedName>
    <definedName name="A_4">#REF!</definedName>
    <definedName name="A_5">#REF!</definedName>
    <definedName name="A_512">[39]puni!$H$143</definedName>
    <definedName name="a_6">#REF!</definedName>
    <definedName name="A_7">#REF!</definedName>
    <definedName name="A_8">#REF!</definedName>
    <definedName name="A_9">#REF!</definedName>
    <definedName name="A_IMPRESIÁN_IM">#N/A</definedName>
    <definedName name="A_IMPRESIÓN_IM">#REF!</definedName>
    <definedName name="A_O">#REF!</definedName>
    <definedName name="A193T97">#REF!</definedName>
    <definedName name="AA_01">[40]Listas!$F$2:$F$51</definedName>
    <definedName name="AA5010a">#REF!</definedName>
    <definedName name="AA503104A">#REF!</definedName>
    <definedName name="AA503104C">#REF!</definedName>
    <definedName name="AA5051901A">#REF!</definedName>
    <definedName name="AA5051901B">#REF!</definedName>
    <definedName name="AA5051901C">#REF!</definedName>
    <definedName name="AA5051901D">#REF!</definedName>
    <definedName name="AA5051901E">#REF!</definedName>
    <definedName name="aAA">#REF!</definedName>
    <definedName name="AAAA">#REF!</definedName>
    <definedName name="aaaaa">#REF!</definedName>
    <definedName name="aaaaaaaaaaaaa">#REF!</definedName>
    <definedName name="aB">#REF!</definedName>
    <definedName name="ababa">#REF!</definedName>
    <definedName name="abancay">"#REF!"</definedName>
    <definedName name="ABRAZ">#REF!</definedName>
    <definedName name="abril">#REF!</definedName>
    <definedName name="aC">#REF!</definedName>
    <definedName name="ACCESORIOS">#REF!</definedName>
    <definedName name="account">#REF!</definedName>
    <definedName name="ACE">[41]A!$D$38</definedName>
    <definedName name="ACER.">#REF!</definedName>
    <definedName name="acero">#REF!</definedName>
    <definedName name="ACERO_CORRUGADO_FY_4200_KG_CM2_GRADO_60">[42]INSUMOS!$D$27</definedName>
    <definedName name="Acero_de_refuerzo">'[42]Lista de Partidas'!$C$3</definedName>
    <definedName name="ACOM_CC">#REF!</definedName>
    <definedName name="ACOM_SC">#REF!</definedName>
    <definedName name="ACT">#REF!</definedName>
    <definedName name="Actualiza">[43]Referencias!$N$48</definedName>
    <definedName name="aD">#REF!</definedName>
    <definedName name="Adm">[44]RRHH!#REF!</definedName>
    <definedName name="admin">#REF!</definedName>
    <definedName name="ADQWD">#REF!</definedName>
    <definedName name="AE">#REF!</definedName>
    <definedName name="aef">#REF!</definedName>
    <definedName name="AFI">#REF!</definedName>
    <definedName name="afirmado">#REF!</definedName>
    <definedName name="AFIRMADO_DE_4__PARA_LOSA">'[42]Lista de Partidas'!$C$4</definedName>
    <definedName name="AFN">#REF!</definedName>
    <definedName name="AFNIT">#REF!</definedName>
    <definedName name="AFP">#REF!</definedName>
    <definedName name="AFPYN">#REF!</definedName>
    <definedName name="Agua">#REF!</definedName>
    <definedName name="ahDGDH">'[45]RES,MET,ADI1'!#REF!</definedName>
    <definedName name="Airport_Area_Growth_Factor">'[46]1. Time &amp; Esc'!$B$72:$AR$72</definedName>
    <definedName name="aisc">#REF!</definedName>
    <definedName name="ajap">#N/A</definedName>
    <definedName name="alambre">#REF!</definedName>
    <definedName name="ALAMBRE_N°_08">[42]INSUMOS!$D$29</definedName>
    <definedName name="ALAMBRE_N°_16">[42]INSUMOS!$D$28</definedName>
    <definedName name="ALCANTARILLAS">#REF!</definedName>
    <definedName name="alf_s">#REF!</definedName>
    <definedName name="alf_s1">#REF!</definedName>
    <definedName name="Alizadora">#REF!</definedName>
    <definedName name="all">#REF!</definedName>
    <definedName name="Almacén_sótano">#REF!</definedName>
    <definedName name="ALMUERZO_FAENA">#REF!</definedName>
    <definedName name="Alt..2">#REF!</definedName>
    <definedName name="Alternativa">#REF!</definedName>
    <definedName name="ALTO">#REF!,#REF!</definedName>
    <definedName name="ALTO2">#REF!</definedName>
    <definedName name="alturamuro">#REF!</definedName>
    <definedName name="Am">#REF!</definedName>
    <definedName name="AMI">#REF!</definedName>
    <definedName name="Amm">#REF!</definedName>
    <definedName name="Amz">#REF!</definedName>
    <definedName name="AN">#REF!</definedName>
    <definedName name="ANAC">#REF!</definedName>
    <definedName name="ANCHO">#REF!,#REF!</definedName>
    <definedName name="ANCHO2">#REF!</definedName>
    <definedName name="anchomuro">#REF!</definedName>
    <definedName name="anchor">[47]Hoja4!$C$3:$C$9</definedName>
    <definedName name="ANCHOS">[48]Pavimentos!$A$11:$I$5692</definedName>
    <definedName name="ANEXO3A1">#REF!</definedName>
    <definedName name="ANEXO3A2">#REF!</definedName>
    <definedName name="ang">#REF!</definedName>
    <definedName name="angulo">#REF!</definedName>
    <definedName name="Ant_1">'[49]Avance financiero'!$F$13</definedName>
    <definedName name="Ant_10">'[49]Avance financiero'!$F$22</definedName>
    <definedName name="Ant_2">'[49]Avance financiero'!$F$14</definedName>
    <definedName name="Ant_3">'[49]Avance financiero'!$F$15</definedName>
    <definedName name="Ant_4">'[49]Avance financiero'!$F$16</definedName>
    <definedName name="Ant_5">'[49]Avance financiero'!$F$17</definedName>
    <definedName name="Ant_6">'[49]Avance financiero'!$F$18</definedName>
    <definedName name="Ant_7">'[49]Avance financiero'!$F$19</definedName>
    <definedName name="Ant_8">'[49]Avance financiero'!$F$20</definedName>
    <definedName name="Ant_9">'[49]Avance financiero'!$F$21</definedName>
    <definedName name="anterior">#REF!</definedName>
    <definedName name="anterior_1">#REF!</definedName>
    <definedName name="anterior_2">#REF!</definedName>
    <definedName name="anterior_3">#REF!</definedName>
    <definedName name="anterior_4">#REF!</definedName>
    <definedName name="anterior_5">#REF!</definedName>
    <definedName name="anterior_6">#REF!</definedName>
    <definedName name="anterior_7">#REF!</definedName>
    <definedName name="anterior_8">#REF!</definedName>
    <definedName name="Anticipo">#REF!</definedName>
    <definedName name="Año">#REF!</definedName>
    <definedName name="Año_0">#REF!</definedName>
    <definedName name="Año_0_1">#REF!</definedName>
    <definedName name="Año_0_2">#REF!</definedName>
    <definedName name="Año_0_3">#REF!</definedName>
    <definedName name="Año_0_4">#REF!</definedName>
    <definedName name="Año_0_4_1">#REF!</definedName>
    <definedName name="Año_0_5">#REF!</definedName>
    <definedName name="Año_0_6">#REF!</definedName>
    <definedName name="Año_0_7">#REF!</definedName>
    <definedName name="Año_0_8">#REF!</definedName>
    <definedName name="Año_0_9">[50]Demanda!$C$25</definedName>
    <definedName name="AÑO_2">#REF!</definedName>
    <definedName name="AÑO_3">#REF!</definedName>
    <definedName name="AÑO_4">#REF!</definedName>
    <definedName name="AÑO_5">#REF!</definedName>
    <definedName name="AÑO_6">#REF!</definedName>
    <definedName name="AÑO_7">#REF!</definedName>
    <definedName name="año_9">#REF!</definedName>
    <definedName name="Año0">#REF!</definedName>
    <definedName name="API">#REF!</definedName>
    <definedName name="apisonadora">#REF!</definedName>
    <definedName name="apu.est">[51]APU!$L$65</definedName>
    <definedName name="AQQAQ">#REF!</definedName>
    <definedName name="AQX1_c_p3">#REF!</definedName>
    <definedName name="AREA">#REF!</definedName>
    <definedName name="AREA_COLUMNAS">#REF!</definedName>
    <definedName name="_xlnm.Print_Area">#REF!</definedName>
    <definedName name="Area_de_impresión1">#REF!</definedName>
    <definedName name="Area_Impresión">#REF!</definedName>
    <definedName name="Area_mezzanine">#REF!</definedName>
    <definedName name="Area_piso1">#REF!</definedName>
    <definedName name="Area_piso2">#REF!</definedName>
    <definedName name="Area_piso3">#REF!</definedName>
    <definedName name="Área_Techada">#REF!</definedName>
    <definedName name="Area_terreno">#REF!</definedName>
    <definedName name="Area_terreno2">#REF!</definedName>
    <definedName name="Area124">#REF!</definedName>
    <definedName name="AREA2124">#REF!</definedName>
    <definedName name="AREANAME2">#REF!</definedName>
    <definedName name="areaname3">#REF!</definedName>
    <definedName name="AREANAME4">#REF!</definedName>
    <definedName name="AREANO2">#REF!</definedName>
    <definedName name="areano3">#REF!</definedName>
    <definedName name="AREANO4">#REF!</definedName>
    <definedName name="AREAS">[52]CALENDARIO!$A$14:$B$19</definedName>
    <definedName name="ARENA">[41]A!$D$55:$D$56</definedName>
    <definedName name="ARENA_FINA">[42]INSUMOS!$D$39</definedName>
    <definedName name="ARENA_FINA_LAVADA_DE_RIO">[42]INSUMOS!$D$40</definedName>
    <definedName name="ARENA_GRUESA">[42]INSUMOS!$D$36</definedName>
    <definedName name="arenag">#REF!</definedName>
    <definedName name="ARMADOS">#REF!</definedName>
    <definedName name="ARTEFACTOS">#REF!</definedName>
    <definedName name="as">#REF!</definedName>
    <definedName name="As_biax">#REF!</definedName>
    <definedName name="As_ped_maxx">#REF!</definedName>
    <definedName name="As_ped_maxz">#REF!</definedName>
    <definedName name="ASAS">#REF!</definedName>
    <definedName name="asASD" localSheetId="4" hidden="1">{#N/A,#N/A,TRUE,"INGENIERIA";#N/A,#N/A,TRUE,"COMPRAS";#N/A,#N/A,TRUE,"DIRECCION";#N/A,#N/A,TRUE,"RESUMEN"}</definedName>
    <definedName name="ASDA">#REF!</definedName>
    <definedName name="as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e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g_NoPobre_p1">#REF!</definedName>
    <definedName name="Aseg_NoPobre_p2">#REF!</definedName>
    <definedName name="Aseg_NoPobre_p3">#REF!</definedName>
    <definedName name="Aseg_Pobre_p1">#REF!</definedName>
    <definedName name="Aseg_Pobre_p2">#REF!</definedName>
    <definedName name="Aseg_Pobre_p3">#REF!</definedName>
    <definedName name="ASF" hidden="1">#REF!</definedName>
    <definedName name="Asmaxx_m">#REF!</definedName>
    <definedName name="Asmaxz_m">#REF!</definedName>
    <definedName name="asp">#REF!</definedName>
    <definedName name="ASSS">#REF!</definedName>
    <definedName name="AT">#REF!</definedName>
    <definedName name="atec">#REF!</definedName>
    <definedName name="atei">[53]Población!$F$229</definedName>
    <definedName name="Atenciones">#REF!</definedName>
    <definedName name="Atenciones_3">#REF!</definedName>
    <definedName name="Atenciones_5">#REF!</definedName>
    <definedName name="Atenciones_6">#REF!</definedName>
    <definedName name="Atenciones_7">#REF!</definedName>
    <definedName name="Atenciones_9">[50]Demanda!$P$47</definedName>
    <definedName name="atep">[53]Población!$F$230</definedName>
    <definedName name="ates">[53]Población!$F$231</definedName>
    <definedName name="AUDITORIO">[54]Ratios!$D$175</definedName>
    <definedName name="aulas">#REF!</definedName>
    <definedName name="Auxb">[44]RRHH!#REF!</definedName>
    <definedName name="Auxl">[44]RRHH!#REF!</definedName>
    <definedName name="Av_used">#REF!</definedName>
    <definedName name="avance2">[55]BASE!$A$1:$B$65536</definedName>
    <definedName name="Avg_annual_FX">'[46]1. Time &amp; Esc'!$C$16:$AR$16</definedName>
    <definedName name="Ay">#REF!</definedName>
    <definedName name="Ayudante_Montaje">#REF!</definedName>
    <definedName name="Ayudante_Obras_Civiles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_Dpto_1_1">#REF!</definedName>
    <definedName name="B1_Dpto_2_1">#REF!</definedName>
    <definedName name="B1_Dpto_3_1">#REF!</definedName>
    <definedName name="B1_Dpto_4_1">#REF!</definedName>
    <definedName name="B2_Dpto_1_1">#REF!</definedName>
    <definedName name="B2_Dpto_2_1">#REF!</definedName>
    <definedName name="B2_Dpto_3_1">#REF!</definedName>
    <definedName name="B2_Dpto_4_1">#REF!</definedName>
    <definedName name="BAJADA">#REF!</definedName>
    <definedName name="balance">#REF!</definedName>
    <definedName name="balance_1">#REF!</definedName>
    <definedName name="balance_2">#REF!</definedName>
    <definedName name="balance_3">#REF!</definedName>
    <definedName name="balance_7">#REF!</definedName>
    <definedName name="base">#REF!</definedName>
    <definedName name="Base_datos_IM">#REF!</definedName>
    <definedName name="BASE1">#REF!</definedName>
    <definedName name="Database">#REF!</definedName>
    <definedName name="Basededatos2">#REF!</definedName>
    <definedName name="BASES">#REF!</definedName>
    <definedName name="bbbb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bb">#REF!</definedName>
    <definedName name="Bc">#REF!</definedName>
    <definedName name="bcc">#REF!</definedName>
    <definedName name="bcero">#REF!</definedName>
    <definedName name="BD_MAT">[56]Pesos!$A$4:$G$29</definedName>
    <definedName name="Bend">[47]Accesorios!$B$4:$B$143</definedName>
    <definedName name="Bends">[47]Accesorios!$B$4:$H$143</definedName>
    <definedName name="Beneficios_de_usuarios_de_tiempo_de_viaje">#REF!</definedName>
    <definedName name="Beneficios_por_costos_de_operación">#REF!</definedName>
    <definedName name="BETA2">'[44]Dda Efectiva SP'!$C$93</definedName>
    <definedName name="BETA3">'[44]Dda Efectiva SP'!$C$106</definedName>
    <definedName name="BETA4">'[44]Dda Efectiva SP'!$C$119</definedName>
    <definedName name="BETA5">'[44]Dda Efectiva SP'!$C$132</definedName>
    <definedName name="BETA6">'[44]Dda Efectiva SP'!$C$145</definedName>
    <definedName name="BETA7">'[44]Dda Efectiva SP'!$C$158</definedName>
    <definedName name="BETA8">'[44]Dda Efectiva SP'!$C$171</definedName>
    <definedName name="BETA9">'[44]Dda Efectiva SP'!$C$184</definedName>
    <definedName name="BIBLIOTECA">[54]Ratios!$D$157</definedName>
    <definedName name="bitumen">#REF!</definedName>
    <definedName name="BIWEEK">#REF!</definedName>
    <definedName name="Blank_Formula">[57]Constants!$B$3:$I$3</definedName>
    <definedName name="BO_ACERO">[41]A!$D$37</definedName>
    <definedName name="BO_ARENA">[41]A!$D$21</definedName>
    <definedName name="BO_CEMENTO">[41]A!$D$27</definedName>
    <definedName name="BO_FORMALETA">[41]A!$D$33</definedName>
    <definedName name="BO_GRAVA">[41]A!$D$24</definedName>
    <definedName name="BO_OTROS">[41]A!$D$30</definedName>
    <definedName name="BO_SUMINISTRO">[41]A!$D$41</definedName>
    <definedName name="bolts">'[58]NO IMP. - ANCHOR BOLTS'!$T$22:$T$46</definedName>
    <definedName name="bomba">#REF!</definedName>
    <definedName name="bomel">#REF!</definedName>
    <definedName name="Bono">#REF!</definedName>
    <definedName name="BORDER1">[59]steel!#REF!</definedName>
    <definedName name="BORDET">#REF!</definedName>
    <definedName name="BORSHE">'[3]7422CW00'!#REF!</definedName>
    <definedName name="BORSUM">'[3]7422CW00'!#REF!</definedName>
    <definedName name="brecha">#REF!</definedName>
    <definedName name="bridas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0___0">"#REF!"</definedName>
    <definedName name="BuiltIn_Print_Titles___1___1">#REF!</definedName>
    <definedName name="BUSCA">[60]FP!#REF!</definedName>
    <definedName name="buscar">#REF!</definedName>
    <definedName name="Buscar2">#REF!</definedName>
    <definedName name="BuscarMerfi">#REF!</definedName>
    <definedName name="bx">#REF!</definedName>
    <definedName name="bx_col">#REF!</definedName>
    <definedName name="by">#REF!</definedName>
    <definedName name="bz_col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a">#REF!</definedName>
    <definedName name="caa">#REF!</definedName>
    <definedName name="CABEZA">#REF!</definedName>
    <definedName name="CABEZA6">#REF!</definedName>
    <definedName name="CABEZA7">#REF!</definedName>
    <definedName name="cabezalentrada">#REF!</definedName>
    <definedName name="cabezalsalida">#REF!</definedName>
    <definedName name="CACA">'[61]Sensib. IE-VACSN'!#REF!</definedName>
    <definedName name="Calc__Cargo_Tariff_Regulation_End_Year">[46]Input!$C$95</definedName>
    <definedName name="Calc__Max_Cargo_Tariff_USD_per_kilo">[46]Input!$C$97</definedName>
    <definedName name="CALPH">[62]SHEET1!$M$1:$M$4</definedName>
    <definedName name="Cambio">#REF!</definedName>
    <definedName name="camion">#REF!</definedName>
    <definedName name="Camion_volquete_4x2__140_210_HP__8_m3">[42]INSUMOS!$D$82</definedName>
    <definedName name="CANALETA">#REF!</definedName>
    <definedName name="CANT">[63]Consolidado!$D:$D</definedName>
    <definedName name="CANT.">[64]BASES!$B$4:$B$12</definedName>
    <definedName name="CANT_">#REF!</definedName>
    <definedName name="CANT____0">#REF!</definedName>
    <definedName name="CANT____1">#REF!</definedName>
    <definedName name="CANT____2">#REF!</definedName>
    <definedName name="cañ">#REF!</definedName>
    <definedName name="CAP">'[65]VAL ESTRUCTURAS '!#REF!</definedName>
    <definedName name="CAPATAZ">[42]INSUMOS!$D$7</definedName>
    <definedName name="Capataz_Montaje">#REF!</definedName>
    <definedName name="Capataz_Obras_Civiles">#REF!</definedName>
    <definedName name="CAPATAZ_V">[42]INSUMOS!$D$14</definedName>
    <definedName name="Capt">#REF!</definedName>
    <definedName name="CAPU">#REF!</definedName>
    <definedName name="CARAArch">[66]Detail!#REF!</definedName>
    <definedName name="CARAConc">[66]Detail!#REF!</definedName>
    <definedName name="CARAElcond">[66]Detail!#REF!</definedName>
    <definedName name="CARAEleqt">[66]Detail!#REF!</definedName>
    <definedName name="CARAElwire">[66]Detail!#REF!</definedName>
    <definedName name="CARAExcav">[66]Detail!#REF!</definedName>
    <definedName name="CARAInstr">[66]Detail!#REF!</definedName>
    <definedName name="CARAMech">[66]Detail!#REF!</definedName>
    <definedName name="CARAPipe">[66]Detail!#REF!</definedName>
    <definedName name="CARARfsid">[66]Detail!#REF!</definedName>
    <definedName name="CARASite">[66]Detail!#REF!</definedName>
    <definedName name="CARASteel">[66]Detail!#REF!</definedName>
    <definedName name="CARAT">#REF!</definedName>
    <definedName name="CARATanks">[66]Detail!#REF!</definedName>
    <definedName name="CARATULA2">[67]GENERAL!#REF!</definedName>
    <definedName name="CARE">[68]xie!$A$2:$B$3967</definedName>
    <definedName name="CARG">#REF!</definedName>
    <definedName name="Carga">[44]RRHH!$G$1877:$G$1878</definedName>
    <definedName name="Cargador_S_llantas_110_125_HP">[42]INSUMOS!$D$81</definedName>
    <definedName name="cargaretroexcavadora">#REF!</definedName>
    <definedName name="Cargo_Tariff_Factor">'[46]1. Time &amp; Esc'!$B$55:$AR$55</definedName>
    <definedName name="CARGO1">[44]RRHH!$G$1890:$G$1892</definedName>
    <definedName name="CARGO11">[44]RRHH!$G$1901:$G$1903</definedName>
    <definedName name="CARGO2">[44]RRHH!$G$1893:$G$1900</definedName>
    <definedName name="CARGO22">[44]RRHH!$G$1904:$G$1911</definedName>
    <definedName name="Carpeta_asfaltica_e_1">'[42]Lista de Partidas'!$C$7</definedName>
    <definedName name="Carpeta_asfaltica_e_2">'[42]Lista de Partidas'!$C$8</definedName>
    <definedName name="CARPINT">#REF!</definedName>
    <definedName name="CAS">#REF!</definedName>
    <definedName name="Categoria">[44]RRHH!$I$1937:$I$1939</definedName>
    <definedName name="CATREC">#REF!</definedName>
    <definedName name="CBNPR">[62]SHEET1!$X$1:$X$4</definedName>
    <definedName name="cc___0">#REF!</definedName>
    <definedName name="cc___1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c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c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DXXXSP">'[69]pu Estructuras'!#REF!</definedName>
    <definedName name="CCMEC">#REF!</definedName>
    <definedName name="CCX">'[69]pu Estructuras'!#REF!</definedName>
    <definedName name="CCXC">'[69]pu Estructuras'!#REF!</definedName>
    <definedName name="c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ATE">#REF!</definedName>
    <definedName name="CDCTO">[62]SHEET1!$B$1:$B$4</definedName>
    <definedName name="CDOCO">[62]SHEET1!$C$1:$C$4</definedName>
    <definedName name="CDSC1">[62]SHEET1!$E$1:$E$4</definedName>
    <definedName name="CDSC2">[62]SHEET1!$F$1:$F$4</definedName>
    <definedName name="CDSHOP">[70]N°1!$F$1302</definedName>
    <definedName name="CDXXV">'[69]pu Estructuras'!#REF!</definedName>
    <definedName name="CE">#REF!</definedName>
    <definedName name="ceba">[53]CEBA!$DZ$25</definedName>
    <definedName name="CELIA">[71]CIE!$A$2:$B$892</definedName>
    <definedName name="CEMENTO">[41]A!$D$61:$D$62</definedName>
    <definedName name="CEMENTO_PORTLAND_TIPO_I___42.5_KG">[42]INSUMOS!$D$24</definedName>
    <definedName name="CEMENTO_PORTLAND_TIPO_V___42.5_KG">[42]INSUMOS!$D$25</definedName>
    <definedName name="cemento1">#REF!</definedName>
    <definedName name="CENTROS">#REF!</definedName>
    <definedName name="cerco">#REF!</definedName>
    <definedName name="Cerco_Provisional_de_triplay_de_4mm">'[42]Lista de Partidas'!$C$9</definedName>
    <definedName name="CERRADURAS">#REF!</definedName>
    <definedName name="Cert_1">[49]N°1!$K$1189</definedName>
    <definedName name="Cert_10">[49]N°10!$K$1189</definedName>
    <definedName name="Cert_2">[49]N°2!$K$1189</definedName>
    <definedName name="Cert_3">[49]N°3!$K$1189</definedName>
    <definedName name="Cert_4">[49]N°4!$K$1189</definedName>
    <definedName name="Cert_5">[49]N°5!$K$1189</definedName>
    <definedName name="Cert_6">[49]N°6!$K$1189</definedName>
    <definedName name="Cert_7">[49]N°7!$K$1189</definedName>
    <definedName name="Cert_8">[49]N°8!$K$1189</definedName>
    <definedName name="Cert_9">[49]N°9!$K$1189</definedName>
    <definedName name="certactual1">#REF!</definedName>
    <definedName name="Cesarea_c_p3">#REF!</definedName>
    <definedName name="cfc100t1">#REF!</definedName>
    <definedName name="cfc2101l">#REF!</definedName>
    <definedName name="cfc2101p">#REF!</definedName>
    <definedName name="cfc210t1">#REF!</definedName>
    <definedName name="cfc210tv">#REF!</definedName>
    <definedName name="cfc245t1">#REF!</definedName>
    <definedName name="cfc245t1f">#REF!</definedName>
    <definedName name="cfc245tv">#REF!</definedName>
    <definedName name="CHAN">#REF!</definedName>
    <definedName name="Check">[47]Accesorios!$B$360:$H$382</definedName>
    <definedName name="Checks">[47]Accesorios!$B$360:$B$382</definedName>
    <definedName name="CHK_PU">'[3]7422CW00'!#REF!</definedName>
    <definedName name="Choca">#REF!</definedName>
    <definedName name="CHOICE">#REF!</definedName>
    <definedName name="CHVF2">#N/A</definedName>
    <definedName name="CIE">[72]CIEDANOS!$A$2:$B$37</definedName>
    <definedName name="CIEL">[73]CIEDANOS!$A$2:$B$37</definedName>
    <definedName name="CIEX">[74]cie10!$A$2:$B$14183</definedName>
    <definedName name="CIEX_1">[74]cie10!$A$2:$B$14183</definedName>
    <definedName name="CIEX_2">[74]cie10!$A$2:$B$14183</definedName>
    <definedName name="CIEX_3">[74]cie10!$A$2:$B$14183</definedName>
    <definedName name="CIRCULACION">[54]Ratios!$D$140</definedName>
    <definedName name="CISTERNAS">#REF!</definedName>
    <definedName name="CKCOO">[62]SHEET1!$A$1:$A$4</definedName>
    <definedName name="CKG">[75]RESUMEN!$G$2</definedName>
    <definedName name="CL">'[76]Encofrado BVR Unispan'!$C$9</definedName>
    <definedName name="Classification">#REF!</definedName>
    <definedName name="CLAVE">[63]Consolidado!$B:$B</definedName>
    <definedName name="CLAVEFINAL">'[77]MAESTRO DE CLAVES FINAL'!$B$4:$D$814</definedName>
    <definedName name="clavos">#REF!</definedName>
    <definedName name="CLAVOS_CON_CABEZA_DE_2½___3___4">[42]INSUMOS!$D$30</definedName>
    <definedName name="Cliente">#REF!</definedName>
    <definedName name="cliente2">[78]Datos!$D$10,[78]Datos!$D$15</definedName>
    <definedName name="CLIENTECLIENTE">[79]RESUMEN!$B$2</definedName>
    <definedName name="Clientes">'[80]RESUMEN HH'!#REF!</definedName>
    <definedName name="CLOSETS">#REF!</definedName>
    <definedName name="CNI">#REF!</definedName>
    <definedName name="CO">#REF!</definedName>
    <definedName name="COCINA">[54]Ratios!$D$261</definedName>
    <definedName name="COCINAS">#REF!</definedName>
    <definedName name="Codigo_sap">#REF!</definedName>
    <definedName name="COLA">[78]Estructuras!#REF!</definedName>
    <definedName name="COLH">#REF!</definedName>
    <definedName name="COLUMNA">#REF!</definedName>
    <definedName name="Columnas_sótano">#REF!</definedName>
    <definedName name="Columnas_tienda">#REF!</definedName>
    <definedName name="COMAS">#REF!</definedName>
    <definedName name="comasi">[81]Población!$F$110</definedName>
    <definedName name="comasp">[81]Población!$F$111</definedName>
    <definedName name="comass">[81]Población!$F$112</definedName>
    <definedName name="Comit">#REF!</definedName>
    <definedName name="COMP">#N/A</definedName>
    <definedName name="COMPATIBILIZACION_DFG___COSTO">[82]gs!#REF!</definedName>
    <definedName name="COMPE">#REF!</definedName>
    <definedName name="COMPI">#REF!</definedName>
    <definedName name="Compresora">#REF!</definedName>
    <definedName name="Conc_Cap_Shear">#REF!</definedName>
    <definedName name="Conc_Cap_Tension">#REF!</definedName>
    <definedName name="CONC100">#REF!</definedName>
    <definedName name="CONC140">#REF!</definedName>
    <definedName name="CONC210">#REF!</definedName>
    <definedName name="CONC280">#REF!</definedName>
    <definedName name="CONCQTY">#REF!</definedName>
    <definedName name="Concretero">#REF!</definedName>
    <definedName name="Concreto_cimentacion_cerco_perimetrico">'[42]Lista de Partidas'!$C$10</definedName>
    <definedName name="Concreto_de_sardinel">'[42]Lista de Partidas'!$C$13</definedName>
    <definedName name="Concreto_de_uñas_f_c__140_kg_cm2">'[42]Lista de Partidas'!$C$14</definedName>
    <definedName name="Concreto_en_Cimenrtación_de_portada_de_ingreso">'[42]Lista de Partidas'!$C$15</definedName>
    <definedName name="Concreto_en_cimentacion_de_gradas">'[42]Lista de Partidas'!$C$16</definedName>
    <definedName name="Concreto_en_cimentacion_de_muros_de_contencion">'[42]Lista de Partidas'!$C$17</definedName>
    <definedName name="Concreto_en_cimentacion_de_muros_de_piedra">'[42]Lista de Partidas'!$C$18</definedName>
    <definedName name="Concreto_en_columnas_de_confinamiento">'[42]Lista de Partidas'!$C$20</definedName>
    <definedName name="Concreto_en_columnas_de_gradas">'[42]Lista de Partidas'!$C$22</definedName>
    <definedName name="Concreto_en_columnas_de_gradas_f_c__175_kg_cm2">'[42]Lista de Partidas'!$C$21</definedName>
    <definedName name="Concreto_en_Columnas_de_portada_de_ingreso">'[42]Lista de Partidas'!$C$23</definedName>
    <definedName name="Concreto_en_columnas_de_tanque_elevado">'[42]Lista de Partidas'!$C$24</definedName>
    <definedName name="Concreto_en_formacion_de_gradas__f_c__175_kg_cm2">'[42]Lista de Partidas'!$C$25</definedName>
    <definedName name="Concreto_en_losa_de_cimentacion_de_cisterna">'[42]Lista de Partidas'!$C$29</definedName>
    <definedName name="Concreto_en_losa_de_gradas_f_c__175_kg_cm2">'[42]Lista de Partidas'!$C$30</definedName>
    <definedName name="Concreto_en_losa_deportiva">'[42]Lista de Partidas'!$C$32</definedName>
    <definedName name="Concreto_en_losa_maciza_de_cisterna">'[42]Lista de Partidas'!$C$34</definedName>
    <definedName name="Concreto_en_losa_maciza_f_c__210_kg_cm2">'[42]Lista de Partidas'!$C$35</definedName>
    <definedName name="Concreto_en_muros_de_cisterna">'[42]Lista de Partidas'!$C$36</definedName>
    <definedName name="Concreto_en_muros_de_contencion">'[42]Lista de Partidas'!$C$37</definedName>
    <definedName name="Concreto_en_tanque_elevado">'[42]Lista de Partidas'!$C$41</definedName>
    <definedName name="Concreto_en_Vigas_de_portada_de_ingreso">'[42]Lista de Partidas'!$C$42</definedName>
    <definedName name="Concreto_en_vigas_de_tanque_elevado">'[42]Lista de Partidas'!$C$43</definedName>
    <definedName name="Concreto_sobrecimiento_cerco_tipo_UNI_f_c_210_kg_cm2">'[42]Lista de Partidas'!$C$44</definedName>
    <definedName name="Concreto_vigas_de_confinamiento">'[42]Lista de Partidas'!$C$45</definedName>
    <definedName name="Concreto_y_acero_de_Sardinel_sumergido_e_0.15m">'[42]Lista de Partidas'!$C$46</definedName>
    <definedName name="Cond1">#REF!</definedName>
    <definedName name="Cond2">#REF!</definedName>
    <definedName name="Cond3">#REF!</definedName>
    <definedName name="Cond4">#REF!</definedName>
    <definedName name="Cond5">#REF!</definedName>
    <definedName name="CONDUC">#REF!</definedName>
    <definedName name="confilm">#REF!</definedName>
    <definedName name="CONSMED">'[26]P3'!$T$18</definedName>
    <definedName name="CONSOLIDADOF3">#REF!</definedName>
    <definedName name="Consulta_Importe_Id">#REF!</definedName>
    <definedName name="CONTRATISTA">[83]DATOS!$B$5</definedName>
    <definedName name="COPIA">#REF!</definedName>
    <definedName name="COPY">#REF!</definedName>
    <definedName name="COPY2">#REF!</definedName>
    <definedName name="COPY3">#REF!</definedName>
    <definedName name="CORREGIR">"#REF!"</definedName>
    <definedName name="cortadora">#REF!</definedName>
    <definedName name="corte">#REF!</definedName>
    <definedName name="Corte_masivo">'[42]Lista de Partidas'!$C$47</definedName>
    <definedName name="Corte_y_excavación_de_fondo_de_losa">'[42]Lista de Partidas'!$C$50</definedName>
    <definedName name="COSAPI">[84]RO2655!#REF!</definedName>
    <definedName name="COST">#REF!</definedName>
    <definedName name="COST_C">#REF!</definedName>
    <definedName name="COST1">[85]POSESIÓN!$A$77:$K$132</definedName>
    <definedName name="COSTO_DIRECTO">[86]RESUMEN!$H$17</definedName>
    <definedName name="costoAcero">#REF!</definedName>
    <definedName name="CostoKg">[87]Resumen!$H$1</definedName>
    <definedName name="costoKg2">[87]Resumen!$F$1</definedName>
    <definedName name="Costos">#REF!</definedName>
    <definedName name="Costos_de_expropiacion">#REF!</definedName>
    <definedName name="Costos_de_Inversion">#REF!</definedName>
    <definedName name="Costosssss" hidden="1">#REF!</definedName>
    <definedName name="CostPro">#REF!</definedName>
    <definedName name="costri">#REF!</definedName>
    <definedName name="costri_1">#REF!</definedName>
    <definedName name="costri_2">#REF!</definedName>
    <definedName name="costri_3">#REF!</definedName>
    <definedName name="costri_7">#REF!</definedName>
    <definedName name="CostRRHH_pyto">#REF!</definedName>
    <definedName name="COSTS_A">#REF!</definedName>
    <definedName name="CP">#REF!</definedName>
    <definedName name="CPDDJ">[62]SHEET1!$S$1:$S$4</definedName>
    <definedName name="CPlg_mm">[36]Hoja2!$G$2</definedName>
    <definedName name="cpp">#REF!</definedName>
    <definedName name="cprecor">#REF!</definedName>
    <definedName name="CPRRC">[62]SHEET1!$Q$1:$Q$4</definedName>
    <definedName name="CPTC">[62]SHEET1!$W$1:$W$4</definedName>
    <definedName name="cretex">#REF!</definedName>
    <definedName name="CRIT">#REF!</definedName>
    <definedName name="Criteria_MI">[88]civ_roma!$C$803:$G$804</definedName>
    <definedName name="_xlnm.Criteria">'[3]7422CW00'!#REF!</definedName>
    <definedName name="Criterios_IM">'[3]7422CW00'!#REF!</definedName>
    <definedName name="crog">#REF!</definedName>
    <definedName name="crog1">#REF!</definedName>
    <definedName name="crono">#REF!</definedName>
    <definedName name="CTR">'[3]7422CW00'!#REF!</definedName>
    <definedName name="CTRPAG">'[3]7422CW00'!#REF!</definedName>
    <definedName name="CUAA">"#REF!"</definedName>
    <definedName name="CUAAU">"#REF!"</definedName>
    <definedName name="CUAB">"#REF!"</definedName>
    <definedName name="cuadrillas">[89]Cuadrillas!$A$14:$L19</definedName>
    <definedName name="CUADRO" hidden="1">#REF!</definedName>
    <definedName name="cual">#REF!</definedName>
    <definedName name="Cubierta_ladrillo_pastelero">'[42]Lista de Partidas'!$C$51</definedName>
    <definedName name="CUM">[62]SHEET1!$G$1:$G$4</definedName>
    <definedName name="CUORG">[62]SHEET1!$I$1:$I$4</definedName>
    <definedName name="Curador">#REF!</definedName>
    <definedName name="CURR45">#REF!</definedName>
    <definedName name="cx">'[90]DOBLE H1-Z4'!$C$213</definedName>
    <definedName name="cx1f">#REF!</definedName>
    <definedName name="cy">#REF!</definedName>
    <definedName name="CY_1999">[91]Direct_Lbr!#REF!</definedName>
    <definedName name="CY_2000">[91]Direct_Lbr!#REF!</definedName>
    <definedName name="CY_2001">[91]Direct_Lbr!#REF!</definedName>
    <definedName name="CY_2002">[91]Direct_Lbr!#REF!</definedName>
    <definedName name="CYArch">[66]Detail!#REF!</definedName>
    <definedName name="CYConc">[66]Detail!#REF!</definedName>
    <definedName name="CYElcond">[66]Detail!#REF!</definedName>
    <definedName name="CYEleqt">[66]Detail!#REF!</definedName>
    <definedName name="CYElinstr">[66]Detail!#REF!</definedName>
    <definedName name="CYElwire">[66]Detail!#REF!</definedName>
    <definedName name="CYExcav">[66]Detail!#REF!</definedName>
    <definedName name="CYMech">[66]Detail!#REF!</definedName>
    <definedName name="CYPipe">[66]Detail!#REF!</definedName>
    <definedName name="CYRfsid">[66]Detail!#REF!</definedName>
    <definedName name="CYSite">[66]Detail!#REF!</definedName>
    <definedName name="CYSteel">[66]Detail!#REF!</definedName>
    <definedName name="CYTanks">[66]Detail!#REF!</definedName>
    <definedName name="cz">'[90]DOBLE H1-Z4'!$C$214</definedName>
    <definedName name="cz1f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_av">#REF!</definedName>
    <definedName name="d_clien">[92]Datos!#REF!</definedName>
    <definedName name="d_contr">[92]Datos!$F$8</definedName>
    <definedName name="d_cr">[92]Datos!$F$13</definedName>
    <definedName name="d_fd">[92]Datos!$F$16</definedName>
    <definedName name="d_mes">[92]Datos!$F$14</definedName>
    <definedName name="d_mes_0">[92]Calculos!$B$5</definedName>
    <definedName name="d_mon">[92]Datos!$F$12</definedName>
    <definedName name="d_proy">[92]Datos!$F$4</definedName>
    <definedName name="d_reg">[92]Calculos!$D$4</definedName>
    <definedName name="d_rv">[92]Datos!$F$15</definedName>
    <definedName name="d_ubic">[92]Datos!$F$5</definedName>
    <definedName name="Dact">#REF!</definedName>
    <definedName name="Dados_de_concreto_para_soporte">'[42]Lista de Partidas'!$C$52</definedName>
    <definedName name="dadss">#REF!</definedName>
    <definedName name="Dálar">#REF!</definedName>
    <definedName name="DAT">#REF!</definedName>
    <definedName name="Data">[47]fittings!$C$20:$C$108</definedName>
    <definedName name="data5">#REF!</definedName>
    <definedName name="data6">#REF!</definedName>
    <definedName name="Database_MI">[88]civ_roma!$C$9:$G$799</definedName>
    <definedName name="Date">[57]Constants!$B$9</definedName>
    <definedName name="DATO">'[93]datos base'!$B$7:$M$12</definedName>
    <definedName name="Dato17">'[94]C17_Gra01'!$A$2:$C$10</definedName>
    <definedName name="Dato5">'[95]C05_Ges03'!$A$2:$E$26</definedName>
    <definedName name="DATOS">#REF!</definedName>
    <definedName name="db">[23]Estimate!#REF!</definedName>
    <definedName name="dbs">[23]Estimate!#REF!</definedName>
    <definedName name="DC">#REF!</definedName>
    <definedName name="DC_1">#REF!</definedName>
    <definedName name="DC_1T">#REF!</definedName>
    <definedName name="DC_2">#REF!</definedName>
    <definedName name="DC_2T">#REF!</definedName>
    <definedName name="dcf">[96]CFA!$I$4:$BM$8</definedName>
    <definedName name="dco">[97]Hoja1!$G$197</definedName>
    <definedName name="DDD">'[98]7422CW00'!#REF!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">#REF!</definedName>
    <definedName name="Decremento">#REF!</definedName>
    <definedName name="DED">#REF!</definedName>
    <definedName name="demanda" localSheetId="4" hidden="1">{#N/A,#N/A,TRUE,"1842CWN0"}</definedName>
    <definedName name="DEPA">#REF!</definedName>
    <definedName name="depa1">#REF!</definedName>
    <definedName name="Departamento">#REF!</definedName>
    <definedName name="DEPOSITO">[54]Ratios!$D$71</definedName>
    <definedName name="Descuento_Especial">#REF!</definedName>
    <definedName name="Descuento_Especial_Anticipo">#REF!</definedName>
    <definedName name="Descuento_Movim.Tierras">#REF!</definedName>
    <definedName name="DESCUNMI">#REF!</definedName>
    <definedName name="DEST_ART">[59]steel!#REF!</definedName>
    <definedName name="DESTCOD">'[3]7422CW00'!#REF!</definedName>
    <definedName name="DESTFG">'[3]7422CW00'!#REF!</definedName>
    <definedName name="DESTQTY">'[3]7422CW00'!#REF!</definedName>
    <definedName name="DETAIL">#REF!</definedName>
    <definedName name="Detalle">#REF!</definedName>
    <definedName name="DF">#REF!</definedName>
    <definedName name="Df_">#REF!</definedName>
    <definedName name="DFFFF">#REF!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sdf">#REF!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">#REF!</definedName>
    <definedName name="Dia">[47]CS!$A$21:$A$77</definedName>
    <definedName name="DiaConcrete">[47]Concrete!$A$21:$A$77</definedName>
    <definedName name="DiaCu">[47]CooperPipe!$A$9:$A$30</definedName>
    <definedName name="DiaCuT">[47]CooperTubing!$A$11:$A$30</definedName>
    <definedName name="DiaDuct">[47]Duct!$A$21:$A$82</definedName>
    <definedName name="DiaFRP">[47]FRPPipe!$A$22:$A$59</definedName>
    <definedName name="DiaHDPE">[47]pipeHDPE!$A$24:$A$53</definedName>
    <definedName name="Diam">#REF!</definedName>
    <definedName name="DiaPVC">[47]PipePVC!$A$22:$A$47</definedName>
    <definedName name="DiaPVCP">[47]PipePVCPeru!$A$22:$A$42</definedName>
    <definedName name="DiaRubber">[47]Hose!$A$21:$A$85</definedName>
    <definedName name="DIAS_EN_FAENA">#REF!</definedName>
    <definedName name="DiaSS">[47]SSteelPipe!$A$11:$A$39</definedName>
    <definedName name="DiaSteel">[47]CS!$A$21:$A$77</definedName>
    <definedName name="DIEZ">#REF!</definedName>
    <definedName name="dim_a0">[99]Medidas!$H$23</definedName>
    <definedName name="dim_a1">[99]Medidas!$F$22</definedName>
    <definedName name="dim_a2">[99]Medidas!$J$22</definedName>
    <definedName name="dim_a3">[99]Medidas!$E$19</definedName>
    <definedName name="dim_b0">[99]Medidas!$L$27</definedName>
    <definedName name="dim_b1">[99]Medidas!$L$30</definedName>
    <definedName name="dim_h1">[99]Medidas!$L$18</definedName>
    <definedName name="DIRECREC">#REF!</definedName>
    <definedName name="DIRECREC2">#REF!</definedName>
    <definedName name="diresa">#REF!</definedName>
    <definedName name="disco">#REF!</definedName>
    <definedName name="disolvente">#REF!</definedName>
    <definedName name="DISRES">#REF!</definedName>
    <definedName name="Distancia" localSheetId="4" hidden="1">{#N/A,#N/A,TRUE,"1842CWN0"}</definedName>
    <definedName name="DISTRITO">#REF!</definedName>
    <definedName name="distritossss">#REF!</definedName>
    <definedName name="Dmax2">#REF!</definedName>
    <definedName name="DNT">#REF!</definedName>
    <definedName name="DNTI">#REF!</definedName>
    <definedName name="do">#REF!</definedName>
    <definedName name="DOA">#REF!</definedName>
    <definedName name="dobladora">#REF!</definedName>
    <definedName name="DOCENTES">#N/A</definedName>
    <definedName name="Dolar">#REF!</definedName>
    <definedName name="dollar">#REF!</definedName>
    <definedName name="DONAC">#REF!</definedName>
    <definedName name="DORMITORIO">[54]Ratios!$D$88</definedName>
    <definedName name="DPTO">[100]DATA!$B$3:$B$28</definedName>
    <definedName name="DPTOS.">#REF!</definedName>
    <definedName name="DQWDASDCSDCQWE">#REF!</definedName>
    <definedName name="Dr">[47]pipeHDPE!$A$1:$A$11</definedName>
    <definedName name="DRA_PIURA___2">#REF!</definedName>
    <definedName name="DRA_PIURA___3">#REF!</definedName>
    <definedName name="DRA_PIURA___4">#REF!</definedName>
    <definedName name="DRA_PIURA___5">#REF!</definedName>
    <definedName name="DRA_PIURA1">#REF!</definedName>
    <definedName name="DS_2">#REF!</definedName>
    <definedName name="DS_3">#REF!</definedName>
    <definedName name="DSD">#REF!</definedName>
    <definedName name="dsf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0">#REF!</definedName>
    <definedName name="DT_2">#REF!</definedName>
    <definedName name="dta">#REF!</definedName>
    <definedName name="dtot">#REF!</definedName>
    <definedName name="Ductile_or_Brittle">#REF!</definedName>
    <definedName name="dun">#REF!</definedName>
    <definedName name="duplicado">#REF!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ewe">#REF!</definedName>
    <definedName name="E_1">#REF!</definedName>
    <definedName name="E_1_1">#REF!</definedName>
    <definedName name="E_1_1S">#REF!</definedName>
    <definedName name="E_1S">#REF!</definedName>
    <definedName name="e_2">#REF!</definedName>
    <definedName name="E_2_1">#REF!</definedName>
    <definedName name="E_2_1S">#REF!</definedName>
    <definedName name="E_2S">#REF!</definedName>
    <definedName name="E_3">#REF!</definedName>
    <definedName name="E_3_1">#REF!</definedName>
    <definedName name="E_3_1S">#REF!</definedName>
    <definedName name="E_3S">#REF!</definedName>
    <definedName name="E_4">#REF!</definedName>
    <definedName name="E_4_1">#REF!</definedName>
    <definedName name="E_4_1S">#REF!</definedName>
    <definedName name="E_4S">#REF!</definedName>
    <definedName name="E_5">#REF!</definedName>
    <definedName name="E_5_1">#REF!</definedName>
    <definedName name="E_5_1S">#REF!</definedName>
    <definedName name="E_5S">#REF!</definedName>
    <definedName name="E_6">#REF!</definedName>
    <definedName name="E_6_1">#REF!</definedName>
    <definedName name="E_6_1S">#REF!</definedName>
    <definedName name="E_6S">#REF!</definedName>
    <definedName name="e620.">#REF!</definedName>
    <definedName name="ECO2a_consulta_c_p3">#REF!</definedName>
    <definedName name="ECO2a_egresos_c_p3">#REF!</definedName>
    <definedName name="ECO2a_emergencia_c_p3">#REF!</definedName>
    <definedName name="ECO2b_c_p3">#REF!</definedName>
    <definedName name="EDAD">'[33]PUNTUAL DPTO07'!$A$7:$AI$31</definedName>
    <definedName name="Edades">#REF!</definedName>
    <definedName name="edd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ED">#REF!</definedName>
    <definedName name="EDEDEE">#REF!</definedName>
    <definedName name="EDEDEW">#REF!</definedName>
    <definedName name="edeeew" localSheetId="4" hidden="1">{#N/A,#N/A,TRUE,"1842CWN0"}</definedName>
    <definedName name="edf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#REF!</definedName>
    <definedName name="eed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">'[101]ANALISIS ALQUILER FERREYROS'!$D$3:$AS$19</definedName>
    <definedName name="eeeee">#REF!</definedName>
    <definedName name="EEEEEE">#REF!</definedName>
    <definedName name="eeeeee___0">#REF!</definedName>
    <definedName name="eeeeee___1">#REF!</definedName>
    <definedName name="eeeeeee">#REF!</definedName>
    <definedName name="eeeeeeee">#REF!</definedName>
    <definedName name="eeer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fftri">#REF!</definedName>
    <definedName name="eefftri_1">#REF!</definedName>
    <definedName name="eefftri_2">#REF!</definedName>
    <definedName name="eefftri_3">#REF!</definedName>
    <definedName name="eefftri_7">#REF!</definedName>
    <definedName name="EESS">#REF!</definedName>
    <definedName name="eewee">#REF!</definedName>
    <definedName name="EF">#REF!</definedName>
    <definedName name="EF_T1">#REF!</definedName>
    <definedName name="EFA">#REF!</definedName>
    <definedName name="EFA_T1">#REF!</definedName>
    <definedName name="efe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LEMENTO">[102]RESUMEN!$B$4</definedName>
    <definedName name="Elementos_de_Seguridad">#REF!</definedName>
    <definedName name="ELEMENTS">[52]CALENDARIO!$A$38:$B$42</definedName>
    <definedName name="ELIMINACIÓN_DE_MATERIAL_EXCEDENTE_CON_CARRETILLA_HASTA_30.00_m">'[42]Lista de Partidas'!$C$53</definedName>
    <definedName name="ELIMINACION_DE_MATERIAL_EXCEDENTE_CON_EQUIPO_PESADO">'[42]Lista de Partidas'!$C$54</definedName>
    <definedName name="elkdlnasf">[12]Sheet1!#REF!</definedName>
    <definedName name="EMPALME">[103]DATOS!$B$3:$C$11</definedName>
    <definedName name="Encofrado__de_sardinel">'[42]Lista de Partidas'!$C$56</definedName>
    <definedName name="Encofrado_de_cimento_corrido">'[42]Lista de Partidas'!$C$57</definedName>
    <definedName name="Encofrado_de_cimiento_reforzado">'[42]Lista de Partidas'!$C$58</definedName>
    <definedName name="Encofrado_de_Columnas">'[42]Lista de Partidas'!$C$61</definedName>
    <definedName name="Encofrado_de_gradas">'[42]Lista de Partidas'!$C$62</definedName>
    <definedName name="Encofrado_de_losa_de_gradas">'[42]Lista de Partidas'!$C$66</definedName>
    <definedName name="Encofrado_de_losa_maciza_de_cisterna">'[42]Lista de Partidas'!$C$67</definedName>
    <definedName name="Encofrado_de_muros">'[42]Lista de Partidas'!$C$68</definedName>
    <definedName name="Encofrado_de_muros_de_cisterna">'[42]Lista de Partidas'!$C$69</definedName>
    <definedName name="Encofrado_de_sardinel_sumergido">'[42]Lista de Partidas'!$C$70</definedName>
    <definedName name="Encofrado_de_sobrecimiento">'[42]Lista de Partidas'!$C$71</definedName>
    <definedName name="Encofrado_de_tanque_elevado">'[42]Lista de Partidas'!$C$72</definedName>
    <definedName name="Encofrado_de_Vigas">'[42]Lista de Partidas'!$C$73</definedName>
    <definedName name="Encofrado_de_Vigas_de_tanque_elevado">'[42]Lista de Partidas'!$C$74</definedName>
    <definedName name="Encofrado_de_Zapata">'[42]Lista de Partidas'!$C$59</definedName>
    <definedName name="ENTIDAD">[83]DATOS!$B$4</definedName>
    <definedName name="Entrance">[47]Accesorios!$B$414:$H$423</definedName>
    <definedName name="EntranceExit">[47]Accesorios!$B$414:$B$423</definedName>
    <definedName name="EO">#REF!</definedName>
    <definedName name="eq">'[104]Electricidad - Climatización'!#REF!</definedName>
    <definedName name="EqAlterna2">#REF!</definedName>
    <definedName name="EQUIP">#REF!</definedName>
    <definedName name="Equipo">#REF!</definedName>
    <definedName name="equipocorte">#REF!</definedName>
    <definedName name="Equipos">[105]Calculos!$A$6:$S$29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_ART">[59]steel!$B$8:$B$47</definedName>
    <definedName name="ERRORE">#REF!</definedName>
    <definedName name="ert56yhh" hidden="1">#REF!</definedName>
    <definedName name="ertreq">#REF!</definedName>
    <definedName name="ES">#REF!</definedName>
    <definedName name="ES_T1">#REF!</definedName>
    <definedName name="ESA">#REF!</definedName>
    <definedName name="ESA_T1">#REF!</definedName>
    <definedName name="ESC">[106]Rates!#REF!/100</definedName>
    <definedName name="ESCALA">[44]RRHH!$F$1960:$F$1968</definedName>
    <definedName name="esepcificacion_educativa">#REF!</definedName>
    <definedName name="ESPECIALIDAD">'[107]Datos Generales'!$B$6</definedName>
    <definedName name="ESPEJOS">#REF!</definedName>
    <definedName name="Espera">#REF!</definedName>
    <definedName name="Espinoza__Jesús">#REF!</definedName>
    <definedName name="Estac_aéreo1">#REF!</definedName>
    <definedName name="Estac_aéreo2">#REF!</definedName>
    <definedName name="ESTADO">#REF!</definedName>
    <definedName name="estado_civil">#REF!</definedName>
    <definedName name="Estimating_Click">[108]!Estimating_Click_PDBT</definedName>
    <definedName name="Estimating_Click_PDBT">'[108]CC_COMERCIO 41'!ex_m</definedName>
    <definedName name="ESTRAE">'[3]7422CW00'!#REF!</definedName>
    <definedName name="ESTUDIOS">#REF!</definedName>
    <definedName name="ETOBRA" localSheetId="4" hidden="1">{#N/A,#N/A,TRUE,"1842CWN0"}</definedName>
    <definedName name="ewfrw">#REF!</definedName>
    <definedName name="ex_m">#REF!</definedName>
    <definedName name="Excavación_de_cimentación">'[42]Lista de Partidas'!$C$77</definedName>
    <definedName name="Excavación_de_cimentación_sardinel">'[42]Lista de Partidas'!$C$76</definedName>
    <definedName name="Excavacion_de_terreno_normal">'[42]Lista de Partidas'!$C$78</definedName>
    <definedName name="EXCAVADORA">[42]INSUMOS!$D$79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6">#REF!</definedName>
    <definedName name="Excel_BuiltIn_Database">#REF!</definedName>
    <definedName name="Excel_BuiltIn_Database_1">#REF!</definedName>
    <definedName name="Excel_BuiltIn_Database_2">#REF!</definedName>
    <definedName name="Excel_BuiltIn_Database_3">#REF!</definedName>
    <definedName name="Excel_BuiltIn_Database_4">#REF!</definedName>
    <definedName name="Excel_BuiltIn_Database_5">#REF!</definedName>
    <definedName name="Excel_BuiltIn_Database_6">#REF!</definedName>
    <definedName name="Excel_BuiltIn_Database_7">#REF!</definedName>
    <definedName name="Excel_BuiltIn_Database_8">#REF!</definedName>
    <definedName name="Excel_BuiltIn_Print_Area_2">#REF!</definedName>
    <definedName name="Excel_BuiltIn_Print_Area_3">#REF!</definedName>
    <definedName name="Excel_BuiltIn_Print_Area_4">[30]Requerimiento!#REF!</definedName>
    <definedName name="Excel_BuiltIn_Print_Titles_4">"#REF!"</definedName>
    <definedName name="EXIST">[63]Consolidado!$E:$E</definedName>
    <definedName name="EXPANSION">[54]Ratios!$D$279</definedName>
    <definedName name="EXT_AR">#REF!</definedName>
    <definedName name="EXT_GR">#REF!</definedName>
    <definedName name="ez1f">#REF!</definedName>
    <definedName name="EZIQ1">#REF!</definedName>
    <definedName name="F.A.suelo">#REF!</definedName>
    <definedName name="f_c">#REF!</definedName>
    <definedName name="FA">'[104]Electricidad - Climatización'!#REF!</definedName>
    <definedName name="FA_sismo">#REF!</definedName>
    <definedName name="fac">#REF!</definedName>
    <definedName name="fac_">#REF!</definedName>
    <definedName name="facangora">#REF!</definedName>
    <definedName name="FACANGORA2">#REF!</definedName>
    <definedName name="facencode">#REF!</definedName>
    <definedName name="facencode2">#REF!</definedName>
    <definedName name="facglobal">#REF!</definedName>
    <definedName name="fact">#REF!</definedName>
    <definedName name="fact5">#REF!</definedName>
    <definedName name="Factor">#REF!</definedName>
    <definedName name="Factor_Desvio_p1">#REF!</definedName>
    <definedName name="Factor_Desvio_p2">#REF!</definedName>
    <definedName name="Factor_Desvio_p3">#REF!</definedName>
    <definedName name="factores">#REF!</definedName>
    <definedName name="fad">#REF!</definedName>
    <definedName name="fango01">#REF!</definedName>
    <definedName name="FAR2_ce_c_p3">#REF!</definedName>
    <definedName name="FAR2_emer_c_p3">#REF!</definedName>
    <definedName name="FAR2_hosp_c_p3">#REF!</definedName>
    <definedName name="fbd">#REF!</definedName>
    <definedName name="fbi">#REF!</definedName>
    <definedName name="fc_">[109]GENERAL!#REF!</definedName>
    <definedName name="FCCM">[110]Bech_Lab!#REF!</definedName>
    <definedName name="Fcst_Cargo_Landings___Category_1">[46]Fcst!$B$34:$AR$34</definedName>
    <definedName name="Fcst_Cargo_Landings___Category_2">[46]Fcst!$B$35:$AR$35</definedName>
    <definedName name="Fcst_Cargo_Landings___Category_3">[46]Fcst!$B$36:$AR$36</definedName>
    <definedName name="Fcst_Cargo_Landings___Category_4">[46]Fcst!$B$37:$AR$37</definedName>
    <definedName name="Fcst_Cargo_Landings___Category_5">[46]Fcst!$B$38:$AR$38</definedName>
    <definedName name="Fcst_Dom_Landings___Category_1">[46]Fcst!$B$27:$AR$27</definedName>
    <definedName name="Fcst_Dom_Landings___Category_2">[46]Fcst!$B$28:$AR$28</definedName>
    <definedName name="Fcst_Dom_Landings___Category_3">[46]Fcst!$B$29:$AR$29</definedName>
    <definedName name="Fcst_Dom_Landings___Category_4">[46]Fcst!$B$30:$AR$30</definedName>
    <definedName name="Fcst_Dom_Landings___Category_5">[46]Fcst!$B$31:$AR$31</definedName>
    <definedName name="Fcst_Enplaned_Domestic_PAX">[46]Fcst!$B$11:$AR$11</definedName>
    <definedName name="Fcst_Enplaned_Int_l_PAX">[46]Fcst!$B$10:$AR$10</definedName>
    <definedName name="Fcst_Fuel_Quantity_Sold__gallons">[46]Fcst!$B$46:$AR$46</definedName>
    <definedName name="Fcst_Int_l_Landings___Category_1">[46]Fcst!$B$20:$AR$20</definedName>
    <definedName name="Fcst_Int_l_Landings___Category_2">[46]Fcst!$B$21:$AR$21</definedName>
    <definedName name="Fcst_Int_l_Landings___Category_3">[46]Fcst!$B$22:$AR$22</definedName>
    <definedName name="Fcst_Int_l_Landings___Category_4">[46]Fcst!$B$23:$AR$23</definedName>
    <definedName name="Fcst_Int_l_Landings___Category_5">[46]Fcst!$B$24:$AR$24</definedName>
    <definedName name="Fcst_Military_Landings___Category_2">[46]Fcst!$B$41:$AR$41</definedName>
    <definedName name="Fcst_Total_Admin_Local_Personnel">[46]Fcst!$B$71:$AR$71</definedName>
    <definedName name="Fcst_Total_Admin_Specialist_Expat_Personnel">[46]Fcst!$B$70:$AR$70</definedName>
    <definedName name="Fcst_Total_Admin_Specialist_Local_Personnel">[46]Fcst!$B$69:$AR$69</definedName>
    <definedName name="Fcst_Total_Executive_Expat_Personnel">[46]Fcst!$B$68:$AR$68</definedName>
    <definedName name="Fcst_Total_Executive_Local_Personnel">[46]Fcst!$B$67:$AR$67</definedName>
    <definedName name="Fcst_Total_Manual_Labor_Local_Personnel">[46]Fcst!$B$75:$AR$75</definedName>
    <definedName name="Fcst_Total_Operations_Local_Personnel">[46]Fcst!$B$74:$AR$74</definedName>
    <definedName name="Fcst_Total_Operations_Specialist_Local_Personnel">[46]Fcst!$B$72:$AR$72</definedName>
    <definedName name="Fcst_Total_Technician_Local_Personnel">[46]Fcst!$B$73:$AR$73</definedName>
    <definedName name="FCST95">#REF!</definedName>
    <definedName name="fd" hidden="1">#REF!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g">'[111]ESTRUCTURA DE HORMIGON'!$A$1:$IV$7</definedName>
    <definedName name="FE">#REF!</definedName>
    <definedName name="Fecha">'[80]RESUMEN HH'!#REF!</definedName>
    <definedName name="FECHA_FIN_OBRA">#REF!</definedName>
    <definedName name="FECHA_INICIO_OBRA">#REF!</definedName>
    <definedName name="FECHA_VAL">[83]DATOS!$B$13</definedName>
    <definedName name="FECHA_VALORIZACION">#REF!</definedName>
    <definedName name="Fecha1">#REF!</definedName>
    <definedName name="Fecha2">#REF!</definedName>
    <definedName name="Fecha3">#REF!</definedName>
    <definedName name="Fecha4">#REF!</definedName>
    <definedName name="Fecha5">#REF!</definedName>
    <definedName name="fenco01">#REF!</definedName>
    <definedName name="fenco02">#REF!</definedName>
    <definedName name="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">'[3]7422CW00'!#REF!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S">#N/A</definedName>
    <definedName name="fhg" localSheetId="4" hidden="1">{#N/A,#N/A,TRUE,"1842CWN0"}</definedName>
    <definedName name="fhh">#REF!</definedName>
    <definedName name="Filtro">[112]Calendario!$V$19</definedName>
    <definedName name="fitting">#REF!</definedName>
    <definedName name="Fittings">[47]Accesorios!$B$501:$B$509</definedName>
    <definedName name="FLETE">#REF!</definedName>
    <definedName name="flextre">#N/A</definedName>
    <definedName name="fliso">#REF!</definedName>
    <definedName name="Fluid">#REF!</definedName>
    <definedName name="Fluids">[47]Fluid!$A$13:$A$83</definedName>
    <definedName name="FM">#REF!</definedName>
    <definedName name="FN">#REF!</definedName>
    <definedName name="FNC">#REF!</definedName>
    <definedName name="FNIÑO" hidden="1">#REF!</definedName>
    <definedName name="fobb">#REF!</definedName>
    <definedName name="FOCA">#REF!</definedName>
    <definedName name="FOCO">[113]FINAL!$A$1:$I$1657</definedName>
    <definedName name="FOCO1">[114]FINAL!$B$2:$O$923</definedName>
    <definedName name="foot">[115]Estimate!#REF!</definedName>
    <definedName name="FORDESCR">'[3]7422CW00'!#REF!</definedName>
    <definedName name="forma">[78]Hoja2!$A$9:$A$14</definedName>
    <definedName name="Forma_Pago">#REF!</definedName>
    <definedName name="FORMA1">[116]PTO_ARES!$A$1:$N$35</definedName>
    <definedName name="FORMALETA">[41]A!$D$67:$D$68</definedName>
    <definedName name="Formato17A">#REF!</definedName>
    <definedName name="Formato17A2">#REF!</definedName>
    <definedName name="Formato17B">#REF!</definedName>
    <definedName name="Formato17B2">#REF!</definedName>
    <definedName name="FORMOLT">'[3]7422CW00'!#REF!</definedName>
    <definedName name="Fórmula_01">#REF!</definedName>
    <definedName name="Fórmula_02">#REF!</definedName>
    <definedName name="Fórmula_03">#REF!</definedName>
    <definedName name="FORSHE">'[3]7422CW00'!#REF!</definedName>
    <definedName name="FORUNMIS">'[3]7422CW00'!#REF!</definedName>
    <definedName name="FR">[83]DATOS!$B$8</definedName>
    <definedName name="fred">#REF!</definedName>
    <definedName name="Free_Access_Fuel_Tariff_PYF">'[46]1. Time &amp; Esc'!$B$9:$AR$9</definedName>
    <definedName name="Free_Fuel_Access_Tariff__US__gallon">'[46]1. Time &amp; Esc'!$B$61:$AR$61</definedName>
    <definedName name="FrF">[47]Rouhness!$A$30:$A$33</definedName>
    <definedName name="FSD">#REF!</definedName>
    <definedName name="fset01">#REF!</definedName>
    <definedName name="FSV">#REF!</definedName>
    <definedName name="fvic">#REF!</definedName>
    <definedName name="Fx">#REF!</definedName>
    <definedName name="Fy">#REF!</definedName>
    <definedName name="fy_">#REF!</definedName>
    <definedName name="FY_1">#REF!</definedName>
    <definedName name="Fz">#REF!</definedName>
    <definedName name="g_agua">#REF!</definedName>
    <definedName name="G2037598">#REF!</definedName>
    <definedName name="gamma_04">#REF!</definedName>
    <definedName name="GAST_GRALES">#REF!</definedName>
    <definedName name="GASTOSGG">[117]ARQ!$E$65</definedName>
    <definedName name="gb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c">'[118]Z-4'!#REF!</definedName>
    <definedName name="gcon_">#REF!</definedName>
    <definedName name="gcon1_">#REF!</definedName>
    <definedName name="GenDetail">#REF!</definedName>
    <definedName name="GES">[119]Presenta1!#REF!</definedName>
    <definedName name="Gest_c_p3">#REF!</definedName>
    <definedName name="GESTCOMP">[120]Estadística!$E$65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_InP">#N/A</definedName>
    <definedName name="gge">#REF!</definedName>
    <definedName name="GGESHOP">[70]N°1!$F$1304</definedName>
    <definedName name="GGG">#REF!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 hidden="1">#REF!</definedName>
    <definedName name="ggg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rel">#REF!</definedName>
    <definedName name="GGS">#REF!</definedName>
    <definedName name="GGTOTAL">'[28]Gtos Gen'!#REF!</definedName>
    <definedName name="GGU">'[121]ESTRUCTURAS MOD'!#REF!</definedName>
    <definedName name="gguu" localSheetId="4" hidden="1">{#N/A,#N/A,TRUE,"1842CWN0"}</definedName>
    <definedName name="gguuu">#REF!</definedName>
    <definedName name="ghf">'[3]7422CW00'!#REF!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>#REF!</definedName>
    <definedName name="GI">#REF!</definedName>
    <definedName name="gngl_">#REF!</definedName>
    <definedName name="Recorder">#REF!</definedName>
    <definedName name="graf" hidden="1">'[122]LIMA-CANTA'!#REF!</definedName>
    <definedName name="grafico" hidden="1">#REF!</definedName>
    <definedName name="graph0" hidden="1">'[122]LIMA-CANTA'!#REF!</definedName>
    <definedName name="Graph1" hidden="1">'[122]LIMA-CANTA'!#REF!</definedName>
    <definedName name="Grasa">#REF!</definedName>
    <definedName name="GRASS">[42]INSUMOS!#REF!</definedName>
    <definedName name="GRAVA">[41]A!$D$58:$D$59</definedName>
    <definedName name="GRIFERIA">#REF!</definedName>
    <definedName name="GRUPOS">"#REF!"</definedName>
    <definedName name="gsdf">#REF!</definedName>
    <definedName name="gsdf___0">#REF!</definedName>
    <definedName name="gsdf___1">#REF!</definedName>
    <definedName name="GSFGSF">#N/A</definedName>
    <definedName name="gterr">#REF!</definedName>
    <definedName name="gterr1_">#REF!</definedName>
    <definedName name="GU">#REF!</definedName>
    <definedName name="H">[44]RRHH!#REF!</definedName>
    <definedName name="h_02">'[99]Pared 2'!$A$48</definedName>
    <definedName name="h_03">'[99]Pared 3'!$A$41</definedName>
    <definedName name="h_04">#REF!</definedName>
    <definedName name="hciment">#REF!</definedName>
    <definedName name="head1">#REF!</definedName>
    <definedName name="hef_input">#REF!</definedName>
    <definedName name="HEM1_c_p3">#REF!</definedName>
    <definedName name="HH">[44]RRHH!#REF!</definedName>
    <definedName name="HHC">#REF!</definedName>
    <definedName name="hhh">#REF!</definedName>
    <definedName name="h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nn">#REF!</definedName>
    <definedName name="HHME">#REF!</definedName>
    <definedName name="HHspo">[123]HHspo!$A$10:$H$681</definedName>
    <definedName name="HHT">#REF!</definedName>
    <definedName name="HIDE1">[59]steel!$F$7:$J$7</definedName>
    <definedName name="hjhhhkkhkhk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o">[99]Medidas!$J$44</definedName>
    <definedName name="HOA">#REF!</definedName>
    <definedName name="hoBFOut">#REF!</definedName>
    <definedName name="HOJA">[124]Informacion!$H$26</definedName>
    <definedName name="HOLA">#N/A</definedName>
    <definedName name="HOLYDAYS">[125]CALENDARIO!$J$2:$K$180</definedName>
    <definedName name="HORAS_MES">#REF!</definedName>
    <definedName name="Horas_Semana">#REF!</definedName>
    <definedName name="HORAS30">[44]RRHH!$G$1960:$G$1968</definedName>
    <definedName name="HORAS4">[44]RRHH!$H$1960:$H$1968</definedName>
    <definedName name="Hormigon">#REF!</definedName>
    <definedName name="HOURS_A">#REF!</definedName>
    <definedName name="HOURS_C">#REF!</definedName>
    <definedName name="hp1_">#REF!</definedName>
    <definedName name="hp3_">#REF!</definedName>
    <definedName name="hped1_">#REF!</definedName>
    <definedName name="hped3_">#REF!</definedName>
    <definedName name="hpipe_">#REF!</definedName>
    <definedName name="hpipe_2">#REF!</definedName>
    <definedName name="HT">#REF!</definedName>
    <definedName name="HTA">#REF!</definedName>
    <definedName name="hz">#REF!</definedName>
    <definedName name="hz_">#REF!</definedName>
    <definedName name="hz_estimada">#REF!</definedName>
    <definedName name="I">#REF!</definedName>
    <definedName name="ICCC">[75]RESUMEN!$E$1</definedName>
    <definedName name="ICNI">#REF!</definedName>
    <definedName name="IEF">[120]VACST!$D$87</definedName>
    <definedName name="IF">#REF!</definedName>
    <definedName name="IF2_">#N/A</definedName>
    <definedName name="IGV">'[126]RESUMEN POR COMPONENTE'!$S$1</definedName>
    <definedName name="iii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LNI">#REF!</definedName>
    <definedName name="imp">#REF!</definedName>
    <definedName name="Impermeabilizacion_pintura_asfaltica">'[42]47 V'!$I$2</definedName>
    <definedName name="IMPLEM">#REF!</definedName>
    <definedName name="Importe_parcial">#REF!</definedName>
    <definedName name="IMPRESSION">#REF!</definedName>
    <definedName name="Imprimir_área_IM">#REF!</definedName>
    <definedName name="Incendio">#REF!</definedName>
    <definedName name="INCIDENCIA">[127]POLINOMICA!$C$97:$D$176</definedName>
    <definedName name="incremental">#REF!,#REF!</definedName>
    <definedName name="Incremento">#REF!</definedName>
    <definedName name="IndCal">[75]RESUMEN!#REF!</definedName>
    <definedName name="INDICADOR">#REF!</definedName>
    <definedName name="Indicadores">"#REF!"</definedName>
    <definedName name="Indicadores1">[22]A.SENSIBILIDAD!$D$99:$G$99</definedName>
    <definedName name="Indicadores2">[22]A.SENSIBILIDAD!$D$149:$G$149</definedName>
    <definedName name="Indicadoresa1">'[128]sensibilidad propoli'!$D$25:$G$25</definedName>
    <definedName name="Indicadoresp1">[129]sensibilidad.proliv!$D$25:$G$25</definedName>
    <definedName name="Indicadoresp2">[129]sensibilidad.proliv!$D$75:$G$75</definedName>
    <definedName name="indices">[130]INDICES!$A$1:$O$80</definedName>
    <definedName name="INF.EESSESTRATEGICO">#N/A</definedName>
    <definedName name="Ing._olanido_Romero_Delgado_____________________________134">#REF!</definedName>
    <definedName name="INI_CEMENTO">[41]A!$D$25</definedName>
    <definedName name="INI_CONCRETOS">[41]A!$D$34</definedName>
    <definedName name="INI_FORMALETA">[41]A!$D$31</definedName>
    <definedName name="INI_GRAVA">[41]A!$D$22</definedName>
    <definedName name="INI_OTROS">[41]A!$D$28</definedName>
    <definedName name="inicial">[53]inicial!$AT$53</definedName>
    <definedName name="Inicio">#REF!</definedName>
    <definedName name="Inicio_atenciones">[131]Sensibilidad!$P$13</definedName>
    <definedName name="inicio_benef">[132]Sensibilidad!#REF!</definedName>
    <definedName name="inicio_benef1">[132]Sensibilidad!#REF!</definedName>
    <definedName name="inicio_benef2">[132]Sensibilidad!#REF!</definedName>
    <definedName name="Inicio_beneficiarios">[129]sensibilidad.proliv!$K$18</definedName>
    <definedName name="Inicio_beneficiariosa">'[128]sensibilidad propoli'!$K$18</definedName>
    <definedName name="inicio_beneficios">[133]Sens.agua!$D$36</definedName>
    <definedName name="inicio_inv">[132]Sensibilidad!#REF!</definedName>
    <definedName name="inicio_inv1">[132]Sensibilidad!#REF!</definedName>
    <definedName name="inicio_inv2">[132]Sensibilidad!#REF!</definedName>
    <definedName name="Inicio_inver">[131]Sensibilidad!$O$14</definedName>
    <definedName name="Inicio_invera">'[128]sensibilidad propoli'!$J$19</definedName>
    <definedName name="Inicio_invera1">'[128]sensibilidad propoli'!$C$12</definedName>
    <definedName name="Inicio_invera2">'[128]sensibilidad propoli'!$C$62</definedName>
    <definedName name="Inicio_inverp">[129]sensibilidad.proliv!$J$19</definedName>
    <definedName name="Inicio_inverp1">[129]sensibilidad.proliv!$C$12</definedName>
    <definedName name="Inicio_inverp2">[129]sensibilidad.proliv!$C$62</definedName>
    <definedName name="inicio_inversión">[133]Sens.agua!$C$37</definedName>
    <definedName name="Inicio_inversión1">[22]A.SENSIBILIDAD!$C$86</definedName>
    <definedName name="Inicio_inversión2">[22]A.SENSIBILIDAD!$C$136</definedName>
    <definedName name="Inicio1">#REF!</definedName>
    <definedName name="Inicio2">#REF!</definedName>
    <definedName name="Inidicadoresa2">'[128]sensibilidad propoli'!$D$75:$G$75</definedName>
    <definedName name="IniItems">#REF!</definedName>
    <definedName name="Inp__1st_Year_Lawyer_Costs_USD">[46]Input!$C$331</definedName>
    <definedName name="Inp__Admin_Local_Salary">[46]Input!$F$238</definedName>
    <definedName name="Inp__Admin_Specialist_Expat_Headcount">[46]Input!$C$237</definedName>
    <definedName name="Inp__Admin_Specialist_Expat_Salary">[46]Input!$F$237</definedName>
    <definedName name="Inp__Admin_Specialist_Local_Salary">[46]Input!$F$236</definedName>
    <definedName name="Inp__Airbridge_Fee_USD_per_Operation">[46]Input!$C$90</definedName>
    <definedName name="Inp__Airport_Liability_Ins_USD">[46]Input!$C$323</definedName>
    <definedName name="Inp__Avg_Aircraft_Maintenance_Fee__100_MTOW_USD">[46]Input!$C$118</definedName>
    <definedName name="Inp__Avg_Aircraft_Maintenance_Fee_10_35_MTOW_USD">[46]Input!$C$115</definedName>
    <definedName name="Inp__Avg_Aircraft_Maintenance_Fee_35_70_MTOW_USD">[46]Input!$C$116</definedName>
    <definedName name="Inp__Avg_Aircraft_Maintenance_Fee_70_100_MTOW_USD">[46]Input!$C$117</definedName>
    <definedName name="Inp__Avg_Bags_per_enplaned_transit_pax">[46]Input!$C$106</definedName>
    <definedName name="Inp__Avg_Time_Over_330_minutes_Hrs">[46]Input!$C$188</definedName>
    <definedName name="Inp__Bad_Debt_as_pct_total_revs">[46]Input!$C$354</definedName>
    <definedName name="Inp__Baggage_Reconciliation_Fee_USD_per_Enplaned_Transit_PAx">[46]Input!$C$111</definedName>
    <definedName name="Inp__Baggage_Reconciliation_System_Implementation_Year">[46]Input!$C$112</definedName>
    <definedName name="Inp__Baggage_Security_Fee_USD_per_enplanement_transit">[46]Input!$C$108</definedName>
    <definedName name="Inp__Baggage_Security_System_Implementation_Year">[46]Input!$C$109</definedName>
    <definedName name="Inp__Base_Salary_Adds_as_pct_base_salary">[46]Input!$C$254</definedName>
    <definedName name="Inp__Bond_Collateral_Flag">[46]Input!$C$343</definedName>
    <definedName name="Inp__Bonus_Award_Uplift_as_pct_base_salary">[46]Input!$C$255</definedName>
    <definedName name="Inp__Bus_Fee_USD_per_Operation">[46]Input!$C$91</definedName>
    <definedName name="Inp__Cargo_Aircraft_Weight__tonnes____Category_2">[46]Input!$B$174:$AR$174</definedName>
    <definedName name="Inp__Cargo_Aircraft_Weight__tonnes____Category_3">[46]Input!$B$175:$AR$175</definedName>
    <definedName name="Inp__Cargo_Aircraft_Weight__tonnes____Category_4">[46]Input!$B$176:$AR$176</definedName>
    <definedName name="Inp__Cargo_Aircraft_Weight__tonnes____Category_5">[46]Input!$B$177:$AR$177</definedName>
    <definedName name="Inp__Cargo_Tariff_USD_per_kilo">[46]Input!$C$96:$F$96</definedName>
    <definedName name="Inp__Concessionaire_Pct_Gross_Revs_Aircraft_Maintenance">[46]Input!$C$119</definedName>
    <definedName name="Inp__Dom_Aircraft_Weight__tonnes____Category_2">[46]Input!$B$168:$AR$168</definedName>
    <definedName name="Inp__Dom_Aircraft_Weight__tonnes____Category_3">[46]Input!$B$169:$AR$169</definedName>
    <definedName name="Inp__Dom_Aircraft_Weight__tonnes____Category_4">[46]Input!$B$170:$AR$170</definedName>
    <definedName name="Inp__Dom_Aircraft_Weight__tonnes____Category_5">[46]Input!$B$171:$AR$171</definedName>
    <definedName name="Inp__Dom_GH_Tariff_USD__100MT">[46]Input!$C$84</definedName>
    <definedName name="Inp__Dom_GH_Tariff_USD_10_35MT">[46]Input!$C$81</definedName>
    <definedName name="Inp__Dom_GH_Tariff_USD_35_70MT">[46]Input!$C$82</definedName>
    <definedName name="Inp__Dom_GH_Tariff_USD_70_100MT">[46]Input!$C$83</definedName>
    <definedName name="Inp__Domestic_Cargo__tonnes">[46]Input!$B$199:$AR$199</definedName>
    <definedName name="Inp__Electricity_Soles_MIllions_Post_Peru_Plaza">[46]Input!$C$315</definedName>
    <definedName name="Inp__Electronic_Data_Processing_Maintenance_Soles_Millions">[46]Input!$C$299</definedName>
    <definedName name="Inp__Employee_Profit_Sharing__S\._Millions">[46]Input!$B$362:$AR$362</definedName>
    <definedName name="Inp__Employee_Travel__Entertainment_as_pct_base_personnel">[46]Input!$C$251</definedName>
    <definedName name="Inp__Employee_Travel__Entertainment_Cost_Cap_Soles_Millions">[46]Input!$C$252</definedName>
    <definedName name="Inp__Equipment_Maintenance_Soles_Millions">[46]Input!$C$300</definedName>
    <definedName name="Inp__Executive_Expat_Salary">[46]Input!$F$235</definedName>
    <definedName name="Inp__Executive_Headcount_Expat">[46]Input!$C$235</definedName>
    <definedName name="Inp__Executive_Local_Salary">[46]Input!$F$234</definedName>
    <definedName name="Inp__Expat_Executive_Phaseout_Year">[46]Input!$C$246</definedName>
    <definedName name="Inp__Expat_Relocation_Move_USD">[46]Input!$C$257</definedName>
    <definedName name="Inp__Fuel_Tariff_1">[46]Input!$C$102</definedName>
    <definedName name="Inp__Impuesto_Predial_S.\_million">[46]Input!$C$667</definedName>
    <definedName name="Inp__Int_l_Aircraft_Weight__tonnes____Category_2">[46]Input!$B$162:$AR$162</definedName>
    <definedName name="Inp__Int_l_Aircraft_Weight__tonnes____Category_3">[46]Input!$B$163:$AR$163</definedName>
    <definedName name="Inp__Int_l_Aircraft_Weight__tonnes____Category_4">[46]Input!$B$164:$AR$164</definedName>
    <definedName name="Inp__Int_l_Aircraft_Weight__tonnes____Category_5">[46]Input!$B$165:$AR$165</definedName>
    <definedName name="Inp__Int_l_GH_Tariff_USD__100MT">[46]Input!$C$79</definedName>
    <definedName name="Inp__Int_l_GH_Tariff_USD_10_35MT">[46]Input!$C$76</definedName>
    <definedName name="Inp__Int_l_GH_Tariff_USD_35_70MT">[46]Input!$C$77</definedName>
    <definedName name="Inp__Int_l_GH_Tariff_USD_70_100MT">[46]Input!$C$78</definedName>
    <definedName name="Inp__International_Cargo__tonnes">[46]Input!$B$198:$AR$198</definedName>
    <definedName name="Inp__ISO_9000_Cost_USD">[46]Input!$C$332</definedName>
    <definedName name="Inp__ISO_9000_Cost_Year">[46]Input!$C$333</definedName>
    <definedName name="Inp__Local_Exec_Compensation_as_Pct_Expat">[46]Input!$C$247</definedName>
    <definedName name="Inp__Manual_Labor_Local_Salary">[46]Input!$F$243</definedName>
    <definedName name="Inp__Marketing___Public_Relations__as_pct_total_revenues">[46]Input!$B$321:$AR$321</definedName>
    <definedName name="Inp__Materials_and_Supplies_S\._millions">[46]Input!$C$304</definedName>
    <definedName name="Inp__Military_Aircraft_Weight__tonnes____Category_2">[46]Input!$B$179:$AR$179</definedName>
    <definedName name="Inp__Military_Flight_L_T_Tariff_as_pct_comm_tariff">[46]Input!$C$67</definedName>
    <definedName name="Inp__Model_Currency">[46]Input!$C$3</definedName>
    <definedName name="Inp__Night_Time_Tariff_Premium_as_pct_of_normal">[46]Input!$C$68</definedName>
    <definedName name="Inp__Number_of_Airbridges">[46]Input!$B$194:$AR$194</definedName>
    <definedName name="Inp__O_M_Reserve_Fund_as_pct_budget_inc">[46]Input!$C$358</definedName>
    <definedName name="Inp__Office_Maintenance_Soles_Millions">[46]Input!$C$301</definedName>
    <definedName name="Inp__Ongoing_CapEx_Drawdown_Period2_Years">[46]Input!$D$601</definedName>
    <definedName name="Inp__Ongoing_CapEx_Drawdown_Period3_Years">[46]Input!$E$601</definedName>
    <definedName name="Inp__Ongoing_CapEx_Funding_Start_Year1">[46]Input!$C$596</definedName>
    <definedName name="Inp__Ongoing_CapEx_Funding_Start_Year2">[46]Input!$D$596</definedName>
    <definedName name="Inp__Ongoing_CapEx_Funding_Start_Year3">[46]Input!$E$596</definedName>
    <definedName name="Inp__Ongoing_CapEx_Tenor1">[46]Input!$C$602</definedName>
    <definedName name="Inp__Ongoing_ISO_Compliance_Soles_Millions">[46]Input!$C$334</definedName>
    <definedName name="Inp__Operations_Local_Salary">[46]Input!$F$242</definedName>
    <definedName name="Inp__Operator_Fee_as_pct_Expats_supplied">[46]Input!$C$350</definedName>
    <definedName name="Inp__OpEx_Cleaning_S\.mm">[46]Input!$C$310</definedName>
    <definedName name="Inp__OpEx_Contingency_Pct">[46]Input!$C$353</definedName>
    <definedName name="Inp__OpEx_Electricity_S\.mm">[46]Input!$C$314</definedName>
    <definedName name="Inp__OpEx_External_Consult_USDmm">[46]Input!$C$309</definedName>
    <definedName name="Inp__OpEx_General_Sensitivity_Factor">[46]Input!$B$673:$AR$673</definedName>
    <definedName name="Inp__OpEx_Internet_USDmm">[46]Input!$C$329</definedName>
    <definedName name="Inp__OpEx_IT_Supplies_USDmm">[46]Input!$C$328</definedName>
    <definedName name="Inp__OpEx_Office_Rent_USDmm">[46]Input!$C$312</definedName>
    <definedName name="Inp__OpEx_Other_Utilities_S\.mm">[46]Input!$C$317</definedName>
    <definedName name="Inp__OpEx_Security_S\.mm">[46]Input!$C$311</definedName>
    <definedName name="Inp__OpEx_Server_Lease_Install_USDmm">[46]Input!$C$330</definedName>
    <definedName name="Inp__OpEx_Telephone_S\.mm">[46]Input!$C$313</definedName>
    <definedName name="Inp__OpEx_Wastewater_S\.mm">[46]Input!$C$316</definedName>
    <definedName name="Inp__OpEx_Water_S\.mm">[46]Input!$C$308</definedName>
    <definedName name="Inp__Ops_Specialist_Local_Salary">[46]Input!$F$240</definedName>
    <definedName name="Inp__OSITRAN_Regulatory_Fee_as_pct_revs">[46]Input!$C$355</definedName>
    <definedName name="Inp__Parking_Tariff__330_Pct_L_T">[46]Input!$C$73</definedName>
    <definedName name="Inp__Parking_Tariff_90_330_Pct_L_T">[46]Input!$C$72</definedName>
    <definedName name="Inp__Pct_Aircraft__330_minutes">[46]Input!$C$187</definedName>
    <definedName name="Inp__Pct_Aircraft_90_330_minutes">[46]Input!$C$186</definedName>
    <definedName name="Inp__Pct_Expat_Cost_Labor">[46]Input!$C$351</definedName>
    <definedName name="Inp__Pct_GH_Revs_Shared_Domestic">[46]Input!$C$87</definedName>
    <definedName name="Inp__Pct_GH_Revs_Shared_Int_l">[46]Input!$C$86</definedName>
    <definedName name="Inp__Pct_of_Dom_Flights_at_Night_Time_Tariff_Flights">[46]Input!$B$183:$AR$183</definedName>
    <definedName name="Inp__Pct_of_Intl_Flights_at_Night_Time_Tariff_Flights">[46]Input!$B$182:$AR$182</definedName>
    <definedName name="Inp__Pct_of_Landings_Requiring_Maintenance__100_MTOW">[46]Input!$B$212:$AR$212</definedName>
    <definedName name="Inp__Pct_of_Landings_Requiring_Maintenance_10_35_MTOW">[46]Input!$B$209:$AR$209</definedName>
    <definedName name="Inp__Pct_of_Landings_Requiring_Maintenance_35_70_MTOW">[46]Input!$B$210:$AR$210</definedName>
    <definedName name="Inp__Pct_of_Landings_Requiring_Maintenance_70_100_MTOW">[46]Input!$B$211:$AR$211</definedName>
    <definedName name="Inp__Pct_of_Operations_Using_Airbridges">[46]Input!$B$195:$AR$195</definedName>
    <definedName name="Inp__Pct_of_Operations_Using_Bus_Service">[46]Input!$B$191:$AR$191</definedName>
    <definedName name="Inp__Performance_Bond_Amt_US_million_Max">[46]Input!$C$340</definedName>
    <definedName name="Inp__Performance_Bond_Amt_US_million_Min">[46]Input!$C$341</definedName>
    <definedName name="Inp__Performance_Bond_Cost_as_pct_outstanding_Perf_Bond">[46]Input!$C$342</definedName>
    <definedName name="Inp__Property_Business_Interruption_Ins_pct_property_value">[46]Input!$C$324</definedName>
    <definedName name="Inp__Replacement_Value_2000_2014_USD">[46]Input!$C$325</definedName>
    <definedName name="Inp__Replacement_Value_2015_2040_USD">[46]Input!$C$326</definedName>
    <definedName name="Inp__Special_Consulting_Contract_Cost_USD">[46]Input!$C$336</definedName>
    <definedName name="Inp__Technician_Local_Salary">[46]Input!$F$241</definedName>
    <definedName name="Inp__Term_Special_Consulting_Contracts">[46]Input!$C$337</definedName>
    <definedName name="Inp__Training_Cost_as_pct_base_personnel">[46]Input!$C$249</definedName>
    <definedName name="Inp__Training_Cost_Cap_Soles_Millions">[46]Input!$C$250</definedName>
    <definedName name="Inp__Transportation__Storage_Soles_Millions">[46]Input!$C$305</definedName>
    <definedName name="Inp__Vehicle_Maintenance_Soles_Millions">[46]Input!$C$298</definedName>
    <definedName name="Inp__Yearly_Operator_Fee___US__millions">[46]Input!$B$348:$AR$348</definedName>
    <definedName name="Inp_concession_flag">[46]Input!$C$22:$AR$22</definedName>
    <definedName name="Inp_Funds_Drawdown_Start_Date">[46]Input!$C$445:$C$448</definedName>
    <definedName name="Inp_initial_FX_rate">[46]Input!$C$14</definedName>
    <definedName name="Inp_Tranche1_Drawdown_Start_Date">[46]Input!$C$445</definedName>
    <definedName name="Inp_Tranche2_Drawdown_Start_Date">[46]Input!$C$446</definedName>
    <definedName name="Inp_Tranche3_Drawdown_Start_Date">[46]Input!$C$447</definedName>
    <definedName name="Inp_VAT_tax1">[46]Input!$C$655</definedName>
    <definedName name="INPU">#REF!</definedName>
    <definedName name="INPUT">'[3]7422CW00'!#REF!</definedName>
    <definedName name="Input_An">#REF!</definedName>
    <definedName name="Input_Av">#REF!</definedName>
    <definedName name="INSTRUMENTOS">"#REF!"</definedName>
    <definedName name="INSUMO">'[134]Relacion de INSUMOS'!$A$12:$E$269</definedName>
    <definedName name="INSUMOS">#REF!</definedName>
    <definedName name="int">[88]Ampliad!$Z$55</definedName>
    <definedName name="Inv">#REF!</definedName>
    <definedName name="Inversión_Actual">#REF!</definedName>
    <definedName name="Inversiones">#REF!</definedName>
    <definedName name="InvInc_Equ">#REF!</definedName>
    <definedName name="InvInc_Mat">#REF!</definedName>
    <definedName name="ioooo">#REF!</definedName>
    <definedName name="IPC">#REF!</definedName>
    <definedName name="Iqx_cesarea_c_p3">#REF!</definedName>
    <definedName name="irma">#REF!</definedName>
    <definedName name="irma1">#REF!</definedName>
    <definedName name="IRMAgm">[135]PPTOALT1!$B$9:$I$30</definedName>
    <definedName name="Ix">'[90]DOBLE H1-Z4'!$C$211</definedName>
    <definedName name="Ix1f">#REF!</definedName>
    <definedName name="Iy">#REF!</definedName>
    <definedName name="Iz">'[90]DOBLE H1-Z4'!$C$212</definedName>
    <definedName name="Iz1f">#REF!</definedName>
    <definedName name="J">#REF!</definedName>
    <definedName name="jajajaja">#REF!</definedName>
    <definedName name="JG">#REF!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n">#REF!</definedName>
    <definedName name="JobClass">#REF!</definedName>
    <definedName name="JOBHR">#REF!</definedName>
    <definedName name="Jooooo">#REF!</definedName>
    <definedName name="JORNAL">#REF!</definedName>
    <definedName name="Jornalero">#REF!</definedName>
    <definedName name="JOSE">#REF!</definedName>
    <definedName name="jps">[136]EST_MOD!#REF!</definedName>
    <definedName name="jt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UCtes.Débiles">#REF!</definedName>
    <definedName name="jun069p">#REF!</definedName>
    <definedName name="JUNTA_DE_DILATACIÓN_C_SELLO_ELASTOMÉTRICO___ESPUMA_PLASTICA">#REF!</definedName>
    <definedName name="Junta_Water_Stop">'[42]Lista de Partidas'!$C$79</definedName>
    <definedName name="Juntas_asfalticas">'[42]Lista de Partidas'!$C$80</definedName>
    <definedName name="JUNTAS_DE_DILATACION_E__1____H_0.10">'[42]Lista de Partidas'!$C$82</definedName>
    <definedName name="JUNTAS_DILATACION_E__1___H__0.05">'[42]Lista de Partidas'!$C$83</definedName>
    <definedName name="K">#REF!</definedName>
    <definedName name="KARLA">#REF!</definedName>
    <definedName name="KASAS">[124]Informacion!$H$26</definedName>
    <definedName name="kbal_">#REF!</definedName>
    <definedName name="Kh_04a">#REF!</definedName>
    <definedName name="Kh_04b">#REF!</definedName>
    <definedName name="kj" hidden="1">#REF!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p" hidden="1">#REF!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4" hidden="1">{#N/A,#N/A,FALSE,"WBS 1.06";#N/A,#N/A,FALSE,"WBS 1.14";#N/A,#N/A,FALSE,"WBS 1.17";#N/A,#N/A,FALSE,"WBS 1.18"}</definedName>
    <definedName name="kons">[75]Hoja1!$C$1</definedName>
    <definedName name="Kp">#REF!</definedName>
    <definedName name="L.Sociales">#REF!</definedName>
    <definedName name="l_et_0">[92]Datos!$B$23:$M$25</definedName>
    <definedName name="l_et_1">[92]Datos!$B$23:$B$25</definedName>
    <definedName name="l_fa_0">[92]Datos!#REF!</definedName>
    <definedName name="l_fa_1">[92]Datos!#REF!</definedName>
    <definedName name="l_ft_0">[92]Datos!#REF!</definedName>
    <definedName name="l_ft_1">[92]Datos!#REF!</definedName>
    <definedName name="l_gf_0">[92]Datos!#REF!</definedName>
    <definedName name="l_gf_1">[92]Datos!#REF!</definedName>
    <definedName name="L_x">#REF!</definedName>
    <definedName name="L_x1f">#REF!</definedName>
    <definedName name="L_z">#REF!</definedName>
    <definedName name="L_z1f">#REF!</definedName>
    <definedName name="L1x_m">#REF!</definedName>
    <definedName name="LAB3_ce_c_p3">#REF!</definedName>
    <definedName name="LAB3_emer_c_p3">#REF!</definedName>
    <definedName name="LABOR_C">[137]Detail!#REF!</definedName>
    <definedName name="Labour">[57]Constants!$B$10</definedName>
    <definedName name="laca">#REF!</definedName>
    <definedName name="Ladrillo_Pastelero_en_coronacion">'[42]Lista de Partidas'!$C$86</definedName>
    <definedName name="ladrillokk">#REF!</definedName>
    <definedName name="Lalo">"#REF!"</definedName>
    <definedName name="Landings_Growth_Factor">'[46]1. Time &amp; Esc'!$B$67:$AR$67</definedName>
    <definedName name="LAQArch">[66]Detail!#REF!</definedName>
    <definedName name="LAQConc">[66]Detail!#REF!</definedName>
    <definedName name="LAQElcond">[66]Detail!#REF!</definedName>
    <definedName name="LAQEleqt">[66]Detail!#REF!</definedName>
    <definedName name="LAQElwire">[66]Detail!#REF!</definedName>
    <definedName name="LAQExcav">[66]Detail!#REF!</definedName>
    <definedName name="LAQInstr">[66]Detail!#REF!</definedName>
    <definedName name="LAQMech">[66]Detail!#REF!</definedName>
    <definedName name="LAQPipe">[66]Detail!#REF!</definedName>
    <definedName name="LAQRfsid">[66]Detail!#REF!</definedName>
    <definedName name="LAQSite">[66]Detail!#REF!</definedName>
    <definedName name="LAQSteel">[66]Detail!#REF!</definedName>
    <definedName name="LAQTanks">[66]Detail!#REF!</definedName>
    <definedName name="LEVELS">[52]CALENDARIO!$A$45:$B$47</definedName>
    <definedName name="Leyes_Sociales">#REF!</definedName>
    <definedName name="lfx">#REF!</definedName>
    <definedName name="lfz">#REF!</definedName>
    <definedName name="LIMPIEZA_DE_TERRENO_MANUAL">'[42]Lista de Partidas'!$C$87</definedName>
    <definedName name="Liqgas">[47]Rouhness!$A$42:$A$45</definedName>
    <definedName name="List2">[138]Rendimientos!$Z$15:$Z$423</definedName>
    <definedName name="LISTA">[139]Hoja1!$B$2:$C$372</definedName>
    <definedName name="Lista_de_Modelos">#REF!</definedName>
    <definedName name="LISTA_RECURSOS">'[38]Costo Directo'!$J$4:$Q$6320</definedName>
    <definedName name="LISTADO">#REF!</definedName>
    <definedName name="LISTO">[124]Informacion!$H$26</definedName>
    <definedName name="ListPC1">[138]Rendimientos!$B$15:$B$423</definedName>
    <definedName name="ListPC2">[138]Rendimientos!$C$15:$C$423</definedName>
    <definedName name="liz">"#REF!"</definedName>
    <definedName name="lk" hidden="1">#REF!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kk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nlkken">#REF!</definedName>
    <definedName name="LO">#REF!</definedName>
    <definedName name="loi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ngitudmuro">#REF!</definedName>
    <definedName name="lu">'[104]Electricidad - Climatización'!#REF!</definedName>
    <definedName name="lucho1">#REF!</definedName>
    <definedName name="lucho2">#REF!</definedName>
    <definedName name="lucho3">#REF!</definedName>
    <definedName name="lucho4">#REF!</definedName>
    <definedName name="lucho5">#REF!</definedName>
    <definedName name="lucho6">#REF!</definedName>
    <definedName name="LUGAR">'[65]VAL ESTRUCTURAS '!#REF!</definedName>
    <definedName name="Luis">#REF!</definedName>
    <definedName name="LUM_70">#REF!</definedName>
    <definedName name="LUSTO">[124]Informacion!$H$26</definedName>
    <definedName name="Lx">#REF!</definedName>
    <definedName name="Lx1_m">#REF!</definedName>
    <definedName name="Lx1f">#REF!</definedName>
    <definedName name="Lx1f_">#REF!</definedName>
    <definedName name="Lxi">#REF!</definedName>
    <definedName name="Ly">#REF!</definedName>
    <definedName name="Lyi">#REF!</definedName>
    <definedName name="LZ">#REF!</definedName>
    <definedName name="Lz1_m">#REF!</definedName>
    <definedName name="Lz1f">#REF!</definedName>
    <definedName name="Lz1f_">#REF!</definedName>
    <definedName name="M">'[76]Encofrado BVR Unispan'!$C$7</definedName>
    <definedName name="M_01">[140]Solicitud!#REF!</definedName>
    <definedName name="M_15">#REF!</definedName>
    <definedName name="M_16">[140]Solicitud!#REF!</definedName>
    <definedName name="M_17">[140]Solicitud!#REF!</definedName>
    <definedName name="M_18">[140]Solicitud!#REF!</definedName>
    <definedName name="M_19">[140]Solicitud!#REF!</definedName>
    <definedName name="M_20">[140]Solicitud!#REF!</definedName>
    <definedName name="M_21">[140]Solicitud!#REF!</definedName>
    <definedName name="M_22">[140]Solicitud!#REF!</definedName>
    <definedName name="M_23">[140]Solicitud!#REF!</definedName>
    <definedName name="M_24">[140]Solicitud!#REF!</definedName>
    <definedName name="M_9">#REF!</definedName>
    <definedName name="M_est._X">'[141]Footing Design'!#REF!</definedName>
    <definedName name="M_v_tot2">#REF!</definedName>
    <definedName name="ma">[44]RRHH!$D$43</definedName>
    <definedName name="MACRDEL">'[3]7422CW00'!#REF!</definedName>
    <definedName name="MACROS">#REF!</definedName>
    <definedName name="MACU">#N/A</definedName>
    <definedName name="Madera">#REF!</definedName>
    <definedName name="MADERA_TORNILLO">[42]INSUMOS!$D$31</definedName>
    <definedName name="Maestro_1__Estructuras">#REF!</definedName>
    <definedName name="Maestro_2">#REF!</definedName>
    <definedName name="Maestro_Mayor_Estructuras">#REF!</definedName>
    <definedName name="Maestro_Obra_Gruesa">#REF!</definedName>
    <definedName name="maestro_pllas">"#REF!"</definedName>
    <definedName name="Maestro_Terminación">#REF!</definedName>
    <definedName name="Maestro1__Cañerías_Piping">#REF!</definedName>
    <definedName name="MaestroMayor_Cañerías_Mecánica">#REF!</definedName>
    <definedName name="Major_Maintenance___Airfield">'[46]7 &amp; 8A. SandU'!$B$533:$AR$533</definedName>
    <definedName name="Major_Maintenance___Buildings">'[46]7 &amp; 8A. SandU'!$B$534:$AR$534</definedName>
    <definedName name="MANF10">#REF!</definedName>
    <definedName name="MANF11">#REF!</definedName>
    <definedName name="MANF13">#REF!</definedName>
    <definedName name="MANF14">#REF!</definedName>
    <definedName name="MANF15">#REF!</definedName>
    <definedName name="MANF16">#REF!</definedName>
    <definedName name="MANF17">#REF!</definedName>
    <definedName name="MANF18">#REF!</definedName>
    <definedName name="MANF19">#REF!</definedName>
    <definedName name="MANF20">#REF!</definedName>
    <definedName name="MANF21">#REF!</definedName>
    <definedName name="MANF22">#REF!</definedName>
    <definedName name="MANF23">#REF!</definedName>
    <definedName name="MANF24">#REF!</definedName>
    <definedName name="MANF25">#REF!</definedName>
    <definedName name="MANF60">#REF!</definedName>
    <definedName name="MANF70">#REF!</definedName>
    <definedName name="MANF80">#REF!</definedName>
    <definedName name="MANF89">#REF!</definedName>
    <definedName name="MANF90">#REF!</definedName>
    <definedName name="MANT1">#REF!</definedName>
    <definedName name="MANTEN">#REF!</definedName>
    <definedName name="Manual_An">#REF!</definedName>
    <definedName name="Manual_Av">#REF!</definedName>
    <definedName name="manza_94">"#REF!"</definedName>
    <definedName name="manzanilla95">"#REF!"</definedName>
    <definedName name="manzanilla96">"#REF!"</definedName>
    <definedName name="MARCOSMADERA">#REF!</definedName>
    <definedName name="MARCOSMETALICOS">#REF!</definedName>
    <definedName name="mario">#REF!</definedName>
    <definedName name="MARTES">#REF!</definedName>
    <definedName name="martillo">#REF!</definedName>
    <definedName name="MARTILLO_NEUMATICO_25_29_KG">[42]INSUMOS!$D$87</definedName>
    <definedName name="martillohilti">#REF!</definedName>
    <definedName name="MARZO">#REF!</definedName>
    <definedName name="MASTER">#REF!</definedName>
    <definedName name="MAT">#REF!</definedName>
    <definedName name="mater">#REF!</definedName>
    <definedName name="mater1">#REF!</definedName>
    <definedName name="Material">[47]Material!#REF!</definedName>
    <definedName name="Materiales">[47]Material!$A$12:$A$25</definedName>
    <definedName name="MATF10">[28]Materiales!#REF!</definedName>
    <definedName name="MATF11">[28]Materiales!#REF!</definedName>
    <definedName name="MATF12">[28]Materiales!#REF!</definedName>
    <definedName name="MATF13">[28]Materiales!#REF!</definedName>
    <definedName name="MATF14">[28]Materiales!#REF!</definedName>
    <definedName name="MATF15">[28]Materiales!#REF!</definedName>
    <definedName name="MATF16">[28]Materiales!#REF!</definedName>
    <definedName name="MATF17">[28]Materiales!#REF!</definedName>
    <definedName name="MATF18">[28]Materiales!#REF!</definedName>
    <definedName name="MATF19">[28]Materiales!#REF!</definedName>
    <definedName name="MATF20">[28]Materiales!#REF!</definedName>
    <definedName name="MATF21">[28]Materiales!#REF!</definedName>
    <definedName name="MATF22">[28]Materiales!#REF!</definedName>
    <definedName name="MATF23">[28]Materiales!#REF!</definedName>
    <definedName name="MATF24">[28]Materiales!#REF!</definedName>
    <definedName name="MATF25">[28]Materiales!#REF!</definedName>
    <definedName name="MATF50">[28]Materiales!#REF!</definedName>
    <definedName name="MATF60">[28]Materiales!#REF!</definedName>
    <definedName name="MATF70">[28]Materiales!#REF!</definedName>
    <definedName name="MATF80">[28]Materiales!#REF!</definedName>
    <definedName name="MATF89">[28]Materiales!#REF!</definedName>
    <definedName name="MATF90">[28]Materiales!#REF!</definedName>
    <definedName name="mayo06">#REF!</definedName>
    <definedName name="MDC">#REF!</definedName>
    <definedName name="MDDH">#REF!</definedName>
    <definedName name="MDM">#REF!</definedName>
    <definedName name="me">[44]RRHH!$D$44</definedName>
    <definedName name="Meact">#REF!</definedName>
    <definedName name="MED2f_c_p3">#REF!</definedName>
    <definedName name="MENU">#REF!</definedName>
    <definedName name="MENU1">'[3]7422CW00'!#REF!</definedName>
    <definedName name="MENU2">'[3]7422CW00'!#REF!</definedName>
    <definedName name="MENU3">'[3]7422CW00'!#REF!</definedName>
    <definedName name="MENU4">'[3]7422CW00'!#REF!</definedName>
    <definedName name="MENU5">'[3]7422CW00'!#REF!</definedName>
    <definedName name="MENU6">'[3]7422CW00'!#REF!</definedName>
    <definedName name="Mepas">#REF!</definedName>
    <definedName name="Mes">#REF!</definedName>
    <definedName name="MES_VALORIZACION">#REF!</definedName>
    <definedName name="Mest._Z">'[141]Footing Design'!#REF!</definedName>
    <definedName name="MET">#REF!</definedName>
    <definedName name="met_val_obra">#REF!</definedName>
    <definedName name="METRADO">'[142]RES,MET,ADI1'!#REF!</definedName>
    <definedName name="METRADO_ARQ">[143]ARQUITECTURA!$D$13:$J$434</definedName>
    <definedName name="METRADO_EST">[143]ESTRUCTURAS!$D$13:$J$340</definedName>
    <definedName name="METRADO_IE">[143]INST.ELECTRICAS!$D$13:$J$281</definedName>
    <definedName name="METRADO_IS">[143]INST.SANITARIAS!$D$13:$J$415</definedName>
    <definedName name="mezcladora">#REF!</definedName>
    <definedName name="MEZCLADORA_DE_CONCRETO_TAMBOR_18_HP_11_p3">[42]INSUMOS!$D$78</definedName>
    <definedName name="mg">#REF!</definedName>
    <definedName name="MGG">#REF!</definedName>
    <definedName name="mi">[44]RRHH!$D$45</definedName>
    <definedName name="Mid_year_local_cost_factor_based_at_cost_est_date">'[46]1. Time &amp; Esc'!$B$28:$AR$28</definedName>
    <definedName name="Mid_Year_Real_Wage_Growth_Rate_Factor">'[46]1. Time &amp; Esc'!$B$32:$AR$32</definedName>
    <definedName name="Mid_year_US_cost_factor_based_at_cost_est_date">'[46]1. Time &amp; Esc'!$B$24:$AR$24</definedName>
    <definedName name="MIERCOLES">#REF!</definedName>
    <definedName name="MINSA_Aseg_NoPobre_p1">#REF!</definedName>
    <definedName name="MINSA_Aseg_NoPobre_p2">#REF!</definedName>
    <definedName name="MINSA_Aseg_NoPobre_p3">#REF!</definedName>
    <definedName name="MINSA_Aseg_Pobre_p1">#REF!</definedName>
    <definedName name="MINSA_Aseg_Pobre_p2">#REF!</definedName>
    <definedName name="MINSA_Aseg_Pobre_p3">#REF!</definedName>
    <definedName name="MINSA_NoAseg_NoPobre_p1">#REF!</definedName>
    <definedName name="MINSA_NoAseg_NoPobre_p2">#REF!</definedName>
    <definedName name="MINSA_NoAseg_NoPobre_p3">#REF!</definedName>
    <definedName name="MINSA_NoAseg_Pobre_p1">#REF!</definedName>
    <definedName name="MINSA_NoAseg_Pobre_p2">#REF!</definedName>
    <definedName name="MINSA_NoAseg_Pobre_p3">#REF!</definedName>
    <definedName name="mirko">#REF!</definedName>
    <definedName name="MIT">#REF!</definedName>
    <definedName name="MJK">#N/A</definedName>
    <definedName name="mjnhgb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ll">#REF!</definedName>
    <definedName name="MM">[60]FP!#REF!</definedName>
    <definedName name="MM_03">[144]Listas!$D$2:$D$27</definedName>
    <definedName name="MMG1_c_p3">#REF!</definedName>
    <definedName name="mmg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n">[92]Calculos!$D$5</definedName>
    <definedName name="MNI">#REF!</definedName>
    <definedName name="mo">[44]RRHH!$D$46</definedName>
    <definedName name="MOBRA">#REF!</definedName>
    <definedName name="MODALIDAD">#REF!</definedName>
    <definedName name="Module_11">#REF!</definedName>
    <definedName name="moe">#REF!</definedName>
    <definedName name="Moneda">#REF!</definedName>
    <definedName name="Monedas">[78]Hoja2!$A$3:$A$5</definedName>
    <definedName name="MONTAJE">#REF!</definedName>
    <definedName name="MONTO">#REF!</definedName>
    <definedName name="Monto_Anticipo">#REF!</definedName>
    <definedName name="Monto_Contrato">#REF!</definedName>
    <definedName name="MONTO_PRES">[145]datos!$B$7</definedName>
    <definedName name="Monto_Total">#REF!</definedName>
    <definedName name="monto1">#REF!</definedName>
    <definedName name="mop">#REF!</definedName>
    <definedName name="Mov_Faena">#REF!</definedName>
    <definedName name="MP">[146]Hoja91!$D$3</definedName>
    <definedName name="MRH1_c_p3">#REF!</definedName>
    <definedName name="MRLART">[2]STRSUMM0!#REF!</definedName>
    <definedName name="MRSUPDET">[59]steel!#REF!</definedName>
    <definedName name="MT">#REF!</definedName>
    <definedName name="MTO">#REF!</definedName>
    <definedName name="Mtotal">#REF!</definedName>
    <definedName name="Mufx">#REF!</definedName>
    <definedName name="Mufz">#REF!</definedName>
    <definedName name="MULA">#REF!</definedName>
    <definedName name="Muro_de_ladrillo_KK_a_caravista">'[42]Lista de Partidas'!$C$88</definedName>
    <definedName name="Mux_m">#REF!</definedName>
    <definedName name="Mux_ped">#REF!</definedName>
    <definedName name="Muz_m">#REF!</definedName>
    <definedName name="Muz_ped">#REF!</definedName>
    <definedName name="Muz_pedes">#REF!</definedName>
    <definedName name="Mv_total">#REF!</definedName>
    <definedName name="MWLOGO">"Picture 24"</definedName>
    <definedName name="Mx">#REF!</definedName>
    <definedName name="Mx_1">#REF!</definedName>
    <definedName name="Mx2_L2">'[147]Wind Loads'!$L$56</definedName>
    <definedName name="Mz">#REF!</definedName>
    <definedName name="Mz_1">#REF!</definedName>
    <definedName name="Mz1_L1">'[148]Wind Loads'!$I$27</definedName>
    <definedName name="Mz2_L2">'[147]Wind Loads'!$K$56</definedName>
    <definedName name="N">#REF!</definedName>
    <definedName name="N._FUND.">[64]BASES!$C$4:$C$12</definedName>
    <definedName name="N__FUND_">#REF!</definedName>
    <definedName name="N__FUND____0">#REF!</definedName>
    <definedName name="N__FUND____1">#REF!</definedName>
    <definedName name="N__FUND____2">#REF!</definedName>
    <definedName name="N1_">#REF!</definedName>
    <definedName name="N2_">#REF!</definedName>
    <definedName name="N3_">#REF!</definedName>
    <definedName name="nacionalidad">#REF!</definedName>
    <definedName name="neon_prob_c_p3">#REF!</definedName>
    <definedName name="NEW">#REF!</definedName>
    <definedName name="nivel">[149]Base_datos!$C$3:$C$5</definedName>
    <definedName name="Nivel_1_p1">#REF!</definedName>
    <definedName name="Nivel_1_p2">#REF!</definedName>
    <definedName name="Nivel_2_p1">#REF!</definedName>
    <definedName name="Nivel_2_p2">#REF!</definedName>
    <definedName name="Nivel_2_p3">#REF!</definedName>
    <definedName name="Nivel_3_p1">#REF!</definedName>
    <definedName name="Nivel_3_p2">#REF!</definedName>
    <definedName name="nivel_de_insruccion">#REF!</definedName>
    <definedName name="nkl">#REF!</definedName>
    <definedName name="Nn">#REF!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n">#REF!</definedName>
    <definedName name="nnn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">#REF!</definedName>
    <definedName name="No_sis">[88]Ing!$G$89:$U$89</definedName>
    <definedName name="NoAcude_NoAseg_Pobre_p1">#REF!</definedName>
    <definedName name="NoAcude_NoAseg_Pobre_p2">#REF!</definedName>
    <definedName name="NoAcude_NoAseg_Pobre_p3">#REF!</definedName>
    <definedName name="NoAseg_NoPobre_p1">#REF!</definedName>
    <definedName name="NoAseg_NoPobre_p2">#REF!</definedName>
    <definedName name="NoAseg_NoPobre_p3">#REF!</definedName>
    <definedName name="NoAseg_Pobre_p1">#REF!</definedName>
    <definedName name="NoAseg_Pobre_p2">#REF!</definedName>
    <definedName name="NoAseg_Pobre_p3">#REF!</definedName>
    <definedName name="NOM">#REF!</definedName>
    <definedName name="Nombre">#REF!</definedName>
    <definedName name="Nombre_del_Proyecto">#REF!</definedName>
    <definedName name="NOMBRES">"#REF!"</definedName>
    <definedName name="NOMINA">#REF!</definedName>
    <definedName name="NOMSET">#REF!</definedName>
    <definedName name="NoPobre_p1">#REF!</definedName>
    <definedName name="NoPobre_p2">#REF!</definedName>
    <definedName name="NoPobre_p3">#REF!</definedName>
    <definedName name="NPAGE">[2]STRSUMM0!#REF!</definedName>
    <definedName name="NroCotiz">#REF!</definedName>
    <definedName name="Ns">#REF!</definedName>
    <definedName name="Nu">#REF!</definedName>
    <definedName name="NUEVAHOJA">#REF!</definedName>
    <definedName name="nuevatabla">#REF!</definedName>
    <definedName name="nuevatabla1">#REF!</definedName>
    <definedName name="NUMERO">#REF!</definedName>
    <definedName name="NUMLP">#REF!</definedName>
    <definedName name="nv">[150]Tablas!$I$4</definedName>
    <definedName name="Ñ">#N/A</definedName>
    <definedName name="ññññ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ñ">#REF!</definedName>
    <definedName name="o">#REF!</definedName>
    <definedName name="O.84">#REF!</definedName>
    <definedName name="O.847">[88]Infra!$J$20</definedName>
    <definedName name="O.9">[88]PAPrrhh!$K$11</definedName>
    <definedName name="OBRA">'[107]Datos Generales'!$B$3</definedName>
    <definedName name="OBRA1">[83]DATOS!$B$3</definedName>
    <definedName name="ocupación">#REF!</definedName>
    <definedName name="ocupación_antes_del_penal">#REF!</definedName>
    <definedName name="OD">'[151]2843 DATA'!$C$1</definedName>
    <definedName name="ODCDesc">#REF!</definedName>
    <definedName name="OEL">#REF!</definedName>
    <definedName name="OEP">#REF!</definedName>
    <definedName name="of">#REF!</definedName>
    <definedName name="OFICIAL">[42]INSUMOS!$D$10</definedName>
    <definedName name="OFICIAL_V">[42]INSUMOS!$D$17</definedName>
    <definedName name="OFICINA">[54]Ratios!$D$54</definedName>
    <definedName name="OIOC">#REF!</definedName>
    <definedName name="OJO">[124]Informacion!$H$26</definedName>
    <definedName name="ol">#REF!</definedName>
    <definedName name="OLE_LINK1">#REF!</definedName>
    <definedName name="oooo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p">#REF!</definedName>
    <definedName name="Operador_Maquinaria_Liviana">#REF!</definedName>
    <definedName name="Operador_Maquinaria_Pesada">#REF!</definedName>
    <definedName name="OPERARIO">[42]INSUMOS!$D$9</definedName>
    <definedName name="OPERARIO_V">[42]INSUMOS!$D$16</definedName>
    <definedName name="OPL">#REF!</definedName>
    <definedName name="OPP">#REF!</definedName>
    <definedName name="opt">[88]Opti!$I$50</definedName>
    <definedName name="OPTIONS">[152]Sheet1!#REF!</definedName>
    <definedName name="ORDINAL">#REF!</definedName>
    <definedName name="Other">[47]Accesorios!$B$424:$B$496</definedName>
    <definedName name="Others">[47]Accesorios!$B$424:$H$496</definedName>
    <definedName name="OUT">#REF!</definedName>
    <definedName name="Oxiginista">#REF!</definedName>
    <definedName name="OyM_04">[153]Inputs!$H$120</definedName>
    <definedName name="p">'[47]Pump Calcs'!$A$13:$IV$13</definedName>
    <definedName name="P.BASE">[83]DATOS!$B$6</definedName>
    <definedName name="P.CONTIN">#REF!</definedName>
    <definedName name="P.OFERTA">[83]DATOS!$B$7</definedName>
    <definedName name="P_15">#REF!</definedName>
    <definedName name="P_9">#REF!</definedName>
    <definedName name="P_EQUIP">[41]A!$D$91:$D$93</definedName>
    <definedName name="P_FORPU">[41]A!$D$87:$D$89</definedName>
    <definedName name="P_MACRO">[41]A!$D$83:$D$85</definedName>
    <definedName name="P_RESUMEN">[41]A!$D$78:$D$80</definedName>
    <definedName name="P000">#REF!</definedName>
    <definedName name="P1_i">#REF!</definedName>
    <definedName name="P1_i_femenina">#REF!</definedName>
    <definedName name="P1_i_femenina_P1">#REF!</definedName>
    <definedName name="P1_i_femenina_P2">#REF!</definedName>
    <definedName name="P1_i_femenina_P3">#REF!</definedName>
    <definedName name="P1_i_gestantes">#REF!</definedName>
    <definedName name="P1_i_gestantes_P1">#REF!</definedName>
    <definedName name="P1_i_gestantes_P2">#REF!</definedName>
    <definedName name="P1_i_gestantes_P3">#REF!</definedName>
    <definedName name="P10C1">#N/A</definedName>
    <definedName name="P1BC">[154]DEMANDA!$G$46</definedName>
    <definedName name="P1EF">[120]Dmda.!$K$67</definedName>
    <definedName name="P2_i">#REF!</definedName>
    <definedName name="P2EF">[120]Dmda.!$L$67</definedName>
    <definedName name="P2MC">[120]Dmda.!$H$67</definedName>
    <definedName name="P2NoQx">[154]DEMANDA!$F$70</definedName>
    <definedName name="P3_i">#REF!</definedName>
    <definedName name="P3EF">#REF!</definedName>
    <definedName name="P3MC">#REF!</definedName>
    <definedName name="P3NoQx">[155]Dmda.!#REF!</definedName>
    <definedName name="P3Qx">[155]Dmda.!#REF!</definedName>
    <definedName name="pa">[44]RRHH!$D$38</definedName>
    <definedName name="PA1_0">#REF!</definedName>
    <definedName name="PA1_0_M">#REF!</definedName>
    <definedName name="PA1_1N">#REF!</definedName>
    <definedName name="PA1_1N_M">#REF!</definedName>
    <definedName name="PA1_1NT">#REF!</definedName>
    <definedName name="PA1_1NT_M">#REF!</definedName>
    <definedName name="PA1_2">#REF!</definedName>
    <definedName name="PA1_2N">#REF!</definedName>
    <definedName name="PA1_3">#REF!</definedName>
    <definedName name="PA1_3N">#REF!</definedName>
    <definedName name="PA1_3NT">#REF!</definedName>
    <definedName name="PA2_0">#REF!</definedName>
    <definedName name="PA2_0_M">#REF!</definedName>
    <definedName name="PA2_1N">#REF!</definedName>
    <definedName name="PA2_1N_M">#REF!</definedName>
    <definedName name="PA2_1NT">#REF!</definedName>
    <definedName name="PA2_1NT_M">#REF!</definedName>
    <definedName name="PA2_2">#REF!</definedName>
    <definedName name="PA2_2N">#REF!</definedName>
    <definedName name="PA2_3">#REF!</definedName>
    <definedName name="PA2_3N">#REF!</definedName>
    <definedName name="PA2_3NT">#REF!</definedName>
    <definedName name="PA3_0">#REF!</definedName>
    <definedName name="PA3_0_M">#REF!</definedName>
    <definedName name="PA3_1N">#REF!</definedName>
    <definedName name="PA3_1N_M">#REF!</definedName>
    <definedName name="PA3_1NT">#REF!</definedName>
    <definedName name="PA3_1NT_M">#REF!</definedName>
    <definedName name="PA3_2">#REF!</definedName>
    <definedName name="PA3_2N">#REF!</definedName>
    <definedName name="PA3_3">#REF!</definedName>
    <definedName name="PA3_3N">#REF!</definedName>
    <definedName name="PA3_3NT">#REF!</definedName>
    <definedName name="paat_1">#REF!</definedName>
    <definedName name="PAAT_1_M">#REF!</definedName>
    <definedName name="PAG">#REF!</definedName>
    <definedName name="PAGE1">#REF!</definedName>
    <definedName name="Página1">#REF!</definedName>
    <definedName name="Página2">#REF!</definedName>
    <definedName name="Página3">#REF!</definedName>
    <definedName name="Pal_Workbook_GUID" hidden="1">"NP7ZCI7DZ3W56VA27ZC17292"</definedName>
    <definedName name="PalisadeReportWorkbookCreatedBy">"AtRisk"</definedName>
    <definedName name="PARTIDA">'[142]RES,MET,ADI1'!#REF!</definedName>
    <definedName name="Partidas">[112]Pto_Itemizado_S10!$I$3:$I$232</definedName>
    <definedName name="Pasajes">#REF!</definedName>
    <definedName name="Passenger_Growth_Factor">'[46]1. Time &amp; Esc'!$B$65:$AR$65</definedName>
    <definedName name="PAST_C">#REF!</definedName>
    <definedName name="PAST_C_BT">#REF!</definedName>
    <definedName name="PAST_C_MT">#REF!</definedName>
    <definedName name="PAST_M">#REF!</definedName>
    <definedName name="PAST_M_BT">#REF!</definedName>
    <definedName name="PAST_M_MT">#REF!</definedName>
    <definedName name="PAT">#REF!</definedName>
    <definedName name="PAT_1">#REF!</definedName>
    <definedName name="PAT_1_M">#REF!</definedName>
    <definedName name="PAT_2">#REF!</definedName>
    <definedName name="PAT_2_M">#REF!</definedName>
    <definedName name="PAT_2E">#REF!</definedName>
    <definedName name="PAT_2M">#REF!</definedName>
    <definedName name="pat_3">#REF!</definedName>
    <definedName name="PAT_3_M">#REF!</definedName>
    <definedName name="PAT_C">#REF!</definedName>
    <definedName name="PAT_M">#REF!</definedName>
    <definedName name="PAT1_c_p3">#REF!</definedName>
    <definedName name="PAT1_ce_eme_c_p3">#REF!</definedName>
    <definedName name="PAT1_Iq_c_p3">#REF!</definedName>
    <definedName name="PATIO">[54]Ratios!$D$227</definedName>
    <definedName name="PDX">#REF!</definedName>
    <definedName name="pe">[44]RRHH!$D$39</definedName>
    <definedName name="pe_acero">[36]Hoja2!$K$2</definedName>
    <definedName name="peat">#REF!</definedName>
    <definedName name="PEnf_Num_V">[153]Calculos!$J$189:$AD$189</definedName>
    <definedName name="PEON">[42]INSUMOS!$D$11</definedName>
    <definedName name="PEON_V">[42]INSUMOS!$D$18</definedName>
    <definedName name="pepe">[39]puni!$H$281</definedName>
    <definedName name="PER">#REF!</definedName>
    <definedName name="perfil">#REF!</definedName>
    <definedName name="Perímetro_sótano">#REF!</definedName>
    <definedName name="Perímetro_tienda">#REF!</definedName>
    <definedName name="periodo">[156]Hoja1!$E$1</definedName>
    <definedName name="Periodos">[112]Calendario!$V$24</definedName>
    <definedName name="PERS.DESTACADO">[157]INF.PERS.CONTRATADO!$A$8:$O$74</definedName>
    <definedName name="Personnel_Growth_Factor">'[46]1. Time &amp; Esc'!$B$76:$AR$76</definedName>
    <definedName name="PESO">#REF!</definedName>
    <definedName name="PESO_COLUMNAS">#REF!</definedName>
    <definedName name="PESOPLANCHA">'[36]Viguetas 36 REAL'!$I$24</definedName>
    <definedName name="PESOS">#REF!</definedName>
    <definedName name="PetroPeru_Fuel_Tariff_PYF">'[46]1. Time &amp; Esc'!$B$8:$AR$8</definedName>
    <definedName name="pg_actual">#REF!</definedName>
    <definedName name="pi">[44]RRHH!$D$40</definedName>
    <definedName name="PICO">#REF!</definedName>
    <definedName name="PicoEmp">'[158]Costo Indirecto'!$C$96</definedName>
    <definedName name="PIEDRA_CHANCADA_DE_1_2">[42]INSUMOS!$D$41</definedName>
    <definedName name="piedrag">#REF!</definedName>
    <definedName name="pint">'[3]7422CW00'!#REF!</definedName>
    <definedName name="pintura">'[3]7422CW00'!#REF!</definedName>
    <definedName name="PINTURA_DE_LINEAS_DE_BASQUET_COLOR_AZUL">'[42]Lista de Partidas'!$C$89</definedName>
    <definedName name="PINTURA_DE_LINEAS_DE_FULBITO_COLOR_BLANCO">'[42]Lista de Partidas'!$C$90</definedName>
    <definedName name="PINTURA_DE_LINEAS_DE_VOLEY_COLOR_AMARILLO">'[42]Lista de Partidas'!$C$91</definedName>
    <definedName name="Pintura_en_Columnas__Vigas">'[42]Lista de Partidas'!$C$95</definedName>
    <definedName name="Pintura_en_paramentos_exteriores">'[42]Lista de Partidas'!$C$96</definedName>
    <definedName name="pintyura">[2]STRSUMM0!#REF!</definedName>
    <definedName name="PIPE">#REF!</definedName>
    <definedName name="pipe1">#REF!</definedName>
    <definedName name="pirc">#REF!</definedName>
    <definedName name="pirca">#REF!</definedName>
    <definedName name="pirulo">[157]Comparativa!$L$34</definedName>
    <definedName name="pirulo2">[157]Comparativa!$F$1</definedName>
    <definedName name="PISCINA">[54]Ratios!$D$210</definedName>
    <definedName name="Piso_Pulido">'[42]Lista de Partidas'!$C$93</definedName>
    <definedName name="PIURA">#REF!</definedName>
    <definedName name="PLAN">#REF!</definedName>
    <definedName name="planilla">'[159]F17 A1'!$A$1:$I$42</definedName>
    <definedName name="PLANILLA___SEMANA_1">#REF!</definedName>
    <definedName name="PLANILLA___SEMANA_10">#REF!</definedName>
    <definedName name="PLANILLA___SEMANA_11">#REF!</definedName>
    <definedName name="PLANILLA___SEMANA_12">#REF!</definedName>
    <definedName name="PLANILLA___SEMANA_13">#REF!</definedName>
    <definedName name="PLANILLA___SEMANA_2">#REF!</definedName>
    <definedName name="PLANILLA___SEMANA_3">#REF!</definedName>
    <definedName name="PLANILLA___SEMANA_4">#REF!</definedName>
    <definedName name="PLANILLA___SEMANA_5">#REF!</definedName>
    <definedName name="PLANILLA___SEMANA_6">#REF!</definedName>
    <definedName name="PLANILLA___SEMANA_7">#REF!</definedName>
    <definedName name="PLANILLA___SEMANA_8">#REF!</definedName>
    <definedName name="PLANILLA___SEMANA_9">#REF!</definedName>
    <definedName name="planilla_01">#REF!</definedName>
    <definedName name="planilla_02">#REF!</definedName>
    <definedName name="planilla_03">#REF!</definedName>
    <definedName name="planilla_04">#REF!</definedName>
    <definedName name="planilla_05">#REF!</definedName>
    <definedName name="planilla_06">#REF!</definedName>
    <definedName name="planilla_07">#REF!</definedName>
    <definedName name="planilla_08">#REF!</definedName>
    <definedName name="Planilla_09">#REF!</definedName>
    <definedName name="Planilla_10">#REF!</definedName>
    <definedName name="Planilla_11">#REF!</definedName>
    <definedName name="Planilla_12">#REF!</definedName>
    <definedName name="Planilla_13">#REF!</definedName>
    <definedName name="Planilla_14">#REF!</definedName>
    <definedName name="Planilla_15">#REF!</definedName>
    <definedName name="Planilla_16">#REF!</definedName>
    <definedName name="Planilla_17">#REF!</definedName>
    <definedName name="Planilla_18">#REF!</definedName>
    <definedName name="Planilla_19">#REF!</definedName>
    <definedName name="Planilla_20">#REF!</definedName>
    <definedName name="Planilla_21">#REF!</definedName>
    <definedName name="Planilla_22">#REF!</definedName>
    <definedName name="Planilla_23">#REF!</definedName>
    <definedName name="Planilla_24">#REF!</definedName>
    <definedName name="Planilla_25">#REF!</definedName>
    <definedName name="Planilla_26">#REF!</definedName>
    <definedName name="Planilla_27">#REF!</definedName>
    <definedName name="Planilla_28">#REF!</definedName>
    <definedName name="Planilla_29">#REF!</definedName>
    <definedName name="Planilla_30">#REF!</definedName>
    <definedName name="Planilla_31">#REF!</definedName>
    <definedName name="Planilla_32">#REF!</definedName>
    <definedName name="Planilla_33">#REF!</definedName>
    <definedName name="Planilla_34">#REF!</definedName>
    <definedName name="Planilla_35">#REF!</definedName>
    <definedName name="Planilla_36">#REF!</definedName>
    <definedName name="Planilla_37">#REF!</definedName>
    <definedName name="Planilla_38">#REF!</definedName>
    <definedName name="Planilla_39">#REF!</definedName>
    <definedName name="Planilla_40">#REF!</definedName>
    <definedName name="Planilla_41">#REF!</definedName>
    <definedName name="Planilla_42">#REF!</definedName>
    <definedName name="Planilla_43">#REF!</definedName>
    <definedName name="Planilla_44">#REF!</definedName>
    <definedName name="Planilla_45">#REF!</definedName>
    <definedName name="Planilla_46">#REF!</definedName>
    <definedName name="Planilla_47">#REF!</definedName>
    <definedName name="Planilla_48">#REF!</definedName>
    <definedName name="Planilla_49">#REF!</definedName>
    <definedName name="Planilla_50">#REF!</definedName>
    <definedName name="PLAZO">[160]GG!$B$10</definedName>
    <definedName name="PMed_Num_V">[153]Calculos!$J$183:$AD$183</definedName>
    <definedName name="Pmerma">[87]Resumen!$G$1</definedName>
    <definedName name="pmf">#REF!</definedName>
    <definedName name="po">[44]RRHH!$D$41</definedName>
    <definedName name="pob">#REF!</definedName>
    <definedName name="POBDPTO06">#REF!</definedName>
    <definedName name="Pobre_p1">#REF!</definedName>
    <definedName name="Pobre_p2">#REF!</definedName>
    <definedName name="Pobre_p3">#REF!</definedName>
    <definedName name="Pobste_Num_V">[153]Calculos!$J$188:$AD$188</definedName>
    <definedName name="Poc.Nac">#REF!</definedName>
    <definedName name="POLI">[54]Ratios!$D$192</definedName>
    <definedName name="por">#REF!</definedName>
    <definedName name="Por.Imp">#REF!</definedName>
    <definedName name="Porc_Anticipo">#REF!</definedName>
    <definedName name="PORC_BATC">[120]Dmda.!$F$66</definedName>
    <definedName name="PORC_ENF">[120]Dmda.!$E$66</definedName>
    <definedName name="PORC_GESTP1">'[120]Pob. DIRESA 2013'!$AP$5</definedName>
    <definedName name="PORC_GESTP2">'[120]Pob. DIRESA 2013'!$AP$6</definedName>
    <definedName name="PORC_GESTP3">'[120]Pob. DIRESA 2013'!$AP$7</definedName>
    <definedName name="PORC_MINSA">[120]Dmda.!$D$66</definedName>
    <definedName name="Porc_Retencion">#REF!</definedName>
    <definedName name="PORTALINEA">#REF!</definedName>
    <definedName name="POSTES">#REF!</definedName>
    <definedName name="pp">#REF!</definedName>
    <definedName name="ppp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ropio_">[161]INDICE!#REF!</definedName>
    <definedName name="ppto">#REF!</definedName>
    <definedName name="ppto.1">"#REF!"</definedName>
    <definedName name="pptoalternativa2revisado">[162]PPTOALT1pref!$B$9:$I$68</definedName>
    <definedName name="PR3_0">#REF!</definedName>
    <definedName name="PR3_0_M">#REF!</definedName>
    <definedName name="PR3_1N">#REF!</definedName>
    <definedName name="PR3_1N_M">#REF!</definedName>
    <definedName name="PR3_1NT">#REF!</definedName>
    <definedName name="PR3_1NT_M">#REF!</definedName>
    <definedName name="PR3_2">#REF!</definedName>
    <definedName name="PR3_2N">#REF!</definedName>
    <definedName name="PR3_3">#REF!</definedName>
    <definedName name="PR3_3N">#REF!</definedName>
    <definedName name="PR3_3NT">#REF!</definedName>
    <definedName name="PRECIO">#REF!</definedName>
    <definedName name="PRECIO02">[163]PRECIO2!$A$1:$D$417</definedName>
    <definedName name="precios">'[164]Precios de insumos'!$A$1:$B$21</definedName>
    <definedName name="precor">'[165]Datos-No imprimir'!$A$14:$M$24</definedName>
    <definedName name="precorZ">#REF!</definedName>
    <definedName name="prep">#REF!</definedName>
    <definedName name="PRESUP.ADI1.TVI">'[45]RES,MET,ADI1'!#REF!</definedName>
    <definedName name="PRESUPUESTO">'[107]Datos Generales'!$B$1</definedName>
    <definedName name="Previo">#REF!</definedName>
    <definedName name="Previo_1">#REF!</definedName>
    <definedName name="Previo_2">#REF!</definedName>
    <definedName name="Previo_3">#REF!</definedName>
    <definedName name="Previo_4">#REF!</definedName>
    <definedName name="Previo_5">#REF!</definedName>
    <definedName name="Previo_6">#REF!</definedName>
    <definedName name="Previo_7">#REF!</definedName>
    <definedName name="Previo_8">#REF!</definedName>
    <definedName name="PRIA">"#REF!"</definedName>
    <definedName name="PRIB">"#REF!"</definedName>
    <definedName name="primaria">[53]primaria!$BB$26</definedName>
    <definedName name="PRIMERA">#REF!</definedName>
    <definedName name="PrimerItem">#REF!</definedName>
    <definedName name="PRIMO">#REF!</definedName>
    <definedName name="PrimPorc">#REF!</definedName>
    <definedName name="PRINT_1">#REF!</definedName>
    <definedName name="Print_Area_MI">#REF!</definedName>
    <definedName name="PRINT_TITLES_MI">#REF!</definedName>
    <definedName name="PRINT1">'[3]7422CW00'!#REF!</definedName>
    <definedName name="PRINT2">'[3]7422CW00'!#REF!</definedName>
    <definedName name="PRIOR">#REF!</definedName>
    <definedName name="Prob">#REF!</definedName>
    <definedName name="Prob_enf_P1">#REF!</definedName>
    <definedName name="Prob_enf_P2">#REF!</definedName>
    <definedName name="Prob_enf_P3">#REF!</definedName>
    <definedName name="PRODUCTO">"#REF!"</definedName>
    <definedName name="PROGDES">#REF!</definedName>
    <definedName name="promp">[53]primaria!$AH$14</definedName>
    <definedName name="proms">[53]secundaria!$AE$13</definedName>
    <definedName name="PROPIO">'[142]RES,MET,ADI1'!#REF!</definedName>
    <definedName name="Protec">#REF!</definedName>
    <definedName name="prov">#REF!</definedName>
    <definedName name="PROVC">#REF!</definedName>
    <definedName name="prove">#REF!</definedName>
    <definedName name="PROVINCIA">#REF!</definedName>
    <definedName name="PROVINCIA_2">#REF!</definedName>
    <definedName name="PROVINCIA_3">#REF!</definedName>
    <definedName name="PROVINCIA_4">#REF!</definedName>
    <definedName name="PROVINCIA_5">#REF!</definedName>
    <definedName name="PROVINCIA_6">#REF!</definedName>
    <definedName name="PROVINCIA_7">#REF!</definedName>
    <definedName name="PROY">#REF!</definedName>
    <definedName name="PROY_INTERNO">#REF!</definedName>
    <definedName name="PROYECTISTA">#REF!</definedName>
    <definedName name="PRV_3">#REF!</definedName>
    <definedName name="Ps">[44]RRHH!#REF!</definedName>
    <definedName name="PS1_0">#REF!</definedName>
    <definedName name="PS1_0_M">#REF!</definedName>
    <definedName name="PS1_1N">#REF!</definedName>
    <definedName name="PS1_1N_M">#REF!</definedName>
    <definedName name="PS1_1N_T">#REF!</definedName>
    <definedName name="PS1_1NT">#REF!</definedName>
    <definedName name="PS1_1NT_M">#REF!</definedName>
    <definedName name="PS1_2">#REF!</definedName>
    <definedName name="PS1_2N">#REF!</definedName>
    <definedName name="PS1_3">#REF!</definedName>
    <definedName name="PS1_3N">#REF!</definedName>
    <definedName name="PS1_3NT">#REF!</definedName>
    <definedName name="PSEC_0">#REF!</definedName>
    <definedName name="PSEC_0_M">#REF!</definedName>
    <definedName name="PSEC_0P">#REF!</definedName>
    <definedName name="PSEC_0P_M">#REF!</definedName>
    <definedName name="PSEC_1N">#REF!</definedName>
    <definedName name="PSEC_1N_M">#REF!</definedName>
    <definedName name="PSEC_1NP">#REF!</definedName>
    <definedName name="PSEC_2">#REF!</definedName>
    <definedName name="PSEC_2N">#REF!</definedName>
    <definedName name="PSEC_2NP">#REF!</definedName>
    <definedName name="PSEC_2P">#REF!</definedName>
    <definedName name="PSEC_3">#REF!</definedName>
    <definedName name="PSEC_3N">#REF!</definedName>
    <definedName name="PSEC_3NP">#REF!</definedName>
    <definedName name="PSEC_3P">#REF!</definedName>
    <definedName name="PSER_0">#REF!</definedName>
    <definedName name="PSER_0_M">#REF!</definedName>
    <definedName name="PSER_0P">#REF!</definedName>
    <definedName name="PSER_0P_M">#REF!</definedName>
    <definedName name="PSV_2">#REF!</definedName>
    <definedName name="PSV_2N">#REF!</definedName>
    <definedName name="PSV_3">#REF!</definedName>
    <definedName name="PSV_3N">#REF!</definedName>
    <definedName name="PSVE_2">#REF!</definedName>
    <definedName name="PSVE_3">#REF!</definedName>
    <definedName name="PT">[160]GG!$J$10</definedName>
    <definedName name="PTG">#REF!</definedName>
    <definedName name="PTH_2">#REF!</definedName>
    <definedName name="PTH_2N">#REF!</definedName>
    <definedName name="PTH_3">#REF!</definedName>
    <definedName name="PTH_3N">#REF!</definedName>
    <definedName name="PTH_3NT">#REF!</definedName>
    <definedName name="Ptotal">#REF!</definedName>
    <definedName name="PTV_0">#REF!</definedName>
    <definedName name="PTV_0_M">#REF!</definedName>
    <definedName name="PTV_1N">#REF!</definedName>
    <definedName name="PTV_1N_M">#REF!</definedName>
    <definedName name="PTV_1NT">#REF!</definedName>
    <definedName name="PTV_1NT_M">#REF!</definedName>
    <definedName name="PTV_2">#REF!</definedName>
    <definedName name="PTV_2N">#REF!</definedName>
    <definedName name="PTV_3">#REF!</definedName>
    <definedName name="PTV_3N">#REF!</definedName>
    <definedName name="PTV_3NT">#REF!</definedName>
    <definedName name="pu">[44]RRHH!$D$42</definedName>
    <definedName name="pu6mm">#REF!</definedName>
    <definedName name="pu8mm">#REF!</definedName>
    <definedName name="PUERPCOMP">[120]Estadística!$E$77</definedName>
    <definedName name="PUERTASALUMINIO">#REF!</definedName>
    <definedName name="punta">#REF!</definedName>
    <definedName name="PUNTODEINSERCION">#REF!</definedName>
    <definedName name="pvc">#REF!</definedName>
    <definedName name="PYF">[46]Input!$B$25:$AR$25</definedName>
    <definedName name="q_1">#REF!</definedName>
    <definedName name="q_10">#REF!</definedName>
    <definedName name="q_11">#REF!</definedName>
    <definedName name="q_12">#REF!</definedName>
    <definedName name="q_13">#REF!</definedName>
    <definedName name="q_15">#REF!</definedName>
    <definedName name="q_2">#REF!</definedName>
    <definedName name="q_20">#REF!</definedName>
    <definedName name="q_9">#REF!</definedName>
    <definedName name="q10f">#REF!</definedName>
    <definedName name="q11f">#REF!</definedName>
    <definedName name="q12f">#REF!</definedName>
    <definedName name="q13f">#REF!</definedName>
    <definedName name="q1f">#REF!</definedName>
    <definedName name="q2f">#REF!</definedName>
    <definedName name="QAAQ">#REF!</definedName>
    <definedName name="qaz" localSheetId="4" hidden="1">{#N/A,#N/A,FALSE,"WBS 1.06";#N/A,#N/A,FALSE,"WBS 1.14";#N/A,#N/A,FALSE,"WBS 1.17";#N/A,#N/A,FALSE,"WBS 1.18"}</definedName>
    <definedName name="qd">#REF!</definedName>
    <definedName name="qmax">#REF!</definedName>
    <definedName name="qmax_m">#REF!</definedName>
    <definedName name="qnuevo">#REF!</definedName>
    <definedName name="qnuevo_m">#REF!</definedName>
    <definedName name="qnuevo1">#REF!</definedName>
    <definedName name="QQ">'[32]Sensib. IE-VACSN'!#REF!</definedName>
    <definedName name="qqaa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Q">#REF!</definedName>
    <definedName name="QQQA">#REF!</definedName>
    <definedName name="qqqq">#N/A</definedName>
    <definedName name="QQQQQ">'[61]Sensib. IE-VACSN'!#REF!</definedName>
    <definedName name="QQQQQQ">'[32]Sensib. IE-VACSN'!#REF!</definedName>
    <definedName name="QQQQQQQQQQ">'[32]Sensib. IE-VACSN'!#REF!</definedName>
    <definedName name="QQQQQQQQQQQQQW">#REF!</definedName>
    <definedName name="qs">#REF!</definedName>
    <definedName name="qs_">#REF!</definedName>
    <definedName name="qsn">#REF!</definedName>
    <definedName name="qsnu">#REF!</definedName>
    <definedName name="qsnu_m">#REF!</definedName>
    <definedName name="QTIES">#REF!</definedName>
    <definedName name="QTY">#REF!</definedName>
    <definedName name="QTYBASE">#REF!</definedName>
    <definedName name="qu">#REF!</definedName>
    <definedName name="QUIA">"#REF!"</definedName>
    <definedName name="QUIB">"#REF!"</definedName>
    <definedName name="Quimilac">#REF!</definedName>
    <definedName name="Quimisolven">#REF!</definedName>
    <definedName name="QWDEQWDF">#REF!</definedName>
    <definedName name="qwerf">'[61]Sensib. IE-VACSN'!#REF!</definedName>
    <definedName name="qwqwqwq">#REF!</definedName>
    <definedName name="q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sf">#N/A</definedName>
    <definedName name="qwweer">#REF!</definedName>
    <definedName name="r_costo">#REF!</definedName>
    <definedName name="r_costo_2">#REF!</definedName>
    <definedName name="r_difmarg">#REF!</definedName>
    <definedName name="r_fases">#REF!</definedName>
    <definedName name="r_venta">#REF!</definedName>
    <definedName name="r_venta_ed">[92]RO!$F$16</definedName>
    <definedName name="radio">#REF!</definedName>
    <definedName name="RAT_ICE1">[131]Sensibilidad!$P$28</definedName>
    <definedName name="RAT_ICEa">'[128]sensibilidad propoli'!$K$33</definedName>
    <definedName name="RAT_ICEp">[129]sensibilidad.proliv!$K$33</definedName>
    <definedName name="RBAH">#REF!</definedName>
    <definedName name="rClient">#REF!</definedName>
    <definedName name="rDate">#REF!</definedName>
    <definedName name="rDesc">#REF!</definedName>
    <definedName name="RECARGO">#REF!</definedName>
    <definedName name="RECORD">#REF!</definedName>
    <definedName name="RECPUB">#REF!</definedName>
    <definedName name="RECURSOS">#REF!</definedName>
    <definedName name="redencion_de_pena">#REF!</definedName>
    <definedName name="REEUMEN">'[166]PER,COM.PRO.ADI1'!#REF!</definedName>
    <definedName name="REFERENCIA_PLANO">#REF!</definedName>
    <definedName name="Refine">#REF!</definedName>
    <definedName name="Refino_y_compactacion_del_fondo_de_la_excavacion">'[42]Lista de Partidas'!$C$98</definedName>
    <definedName name="Regulated_Dom_PAX_Tariff">'[46]1. Time &amp; Esc'!$B$41:$AR$41</definedName>
    <definedName name="Regulated_Int_l_PAX_Tariff">'[46]1. Time &amp; Esc'!$B$40:$AR$40</definedName>
    <definedName name="REL_EFECTIVO">[83]DATOS!$B$17</definedName>
    <definedName name="REL_PU">'[107]Relacion de PU'!$A$11:$F$115</definedName>
    <definedName name="RELACIONES">"#REF!"</definedName>
    <definedName name="RelEquip">#REF!</definedName>
    <definedName name="Relleno_afirmado_e_20cm_compactado">'[42]Lista de Partidas'!$C$99</definedName>
    <definedName name="Relleno_con_afirmado">'[42]Lista de Partidas'!$C$100</definedName>
    <definedName name="Relleno_con_afirmado__con_equipo">'[42]Lista de Partidas'!$C$101</definedName>
    <definedName name="Relleno_con_arena_de_rio">'[42]Lista de Partidas'!$C$103</definedName>
    <definedName name="Relleno_con_material_propio">'[42]Lista de Partidas'!$C$102</definedName>
    <definedName name="Relpar">#REF!</definedName>
    <definedName name="REM">#REF!</definedName>
    <definedName name="REMUNERACION">[167]Hoja1!$B$6:$M$28</definedName>
    <definedName name="REPORTE">[41]A!$D$9</definedName>
    <definedName name="REQ">#REF!</definedName>
    <definedName name="reqwert">[168]Input!$C$341</definedName>
    <definedName name="rEstimator">#REF!</definedName>
    <definedName name="Resultado2">#REF!</definedName>
    <definedName name="RESUMEN">#REF!</definedName>
    <definedName name="resumen1">#REF!</definedName>
    <definedName name="resumen2">"#REF!"</definedName>
    <definedName name="Ret_1">'[49]Avance financiero'!$D$13</definedName>
    <definedName name="Ret_10">'[49]Avance financiero'!$D$22</definedName>
    <definedName name="Ret_2">'[49]Avance financiero'!$D$14</definedName>
    <definedName name="Ret_3">'[49]Avance financiero'!$D$15</definedName>
    <definedName name="Ret_4">'[49]Avance financiero'!$D$16</definedName>
    <definedName name="Ret_5">'[49]Avance financiero'!$D$17</definedName>
    <definedName name="Ret_6">'[49]Avance financiero'!$D$18</definedName>
    <definedName name="Ret_7">'[49]Avance financiero'!$D$19</definedName>
    <definedName name="Ret_8">'[49]Avance financiero'!$D$20</definedName>
    <definedName name="Ret_9">'[49]Avance financiero'!$D$21</definedName>
    <definedName name="Retencion">#REF!</definedName>
    <definedName name="rf">#REF!</definedName>
    <definedName name="RF2EQ">#REF!</definedName>
    <definedName name="RF2GGS">#N/A</definedName>
    <definedName name="RF2MAT">#REF!</definedName>
    <definedName name="RF2MO">#REF!</definedName>
    <definedName name="RF2SCT">#REF!</definedName>
    <definedName name="RF2SUP">#REF!</definedName>
    <definedName name="RF2VEH">#REF!</definedName>
    <definedName name="rfg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GRAL">#REF!</definedName>
    <definedName name="RGRL">#REF!</definedName>
    <definedName name="rho">'[47]Pump Calcs'!$A$6:$IV$6</definedName>
    <definedName name="RI">#REF!</definedName>
    <definedName name="RI_A">#REF!</definedName>
    <definedName name="RI_S">#REF!</definedName>
    <definedName name="Riego_de_Adherencia">'[42]Lista de Partidas'!$C$104</definedName>
    <definedName name="RIGDOS">#N/A</definedName>
    <definedName name="RIGTRE">#N/A</definedName>
    <definedName name="RIGUNA">#N/A</definedName>
    <definedName name="RIGUNAMED">#N/A</definedName>
    <definedName name="RinconJumbo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ISP">'[3]7422CW00'!#REF!</definedName>
    <definedName name="rLocation">#REF!</definedName>
    <definedName name="RMAT">'[169]Relacion de Recursos'!$C$4:$D$10</definedName>
    <definedName name="RMATC">'[169]Relacion de Recursos'!$C$15:$D$31</definedName>
    <definedName name="RMCB">#REF!</definedName>
    <definedName name="RMO">'[169]Relacion de Recursos'!$C$49:$D$54</definedName>
    <definedName name="ro">#REF!</definedName>
    <definedName name="ro_m">#REF!</definedName>
    <definedName name="ROBolsa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dillo">#REF!</definedName>
    <definedName name="Rodillo_L.V._autop._70_100_HP__7_9_TON">[42]INSUMOS!$D$83</definedName>
    <definedName name="Round">[57]Constants!$B$7</definedName>
    <definedName name="rox">#REF!</definedName>
    <definedName name="ROxxx">#REF!</definedName>
    <definedName name="roz">'[170]P9'!#REF!</definedName>
    <definedName name="roz_m">#REF!</definedName>
    <definedName name="RPHA">#REF!</definedName>
    <definedName name="rProjectNo">#REF!</definedName>
    <definedName name="rqwr" localSheetId="4" hidden="1">{#N/A,#N/A,TRUE,"1842CWN0"}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>#REF!</definedName>
    <definedName name="rrr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R">'[32]Sensib. IE-VACSN'!#REF!</definedName>
    <definedName name="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s">'[171]Base Transformador'!#REF!</definedName>
    <definedName name="RTC">#REF!</definedName>
    <definedName name="RTHSRYJUX">[172]Input!$C$96:$F$96</definedName>
    <definedName name="RV">#REF!</definedName>
    <definedName name="RV_A">#REF!</definedName>
    <definedName name="RV_S">#REF!</definedName>
    <definedName name="rWorkWeek">#REF!</definedName>
    <definedName name="S">'[61]Sensib. IE-VACSN'!#REF!</definedName>
    <definedName name="s_1">#REF!</definedName>
    <definedName name="s_2">#REF!</definedName>
    <definedName name="s_c">#REF!</definedName>
    <definedName name="S1_2">#REF!</definedName>
    <definedName name="S2_2">#REF!</definedName>
    <definedName name="SAAFFGSD">[172]Input!$B$176:$AR$176</definedName>
    <definedName name="SAL">[41]A!$D$52</definedName>
    <definedName name="SALA">[54]Ratios!$D$105</definedName>
    <definedName name="Saldo">[173]Valorización!#REF!</definedName>
    <definedName name="SALUD">#REF!</definedName>
    <definedName name="SAMUEL">#REF!</definedName>
    <definedName name="say">#REF!</definedName>
    <definedName name="SBH">#REF!</definedName>
    <definedName name="SBM">#REF!</definedName>
    <definedName name="SBM_1">#REF!</definedName>
    <definedName name="SBM_1P">#REF!</definedName>
    <definedName name="SBM_2">#REF!</definedName>
    <definedName name="SBM_2P">#REF!</definedName>
    <definedName name="SC">#REF!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d">#REF!</definedName>
    <definedName name="sdfrt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DSD">#REF!</definedName>
    <definedName name="sdsf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" hidden="1">#REF!</definedName>
    <definedName name="SECT">[174]RESUMEN!$B$4</definedName>
    <definedName name="Sect9.2_or_AppC">#REF!</definedName>
    <definedName name="SECTOR">[102]RESUMEN!$B$3</definedName>
    <definedName name="secundaria">[53]secundaria!$AY$24</definedName>
    <definedName name="SEGA">"#REF!"</definedName>
    <definedName name="SEGB">"#REF!"</definedName>
    <definedName name="SEGUNDA">#REF!</definedName>
    <definedName name="selectipo">#REF!</definedName>
    <definedName name="sellador">#REF!</definedName>
    <definedName name="sema1">#REF!</definedName>
    <definedName name="sema10">#REF!</definedName>
    <definedName name="sema11">#REF!</definedName>
    <definedName name="sema12">#REF!</definedName>
    <definedName name="sema13">#REF!</definedName>
    <definedName name="sema14">#REF!</definedName>
    <definedName name="sema15">#REF!</definedName>
    <definedName name="sema16">#REF!</definedName>
    <definedName name="sema17">#REF!</definedName>
    <definedName name="sema18">#REF!</definedName>
    <definedName name="sema19">#REF!</definedName>
    <definedName name="sema2">#REF!</definedName>
    <definedName name="sema20">#REF!</definedName>
    <definedName name="sema21">#REF!</definedName>
    <definedName name="sema22">#REF!</definedName>
    <definedName name="sema23">#REF!</definedName>
    <definedName name="sema24">#REF!</definedName>
    <definedName name="sema25">#REF!</definedName>
    <definedName name="sema26">#REF!</definedName>
    <definedName name="sema27">#REF!</definedName>
    <definedName name="sema28">#REF!</definedName>
    <definedName name="sema29">#REF!</definedName>
    <definedName name="sema3">#REF!</definedName>
    <definedName name="sema30">#REF!</definedName>
    <definedName name="sema31">#REF!</definedName>
    <definedName name="sema32">#REF!</definedName>
    <definedName name="sema33">#REF!</definedName>
    <definedName name="sema34">#REF!</definedName>
    <definedName name="sema35">#REF!</definedName>
    <definedName name="sema36">#REF!</definedName>
    <definedName name="sema37">#REF!</definedName>
    <definedName name="sema38">#REF!</definedName>
    <definedName name="sema39">#REF!</definedName>
    <definedName name="sema4">#REF!</definedName>
    <definedName name="sema40">#REF!</definedName>
    <definedName name="sema41">#REF!</definedName>
    <definedName name="sema42">#REF!</definedName>
    <definedName name="sema43">#REF!</definedName>
    <definedName name="sema44">#REF!</definedName>
    <definedName name="sema45">#REF!</definedName>
    <definedName name="sema46">#REF!</definedName>
    <definedName name="sema47">#REF!</definedName>
    <definedName name="sema48">#REF!</definedName>
    <definedName name="sema49">#REF!</definedName>
    <definedName name="sema5">#REF!</definedName>
    <definedName name="sema50">#REF!</definedName>
    <definedName name="sema6">#REF!</definedName>
    <definedName name="sema7">#REF!</definedName>
    <definedName name="sema8">#REF!</definedName>
    <definedName name="sema9">#REF!</definedName>
    <definedName name="sensInver">'[175]F9'!$H$31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ag">#REF!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sfaFDFEW" localSheetId="4" hidden="1">{#N/A,#N/A,TRUE,"1842CWN0"}</definedName>
    <definedName name="SGFGFFSFS">#N/A</definedName>
    <definedName name="shape">#REF!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arp">[47]tank1!$J$1:$J$4</definedName>
    <definedName name="Shear_c_1">#REF!</definedName>
    <definedName name="Shear_c_2">#REF!</definedName>
    <definedName name="Shear_Ratio">#REF!</definedName>
    <definedName name="Shear_s_2">#REF!</definedName>
    <definedName name="SHEE_INT">[59]steel!#REF!</definedName>
    <definedName name="sheet">#REF!</definedName>
    <definedName name="SHEET_KP">[59]steel!$C$7:$L$47</definedName>
    <definedName name="SHEET_MR">[59]steel!$C$7:$J$47</definedName>
    <definedName name="SHEET1">#REF!</definedName>
    <definedName name="SHEET10">#REF!</definedName>
    <definedName name="SHEET11">#REF!</definedName>
    <definedName name="SHEET12">#REF!</definedName>
    <definedName name="SHEET13">#REF!</definedName>
    <definedName name="SHEET14">#REF!</definedName>
    <definedName name="SHEET15">#REF!</definedName>
    <definedName name="SHEET16">#REF!</definedName>
    <definedName name="SHEET17">#REF!</definedName>
    <definedName name="SHEET18">#REF!</definedName>
    <definedName name="SHEET19">#REF!</definedName>
    <definedName name="SHEET2">#REF!</definedName>
    <definedName name="SHEET20">#REF!</definedName>
    <definedName name="SHEET21">#REF!</definedName>
    <definedName name="SHEET22">#REF!</definedName>
    <definedName name="SHEET23">#REF!</definedName>
    <definedName name="SHEET24">#REF!</definedName>
    <definedName name="SHEET25">#REF!</definedName>
    <definedName name="SHEET26">#REF!</definedName>
    <definedName name="SHEET3">#REF!</definedName>
    <definedName name="SHEET4">#REF!</definedName>
    <definedName name="SHEET5">#REF!</definedName>
    <definedName name="sheet6">#N/A</definedName>
    <definedName name="sheet6_1">#N/A</definedName>
    <definedName name="SHEET7">#REF!</definedName>
    <definedName name="SHEET8">#REF!</definedName>
    <definedName name="SHEET9">#REF!</definedName>
    <definedName name="sika1">#REF!</definedName>
    <definedName name="sikapiso40">#REF!</definedName>
    <definedName name="Simbolos">[78]Hoja2!$C$3:$C$5</definedName>
    <definedName name="SINGOLO">'[3]7422CW00'!#REF!</definedName>
    <definedName name="sinigv">[176]Infra!$J$20</definedName>
    <definedName name="Sinnombre">#REF!</definedName>
    <definedName name="SISTCONV">[35]EDUCACION!$A$40:$Z$101</definedName>
    <definedName name="SISTEMA1">#REF!</definedName>
    <definedName name="SISTEMA2">#REF!</definedName>
    <definedName name="SISTPREF">[35]EDUCACION!$A$20:$Z$31</definedName>
    <definedName name="situacion_juridica">#REF!</definedName>
    <definedName name="SizeCu">[47]CooperPipe!$A$1:$A$2</definedName>
    <definedName name="SizeCuT">[47]CooperTubing!$A$1:$A$3</definedName>
    <definedName name="SizeDuct">[47]Duct!$A$1:$A$3</definedName>
    <definedName name="SizeFRP">[47]FRPPipe!$A$1:$A$3</definedName>
    <definedName name="SizeHDPE">[47]pipeHDPE!$A$1:$A$11</definedName>
    <definedName name="SizePVC">[47]PipePVC!$A$1:$A$2</definedName>
    <definedName name="SizePVCP">[47]PipePVCPeru!$A$1:$A$8</definedName>
    <definedName name="SizeRu">[47]Hose!$A$1:$A$3</definedName>
    <definedName name="SizeRub">[47]Hose!$A$1:$B$10</definedName>
    <definedName name="Sizes">[47]CS!$A$1:$A$14</definedName>
    <definedName name="SizeSS">[47]SSteelPipe!$A$1:$A$4</definedName>
    <definedName name="SizeSteel">[47]CS!$A$1:$A$14</definedName>
    <definedName name="sjc">#REF!</definedName>
    <definedName name="sji">[53]Población!$F$110</definedName>
    <definedName name="sjp">[53]Población!$F$111</definedName>
    <definedName name="sjs">[53]Población!$F$112</definedName>
    <definedName name="SM">#REF!</definedName>
    <definedName name="smi">[53]Población!#REF!</definedName>
    <definedName name="SMM_1">#REF!</definedName>
    <definedName name="SMM_1N">#REF!</definedName>
    <definedName name="SMM_1P">#REF!</definedName>
    <definedName name="SMM_2">#REF!</definedName>
    <definedName name="SMM_2N">#REF!</definedName>
    <definedName name="SMM_2P">#REF!</definedName>
    <definedName name="smp">[53]Población!#REF!</definedName>
    <definedName name="smpi">[81]Población!$F$229</definedName>
    <definedName name="smpp">[81]Población!$F$230</definedName>
    <definedName name="smps">[81]Población!$F$231</definedName>
    <definedName name="sms">[53]Población!#REF!</definedName>
    <definedName name="Sol">#REF!</definedName>
    <definedName name="Solado_en_cimentacion">'[42]Lista de Partidas'!$C$106</definedName>
    <definedName name="Soldador_Calificado_6G">#REF!</definedName>
    <definedName name="Soldador_Plancha">#REF!</definedName>
    <definedName name="SOLES">#REF!</definedName>
    <definedName name="Sprinksize">#REF!</definedName>
    <definedName name="SQ">#REF!</definedName>
    <definedName name="SRX2b_c_p3">#REF!</definedName>
    <definedName name="ss">#REF!</definedName>
    <definedName name="ss___0">#REF!</definedName>
    <definedName name="ss___1">#REF!</definedName>
    <definedName name="SSHH">[54]Ratios!$D$20</definedName>
    <definedName name="SSS">#REF!</definedName>
    <definedName name="sss___0">#REF!</definedName>
    <definedName name="sss___1">#REF!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sss">'[111]INSTALACION ELECTRICA'!$A$1:$IV$9</definedName>
    <definedName name="SSSSSSSSSSSS">'[177]p1'!$D$39</definedName>
    <definedName name="ST_BLDG">'[3]7422CW00'!#REF!</definedName>
    <definedName name="ST_CW">'[3]7422CW00'!#REF!</definedName>
    <definedName name="STALO1">'[3]7422CW00'!#REF!</definedName>
    <definedName name="STAMPA">#REF!</definedName>
    <definedName name="STANU">'[3]7422CW00'!#REF!</definedName>
    <definedName name="START">#REF!</definedName>
    <definedName name="START1">'[3]7422CW00'!#REF!</definedName>
    <definedName name="STB">#REF!</definedName>
    <definedName name="STENU">'[3]7422CW00'!#REF!</definedName>
    <definedName name="Stl_Cap_Shear">#REF!</definedName>
    <definedName name="Stl_Cap_Tension">#REF!</definedName>
    <definedName name="STONU">'[3]7422CW00'!#REF!</definedName>
    <definedName name="Strategy">[153]Inputs!$H$4</definedName>
    <definedName name="StrategyChoices">#REF!</definedName>
    <definedName name="StrategyName">#REF!</definedName>
    <definedName name="STRUT">#N/A</definedName>
    <definedName name="STSUMM">'[3]7422CW00'!#REF!</definedName>
    <definedName name="SUBCF11">[28]Subcontratos!#REF!</definedName>
    <definedName name="SUBCF21">[28]Subcontratos!#REF!</definedName>
    <definedName name="SUBCF22">[28]Subcontratos!#REF!</definedName>
    <definedName name="SUBCF23">[28]Subcontratos!#REF!</definedName>
    <definedName name="SUBCF24">[28]Subcontratos!#REF!</definedName>
    <definedName name="SUBCF90">[28]Subcontratos!#REF!</definedName>
    <definedName name="SUBCON">#REF!</definedName>
    <definedName name="Sueld">[178]RRHH!$L$8:$L$29</definedName>
    <definedName name="SUELOS">#REF!</definedName>
    <definedName name="SUMINISTRO">[41]A!$D$73</definedName>
    <definedName name="SUMM">[91]Direct_Lbr!#REF!</definedName>
    <definedName name="SUMMARY">#REF!</definedName>
    <definedName name="SUP_ART">[59]steel!#REF!</definedName>
    <definedName name="Superestructura">#REF!</definedName>
    <definedName name="SUPERVISOR">[83]DATOS!$B$11</definedName>
    <definedName name="Surf2">[150]Flota!$E$13</definedName>
    <definedName name="surflex">#REF!</definedName>
    <definedName name="sust.met">[179]Metrados!$A$9:$C$136</definedName>
    <definedName name="SUSTENTO">#REF!</definedName>
    <definedName name="SUSTENTO6">#REF!</definedName>
    <definedName name="SUSTENTO7">#REF!</definedName>
    <definedName name="System">#REF!</definedName>
    <definedName name="T">'[76]Encofrado BVR Unispan'!$C$8</definedName>
    <definedName name="t_año_1">[92]Calculos!$B$14</definedName>
    <definedName name="t_año_2">[92]Calculos!$B$15</definedName>
    <definedName name="t_año_3">[92]Calculos!$B$16</definedName>
    <definedName name="t_año_4">[92]Calculos!$B$17</definedName>
    <definedName name="t_año_5">[92]Calculos!$B$18</definedName>
    <definedName name="T_Calendario">[112]Calendario!$V$1:$V$3</definedName>
    <definedName name="T_CAMBIO">#REF!</definedName>
    <definedName name="T_dia">[112]Calendario!$W$6:$W$7</definedName>
    <definedName name="t_mes_1">[92]Calculos!$B$7</definedName>
    <definedName name="t_mes_2">[92]Calculos!$B$8</definedName>
    <definedName name="t_mes_3">[92]Calculos!$B$9</definedName>
    <definedName name="t_mes_4">[92]Calculos!$B$10</definedName>
    <definedName name="t_mes_5">[92]Calculos!$B$11</definedName>
    <definedName name="t_mes_6">[92]Calculos!$B$12</definedName>
    <definedName name="t_sald_año">[92]Calculos!$B$13</definedName>
    <definedName name="TA">[180]CFA!$I$4:$BM$8</definedName>
    <definedName name="tab_001">#REF!</definedName>
    <definedName name="tab_002">#REF!</definedName>
    <definedName name="tab_003">#REF!</definedName>
    <definedName name="tab_005r">#REF!</definedName>
    <definedName name="tab_005r1">#REF!</definedName>
    <definedName name="tab_07">#REF!</definedName>
    <definedName name="tab_08">[150]Tablas!$B$23:$G$32</definedName>
    <definedName name="tab_09">[150]Tablas!$B$37:$C$45</definedName>
    <definedName name="tab_10">[150]Tablas!$C$49:$F$51</definedName>
    <definedName name="tab_201">#REF!</definedName>
    <definedName name="TABLA">#REF!</definedName>
    <definedName name="TABLEKP">'[3]7422CW00'!#REF!</definedName>
    <definedName name="TABLEPRI">#REF!</definedName>
    <definedName name="Tac_ce_c_p3">#REF!</definedName>
    <definedName name="Tac_Cqx_c_p3">#REF!</definedName>
    <definedName name="Tac_hosp_c_p3">#REF!</definedName>
    <definedName name="Tac_Trauma_Shock_c_p3">#REF!</definedName>
    <definedName name="Tarrajeo___pintura">'[42]Lista de Partidas'!$C$107</definedName>
    <definedName name="Tarrajeo_de_sardinel_pulido">'[42]Lista de Partidas'!$C$108</definedName>
    <definedName name="Tarrajeo_en_Columans__Vigas">'[42]Lista de Partidas'!$C$109</definedName>
    <definedName name="Tarrajeo_en_sobrecimiento">'[42]Lista de Partidas'!$C$110</definedName>
    <definedName name="Tarrajeo_exterior">'[42]Lista de Partidas'!$C$111</definedName>
    <definedName name="Tarrajeo_interior">'[42]Lista de Partidas'!$C$112</definedName>
    <definedName name="Tarrejeo_con_impermeabilizante">'[42]Lista de Partidas'!$C$113</definedName>
    <definedName name="Tarrejeo_de_cielo_raso">'[42]Lista de Partidas'!$C$114</definedName>
    <definedName name="Tasa">#REF!</definedName>
    <definedName name="TaskDesc">#REF!</definedName>
    <definedName name="TASKS">[52]CALENDARIO!$A$21:$B$36</definedName>
    <definedName name="TAuxEnf_Num_V">[153]Calculos!$J$190:$AD$190</definedName>
    <definedName name="TB">#REF!</definedName>
    <definedName name="TC">#REF!</definedName>
    <definedName name="Tcam">[181]Forrado!$E$27</definedName>
    <definedName name="Tcambio">[87]Resumen!$I$1</definedName>
    <definedName name="TCI">[182]Demanda!$C$1</definedName>
    <definedName name="tcj">[183]BD!$Z$2</definedName>
    <definedName name="TD">#REF!</definedName>
    <definedName name="Te">'[184]Costos Infra y Eq'!$D$798</definedName>
    <definedName name="tecnopor">#REF!</definedName>
    <definedName name="tel">#REF!</definedName>
    <definedName name="Tenf_Num_V">[153]Calculos!$J$191:$AD$191</definedName>
    <definedName name="Tension_Ratio">#REF!</definedName>
    <definedName name="Teodolito">#REF!</definedName>
    <definedName name="TERA">#REF!</definedName>
    <definedName name="TERB">"#REF!"</definedName>
    <definedName name="TERBU">"#REF!"</definedName>
    <definedName name="TERCERA">#REF!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GA">#REF!</definedName>
    <definedName name="tghy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hk">[47]CS!$A$1:$A$15</definedName>
    <definedName name="tiempo_de_reclusion">#REF!</definedName>
    <definedName name="tiempo_de_sentencia">#REF!</definedName>
    <definedName name="TIPCAMB">#REF!</definedName>
    <definedName name="TIPIFICACION">#REF!</definedName>
    <definedName name="TIPO">[44]RRHH!$G$1886:$G$1889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po_de_delito">#REF!</definedName>
    <definedName name="tipo_de_libertades">#REF!</definedName>
    <definedName name="tipoc">#REF!</definedName>
    <definedName name="TipoCambio">[75]RESUMEN!$G$1</definedName>
    <definedName name="TIPOCE">#REF!</definedName>
    <definedName name="TipoCotiz">#REF!</definedName>
    <definedName name="TITLE">#REF!</definedName>
    <definedName name="TITLES_A_HRS">#REF!</definedName>
    <definedName name="TITULO">#REF!</definedName>
    <definedName name="TITULOS_A_IMPRIMIR">#REF!</definedName>
    <definedName name="_xlnm.Print_Titles">#REF!</definedName>
    <definedName name="TO_MAT">[41]A!$D$42</definedName>
    <definedName name="TOP_DIMS">#REF!</definedName>
    <definedName name="TOPOGRAFIA">#REF!</definedName>
    <definedName name="TOTAL">[185]A:B!$C$1:$U$156</definedName>
    <definedName name="Total_Aeronautical_Revenues__S\._millions">'[46]2&amp;3 AeroRevs'!$B$99:$AR$99</definedName>
    <definedName name="Total_Commercial_Revenues__S\._Millions">'[46]4. Non-AeroRevs'!$B$208:$AR$208</definedName>
    <definedName name="TOTAL_ELEMENTOS_SEGURIDAD">#REF!</definedName>
    <definedName name="TOTAL_EQUIPO_SOLDADOR">#REF!</definedName>
    <definedName name="Total_Fcst_Cargo_Landings">[46]Fcst!$B$39:$AR$39</definedName>
    <definedName name="Total_Fcst_Dom_Landings">[46]Fcst!$B$32:$AR$32</definedName>
    <definedName name="Total_Fcst_Int_l_Landings">[46]Fcst!$B$25:$AR$25</definedName>
    <definedName name="Total_Scheduled_Jobhours">#REF!</definedName>
    <definedName name="TOTAL1">[12]A:B!$C$1:$U$156</definedName>
    <definedName name="TOTSHE1">#REF!</definedName>
    <definedName name="TOTSHE10">#REF!</definedName>
    <definedName name="TOTSHE11">#REF!</definedName>
    <definedName name="TOTSHE12">#REF!</definedName>
    <definedName name="TOTSHE13">#REF!</definedName>
    <definedName name="TOTSHE14">#REF!</definedName>
    <definedName name="TOTSHE15">#REF!</definedName>
    <definedName name="TOTSHE16">#REF!</definedName>
    <definedName name="TOTSHE17">#REF!</definedName>
    <definedName name="TOTSHE18">#REF!</definedName>
    <definedName name="TOTSHE19">#REF!</definedName>
    <definedName name="TOTSHE2">#REF!</definedName>
    <definedName name="TOTSHE20">#REF!</definedName>
    <definedName name="TOTSHE21">#REF!</definedName>
    <definedName name="TOTSHE22">#REF!</definedName>
    <definedName name="TOTSHE23">#REF!</definedName>
    <definedName name="TOTSHE24">#REF!</definedName>
    <definedName name="TOTSHE25">#REF!</definedName>
    <definedName name="TOTSHE26">#REF!</definedName>
    <definedName name="TOTSHE3">#REF!</definedName>
    <definedName name="TOTSHE4">#REF!</definedName>
    <definedName name="TOTSHE5">#REF!</definedName>
    <definedName name="TOTSHE6">#REF!</definedName>
    <definedName name="TOTSHE7">#REF!</definedName>
    <definedName name="TOTSHE8">#REF!</definedName>
    <definedName name="TOTSHE9">#REF!</definedName>
    <definedName name="TP000">#REF!</definedName>
    <definedName name="Tperdido">#REF!</definedName>
    <definedName name="TR">[160]GG!$H$93</definedName>
    <definedName name="TR4P">#REF!</definedName>
    <definedName name="Tractor_oruga_de_140___160_HP">[42]INSUMOS!$D$84</definedName>
    <definedName name="TRADUCCION">"#REF!"</definedName>
    <definedName name="traduccion1">"#REF!"</definedName>
    <definedName name="TRAN">#REF!</definedName>
    <definedName name="TRANSLEI">[84]RO2655!#REF!</definedName>
    <definedName name="Trazado__niveles_y_replanteo">'[42]Lista de Partidas'!$C$115</definedName>
    <definedName name="TRAZO__NIVELES_Y_REPLANTEO_PRELIMINAR">'[42]Lista de Partidas'!$C$116</definedName>
    <definedName name="triplay">#REF!</definedName>
    <definedName name="Triplay_lupuna_4mm">[42]INSUMOS!$D$66</definedName>
    <definedName name="TRVARIABLES">"#REF!"</definedName>
    <definedName name="TS_0">#REF!</definedName>
    <definedName name="TS_2">#REF!</definedName>
    <definedName name="TS_3">#REF!</definedName>
    <definedName name="TT">#REF!</definedName>
    <definedName name="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">[119]Presenta1!#REF!</definedName>
    <definedName name="t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urnos">[112]Calendario!$V$12:$V$15</definedName>
    <definedName name="tyh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pe">[47]fittings!$A$20:$A$102</definedName>
    <definedName name="u">#REF!</definedName>
    <definedName name="ubi">#REF!</definedName>
    <definedName name="UBICA">[186]DATOS!$B$14</definedName>
    <definedName name="UBICA_ACTUAL">#REF!</definedName>
    <definedName name="UBICACION">'[107]Datos Generales'!$B$2</definedName>
    <definedName name="Ubicación">[44]RRHH!$G$1880:$G$1885</definedName>
    <definedName name="ubigeo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f">#REF!</definedName>
    <definedName name="uff">#REF!</definedName>
    <definedName name="ufm">#REF!</definedName>
    <definedName name="uga">#REF!</definedName>
    <definedName name="uint">#REF!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mo">#REF!</definedName>
    <definedName name="UN_PRI">#REF!</definedName>
    <definedName name="UNIDAD">'[142]RES,MET,ADI1'!#REF!</definedName>
    <definedName name="UnidFlow">[47]conv!$A$30:$A$39</definedName>
    <definedName name="UnidLong">[47]conv!$A$17:$A$23</definedName>
    <definedName name="UnidLong1">[47]conv!$A$25:$B$27</definedName>
    <definedName name="UnidPre">[47]conv!$A$2:$A$14</definedName>
    <definedName name="UnidSP">[47]conv!$A$80:$A$110</definedName>
    <definedName name="us">#REF!</definedName>
    <definedName name="usd">#REF!</definedName>
    <definedName name="uss">#REF!</definedName>
    <definedName name="usv">#REF!</definedName>
    <definedName name="UT">'[187]RES F1'!$D$42</definedName>
    <definedName name="UTI">#REF!</definedName>
    <definedName name="UTIL">[70]N°1!#REF!</definedName>
    <definedName name="UTILI">#REF!</definedName>
    <definedName name="Utilizacion">[112]Calendario!$V$28</definedName>
    <definedName name="UTILSHOP">[70]N°1!$F$1306</definedName>
    <definedName name="utm">#REF!</definedName>
    <definedName name="uttm">#REF!</definedName>
    <definedName name="uu">[188]RESUMEN!$G$18</definedName>
    <definedName name="uuii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t">#REF!</definedName>
    <definedName name="uu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" hidden="1">#REF!</definedName>
    <definedName name="vac">[22]FLUJOS!$E$147</definedName>
    <definedName name="VACST1">[120]VACST!$D$85</definedName>
    <definedName name="VACST2">[120]VACST!$V$85</definedName>
    <definedName name="Val_01">#REF!</definedName>
    <definedName name="Val_02">#REF!</definedName>
    <definedName name="Val_03">#REF!</definedName>
    <definedName name="Val_04">#REF!</definedName>
    <definedName name="Val_05">#REF!</definedName>
    <definedName name="Val_06">#REF!</definedName>
    <definedName name="Val_07">#REF!</definedName>
    <definedName name="Val_08">#REF!</definedName>
    <definedName name="Val_09">#REF!</definedName>
    <definedName name="Val_10">#REF!</definedName>
    <definedName name="Val_11">#REF!</definedName>
    <definedName name="Val_12">#REF!</definedName>
    <definedName name="Val_13">#REF!</definedName>
    <definedName name="Val_14">#REF!</definedName>
    <definedName name="Val_15">#REF!</definedName>
    <definedName name="Val_16">#REF!</definedName>
    <definedName name="Val_17">#REF!</definedName>
    <definedName name="Val_18">#REF!</definedName>
    <definedName name="Val_19">#REF!</definedName>
    <definedName name="Val_20">#REF!</definedName>
    <definedName name="Val_21">#REF!</definedName>
    <definedName name="Val_22">#REF!</definedName>
    <definedName name="Val_23">#REF!</definedName>
    <definedName name="Val_24">#REF!</definedName>
    <definedName name="Val_25">#REF!</definedName>
    <definedName name="Val_26">#REF!</definedName>
    <definedName name="Val_27">#REF!</definedName>
    <definedName name="Val_28">#REF!</definedName>
    <definedName name="Val_29">#REF!</definedName>
    <definedName name="Val_30">#REF!</definedName>
    <definedName name="Val_31">#REF!</definedName>
    <definedName name="Val_32">#REF!</definedName>
    <definedName name="Val_33">#REF!</definedName>
    <definedName name="Val_34">#REF!</definedName>
    <definedName name="Val_35">#REF!</definedName>
    <definedName name="Val_36">#REF!</definedName>
    <definedName name="Val_37">#REF!</definedName>
    <definedName name="Val_38">#REF!</definedName>
    <definedName name="Val_39">#REF!</definedName>
    <definedName name="Val_40">#REF!</definedName>
    <definedName name="Val_41">#REF!</definedName>
    <definedName name="Val_42">#REF!</definedName>
    <definedName name="Val_43">#REF!</definedName>
    <definedName name="Val_44">#REF!</definedName>
    <definedName name="Val_45">#REF!</definedName>
    <definedName name="Val_46">#REF!</definedName>
    <definedName name="Val_47">#REF!</definedName>
    <definedName name="Val_48">#REF!</definedName>
    <definedName name="Val_49">#REF!</definedName>
    <definedName name="Val_50">#REF!</definedName>
    <definedName name="Val_51">#REF!</definedName>
    <definedName name="Val_52">#REF!</definedName>
    <definedName name="Val_53">#REF!</definedName>
    <definedName name="Val_54">#REF!</definedName>
    <definedName name="Val_55">#REF!</definedName>
    <definedName name="Val_56">#REF!</definedName>
    <definedName name="Val_57">#REF!</definedName>
    <definedName name="Val_58">#REF!</definedName>
    <definedName name="Val_59">#REF!</definedName>
    <definedName name="Val_60">#REF!</definedName>
    <definedName name="Val_Acum">#REF!</definedName>
    <definedName name="Valor_afecto">#REF!</definedName>
    <definedName name="Valor_Contrato">#REF!</definedName>
    <definedName name="Valor_no_Afect.">#REF!</definedName>
    <definedName name="VALOR_UF">[189]Hoja1!$I$1</definedName>
    <definedName name="Valorizacion">[112]Calendario!$V$34</definedName>
    <definedName name="Valve">[47]Accesorios!$B$144:$B$359</definedName>
    <definedName name="Valves">[47]Accesorios!$B$144:$H$359</definedName>
    <definedName name="VANITORIOS">#REF!</definedName>
    <definedName name="VANOS">#REF!</definedName>
    <definedName name="vans">[133]Sens.agua!$D$51</definedName>
    <definedName name="vans1">[132]Sensibilidad!#REF!</definedName>
    <definedName name="vans2">#N/A</definedName>
    <definedName name="Var_atenciones">[131]Sensibilidad!$P$31</definedName>
    <definedName name="var_benef">#N/A</definedName>
    <definedName name="var_benef1">[132]Sensibilidad!#REF!</definedName>
    <definedName name="var_benef2">#N/A</definedName>
    <definedName name="Var_beneficiarios">[190]sensibilidad.proliv!$K$36</definedName>
    <definedName name="Var_beneficiariosa">'[128]sensibilidad propoli'!$K$36</definedName>
    <definedName name="var_beneficios">[133]Sens.agua!$D$55</definedName>
    <definedName name="Var_bi">#REF!</definedName>
    <definedName name="Var_inver">[131]Sensibilidad!$P$32</definedName>
    <definedName name="var_inver2">#N/A</definedName>
    <definedName name="Var_inverA">#REF!</definedName>
    <definedName name="Var_invera2">'[128]sensibilidad propoli'!$G$57</definedName>
    <definedName name="Var_inverp">[129]sensibilidad.proliv!$K$37</definedName>
    <definedName name="Var_inverp1">[190]sensibilidad.proliv!$G$7</definedName>
    <definedName name="Var_inverp2">[190]sensibilidad.proliv!$G$57</definedName>
    <definedName name="var_inversión">[133]Sens.agua!$D$54</definedName>
    <definedName name="Var_inversión1">[22]A.SENSIBILIDAD!$G$81</definedName>
    <definedName name="Var_inversión2">[22]A.SENSIBILIDAD!$G$131</definedName>
    <definedName name="Var_ped_bi">#REF!</definedName>
    <definedName name="Var_ped_x">#REF!</definedName>
    <definedName name="Var_ped_z">#REF!</definedName>
    <definedName name="Var_pedz">#REF!</definedName>
    <definedName name="Varillas_ped">#REF!</definedName>
    <definedName name="Varillasx">#REF!</definedName>
    <definedName name="Varillasx_m">#REF!</definedName>
    <definedName name="Varillasz">#REF!</definedName>
    <definedName name="Varillasz_m">#REF!</definedName>
    <definedName name="VE">#REF!</definedName>
    <definedName name="vehic">#REF!</definedName>
    <definedName name="VENTANAS">#REF!</definedName>
    <definedName name="Ver">[112]Calendario!$V$19:$V$20</definedName>
    <definedName name="vestidor">[54]Ratios!$D$37</definedName>
    <definedName name="vfh">'[3]7422CW00'!#REF!</definedName>
    <definedName name="vhd">#REF!</definedName>
    <definedName name="vhin">#REF!</definedName>
    <definedName name="vhp">#REF!</definedName>
    <definedName name="VI">#REF!</definedName>
    <definedName name="vibradora">#REF!</definedName>
    <definedName name="vigas">#REF!</definedName>
    <definedName name="viuda" hidden="1">'[122]LIMA-CANTA'!#REF!</definedName>
    <definedName name="vmoneda">#REF!</definedName>
    <definedName name="Vn">#REF!</definedName>
    <definedName name="VNI">#REF!</definedName>
    <definedName name="VNIM">#REF!</definedName>
    <definedName name="VOL.">[64]BASES!$L$4:$L$12</definedName>
    <definedName name="VOL._TOT.">[64]BASES!$M$4:$M$12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olquete_15_m3">[42]INSUMOS!$D$86</definedName>
    <definedName name="VOLVO">#REF!</definedName>
    <definedName name="Vu">#REF!</definedName>
    <definedName name="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hidden="1">'[122]LIMA-CANTA'!#REF!</definedName>
    <definedName name="wal">#REF!</definedName>
    <definedName name="w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EK">[125]CALENDARIO!$A$2:$C$8</definedName>
    <definedName name="WEFRQWCFQ">#REF!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K">[52]CALENDARIO!$E$2:$F$733</definedName>
    <definedName name="WPCN8">#REF!</definedName>
    <definedName name="WPCN9">#REF!</definedName>
    <definedName name="wqqqe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a" hidden="1">'[122]LIMA-CANTA'!#REF!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civil._.works." localSheetId="4" hidden="1">{#N/A,#N/A,TRUE,"1842CWN0"}</definedName>
    <definedName name="wrn.COST_SHEETS." localSheetId="4" hidden="1">{#N/A,#N/A,FALSE,"WBS 1.06";#N/A,#N/A,FALSE,"WBS 1.14";#N/A,#N/A,FALSE,"WBS 1.17";#N/A,#N/A,FALSE,"WBS 1.18"}</definedName>
    <definedName name="wrn.FORMATOS." localSheetId="4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GERENCIA." localSheetId="4" hidden="1">{#N/A,#N/A,TRUE,"INGENIERIA";#N/A,#N/A,TRUE,"COMPRAS";#N/A,#N/A,TRUE,"DIRECCION";#N/A,#N/A,TRUE,"RESUMEN"}</definedName>
    <definedName name="wrn.INFORME._.No.._.30." localSheetId="4" hidden="1">{#N/A,#N/A,FALSE,"DET-CAMB.";#N/A,#N/A,FALSE,"PRESUP.";#N/A,#N/A,FALSE,"RESUMEN";#N/A,#N/A,FALSE,"CT";#N/A,#N/A,FALSE,"PD";#N/A,#N/A,FALSE,"PR"}</definedName>
    <definedName name="wrn.precios." localSheetId="4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Q">#REF!</definedName>
    <definedName name="WSW">#REF!</definedName>
    <definedName name="WSWSS">#REF!</definedName>
    <definedName name="ww">#REF!</definedName>
    <definedName name="ww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">#REF!</definedName>
    <definedName name="wwwww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WWWWWWWWWWW">[191]Hoja3!#REF!</definedName>
    <definedName name="X">#REF!</definedName>
    <definedName name="xa">#REF!</definedName>
    <definedName name="xb">#REF!</definedName>
    <definedName name="xc">#REF!</definedName>
    <definedName name="xd">#REF!</definedName>
    <definedName name="xf">#REF!</definedName>
    <definedName name="xGraph11" hidden="1">'[122]LIMA-CANTA'!#REF!</definedName>
    <definedName name="xie">[68]xie!$A$2:$B$383</definedName>
    <definedName name="xos">"#REF!"</definedName>
    <definedName name="XPRINT">#REF!</definedName>
    <definedName name="XPRINT2">#REF!</definedName>
    <definedName name="XPRINT3">#REF!</definedName>
    <definedName name="XPRINT4">#REF!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>#REF!</definedName>
    <definedName name="XXXX">#REF!</definedName>
    <definedName name="XXXXX">#REF!</definedName>
    <definedName name="XXXXXXXX">#REF!</definedName>
    <definedName name="Y">#REF!</definedName>
    <definedName name="year">[46]Input!$C$21:$AR$21</definedName>
    <definedName name="Year_Index">[46]Input!$A$20:$AR$20</definedName>
    <definedName name="yute">#REF!</definedName>
    <definedName name="yu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yhhhh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">#REF!</definedName>
    <definedName name="Z_15">#REF!</definedName>
    <definedName name="Z_9">#REF!</definedName>
    <definedName name="ZANJAS">#REF!</definedName>
    <definedName name="Zapatas" localSheetId="4" hidden="1">{#N/A,#N/A,TRUE,"INGENIERIA";#N/A,#N/A,TRUE,"COMPRAS";#N/A,#N/A,TRUE,"DIRECCION";#N/A,#N/A,TRUE,"RESUMEN"}</definedName>
    <definedName name="ZETA">#REF!</definedName>
    <definedName name="Zprecor">#REF!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>#REF!</definedName>
    <definedName name="zzzz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2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76" formatCode="_-* #,##0.00_-;\-* #,##0.00_-;_-* &quot;-&quot;??_-;_-@_-"/>
    <numFmt numFmtId="177" formatCode="_ * #,##0_ ;_ * \-#,##0_ ;_ * &quot;-&quot;_ ;_ @_ "/>
    <numFmt numFmtId="178" formatCode="_ * #,##0.00_ ;_ * \-#,##0.00_ ;_ * &quot;-&quot;??_ ;_ @_ "/>
    <numFmt numFmtId="179" formatCode="0.0"/>
    <numFmt numFmtId="180" formatCode="_(* #,##0_);_(* \(#,##0\);_(* &quot;-&quot;??_);_(@_)"/>
    <numFmt numFmtId="181" formatCode="0.000"/>
    <numFmt numFmtId="182" formatCode="_-&quot;S/&quot;\ * #,##0_-;\-&quot;S/&quot;\ * #,##0_-;_-&quot;S/&quot;\ * &quot;-&quot;??_-;_-@_-"/>
    <numFmt numFmtId="183" formatCode="&quot;S/&quot;\ 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79"/>
  <sheetViews>
    <sheetView workbookViewId="0" rightToLeft="0"/>
  </sheetViews>
  <sheetData>
    <row r="2">
      <c r="B2" t="str">
        <v>Ambiente</v>
      </c>
      <c r="C2" t="str">
        <v>Muros y columnas</v>
      </c>
      <c r="D2" t="str">
        <v>Techos</v>
      </c>
      <c r="E2" t="str">
        <v>Pisos</v>
      </c>
      <c r="F2" t="str">
        <v>Puertas y ventanas</v>
      </c>
      <c r="G2" t="str">
        <v>Revestimientos</v>
      </c>
      <c r="H2" t="str">
        <v>Baños</v>
      </c>
      <c r="I2" t="str">
        <v>Instalaciones eléctricas y sanitarias</v>
      </c>
      <c r="J2" t="str">
        <v>Metros cuadrados</v>
      </c>
      <c r="K2" t="str">
        <v>Costo parcial</v>
      </c>
    </row>
    <row r="3">
      <c r="B3" t="str">
        <v>AULAS CICLO I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f>J3*SUMPRODUCT(C3:I3,$C$33:$I$33)</f>
        <v>0</v>
      </c>
    </row>
    <row r="4">
      <c r="B4" t="str">
        <v>AULAS CICLO II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180</v>
      </c>
      <c r="K4">
        <f>J4*SUMPRODUCT(C4:I4,$C$33:$I$33)</f>
        <v>306082.8</v>
      </c>
    </row>
    <row r="5">
      <c r="B5" t="str">
        <v>AULA PSICOMOTRICIDAD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f>J5*SUMPRODUCT(C5:I5,$C$33:$I$33)</f>
        <v>0</v>
      </c>
    </row>
    <row r="6">
      <c r="B6" t="str">
        <v>AULAS PRIMARIA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480</v>
      </c>
      <c r="K6">
        <f>J6*SUMPRODUCT(C6:I6,$C$33:$I$33)</f>
        <v>816220.8</v>
      </c>
    </row>
    <row r="7">
      <c r="B7" t="str">
        <v>AULAS SECUNDARIA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600</v>
      </c>
      <c r="K7">
        <f>J7*SUMPRODUCT(C7:I7,$C$33:$I$33)</f>
        <v>1020276</v>
      </c>
    </row>
    <row r="8">
      <c r="B8" t="str">
        <v>BIBLIOTECA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93.75</v>
      </c>
      <c r="K8">
        <f>J8*SUMPRODUCT(C8:I8,$C$33:$I$33)</f>
        <v>159418.125</v>
      </c>
    </row>
    <row r="9">
      <c r="B9" t="str">
        <v>INNOVACION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270</v>
      </c>
      <c r="K9">
        <f>J9*SUMPRODUCT(C9:I9,$C$33:$I$33)</f>
        <v>459124.2</v>
      </c>
    </row>
    <row r="10">
      <c r="B10" t="str">
        <v>TALLER CREATIVO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1</v>
      </c>
      <c r="J10">
        <v>180</v>
      </c>
      <c r="K10">
        <f>J10*SUMPRODUCT(C10:I10,$C$33:$I$33)</f>
        <v>306082.8</v>
      </c>
    </row>
    <row r="11">
      <c r="B11" t="str">
        <v>TALLER EPT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105</v>
      </c>
      <c r="K11">
        <f>J11*SUMPRODUCT(C11:I11,$C$33:$I$33)</f>
        <v>178548.3</v>
      </c>
    </row>
    <row r="12">
      <c r="B12" t="str">
        <v>LABORATORIO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90</v>
      </c>
      <c r="K12">
        <f>J12*SUMPRODUCT(C12:I12,$C$33:$I$33)</f>
        <v>153041.4</v>
      </c>
    </row>
    <row r="13">
      <c r="B13" t="str">
        <v>SALA DE USOS MULTIPLES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300</v>
      </c>
      <c r="K13">
        <f>J13*SUMPRODUCT(C13:I13,$C$33:$I$33)</f>
        <v>510138</v>
      </c>
    </row>
    <row r="14">
      <c r="B14" t="str">
        <v>DIRECCIÓN ADM.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39</v>
      </c>
      <c r="K14">
        <f>J14*SUMPRODUCT(C14:I14,$C$33:$I$33)</f>
        <v>66317.94</v>
      </c>
    </row>
    <row r="15">
      <c r="B15" t="str">
        <v>SALA DE REUNIONES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1</v>
      </c>
      <c r="J15">
        <v>42</v>
      </c>
      <c r="K15">
        <f>J15*SUMPRODUCT(C15:I15,$C$33:$I$33)</f>
        <v>71419.32</v>
      </c>
    </row>
    <row r="16">
      <c r="B16" t="str">
        <v>SALA DE PROFESORES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1</v>
      </c>
      <c r="J16">
        <v>74.5</v>
      </c>
      <c r="K16">
        <f>J16*SUMPRODUCT(C16:I16,$C$33:$I$33)</f>
        <v>126684.27</v>
      </c>
    </row>
    <row r="17">
      <c r="B17" t="str">
        <v>SSHH ADM.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27</v>
      </c>
      <c r="K17">
        <f>J17*SUMPRODUCT(C17:I17,$C$33:$I$33)</f>
        <v>48349.17</v>
      </c>
    </row>
    <row r="18">
      <c r="B18" t="str">
        <v>COCINA PRIM SEC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1</v>
      </c>
      <c r="J18">
        <v>28.4</v>
      </c>
      <c r="K18">
        <f>J18*SUMPRODUCT(C18:I18,$C$33:$I$33)</f>
        <v>48293.064</v>
      </c>
    </row>
    <row r="19">
      <c r="B19" t="str">
        <v>SSHH COCINA PRIM SEC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9</v>
      </c>
      <c r="K19">
        <f>J19*SUMPRODUCT(C19:I19,$C$33:$I$33)</f>
        <v>16116.39</v>
      </c>
    </row>
    <row r="20">
      <c r="B20" t="str">
        <v>COCINA INICIAL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14.2</v>
      </c>
      <c r="K20">
        <f>J20*SUMPRODUCT(C20:I20,$C$33:$I$33)</f>
        <v>24146.532</v>
      </c>
    </row>
    <row r="21">
      <c r="B21" t="str">
        <v>SSHH COCINA INICIAL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5</v>
      </c>
      <c r="K21">
        <f>J21*SUMPRODUCT(C21:I21,$C$33:$I$33)</f>
        <v>8953.55</v>
      </c>
    </row>
    <row r="22">
      <c r="B22" t="str">
        <v>DEPOSITOS*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94.5</v>
      </c>
      <c r="K22">
        <f>J22*SUMPRODUCT(C22:I22,$C$33:$I$33)</f>
        <v>160693.47</v>
      </c>
    </row>
    <row r="23">
      <c r="B23" t="str">
        <v>CANCHAS DEPORTIVAS**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840</v>
      </c>
      <c r="K23">
        <f>J23*SUMPRODUCT(C23:I23,$C$33:$I$33)</f>
        <v>646287.6</v>
      </c>
    </row>
    <row r="24">
      <c r="B24" t="str">
        <v>QUIOSCO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1</v>
      </c>
      <c r="J24">
        <v>5.32</v>
      </c>
      <c r="K24">
        <f>J24*SUMPRODUCT(C24:I24,$C$33:$I$33)</f>
        <v>9046.4472</v>
      </c>
    </row>
    <row r="25">
      <c r="B25" t="str">
        <v>TOPICO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9</v>
      </c>
      <c r="K25">
        <f>J25*SUMPRODUCT(C25:I25,$C$33:$I$33)</f>
        <v>15304.14</v>
      </c>
    </row>
    <row r="26">
      <c r="B26" t="str">
        <v>ESCALERAS</v>
      </c>
    </row>
    <row r="27">
      <c r="B27" t="str">
        <v>LACTARIO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7.5</v>
      </c>
      <c r="K27">
        <f>J27*SUMPRODUCT(C27:I27,$C$33:$I$33)</f>
        <v>12753.45</v>
      </c>
    </row>
    <row r="31">
      <c r="B31" t="str">
        <v>CATEGORIA</v>
      </c>
      <c r="C31" t="str">
        <v>Muros y columnas</v>
      </c>
      <c r="D31" t="str">
        <v>Techos</v>
      </c>
      <c r="E31" t="str">
        <v>Pisos</v>
      </c>
      <c r="F31" t="str">
        <v>Puertas y ventanas</v>
      </c>
      <c r="G31" t="str">
        <v>Revestimientos</v>
      </c>
      <c r="H31" t="str">
        <v>Baños</v>
      </c>
      <c r="I31" t="str">
        <v>Instalaciones eléctricas y sanitarias</v>
      </c>
    </row>
    <row r="32">
      <c r="B32" t="str">
        <v>A</v>
      </c>
      <c r="C32">
        <v>766.22</v>
      </c>
      <c r="D32">
        <v>371.93</v>
      </c>
      <c r="E32">
        <v>263.91</v>
      </c>
      <c r="F32">
        <v>282.31</v>
      </c>
      <c r="G32">
        <v>356.24</v>
      </c>
      <c r="H32">
        <v>126.35</v>
      </c>
      <c r="I32">
        <v>450.22</v>
      </c>
    </row>
    <row r="33">
      <c r="B33" t="str">
        <v>B</v>
      </c>
      <c r="C33">
        <v>425.55</v>
      </c>
      <c r="D33">
        <v>255.7</v>
      </c>
      <c r="E33">
        <v>220.06</v>
      </c>
      <c r="F33">
        <v>249.82</v>
      </c>
      <c r="G33">
        <v>284.52</v>
      </c>
      <c r="H33">
        <v>90.25</v>
      </c>
      <c r="I33">
        <v>264.81</v>
      </c>
    </row>
    <row r="34">
      <c r="B34" t="str">
        <v>C</v>
      </c>
      <c r="C34">
        <v>308.75</v>
      </c>
      <c r="D34">
        <v>178.93</v>
      </c>
      <c r="E34">
        <v>142.39</v>
      </c>
      <c r="F34">
        <v>182.27</v>
      </c>
      <c r="G34">
        <v>235.49</v>
      </c>
      <c r="H34">
        <v>58.93</v>
      </c>
      <c r="I34">
        <v>197.04</v>
      </c>
    </row>
    <row r="35">
      <c r="B35" t="str">
        <v>D</v>
      </c>
      <c r="C35">
        <v>285.18</v>
      </c>
      <c r="D35">
        <v>135.42</v>
      </c>
      <c r="E35">
        <v>116.76</v>
      </c>
      <c r="F35">
        <v>106.9</v>
      </c>
      <c r="G35">
        <v>180.13</v>
      </c>
      <c r="H35">
        <v>36.06</v>
      </c>
      <c r="I35">
        <v>111.65</v>
      </c>
    </row>
    <row r="36">
      <c r="B36" t="str">
        <v>E</v>
      </c>
      <c r="C36">
        <v>223.88</v>
      </c>
      <c r="D36">
        <v>55.61</v>
      </c>
      <c r="E36">
        <v>96.56</v>
      </c>
      <c r="F36">
        <v>81.67</v>
      </c>
      <c r="G36">
        <v>149.86</v>
      </c>
      <c r="H36">
        <v>17.67</v>
      </c>
      <c r="I36">
        <v>62.13</v>
      </c>
    </row>
    <row r="37">
      <c r="B37" t="str">
        <v>F</v>
      </c>
      <c r="C37">
        <v>139.6</v>
      </c>
      <c r="D37">
        <v>44.43</v>
      </c>
      <c r="E37">
        <v>78.87</v>
      </c>
      <c r="F37">
        <v>63.15</v>
      </c>
      <c r="G37">
        <v>89.35</v>
      </c>
      <c r="H37">
        <v>15.02</v>
      </c>
      <c r="I37">
        <v>40.38</v>
      </c>
    </row>
    <row r="38">
      <c r="B38" t="str">
        <v>G</v>
      </c>
      <c r="C38">
        <v>82.25</v>
      </c>
      <c r="D38">
        <v>0</v>
      </c>
      <c r="E38">
        <v>58.99</v>
      </c>
      <c r="F38">
        <v>37.21</v>
      </c>
      <c r="G38">
        <v>66.38</v>
      </c>
      <c r="H38">
        <v>10.32</v>
      </c>
      <c r="I38">
        <v>23.79</v>
      </c>
    </row>
    <row r="39">
      <c r="B39" t="str">
        <v>H</v>
      </c>
      <c r="C39">
        <v>0</v>
      </c>
      <c r="D39">
        <v>0</v>
      </c>
      <c r="E39">
        <v>31.87</v>
      </c>
      <c r="F39">
        <v>18.6</v>
      </c>
      <c r="G39">
        <v>26.55</v>
      </c>
      <c r="H39">
        <v>0</v>
      </c>
      <c r="I39">
        <v>0</v>
      </c>
    </row>
    <row r="40">
      <c r="B40" t="str">
        <v>I</v>
      </c>
      <c r="C40">
        <v>0</v>
      </c>
      <c r="D40">
        <v>0</v>
      </c>
      <c r="E40">
        <v>7.01</v>
      </c>
      <c r="F40">
        <v>0</v>
      </c>
      <c r="G40">
        <v>0</v>
      </c>
      <c r="H40">
        <v>0</v>
      </c>
      <c r="I40">
        <v>0</v>
      </c>
    </row>
    <row r="42">
      <c r="C42" t="str">
        <v>Muros y columnas</v>
      </c>
      <c r="D42" t="str">
        <v>Techos</v>
      </c>
      <c r="E42" t="str">
        <v>Pisos</v>
      </c>
      <c r="F42" t="str">
        <v>Puertas y ventanas</v>
      </c>
      <c r="G42" t="str">
        <v>Revestimientos</v>
      </c>
      <c r="H42" t="str">
        <v>Baños</v>
      </c>
      <c r="I42" t="str">
        <v>Ins. eléctricas y sanitarias</v>
      </c>
    </row>
    <row r="43">
      <c r="B43" t="str">
        <v>CATEGORIA</v>
      </c>
      <c r="C43" t="str">
        <v>A</v>
      </c>
      <c r="D43" t="str">
        <v>A</v>
      </c>
      <c r="E43" t="str">
        <v>B</v>
      </c>
      <c r="F43" t="str">
        <v>D</v>
      </c>
      <c r="G43" t="str">
        <v>B</v>
      </c>
      <c r="H43" t="str">
        <v>B</v>
      </c>
      <c r="I43" t="str">
        <v>B</v>
      </c>
    </row>
    <row r="45">
      <c r="C45">
        <f>VLOOKUP(C43,$B$32:$I$40,2,FALSE)</f>
        <v>766.22</v>
      </c>
      <c r="D45">
        <f>VLOOKUP(D43,$B$32:$I$40,3,FALSE)</f>
        <v>371.93</v>
      </c>
      <c r="E45">
        <f>VLOOKUP(E43,$B$32:$I$40,4,FALSE)</f>
        <v>220.06</v>
      </c>
      <c r="F45">
        <f>VLOOKUP(F43,$B$32:$I$40,5,FALSE)</f>
        <v>106.9</v>
      </c>
      <c r="G45">
        <f>VLOOKUP(G43,$B$32:$I$40,6,FALSE)</f>
        <v>284.52</v>
      </c>
      <c r="H45">
        <f>VLOOKUP(H43,$B$32:$I$40,7,FALSE)</f>
        <v>90.25</v>
      </c>
      <c r="I45">
        <f>VLOOKUP(I43,$B$32:$I$40,8,FALSE)</f>
        <v>264.81</v>
      </c>
      <c r="L45">
        <f>SUM(C45:I45)</f>
        <v>2104.69</v>
      </c>
    </row>
    <row r="49">
      <c r="B49" t="str">
        <v>SE USA PARA PERIMETRO DEL TERRENO</v>
      </c>
    </row>
    <row r="50">
      <c r="B50" t="str">
        <v>ANCHO</v>
      </c>
      <c r="C50" t="str">
        <v>LARGO</v>
      </c>
    </row>
    <row r="51">
      <c r="B51">
        <v>75</v>
      </c>
      <c r="C51">
        <v>78</v>
      </c>
    </row>
    <row r="54">
      <c r="B54" t="str">
        <v>TIPO DE AULA</v>
      </c>
      <c r="C54" t="str">
        <v>CANTIDAD</v>
      </c>
      <c r="D54" t="str">
        <v>Unitario</v>
      </c>
      <c r="E54" t="str">
        <v>ALUMNOS</v>
      </c>
    </row>
    <row r="55">
      <c r="B55" t="str">
        <f>B3</f>
        <v>AULAS CICLO I</v>
      </c>
      <c r="C55">
        <v>0</v>
      </c>
      <c r="D55">
        <v>0</v>
      </c>
      <c r="E55">
        <f>C55*D55</f>
        <v>0</v>
      </c>
    </row>
    <row r="56">
      <c r="B56" t="str">
        <f>B4</f>
        <v>AULAS CICLO II</v>
      </c>
      <c r="C56">
        <v>3</v>
      </c>
      <c r="D56">
        <v>25</v>
      </c>
      <c r="E56">
        <f>C56*D56</f>
        <v>75</v>
      </c>
    </row>
    <row r="57">
      <c r="B57" t="str">
        <f>B5</f>
        <v>AULA PSICOMOTRICIDAD</v>
      </c>
      <c r="C57">
        <v>0</v>
      </c>
      <c r="D57">
        <v>0</v>
      </c>
      <c r="E57">
        <f>C57*D57</f>
        <v>0</v>
      </c>
    </row>
    <row r="58">
      <c r="B58" t="str">
        <f>B6</f>
        <v>AULAS PRIMARIA</v>
      </c>
      <c r="C58">
        <v>8</v>
      </c>
      <c r="D58">
        <v>30</v>
      </c>
      <c r="E58">
        <f>C58*D58</f>
        <v>240</v>
      </c>
    </row>
    <row r="59">
      <c r="B59" t="str">
        <f>B7</f>
        <v>AULAS SECUNDARIA</v>
      </c>
      <c r="C59">
        <v>10</v>
      </c>
      <c r="D59">
        <v>30</v>
      </c>
      <c r="E59">
        <f>C59*D59</f>
        <v>300</v>
      </c>
    </row>
    <row r="60">
      <c r="B60" t="str">
        <f>B8</f>
        <v>BIBLIOTECA</v>
      </c>
      <c r="C60">
        <v>1</v>
      </c>
      <c r="E60">
        <f>C60*D60</f>
        <v>0</v>
      </c>
    </row>
    <row r="61">
      <c r="B61" t="str">
        <f>B9</f>
        <v>INNOVACION</v>
      </c>
      <c r="C61">
        <v>3</v>
      </c>
      <c r="D61">
        <v>30</v>
      </c>
      <c r="E61">
        <f>C61*D61</f>
        <v>90</v>
      </c>
    </row>
    <row r="62">
      <c r="B62" t="str">
        <f>B10</f>
        <v>TALLER CREATIVO</v>
      </c>
      <c r="C62">
        <v>2</v>
      </c>
      <c r="D62">
        <v>30</v>
      </c>
      <c r="E62">
        <f>C62*D62</f>
        <v>60</v>
      </c>
    </row>
    <row r="63">
      <c r="B63" t="str">
        <f>B11</f>
        <v>TALLER EPT</v>
      </c>
      <c r="C63">
        <v>1</v>
      </c>
      <c r="D63">
        <v>30</v>
      </c>
      <c r="E63">
        <f>C63*D63</f>
        <v>30</v>
      </c>
    </row>
    <row r="64">
      <c r="B64" t="str">
        <f>B12</f>
        <v>LABORATORIO</v>
      </c>
      <c r="C64">
        <v>1</v>
      </c>
      <c r="D64">
        <v>30</v>
      </c>
      <c r="E64">
        <f>C64*D64</f>
        <v>30</v>
      </c>
    </row>
    <row r="65">
      <c r="B65" t="str">
        <f>B13</f>
        <v>SALA DE USOS MULTIPLES</v>
      </c>
      <c r="C65">
        <v>1</v>
      </c>
      <c r="D65">
        <v>300</v>
      </c>
      <c r="E65">
        <f>C65*D65</f>
        <v>300</v>
      </c>
    </row>
    <row r="66">
      <c r="B66" t="str">
        <f>B14</f>
        <v>DIRECCIÓN ADM.</v>
      </c>
      <c r="C66">
        <v>1</v>
      </c>
    </row>
    <row r="67">
      <c r="B67" t="str">
        <f>B15</f>
        <v>SALA DE REUNIONES</v>
      </c>
      <c r="C67">
        <v>1</v>
      </c>
    </row>
    <row r="68">
      <c r="B68" t="str">
        <f>B16</f>
        <v>SALA DE PROFESORES</v>
      </c>
      <c r="C68">
        <v>1</v>
      </c>
    </row>
    <row r="69">
      <c r="B69" t="str">
        <f>B17</f>
        <v>SSHH ADM.</v>
      </c>
      <c r="C69">
        <v>1</v>
      </c>
    </row>
    <row r="70">
      <c r="B70" t="str">
        <f>B18</f>
        <v>COCINA PRIM SEC</v>
      </c>
      <c r="C70">
        <v>1</v>
      </c>
    </row>
    <row r="71">
      <c r="B71" t="str">
        <f>B19</f>
        <v>SSHH COCINA PRIM SEC</v>
      </c>
      <c r="C71">
        <v>1</v>
      </c>
    </row>
    <row r="72">
      <c r="B72" t="str">
        <f>B20</f>
        <v>COCINA INICIAL</v>
      </c>
      <c r="C72">
        <v>1</v>
      </c>
    </row>
    <row r="73">
      <c r="B73" t="str">
        <f>B21</f>
        <v>SSHH COCINA INICIAL</v>
      </c>
      <c r="C73">
        <v>1</v>
      </c>
    </row>
    <row r="74">
      <c r="B74" t="str">
        <f>B22</f>
        <v>DEPOSITOS*</v>
      </c>
      <c r="C74">
        <v>1</v>
      </c>
    </row>
    <row r="75">
      <c r="B75" t="str">
        <f>B23</f>
        <v>CANCHAS DEPORTIVAS**</v>
      </c>
      <c r="C75">
        <v>2</v>
      </c>
    </row>
    <row r="76">
      <c r="B76" t="str">
        <f>B24</f>
        <v>QUIOSCO</v>
      </c>
      <c r="C76">
        <v>1</v>
      </c>
    </row>
    <row r="77">
      <c r="B77" t="str">
        <f>B25</f>
        <v>TOPICO</v>
      </c>
      <c r="C77">
        <v>1</v>
      </c>
    </row>
    <row r="78">
      <c r="B78" t="str">
        <v>LACTARIO</v>
      </c>
      <c r="C78">
        <v>1</v>
      </c>
    </row>
  </sheetData>
  <mergeCells count="1">
    <mergeCell ref="B49:C49"/>
  </mergeCells>
  <pageMargins left="0.7" right="0.7" top="0.75" bottom="0.75" header="0.3" footer="0.3"/>
  <ignoredErrors>
    <ignoredError numberStoredAsText="1" sqref="B2:L7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E6"/>
  <sheetViews>
    <sheetView workbookViewId="0" rightToLeft="0"/>
  </sheetViews>
  <sheetData>
    <row r="2">
      <c r="C2" t="str">
        <v>PROYECTO BASE</v>
      </c>
      <c r="D2" t="str">
        <v>PROYECTO 2</v>
      </c>
      <c r="E2" t="str">
        <v>PROYECTO 3</v>
      </c>
    </row>
    <row r="3">
      <c r="B3" t="str">
        <v>COSTO INFRA.</v>
      </c>
      <c r="C3">
        <v>216825802</v>
      </c>
      <c r="D3">
        <v>210504623</v>
      </c>
      <c r="E3">
        <v>315626002</v>
      </c>
    </row>
    <row r="4">
      <c r="B4" t="str">
        <v>COSTO EQUIP.</v>
      </c>
      <c r="C4">
        <v>15025456</v>
      </c>
      <c r="D4">
        <v>14025444</v>
      </c>
      <c r="E4">
        <v>14020450</v>
      </c>
    </row>
    <row r="5">
      <c r="B5" t="str">
        <v>COSTO INSTA.</v>
      </c>
      <c r="C5">
        <v>16825000</v>
      </c>
      <c r="D5">
        <v>17030025</v>
      </c>
      <c r="E5">
        <v>16825000</v>
      </c>
    </row>
  </sheetData>
  <pageMargins left="0.7" right="0.7" top="0.75" bottom="0.75" header="0.3" footer="0.3"/>
  <ignoredErrors>
    <ignoredError numberStoredAsText="1" sqref="B2:E6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42"/>
  <sheetViews>
    <sheetView workbookViewId="0" rightToLeft="0"/>
  </sheetViews>
  <sheetData>
    <row r="2">
      <c r="A2" t="str">
        <v>PRESUPUESTO PRUEBA</v>
      </c>
    </row>
    <row r="3">
      <c r="A3" t="str">
        <v>TOTAL</v>
      </c>
    </row>
    <row r="4">
      <c r="A4" t="str">
        <v>ITEM</v>
      </c>
      <c r="B4" t="str">
        <v>MODULO</v>
      </c>
      <c r="C4" t="str">
        <v>UND</v>
      </c>
      <c r="D4" t="str">
        <v>AREA</v>
      </c>
      <c r="E4" t="str">
        <v>AREA + 30% DE CIRCULACION Y MUROS</v>
      </c>
      <c r="F4" t="str">
        <v>COSTO UNITARIO DIRECTO</v>
      </c>
      <c r="G4" t="str">
        <v>COSTO POR UNI. DE MEDIDA</v>
      </c>
      <c r="H4" t="str">
        <v>COSTO POR UNI. DE MEDIDA SIN IGV</v>
      </c>
      <c r="I4" t="str">
        <v>COSTO POR UNI. DE MEDIDA SIN GG Y UTI</v>
      </c>
      <c r="J4" t="str">
        <v xml:space="preserve">COSTO POR MODULO </v>
      </c>
    </row>
    <row r="5">
      <c r="A5">
        <v>1</v>
      </c>
      <c r="B5" t="str">
        <v>MODULO  I</v>
      </c>
      <c r="D5">
        <f>SUM(D6:D16)</f>
        <v>2298.75</v>
      </c>
    </row>
    <row r="6">
      <c r="A6">
        <v>1.1</v>
      </c>
      <c r="B6" t="str">
        <v>AULAS CICLO I</v>
      </c>
      <c r="C6" t="str">
        <v>M2</v>
      </c>
      <c r="D6">
        <f>VLOOKUP(B6,DATA!$B$3:$J$27,9,FALSE)</f>
        <v>0</v>
      </c>
      <c r="E6">
        <f>D6*1.3</f>
        <v>0</v>
      </c>
      <c r="F6">
        <f>I6</f>
        <v>1486.36299435028</v>
      </c>
      <c r="G6">
        <f>DATA!$L$45</f>
        <v>2104.69</v>
      </c>
      <c r="H6">
        <f>G6/1.18</f>
        <v>1783.63559322034</v>
      </c>
      <c r="I6">
        <f>H6/1.2</f>
        <v>1486.36299435028</v>
      </c>
      <c r="J6">
        <f>D6*F6</f>
        <v>0</v>
      </c>
    </row>
    <row r="7">
      <c r="A7">
        <v>1.2</v>
      </c>
      <c r="B7" t="str">
        <v>AULAS CICLO II</v>
      </c>
      <c r="C7" t="str">
        <v>M2</v>
      </c>
      <c r="D7">
        <f>VLOOKUP(B7,DATA!$B$3:$J$27,9,FALSE)</f>
        <v>180</v>
      </c>
      <c r="E7">
        <f>D7*1.3</f>
        <v>234</v>
      </c>
      <c r="F7">
        <f>I7</f>
        <v>1486.36299435028</v>
      </c>
      <c r="G7">
        <f>DATA!$L$45</f>
        <v>2104.69</v>
      </c>
      <c r="H7">
        <f>G7/1.18</f>
        <v>1783.63559322034</v>
      </c>
      <c r="I7">
        <f>H7/1.2</f>
        <v>1486.36299435028</v>
      </c>
      <c r="J7">
        <f>D7*F7</f>
        <v>267545.33898305</v>
      </c>
    </row>
    <row r="8">
      <c r="A8">
        <v>1.3</v>
      </c>
      <c r="B8" t="str">
        <v>AULA PSICOMOTRICIDAD</v>
      </c>
      <c r="C8" t="str">
        <v>M2</v>
      </c>
      <c r="D8">
        <f>VLOOKUP(B8,DATA!$B$3:$J$27,9,FALSE)</f>
        <v>0</v>
      </c>
      <c r="E8">
        <f>D8*1.3</f>
        <v>0</v>
      </c>
      <c r="F8">
        <f>I8</f>
        <v>1486.36299435028</v>
      </c>
      <c r="G8">
        <f>DATA!$L$45</f>
        <v>2104.69</v>
      </c>
      <c r="H8">
        <f>G8/1.18</f>
        <v>1783.63559322034</v>
      </c>
      <c r="I8">
        <f>H8/1.2</f>
        <v>1486.36299435028</v>
      </c>
      <c r="J8">
        <f>D8*F8</f>
        <v>0</v>
      </c>
    </row>
    <row r="9">
      <c r="A9">
        <v>1.4</v>
      </c>
      <c r="B9" t="str">
        <v>AULAS PRIMARIA</v>
      </c>
      <c r="C9" t="str">
        <v>M2</v>
      </c>
      <c r="D9">
        <f>VLOOKUP(B9,DATA!$B$3:$J$27,9,FALSE)</f>
        <v>480</v>
      </c>
      <c r="E9">
        <f>D9*1.3</f>
        <v>624</v>
      </c>
      <c r="F9">
        <f>I9</f>
        <v>1486.36299435028</v>
      </c>
      <c r="G9">
        <f>DATA!$L$45</f>
        <v>2104.69</v>
      </c>
      <c r="H9">
        <f>G9/1.18</f>
        <v>1783.63559322034</v>
      </c>
      <c r="I9">
        <f>H9/1.2</f>
        <v>1486.36299435028</v>
      </c>
      <c r="J9">
        <f>D9*F9</f>
        <v>713454.237288134</v>
      </c>
    </row>
    <row r="10">
      <c r="A10">
        <v>1.5</v>
      </c>
      <c r="B10" t="str">
        <v>AULAS SECUNDARIA</v>
      </c>
      <c r="C10" t="str">
        <v>M2</v>
      </c>
      <c r="D10">
        <f>VLOOKUP(B10,DATA!$B$3:$J$27,9,FALSE)</f>
        <v>600</v>
      </c>
      <c r="E10">
        <f>D10*1.3</f>
        <v>780</v>
      </c>
      <c r="F10">
        <f>I10</f>
        <v>1486.36299435028</v>
      </c>
      <c r="G10">
        <f>DATA!$L$45</f>
        <v>2104.69</v>
      </c>
      <c r="H10">
        <f>G10/1.18</f>
        <v>1783.63559322034</v>
      </c>
      <c r="I10">
        <f>H10/1.2</f>
        <v>1486.36299435028</v>
      </c>
      <c r="J10">
        <f>D10*F10</f>
        <v>891817.796610168</v>
      </c>
    </row>
    <row r="11">
      <c r="A11">
        <v>1.6</v>
      </c>
      <c r="B11" t="str">
        <v>BIBLIOTECA</v>
      </c>
      <c r="C11" t="str">
        <v>M2</v>
      </c>
      <c r="D11">
        <f>VLOOKUP(B11,DATA!$B$3:$J$27,9,FALSE)</f>
        <v>93.75</v>
      </c>
      <c r="E11">
        <f>D11*1.3</f>
        <v>121.875</v>
      </c>
      <c r="F11">
        <f>I11</f>
        <v>1486.36299435028</v>
      </c>
      <c r="G11">
        <f>DATA!$L$45</f>
        <v>2104.69</v>
      </c>
      <c r="H11">
        <f>G11/1.18</f>
        <v>1783.63559322034</v>
      </c>
      <c r="I11">
        <f>H11/1.2</f>
        <v>1486.36299435028</v>
      </c>
      <c r="J11">
        <f>D11*F11</f>
        <v>139346.530720339</v>
      </c>
    </row>
    <row r="12">
      <c r="A12">
        <v>1.7</v>
      </c>
      <c r="B12" t="str">
        <v>INNOVACION</v>
      </c>
      <c r="C12" t="str">
        <v>M2</v>
      </c>
      <c r="D12">
        <f>VLOOKUP(B12,DATA!$B$3:$J$27,9,FALSE)</f>
        <v>270</v>
      </c>
      <c r="E12">
        <f>D12*1.3</f>
        <v>351</v>
      </c>
      <c r="F12">
        <f>I12</f>
        <v>1486.36299435028</v>
      </c>
      <c r="G12">
        <f>DATA!$L$45</f>
        <v>2104.69</v>
      </c>
      <c r="H12">
        <f>G12/1.18</f>
        <v>1783.63559322034</v>
      </c>
      <c r="I12">
        <f>H12/1.2</f>
        <v>1486.36299435028</v>
      </c>
      <c r="J12">
        <f>D12*F12</f>
        <v>401318.008474576</v>
      </c>
    </row>
    <row r="13">
      <c r="A13">
        <v>1.8</v>
      </c>
      <c r="B13" t="str">
        <v>TALLER CREATIVO</v>
      </c>
      <c r="C13" t="str">
        <v>M2</v>
      </c>
      <c r="D13">
        <f>VLOOKUP(B13,DATA!$B$3:$J$27,9,FALSE)</f>
        <v>180</v>
      </c>
      <c r="E13">
        <f>D13*1.3</f>
        <v>234</v>
      </c>
      <c r="F13">
        <f>I13</f>
        <v>1486.36299435028</v>
      </c>
      <c r="G13">
        <f>DATA!$L$45</f>
        <v>2104.69</v>
      </c>
      <c r="H13">
        <f>G13/1.18</f>
        <v>1783.63559322034</v>
      </c>
      <c r="I13">
        <f>H13/1.2</f>
        <v>1486.36299435028</v>
      </c>
      <c r="J13">
        <f>D13*F13</f>
        <v>267545.33898305</v>
      </c>
    </row>
    <row r="14">
      <c r="A14">
        <v>1.9</v>
      </c>
      <c r="B14" t="str">
        <v>TALLER EPT</v>
      </c>
      <c r="C14" t="str">
        <v>M2</v>
      </c>
      <c r="D14">
        <f>VLOOKUP(B14,DATA!$B$3:$J$27,9,FALSE)</f>
        <v>105</v>
      </c>
      <c r="E14">
        <f>D14*1.3</f>
        <v>136.5</v>
      </c>
      <c r="F14">
        <f>I14</f>
        <v>1486.36299435028</v>
      </c>
      <c r="G14">
        <f>DATA!$L$45</f>
        <v>2104.69</v>
      </c>
      <c r="H14">
        <f>G14/1.18</f>
        <v>1783.63559322034</v>
      </c>
      <c r="I14">
        <f>H14/1.2</f>
        <v>1486.36299435028</v>
      </c>
      <c r="J14">
        <f>D14*F14</f>
        <v>156068.114406779</v>
      </c>
    </row>
    <row r="15">
      <c r="A15">
        <v>1.1</v>
      </c>
      <c r="B15" t="str">
        <v>LABORATORIO</v>
      </c>
      <c r="C15" t="str">
        <v>M2</v>
      </c>
      <c r="D15">
        <f>VLOOKUP(B15,DATA!$B$3:$J$27,9,FALSE)</f>
        <v>90</v>
      </c>
      <c r="E15">
        <f>D15*1.3</f>
        <v>117</v>
      </c>
      <c r="F15">
        <f>I15</f>
        <v>1486.36299435028</v>
      </c>
      <c r="G15">
        <f>DATA!$L$45</f>
        <v>2104.69</v>
      </c>
      <c r="H15">
        <f>G15/1.18</f>
        <v>1783.63559322034</v>
      </c>
      <c r="I15">
        <f>H15/1.2</f>
        <v>1486.36299435028</v>
      </c>
      <c r="J15">
        <f>D15*F15</f>
        <v>133772.669491525</v>
      </c>
    </row>
    <row r="16">
      <c r="A16">
        <v>1.11</v>
      </c>
      <c r="B16" t="str">
        <v>SALA DE USOS MULTIPLES</v>
      </c>
      <c r="C16" t="str">
        <v>M2</v>
      </c>
      <c r="D16">
        <f>VLOOKUP(B16,DATA!$B$3:$J$27,9,FALSE)</f>
        <v>300</v>
      </c>
      <c r="E16">
        <f>D16*1.3</f>
        <v>390</v>
      </c>
      <c r="F16">
        <f>I16</f>
        <v>1486.36299435028</v>
      </c>
      <c r="G16">
        <f>DATA!$L$45</f>
        <v>2104.69</v>
      </c>
      <c r="H16">
        <f>G16/1.18</f>
        <v>1783.63559322034</v>
      </c>
      <c r="I16">
        <f>H16/1.2</f>
        <v>1486.36299435028</v>
      </c>
      <c r="J16">
        <f>D16*F16</f>
        <v>445908.898305084</v>
      </c>
    </row>
    <row r="17">
      <c r="A17">
        <v>2</v>
      </c>
      <c r="B17" t="str">
        <v>MODULO II</v>
      </c>
      <c r="D17">
        <f>SUM(D18:D30)</f>
        <v>1195.42</v>
      </c>
      <c r="F17">
        <f>I17</f>
        <v>0</v>
      </c>
      <c r="I17">
        <f>H17/1.2</f>
        <v>0</v>
      </c>
    </row>
    <row r="18">
      <c r="A18">
        <v>2.1</v>
      </c>
      <c r="B18" t="str">
        <v>DIRECCIÓN ADM.</v>
      </c>
      <c r="C18" t="str">
        <v>M2</v>
      </c>
      <c r="D18">
        <f>VLOOKUP(B18,DATA!$B$3:$J$27,9,FALSE)</f>
        <v>39</v>
      </c>
      <c r="E18">
        <f>D18*1.3</f>
        <v>50.7</v>
      </c>
      <c r="F18">
        <f>I18</f>
        <v>1486.36299435028</v>
      </c>
      <c r="G18">
        <f>DATA!$L$45</f>
        <v>2104.69</v>
      </c>
      <c r="H18">
        <f>G18/1.18</f>
        <v>1783.63559322034</v>
      </c>
      <c r="I18">
        <f>H18/1.2</f>
        <v>1486.36299435028</v>
      </c>
      <c r="J18">
        <f>D18*F18</f>
        <v>57968.1567796609</v>
      </c>
    </row>
    <row r="19">
      <c r="A19">
        <v>2.2</v>
      </c>
      <c r="B19" t="str">
        <v>SALA DE REUNIONES</v>
      </c>
      <c r="C19" t="str">
        <v>M2</v>
      </c>
      <c r="D19">
        <f>VLOOKUP(B19,DATA!$B$3:$J$27,9,FALSE)</f>
        <v>42</v>
      </c>
      <c r="E19">
        <f>D19*1.3</f>
        <v>54.6</v>
      </c>
      <c r="F19">
        <f>I19</f>
        <v>1486.36299435028</v>
      </c>
      <c r="G19">
        <f>DATA!$L$45</f>
        <v>2104.69</v>
      </c>
      <c r="H19">
        <f>G19/1.18</f>
        <v>1783.63559322034</v>
      </c>
      <c r="I19">
        <f>H19/1.2</f>
        <v>1486.36299435028</v>
      </c>
      <c r="J19">
        <f>D19*F19</f>
        <v>62427.2457627118</v>
      </c>
    </row>
    <row r="20">
      <c r="A20">
        <v>2.3</v>
      </c>
      <c r="B20" t="str">
        <v>SALA DE PROFESORES</v>
      </c>
      <c r="C20" t="str">
        <v>M2</v>
      </c>
      <c r="D20">
        <f>VLOOKUP(B20,DATA!$B$3:$J$27,9,FALSE)</f>
        <v>74.5</v>
      </c>
      <c r="E20">
        <f>D20*1.3</f>
        <v>96.85</v>
      </c>
      <c r="F20">
        <f>I20</f>
        <v>1486.36299435028</v>
      </c>
      <c r="G20">
        <f>DATA!$L$45</f>
        <v>2104.69</v>
      </c>
      <c r="H20">
        <f>G20/1.18</f>
        <v>1783.63559322034</v>
      </c>
      <c r="I20">
        <f>H20/1.2</f>
        <v>1486.36299435028</v>
      </c>
      <c r="J20">
        <f>D20*F20</f>
        <v>110734.043079096</v>
      </c>
    </row>
    <row r="21">
      <c r="A21">
        <v>2.4</v>
      </c>
      <c r="B21" t="str">
        <v>SSHH ADM.</v>
      </c>
      <c r="C21" t="str">
        <v>M2</v>
      </c>
      <c r="D21">
        <f>VLOOKUP(B21,DATA!$B$3:$J$27,9,FALSE)</f>
        <v>27</v>
      </c>
      <c r="E21">
        <f>D21*1.3</f>
        <v>35.1</v>
      </c>
      <c r="F21">
        <f>I21</f>
        <v>1486.36299435028</v>
      </c>
      <c r="G21">
        <f>DATA!$L$45</f>
        <v>2104.69</v>
      </c>
      <c r="H21">
        <f>G21/1.18</f>
        <v>1783.63559322034</v>
      </c>
      <c r="I21">
        <f>H21/1.2</f>
        <v>1486.36299435028</v>
      </c>
      <c r="J21">
        <f>D21*F21</f>
        <v>40131.8008474576</v>
      </c>
    </row>
    <row r="22">
      <c r="A22">
        <v>2.5</v>
      </c>
      <c r="B22" t="str">
        <v>COCINA PRIM SEC</v>
      </c>
      <c r="C22" t="str">
        <v>M2</v>
      </c>
      <c r="D22">
        <f>VLOOKUP(B22,DATA!$B$3:$J$27,9,FALSE)</f>
        <v>28.4</v>
      </c>
      <c r="E22">
        <f>D22*1.3</f>
        <v>36.92</v>
      </c>
      <c r="F22">
        <f>I22</f>
        <v>1486.36299435028</v>
      </c>
      <c r="G22">
        <f>DATA!$L$45</f>
        <v>2104.69</v>
      </c>
      <c r="H22">
        <f>G22/1.18</f>
        <v>1783.63559322034</v>
      </c>
      <c r="I22">
        <f>H22/1.2</f>
        <v>1486.36299435028</v>
      </c>
      <c r="J22">
        <f>D22*F22</f>
        <v>42212.7090395479</v>
      </c>
    </row>
    <row r="23">
      <c r="A23">
        <v>2.6</v>
      </c>
      <c r="B23" t="str">
        <v>SSHH COCINA PRIM SEC</v>
      </c>
      <c r="C23" t="str">
        <v>M2</v>
      </c>
      <c r="D23">
        <f>VLOOKUP(B23,DATA!$B$3:$J$27,9,FALSE)</f>
        <v>9</v>
      </c>
      <c r="E23">
        <f>D23*1.3</f>
        <v>11.7</v>
      </c>
      <c r="F23">
        <f>I23</f>
        <v>1486.36299435028</v>
      </c>
      <c r="G23">
        <f>DATA!$L$45</f>
        <v>2104.69</v>
      </c>
      <c r="H23">
        <f>G23/1.18</f>
        <v>1783.63559322034</v>
      </c>
      <c r="I23">
        <f>H23/1.2</f>
        <v>1486.36299435028</v>
      </c>
      <c r="J23">
        <f>D23*F23</f>
        <v>13377.2669491525</v>
      </c>
    </row>
    <row r="24">
      <c r="A24">
        <v>2.7</v>
      </c>
      <c r="B24" t="str">
        <v>COCINA INICIAL</v>
      </c>
      <c r="C24" t="str">
        <v>M2</v>
      </c>
      <c r="D24">
        <f>VLOOKUP(B24,DATA!$B$3:$J$27,9,FALSE)</f>
        <v>14.2</v>
      </c>
      <c r="E24">
        <f>D24*1.3</f>
        <v>18.46</v>
      </c>
      <c r="F24">
        <f>I24</f>
        <v>1486.36299435028</v>
      </c>
      <c r="G24">
        <f>DATA!$L$45</f>
        <v>2104.69</v>
      </c>
      <c r="H24">
        <f>G24/1.18</f>
        <v>1783.63559322034</v>
      </c>
      <c r="I24">
        <f>H24/1.2</f>
        <v>1486.36299435028</v>
      </c>
      <c r="J24">
        <f>D24*F24</f>
        <v>21106.354519774</v>
      </c>
    </row>
    <row r="25">
      <c r="A25">
        <v>2.8</v>
      </c>
      <c r="B25" t="str">
        <v>SSHH COCINA INICIAL</v>
      </c>
      <c r="C25" t="str">
        <v>M2</v>
      </c>
      <c r="D25">
        <f>VLOOKUP(B25,DATA!$B$3:$J$27,9,FALSE)</f>
        <v>5</v>
      </c>
      <c r="E25">
        <f>D25*1.3</f>
        <v>6.5</v>
      </c>
      <c r="F25">
        <f>I25</f>
        <v>1486.36299435028</v>
      </c>
      <c r="G25">
        <f>DATA!$L$45</f>
        <v>2104.69</v>
      </c>
      <c r="H25">
        <f>G25/1.18</f>
        <v>1783.63559322034</v>
      </c>
      <c r="I25">
        <f>H25/1.2</f>
        <v>1486.36299435028</v>
      </c>
      <c r="J25">
        <f>D25*F25</f>
        <v>7431.8149717514</v>
      </c>
    </row>
    <row r="26">
      <c r="A26">
        <v>2.9</v>
      </c>
      <c r="B26" t="str">
        <v>DEPOSITOS*</v>
      </c>
      <c r="C26" t="str">
        <v>M2</v>
      </c>
      <c r="D26">
        <f>VLOOKUP(B26,DATA!$B$3:$J$27,9,FALSE)</f>
        <v>94.5</v>
      </c>
      <c r="E26">
        <f>D26*1.3</f>
        <v>122.85</v>
      </c>
      <c r="F26">
        <f>I26</f>
        <v>1486.36299435028</v>
      </c>
      <c r="G26">
        <f>DATA!$L$45</f>
        <v>2104.69</v>
      </c>
      <c r="H26">
        <f>G26/1.18</f>
        <v>1783.63559322034</v>
      </c>
      <c r="I26">
        <f>H26/1.2</f>
        <v>1486.36299435028</v>
      </c>
      <c r="J26">
        <f>D26*F26</f>
        <v>140461.302966101</v>
      </c>
    </row>
    <row r="27">
      <c r="A27">
        <v>2.1</v>
      </c>
      <c r="B27" t="str">
        <v>CANCHAS DEPORTIVAS**</v>
      </c>
      <c r="C27" t="str">
        <v>M2</v>
      </c>
      <c r="D27">
        <f>VLOOKUP(B27,DATA!$B$3:$J$27,9,FALSE)</f>
        <v>840</v>
      </c>
      <c r="E27">
        <f>D27</f>
        <v>840</v>
      </c>
      <c r="F27">
        <f>I27</f>
        <v>1486.36299435028</v>
      </c>
      <c r="G27">
        <f>DATA!$L$45</f>
        <v>2104.69</v>
      </c>
      <c r="H27">
        <f>G27/1.18</f>
        <v>1783.63559322034</v>
      </c>
      <c r="I27">
        <f>H27/1.2</f>
        <v>1486.36299435028</v>
      </c>
      <c r="J27">
        <f>D27*F27</f>
        <v>1248544.91525424</v>
      </c>
    </row>
    <row r="28">
      <c r="A28">
        <v>2.11</v>
      </c>
      <c r="B28" t="str">
        <v>QUIOSCO</v>
      </c>
      <c r="C28" t="str">
        <v>M2</v>
      </c>
      <c r="D28">
        <f>VLOOKUP(B28,DATA!$B$3:$J$27,9,FALSE)</f>
        <v>5.32</v>
      </c>
      <c r="E28">
        <f>D28*1.3</f>
        <v>6.916</v>
      </c>
      <c r="F28">
        <f>I28</f>
        <v>1486.36299435028</v>
      </c>
      <c r="G28">
        <f>DATA!$L$45</f>
        <v>2104.69</v>
      </c>
      <c r="H28">
        <f>G28/1.18</f>
        <v>1783.63559322034</v>
      </c>
      <c r="I28">
        <f>H28/1.2</f>
        <v>1486.36299435028</v>
      </c>
      <c r="J28">
        <f>D28*F28</f>
        <v>7907.45112994349</v>
      </c>
    </row>
    <row r="29">
      <c r="A29">
        <v>2.12</v>
      </c>
      <c r="B29" t="str">
        <v>TOPICO</v>
      </c>
      <c r="C29" t="str">
        <v>M2</v>
      </c>
      <c r="D29">
        <f>VLOOKUP(B29,DATA!$B$3:$J$27,9,FALSE)</f>
        <v>9</v>
      </c>
      <c r="E29">
        <f>D29*1.3</f>
        <v>11.7</v>
      </c>
      <c r="F29">
        <f>I29</f>
        <v>1486.36299435028</v>
      </c>
      <c r="G29">
        <f>DATA!$L$45</f>
        <v>2104.69</v>
      </c>
      <c r="H29">
        <f>G29/1.18</f>
        <v>1783.63559322034</v>
      </c>
      <c r="I29">
        <f>H29/1.2</f>
        <v>1486.36299435028</v>
      </c>
      <c r="J29">
        <f>D29*F29</f>
        <v>13377.2669491525</v>
      </c>
    </row>
    <row r="30">
      <c r="A30">
        <v>2.13</v>
      </c>
      <c r="B30" t="str">
        <v>LACTARIO</v>
      </c>
      <c r="C30" t="str">
        <v>M2</v>
      </c>
      <c r="D30">
        <f>VLOOKUP(B30,DATA!$B$3:$J$27,9,FALSE)</f>
        <v>7.5</v>
      </c>
      <c r="E30">
        <f>D30*1.3</f>
        <v>9.75</v>
      </c>
      <c r="F30">
        <f>I30</f>
        <v>1486.36299435028</v>
      </c>
      <c r="G30">
        <f>DATA!$L$45</f>
        <v>2104.69</v>
      </c>
      <c r="H30">
        <f>G30/1.18</f>
        <v>1783.63559322034</v>
      </c>
      <c r="I30">
        <f>H30/1.2</f>
        <v>1486.36299435028</v>
      </c>
      <c r="J30">
        <f>D30*F30</f>
        <v>11147.7224576271</v>
      </c>
    </row>
    <row r="31">
      <c r="A31">
        <v>3</v>
      </c>
      <c r="B31" t="str">
        <v>CERCO E INGRESO</v>
      </c>
    </row>
    <row r="32">
      <c r="A32">
        <v>3.1</v>
      </c>
      <c r="B32" t="str">
        <v>PUERTA DE INGRESO - PRIMARIA</v>
      </c>
      <c r="C32" t="str">
        <v>UND</v>
      </c>
      <c r="D32">
        <v>1</v>
      </c>
      <c r="E32">
        <f>D32*1.3</f>
        <v>1.3</v>
      </c>
      <c r="F32">
        <f>I32</f>
        <v>11723.1638418079</v>
      </c>
      <c r="G32">
        <v>16600</v>
      </c>
      <c r="H32">
        <f>G32/1.18</f>
        <v>14067.7966101695</v>
      </c>
      <c r="I32">
        <f>H32/1.2</f>
        <v>11723.1638418079</v>
      </c>
      <c r="J32">
        <f>D32*F32</f>
        <v>11723.1638418079</v>
      </c>
    </row>
    <row r="33">
      <c r="A33">
        <v>3.2</v>
      </c>
      <c r="B33" t="str">
        <v>CERCO PERIMETRICO CARAVISTA</v>
      </c>
      <c r="C33" t="str">
        <v>ML</v>
      </c>
      <c r="D33">
        <f>DATA!B51*2+DATA!C51*2</f>
        <v>306</v>
      </c>
      <c r="E33">
        <f>D33*1.3</f>
        <v>397.8</v>
      </c>
      <c r="F33">
        <f>I33</f>
        <v>918.079096045198</v>
      </c>
      <c r="G33">
        <v>1300</v>
      </c>
      <c r="H33">
        <f>G33/1.18</f>
        <v>1101.69491525424</v>
      </c>
      <c r="I33">
        <f>H33/1.2</f>
        <v>918.079096045198</v>
      </c>
      <c r="J33">
        <f>D33*F33</f>
        <v>280932.203389831</v>
      </c>
    </row>
    <row r="34">
      <c r="A34">
        <v>4</v>
      </c>
      <c r="B34" t="str">
        <v>MUROS DE CONTENCION</v>
      </c>
    </row>
    <row r="35">
      <c r="A35">
        <v>4.1</v>
      </c>
      <c r="B35" t="str">
        <v>MUROS DE CONTENCION (H=1.90)</v>
      </c>
      <c r="C35" t="str">
        <v>ML</v>
      </c>
      <c r="D35">
        <v>40</v>
      </c>
      <c r="E35">
        <f>D35*1.3</f>
        <v>52</v>
      </c>
      <c r="F35">
        <f>I35</f>
        <v>1659.60451977401</v>
      </c>
      <c r="G35">
        <v>2350</v>
      </c>
      <c r="H35">
        <f>G35/1.18</f>
        <v>1991.52542372881</v>
      </c>
      <c r="I35">
        <f>H35/1.2</f>
        <v>1659.60451977401</v>
      </c>
      <c r="J35">
        <f>D35*F35</f>
        <v>66384.1807909605</v>
      </c>
    </row>
    <row r="36">
      <c r="A36">
        <v>4.2</v>
      </c>
      <c r="B36" t="str">
        <v>MUROS DE CONTENCION (H=3.00)</v>
      </c>
      <c r="C36" t="str">
        <v>ML</v>
      </c>
      <c r="D36">
        <v>40</v>
      </c>
      <c r="E36">
        <f>D36*1.3</f>
        <v>52</v>
      </c>
      <c r="F36">
        <f>I36</f>
        <v>2471.75141242938</v>
      </c>
      <c r="G36">
        <v>3500</v>
      </c>
      <c r="H36">
        <f>G36/1.18</f>
        <v>2966.10169491525</v>
      </c>
      <c r="I36">
        <f>H36/1.2</f>
        <v>2471.75141242938</v>
      </c>
      <c r="J36">
        <f>D36*F36</f>
        <v>98870.0564971752</v>
      </c>
    </row>
    <row r="37">
      <c r="B37" t="str">
        <v xml:space="preserve">COSTO DIRECTO </v>
      </c>
      <c r="J37">
        <f>SUM(J5:J36)/2</f>
        <v>2825757.29424435</v>
      </c>
    </row>
    <row r="38">
      <c r="B38" t="str">
        <v>GASTOS GENERALES (10%)</v>
      </c>
      <c r="J38">
        <f>J37*0.1</f>
        <v>282575.729424435</v>
      </c>
    </row>
    <row r="39">
      <c r="B39" t="str">
        <v>UTILIDAD (10%)</v>
      </c>
      <c r="J39">
        <f>J37*0.1</f>
        <v>282575.729424435</v>
      </c>
    </row>
    <row r="40">
      <c r="B40" t="str">
        <v>SUB TOTAL</v>
      </c>
      <c r="J40">
        <f>J37+J38+J39</f>
        <v>3390908.75309322</v>
      </c>
    </row>
    <row r="41">
      <c r="B41" t="str">
        <v>IGV</v>
      </c>
      <c r="J41">
        <f>J40*0.18</f>
        <v>610363.575556779</v>
      </c>
    </row>
    <row r="42">
      <c r="B42" t="str">
        <v>PRESUPUESTO TOTAL</v>
      </c>
      <c r="J42">
        <f>J40+J41</f>
        <v>4001272.32864999</v>
      </c>
    </row>
  </sheetData>
  <mergeCells count="8">
    <mergeCell ref="A2:J2"/>
    <mergeCell ref="A3:J3"/>
    <mergeCell ref="B37:G37"/>
    <mergeCell ref="B38:G38"/>
    <mergeCell ref="B39:G39"/>
    <mergeCell ref="B40:G40"/>
    <mergeCell ref="B41:G41"/>
    <mergeCell ref="B42:G42"/>
  </mergeCells>
  <pageMargins left="0.7" right="0.7" top="0.75" bottom="0.75" header="0.3" footer="0.3"/>
  <ignoredErrors>
    <ignoredError numberStoredAsText="1" sqref="A1:J4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98"/>
  <sheetViews>
    <sheetView workbookViewId="0" rightToLeft="0"/>
  </sheetViews>
  <sheetData>
    <row r="1">
      <c r="A1" t="str">
        <f>'COSTO INFRA'!A2:J2</f>
        <v>PRESUPUESTO PRUEBA</v>
      </c>
    </row>
    <row r="5">
      <c r="A5" t="str">
        <v>ITEM</v>
      </c>
      <c r="B5" t="str">
        <v>DESCRIPCIÓN</v>
      </c>
      <c r="C5" t="str">
        <v>UND</v>
      </c>
      <c r="D5" t="str">
        <v>CANTIDAD</v>
      </c>
      <c r="E5" t="str">
        <v>VALOR UNITARIO</v>
      </c>
      <c r="F5" t="str">
        <v>VALOR MODULO</v>
      </c>
      <c r="G5" t="str">
        <v>VALOR TOTAL</v>
      </c>
    </row>
    <row r="6">
      <c r="B6" t="str">
        <v>EQUIPAMIENTO</v>
      </c>
    </row>
    <row r="7">
      <c r="A7" t="str">
        <v>MODULO I</v>
      </c>
      <c r="B7" t="str">
        <v>MODULO I: AULAS</v>
      </c>
      <c r="D7" t="str">
        <v/>
      </c>
    </row>
    <row r="8">
      <c r="A8">
        <v>1</v>
      </c>
      <c r="B8" t="str">
        <v>AULAS INICIAL</v>
      </c>
      <c r="F8">
        <f>SUM(F9:F24)</f>
        <v>28535</v>
      </c>
      <c r="G8">
        <f>F8*(DATA!C55+DATA!C56+DATA!C57)</f>
        <v>85605</v>
      </c>
    </row>
    <row r="9">
      <c r="B9" t="str">
        <v>PUPITRE UNIPERSONAL INDIVIDUAL PRIMARIA (MC-20)</v>
      </c>
      <c r="C9" t="str">
        <v>Und</v>
      </c>
      <c r="D9">
        <v>25</v>
      </c>
      <c r="E9">
        <v>380</v>
      </c>
      <c r="F9">
        <f>D9*E9</f>
        <v>9500</v>
      </c>
    </row>
    <row r="10">
      <c r="B10" t="str">
        <v>SILLAS UNIPERSONALES</v>
      </c>
      <c r="C10" t="str">
        <v>Und</v>
      </c>
      <c r="D10">
        <v>25</v>
      </c>
      <c r="E10">
        <v>95</v>
      </c>
      <c r="F10">
        <f>D10*E10</f>
        <v>2375</v>
      </c>
    </row>
    <row r="11">
      <c r="B11" t="str">
        <v>ESCRITORIO METALICO C0N 4 CAJONES (MC-3)</v>
      </c>
      <c r="C11" t="str">
        <v>Und</v>
      </c>
      <c r="D11">
        <v>1</v>
      </c>
      <c r="E11">
        <v>400</v>
      </c>
      <c r="F11">
        <f>D11*E11</f>
        <v>400</v>
      </c>
    </row>
    <row r="12">
      <c r="B12" t="str">
        <v>ARMARIO MELAMINE</v>
      </c>
      <c r="C12" t="str">
        <v>Und</v>
      </c>
      <c r="D12">
        <v>1</v>
      </c>
      <c r="E12">
        <v>750</v>
      </c>
      <c r="F12">
        <f>D12*E12</f>
        <v>750</v>
      </c>
    </row>
    <row r="13">
      <c r="B13" t="str">
        <v>PIZARRA ACRÍLICO 2.40M X1.20M</v>
      </c>
      <c r="C13" t="str">
        <v>Und</v>
      </c>
      <c r="D13">
        <v>1</v>
      </c>
      <c r="E13">
        <v>750</v>
      </c>
      <c r="F13">
        <f>D13*E13</f>
        <v>750</v>
      </c>
    </row>
    <row r="14">
      <c r="B14" t="str">
        <v>ARCHIVADOR METALICO DE 3 PUERTAS (MC-10)</v>
      </c>
      <c r="C14" t="str">
        <v>Und</v>
      </c>
      <c r="D14">
        <v>1</v>
      </c>
      <c r="E14">
        <f>550-160</f>
        <v>390</v>
      </c>
      <c r="F14">
        <f>D14*E14</f>
        <v>390</v>
      </c>
    </row>
    <row r="15">
      <c r="B15" t="str">
        <v>PAPELERA METALICA (MC-16)</v>
      </c>
      <c r="C15" t="str">
        <v>Und</v>
      </c>
      <c r="D15">
        <v>1</v>
      </c>
      <c r="E15">
        <v>30</v>
      </c>
      <c r="F15">
        <f>D15*E15</f>
        <v>30</v>
      </c>
    </row>
    <row r="16">
      <c r="B16" t="str">
        <v>EQUIPO LAPTOP (por aula)</v>
      </c>
      <c r="C16" t="str">
        <v>Und</v>
      </c>
      <c r="D16">
        <v>1</v>
      </c>
      <c r="E16">
        <v>5000</v>
      </c>
      <c r="F16">
        <f>D16*E16</f>
        <v>5000</v>
      </c>
    </row>
    <row r="17">
      <c r="B17" t="str">
        <v>ECRAN ESTANDAR (1.8 x 1.8) (por aula)</v>
      </c>
      <c r="C17" t="str">
        <v>Und</v>
      </c>
      <c r="D17">
        <v>1</v>
      </c>
      <c r="E17">
        <v>1500</v>
      </c>
      <c r="F17">
        <f>D17*E17</f>
        <v>1500</v>
      </c>
    </row>
    <row r="18">
      <c r="B18" t="str">
        <v>PROYECTOR MULTIMEDIA (por aula)</v>
      </c>
      <c r="C18" t="str">
        <v>Und</v>
      </c>
      <c r="D18">
        <v>1</v>
      </c>
      <c r="E18">
        <v>3247.5</v>
      </c>
      <c r="F18">
        <f>D18*E18</f>
        <v>3247.5</v>
      </c>
    </row>
    <row r="19">
      <c r="B19" t="str">
        <v>TELEVISOR 42" (por aula)</v>
      </c>
      <c r="C19" t="str">
        <v>Und</v>
      </c>
      <c r="D19">
        <v>1</v>
      </c>
      <c r="E19">
        <v>3250</v>
      </c>
      <c r="F19">
        <f>D19*E19</f>
        <v>3250</v>
      </c>
    </row>
    <row r="20">
      <c r="B20" t="str">
        <v>BLUE-RAY (por aula)</v>
      </c>
      <c r="C20" t="str">
        <v>Und</v>
      </c>
      <c r="D20">
        <v>1</v>
      </c>
      <c r="E20">
        <v>572.5</v>
      </c>
      <c r="F20">
        <f>D20*E20</f>
        <v>572.5</v>
      </c>
    </row>
    <row r="21">
      <c r="B21" t="str">
        <v>RACK PARA PROYECTOR MULTIMEDIA (por aula)</v>
      </c>
      <c r="C21" t="str">
        <v>Und</v>
      </c>
      <c r="D21">
        <v>1</v>
      </c>
      <c r="E21">
        <v>225</v>
      </c>
      <c r="F21">
        <f>D21*E21</f>
        <v>225</v>
      </c>
    </row>
    <row r="22">
      <c r="B22" t="str">
        <v>RACK PARA TV (por aula)</v>
      </c>
      <c r="C22" t="str">
        <v>Und</v>
      </c>
      <c r="D22">
        <v>1</v>
      </c>
      <c r="E22">
        <v>347.5</v>
      </c>
      <c r="F22">
        <f>D22*E22</f>
        <v>347.5</v>
      </c>
    </row>
    <row r="23">
      <c r="B23" t="str">
        <v>RACK PARA BLUE-RAY(por aula)</v>
      </c>
      <c r="C23" t="str">
        <v>Und</v>
      </c>
      <c r="D23">
        <v>1</v>
      </c>
      <c r="E23">
        <v>122.5</v>
      </c>
      <c r="F23">
        <f>D23*E23</f>
        <v>122.5</v>
      </c>
    </row>
    <row r="24">
      <c r="B24" t="str">
        <v xml:space="preserve">PANEL DE CORCHO (0.80x1.00) </v>
      </c>
      <c r="C24" t="str">
        <v>Und</v>
      </c>
      <c r="D24">
        <v>1</v>
      </c>
      <c r="E24">
        <v>75</v>
      </c>
      <c r="F24">
        <f>D24*E24</f>
        <v>75</v>
      </c>
    </row>
    <row r="25">
      <c r="A25">
        <v>1</v>
      </c>
      <c r="B25" t="str">
        <v>AULAS PRIMARIA SECUNDARIA</v>
      </c>
      <c r="F25">
        <f>SUM(F26:F41)</f>
        <v>30910</v>
      </c>
      <c r="G25">
        <f>F25*(DATA!C58+DATA!C59)</f>
        <v>556380</v>
      </c>
    </row>
    <row r="26">
      <c r="B26" t="str">
        <v>PUPITRE UNIPERSONAL INDIVIDUAL PRIMARIA (MC-20)</v>
      </c>
      <c r="C26" t="str">
        <v>Und</v>
      </c>
      <c r="D26">
        <v>30</v>
      </c>
      <c r="E26">
        <v>380</v>
      </c>
      <c r="F26">
        <f>D26*E26</f>
        <v>11400</v>
      </c>
    </row>
    <row r="27">
      <c r="B27" t="str">
        <v>SILLAS UNIPERSONALES</v>
      </c>
      <c r="C27" t="str">
        <v>Und</v>
      </c>
      <c r="D27">
        <v>30</v>
      </c>
      <c r="E27">
        <v>95</v>
      </c>
      <c r="F27">
        <f>D27*E27</f>
        <v>2850</v>
      </c>
    </row>
    <row r="28">
      <c r="B28" t="str">
        <v>ESCRITORIO METALICO C0N 4 CAJONES (MC-3)</v>
      </c>
      <c r="C28" t="str">
        <v>Und</v>
      </c>
      <c r="D28">
        <v>1</v>
      </c>
      <c r="E28">
        <v>400</v>
      </c>
      <c r="F28">
        <f>D28*E28</f>
        <v>400</v>
      </c>
    </row>
    <row r="29">
      <c r="B29" t="str">
        <v>ARMARIO MELAMINE</v>
      </c>
      <c r="C29" t="str">
        <v>Und</v>
      </c>
      <c r="D29">
        <v>1</v>
      </c>
      <c r="E29">
        <v>750</v>
      </c>
      <c r="F29">
        <f>D29*E29</f>
        <v>750</v>
      </c>
    </row>
    <row r="30">
      <c r="B30" t="str">
        <v>PIZARRA ACRÍLICO 2.40M X1.20M</v>
      </c>
      <c r="C30" t="str">
        <v>Und</v>
      </c>
      <c r="D30">
        <v>1</v>
      </c>
      <c r="E30">
        <v>750</v>
      </c>
      <c r="F30">
        <f>D30*E30</f>
        <v>750</v>
      </c>
    </row>
    <row r="31">
      <c r="B31" t="str">
        <v>ARCHIVADOR METALICO DE 3 PUERTAS (MC-10)</v>
      </c>
      <c r="C31" t="str">
        <v>Und</v>
      </c>
      <c r="D31">
        <v>1</v>
      </c>
      <c r="E31">
        <f>550-160</f>
        <v>390</v>
      </c>
      <c r="F31">
        <f>D31*E31</f>
        <v>390</v>
      </c>
    </row>
    <row r="32">
      <c r="B32" t="str">
        <v>PAPELERA METALICA (MC-16)</v>
      </c>
      <c r="C32" t="str">
        <v>Und</v>
      </c>
      <c r="D32">
        <v>1</v>
      </c>
      <c r="E32">
        <v>30</v>
      </c>
      <c r="F32">
        <f>D32*E32</f>
        <v>30</v>
      </c>
    </row>
    <row r="33">
      <c r="B33" t="str">
        <v>EQUIPO LAPTOP (por aula)</v>
      </c>
      <c r="C33" t="str">
        <v>Und</v>
      </c>
      <c r="D33">
        <v>1</v>
      </c>
      <c r="E33">
        <v>5000</v>
      </c>
      <c r="F33">
        <f>D33*E33</f>
        <v>5000</v>
      </c>
    </row>
    <row r="34">
      <c r="B34" t="str">
        <v>ECRAN ESTANDAR (1.8 x 1.8) (por aula)</v>
      </c>
      <c r="C34" t="str">
        <v>Und</v>
      </c>
      <c r="D34">
        <v>1</v>
      </c>
      <c r="E34">
        <v>1500</v>
      </c>
      <c r="F34">
        <f>D34*E34</f>
        <v>1500</v>
      </c>
    </row>
    <row r="35">
      <c r="B35" t="str">
        <v>PROYECTOR MULTIMEDIA (por aula)</v>
      </c>
      <c r="C35" t="str">
        <v>Und</v>
      </c>
      <c r="D35">
        <v>1</v>
      </c>
      <c r="E35">
        <v>3247.5</v>
      </c>
      <c r="F35">
        <f>D35*E35</f>
        <v>3247.5</v>
      </c>
    </row>
    <row r="36">
      <c r="B36" t="str">
        <v>TELEVISOR 42" (por aula)</v>
      </c>
      <c r="C36" t="str">
        <v>Und</v>
      </c>
      <c r="D36">
        <v>1</v>
      </c>
      <c r="E36">
        <v>3250</v>
      </c>
      <c r="F36">
        <f>D36*E36</f>
        <v>3250</v>
      </c>
    </row>
    <row r="37">
      <c r="B37" t="str">
        <v>BLUE-RAY (por aula)</v>
      </c>
      <c r="C37" t="str">
        <v>Und</v>
      </c>
      <c r="D37">
        <v>1</v>
      </c>
      <c r="E37">
        <v>572.5</v>
      </c>
      <c r="F37">
        <f>D37*E37</f>
        <v>572.5</v>
      </c>
    </row>
    <row r="38">
      <c r="B38" t="str">
        <v>RACK PARA PROYECTOR MULTIMEDIA (por aula)</v>
      </c>
      <c r="C38" t="str">
        <v>Und</v>
      </c>
      <c r="D38">
        <v>1</v>
      </c>
      <c r="E38">
        <v>225</v>
      </c>
      <c r="F38">
        <f>D38*E38</f>
        <v>225</v>
      </c>
    </row>
    <row r="39">
      <c r="B39" t="str">
        <v>RACK PARA TV (por aula)</v>
      </c>
      <c r="C39" t="str">
        <v>Und</v>
      </c>
      <c r="D39">
        <v>1</v>
      </c>
      <c r="E39">
        <v>347.5</v>
      </c>
      <c r="F39">
        <f>D39*E39</f>
        <v>347.5</v>
      </c>
    </row>
    <row r="40">
      <c r="B40" t="str">
        <v>RACK PARA BLUE-RAY(por aula)</v>
      </c>
      <c r="C40" t="str">
        <v>Und</v>
      </c>
      <c r="D40">
        <v>1</v>
      </c>
      <c r="E40">
        <v>122.5</v>
      </c>
      <c r="F40">
        <f>D40*E40</f>
        <v>122.5</v>
      </c>
    </row>
    <row r="41">
      <c r="B41" t="str">
        <v xml:space="preserve">PANEL DE CORCHO (0.80x1.00) </v>
      </c>
      <c r="C41" t="str">
        <v>Und</v>
      </c>
      <c r="D41">
        <v>1</v>
      </c>
      <c r="E41">
        <v>75</v>
      </c>
      <c r="F41">
        <f>D41*E41</f>
        <v>75</v>
      </c>
    </row>
    <row r="42">
      <c r="A42">
        <v>2</v>
      </c>
      <c r="B42" t="str">
        <v>SUM</v>
      </c>
      <c r="F42">
        <f>SUM(F43:F60)</f>
        <v>50985</v>
      </c>
      <c r="G42">
        <f>F42</f>
        <v>50985</v>
      </c>
    </row>
    <row r="43">
      <c r="B43" t="str">
        <v>ESCRITORIO METALICO C0N 4 CAJONES (MC-3)</v>
      </c>
      <c r="C43" t="str">
        <v>Und</v>
      </c>
      <c r="D43">
        <v>1</v>
      </c>
      <c r="E43">
        <f>E28</f>
        <v>400</v>
      </c>
      <c r="F43">
        <f>D43*E43</f>
        <v>400</v>
      </c>
    </row>
    <row r="44">
      <c r="B44" t="str">
        <v>MESA PARA 6 SILLAS (M-1)</v>
      </c>
      <c r="C44" t="str">
        <v>Und</v>
      </c>
      <c r="D44">
        <v>2</v>
      </c>
      <c r="E44">
        <v>480</v>
      </c>
      <c r="F44">
        <f>D44*E44</f>
        <v>960</v>
      </c>
    </row>
    <row r="45">
      <c r="B45" t="str">
        <v>SILLAS UNIPERSONALES</v>
      </c>
      <c r="C45" t="str">
        <v>Und</v>
      </c>
      <c r="D45">
        <v>60</v>
      </c>
      <c r="E45">
        <f>E27</f>
        <v>95</v>
      </c>
      <c r="F45">
        <f>D45*E45</f>
        <v>5700</v>
      </c>
    </row>
    <row r="46">
      <c r="B46" t="str">
        <v>SILLA METÁLICA APILABLE (MC-17)</v>
      </c>
      <c r="C46" t="str">
        <v>Und</v>
      </c>
      <c r="D46">
        <v>6</v>
      </c>
      <c r="E46">
        <f>E73</f>
        <v>65</v>
      </c>
      <c r="F46">
        <f>D46*E46</f>
        <v>390</v>
      </c>
    </row>
    <row r="47">
      <c r="B47" t="str">
        <v>ESTANTE MEDERA 1.20X0.35X1.50</v>
      </c>
      <c r="C47" t="str">
        <v>Und</v>
      </c>
      <c r="D47">
        <v>2</v>
      </c>
      <c r="E47">
        <v>775</v>
      </c>
      <c r="F47">
        <f>D47*E47</f>
        <v>1550</v>
      </c>
    </row>
    <row r="48">
      <c r="B48" t="str">
        <v>PUPITRE UNIPERSONAL INDIVIDUAL PRIMARIA (MC-20)</v>
      </c>
      <c r="C48" t="str">
        <v>jgo</v>
      </c>
      <c r="D48">
        <v>60</v>
      </c>
      <c r="E48">
        <f>E26</f>
        <v>380</v>
      </c>
      <c r="F48">
        <f>D48*E48</f>
        <v>22800</v>
      </c>
    </row>
    <row r="49">
      <c r="B49" t="str">
        <v>EQUIPO LAPTOP</v>
      </c>
      <c r="C49" t="str">
        <v>Und</v>
      </c>
      <c r="D49">
        <v>1</v>
      </c>
      <c r="E49">
        <f>E33</f>
        <v>5000</v>
      </c>
      <c r="F49">
        <f>D49*E49</f>
        <v>5000</v>
      </c>
    </row>
    <row r="50">
      <c r="B50" t="str">
        <v>EQUIPO DE SONIDO</v>
      </c>
      <c r="C50" t="str">
        <v>Und</v>
      </c>
      <c r="D50">
        <v>1</v>
      </c>
      <c r="E50">
        <v>3750</v>
      </c>
      <c r="F50">
        <f>D50*E50</f>
        <v>3750</v>
      </c>
    </row>
    <row r="51">
      <c r="B51" t="str">
        <v>ECRAN ESTANDAR (1.8 x 1.8)</v>
      </c>
      <c r="C51" t="str">
        <v>Und</v>
      </c>
      <c r="D51">
        <v>1</v>
      </c>
      <c r="E51">
        <v>1500</v>
      </c>
      <c r="F51">
        <f>D51*E51</f>
        <v>1500</v>
      </c>
    </row>
    <row r="52">
      <c r="B52" t="str">
        <f>B35</f>
        <v>PROYECTOR MULTIMEDIA (por aula)</v>
      </c>
      <c r="C52" t="str">
        <f>C35</f>
        <v>Und</v>
      </c>
      <c r="D52">
        <v>1</v>
      </c>
      <c r="E52">
        <f>E35</f>
        <v>3247.5</v>
      </c>
      <c r="F52">
        <f>D52*E52</f>
        <v>3247.5</v>
      </c>
    </row>
    <row r="53">
      <c r="B53" t="str">
        <v>TELEVISOR 42"</v>
      </c>
      <c r="C53" t="str">
        <v>Und</v>
      </c>
      <c r="D53">
        <v>1</v>
      </c>
      <c r="E53">
        <v>3250</v>
      </c>
      <c r="F53">
        <f>D53*E53</f>
        <v>3250</v>
      </c>
    </row>
    <row r="54">
      <c r="B54" t="str">
        <v xml:space="preserve">BLUE-RAY </v>
      </c>
      <c r="C54" t="str">
        <v>Und</v>
      </c>
      <c r="D54">
        <v>1</v>
      </c>
      <c r="E54">
        <v>572.5</v>
      </c>
      <c r="F54">
        <f>D54*E54</f>
        <v>572.5</v>
      </c>
    </row>
    <row r="55">
      <c r="B55" t="str">
        <v>RACK PARA PROYECTOR MULTIMEDIA (por aula)</v>
      </c>
      <c r="C55" t="str">
        <v>Und</v>
      </c>
      <c r="D55">
        <v>1</v>
      </c>
      <c r="E55">
        <v>225</v>
      </c>
      <c r="F55">
        <f>D55*E55</f>
        <v>225</v>
      </c>
    </row>
    <row r="56">
      <c r="B56" t="str">
        <v>RACK PARA TV (por aula)</v>
      </c>
      <c r="C56" t="str">
        <v>Und</v>
      </c>
      <c r="D56">
        <v>1</v>
      </c>
      <c r="E56">
        <v>347.5</v>
      </c>
      <c r="F56">
        <f>D56*E56</f>
        <v>347.5</v>
      </c>
    </row>
    <row r="57">
      <c r="B57" t="str">
        <v>RACK PARA BLUE-RAY(por aula)</v>
      </c>
      <c r="C57" t="str">
        <v>Und</v>
      </c>
      <c r="D57">
        <v>1</v>
      </c>
      <c r="E57">
        <v>122.5</v>
      </c>
      <c r="F57">
        <f>D57*E57</f>
        <v>122.5</v>
      </c>
    </row>
    <row r="58">
      <c r="B58" t="str">
        <v>ESTANTE DE MADERA 1.20X0.35X1.80</v>
      </c>
      <c r="C58" t="str">
        <v>Und</v>
      </c>
      <c r="D58">
        <v>1</v>
      </c>
      <c r="E58">
        <v>925</v>
      </c>
      <c r="F58">
        <f>D58*E58</f>
        <v>925</v>
      </c>
    </row>
    <row r="59">
      <c r="B59" t="str">
        <v>ATRIL</v>
      </c>
      <c r="C59" t="str">
        <v>Und</v>
      </c>
      <c r="D59">
        <v>1</v>
      </c>
      <c r="E59">
        <v>150</v>
      </c>
      <c r="F59">
        <f>D59*E59</f>
        <v>150</v>
      </c>
    </row>
    <row r="60">
      <c r="B60" t="str">
        <v>CORTINAS BLACK OUT DE 1.50mx1.50m</v>
      </c>
      <c r="C60" t="str">
        <v>Und</v>
      </c>
      <c r="D60">
        <v>1</v>
      </c>
      <c r="E60">
        <v>95</v>
      </c>
      <c r="F60">
        <f>D60*E60</f>
        <v>95</v>
      </c>
    </row>
    <row r="61">
      <c r="A61">
        <v>3</v>
      </c>
      <c r="B61" t="str">
        <v>COCINA</v>
      </c>
      <c r="F61">
        <f>SUM(F62:F69)</f>
        <v>3800</v>
      </c>
      <c r="G61">
        <f>F61*2</f>
        <v>7600</v>
      </c>
    </row>
    <row r="62">
      <c r="B62" t="str">
        <v>COCINA INDUSTRIAL CON BALON DE GAS</v>
      </c>
      <c r="C62" t="str">
        <v>Und</v>
      </c>
      <c r="D62">
        <v>1</v>
      </c>
      <c r="E62">
        <v>1500</v>
      </c>
      <c r="F62">
        <f>D62*E62</f>
        <v>1500</v>
      </c>
    </row>
    <row r="63">
      <c r="B63" t="str">
        <v>JUEGO DE MENAJERÍA</v>
      </c>
      <c r="C63" t="str">
        <v>jgo</v>
      </c>
      <c r="D63">
        <v>1</v>
      </c>
      <c r="E63">
        <v>150</v>
      </c>
      <c r="F63">
        <f>D63*E63</f>
        <v>150</v>
      </c>
    </row>
    <row r="64">
      <c r="B64" t="str">
        <v xml:space="preserve">JUEGO DE MESA CON 6 SILLAS </v>
      </c>
      <c r="C64" t="str">
        <v>jgo</v>
      </c>
      <c r="D64">
        <v>1</v>
      </c>
      <c r="E64">
        <v>700</v>
      </c>
      <c r="F64">
        <f>D64*E64</f>
        <v>700</v>
      </c>
    </row>
    <row r="65">
      <c r="B65" t="str">
        <v>MOSTRADOR DE MADERA PARA EMPOTRAR LAVADERO</v>
      </c>
      <c r="C65" t="str">
        <v>Und</v>
      </c>
      <c r="D65">
        <v>1</v>
      </c>
      <c r="E65">
        <v>300</v>
      </c>
      <c r="F65">
        <f>D65*E65</f>
        <v>300</v>
      </c>
    </row>
    <row r="66">
      <c r="B66" t="str">
        <v xml:space="preserve">LAVADERO INOXIDABLE DE 1 POZA / ESCURRIDERO </v>
      </c>
      <c r="C66" t="str">
        <v>Und</v>
      </c>
      <c r="D66">
        <v>2</v>
      </c>
      <c r="E66">
        <v>150</v>
      </c>
      <c r="F66">
        <f>D66*E66</f>
        <v>300</v>
      </c>
    </row>
    <row r="67">
      <c r="B67" t="str">
        <v>MOSTRADOR DE MADERA C/CAJONES DIV, INF. Y 2 PUERTAS</v>
      </c>
      <c r="C67" t="str">
        <v>Und</v>
      </c>
      <c r="D67">
        <v>1</v>
      </c>
      <c r="E67">
        <v>250</v>
      </c>
      <c r="F67">
        <f>D67*E67</f>
        <v>250</v>
      </c>
    </row>
    <row r="68">
      <c r="B68" t="str">
        <v>ARMARIO PARA COLGAR CON DIVISIONES Y PUERTAS</v>
      </c>
      <c r="C68" t="str">
        <v>Und</v>
      </c>
      <c r="D68">
        <v>1</v>
      </c>
      <c r="E68">
        <v>300</v>
      </c>
      <c r="F68">
        <f>D68*E68</f>
        <v>300</v>
      </c>
    </row>
    <row r="69">
      <c r="B69" t="str">
        <v>ARMARIO PARA UTENSILIOS</v>
      </c>
      <c r="C69" t="str">
        <v>Und</v>
      </c>
      <c r="D69">
        <v>2</v>
      </c>
      <c r="E69">
        <v>150</v>
      </c>
      <c r="F69">
        <f>D69*E69</f>
        <v>300</v>
      </c>
    </row>
    <row r="70">
      <c r="A70">
        <v>4</v>
      </c>
      <c r="B70" t="str">
        <v>DIRECCIÓN</v>
      </c>
      <c r="F70">
        <f>SUM(F71:F76)</f>
        <v>5540</v>
      </c>
      <c r="G70">
        <f>F70</f>
        <v>5540</v>
      </c>
    </row>
    <row r="71">
      <c r="B71" t="str">
        <v>SILLÓN GIRATORIO DIRECTOR</v>
      </c>
      <c r="C71" t="str">
        <v>Und</v>
      </c>
      <c r="D71">
        <v>1</v>
      </c>
      <c r="E71">
        <v>600</v>
      </c>
      <c r="F71">
        <f>D71*E71</f>
        <v>600</v>
      </c>
    </row>
    <row r="72">
      <c r="B72" t="str">
        <v>PAPELERA METALICA (MC-16)</v>
      </c>
      <c r="C72" t="str">
        <v>Und</v>
      </c>
      <c r="D72">
        <v>1</v>
      </c>
      <c r="E72">
        <v>30</v>
      </c>
      <c r="F72">
        <f>D72*E72</f>
        <v>30</v>
      </c>
    </row>
    <row r="73">
      <c r="B73" t="str">
        <v xml:space="preserve">SILLA INDIVIDUAL APILABLE </v>
      </c>
      <c r="C73" t="str">
        <v>Und</v>
      </c>
      <c r="D73">
        <v>4</v>
      </c>
      <c r="E73">
        <v>65</v>
      </c>
      <c r="F73">
        <f>D73*E73</f>
        <v>260</v>
      </c>
    </row>
    <row r="74">
      <c r="B74" t="str">
        <v>ESCRITORIO DEL DIRECTOR</v>
      </c>
      <c r="C74" t="str">
        <v>Und</v>
      </c>
      <c r="D74">
        <v>1</v>
      </c>
      <c r="E74">
        <v>1200</v>
      </c>
      <c r="F74">
        <f>D74*E74</f>
        <v>1200</v>
      </c>
    </row>
    <row r="75">
      <c r="B75" t="str">
        <v>ARCHIVADOR METÁLICOS</v>
      </c>
      <c r="C75" t="str">
        <v>Und</v>
      </c>
      <c r="D75">
        <v>1</v>
      </c>
      <c r="E75">
        <v>1700</v>
      </c>
      <c r="F75">
        <f>D75*E75</f>
        <v>1700</v>
      </c>
    </row>
    <row r="76">
      <c r="B76" t="str">
        <v>ARMARIO METALICO</v>
      </c>
      <c r="C76" t="str">
        <v>Und</v>
      </c>
      <c r="D76">
        <v>1</v>
      </c>
      <c r="E76">
        <v>1750</v>
      </c>
      <c r="F76">
        <f>D76*E76</f>
        <v>1750</v>
      </c>
    </row>
    <row r="77">
      <c r="A77">
        <v>5</v>
      </c>
      <c r="B77" t="str">
        <v>SALA DE PROFESORES*</v>
      </c>
      <c r="F77">
        <f>SUM(F78:F82)</f>
        <v>2430</v>
      </c>
      <c r="G77">
        <f>F77*2</f>
        <v>4860</v>
      </c>
    </row>
    <row r="78">
      <c r="B78" t="str">
        <v xml:space="preserve">JUEGO DE MESA CON 6 SILLAS </v>
      </c>
      <c r="C78" t="str">
        <v>jgo</v>
      </c>
      <c r="D78">
        <v>1</v>
      </c>
      <c r="E78">
        <v>700</v>
      </c>
      <c r="F78">
        <f>D78*E78</f>
        <v>700</v>
      </c>
    </row>
    <row r="79">
      <c r="B79" t="str">
        <v xml:space="preserve">PANEL DE CORCHO (0.80x1.00) </v>
      </c>
      <c r="C79" t="str">
        <v>Und</v>
      </c>
      <c r="D79">
        <v>1</v>
      </c>
      <c r="E79">
        <v>75</v>
      </c>
      <c r="F79">
        <f>D79*E79</f>
        <v>75</v>
      </c>
    </row>
    <row r="80">
      <c r="B80" t="str">
        <v xml:space="preserve">SILLA INDIVIDUAL APILABLE </v>
      </c>
      <c r="C80" t="str">
        <v>Und</v>
      </c>
      <c r="D80">
        <v>2</v>
      </c>
      <c r="E80">
        <v>65</v>
      </c>
      <c r="F80">
        <f>D80*E80</f>
        <v>130</v>
      </c>
    </row>
    <row r="81">
      <c r="B81" t="str">
        <v>PIZARRA ACRÍLICO 2.40M X1.20M</v>
      </c>
      <c r="C81" t="str">
        <v>Und</v>
      </c>
      <c r="D81">
        <v>1</v>
      </c>
      <c r="E81">
        <v>750</v>
      </c>
      <c r="F81">
        <f>D81*E81</f>
        <v>750</v>
      </c>
    </row>
    <row r="82">
      <c r="B82" t="str">
        <v>ESTANTE MEDERA 1.20X0.35X1.50</v>
      </c>
      <c r="C82" t="str">
        <v>Und</v>
      </c>
      <c r="D82">
        <v>1</v>
      </c>
      <c r="E82">
        <v>775</v>
      </c>
      <c r="F82">
        <f>D82*E82</f>
        <v>775</v>
      </c>
    </row>
    <row r="83">
      <c r="A83">
        <v>6</v>
      </c>
      <c r="B83" t="str">
        <v>AULA DE INNOVACION PEDAGOGICA*</v>
      </c>
      <c r="F83">
        <f>SUM(F84:F87)</f>
        <v>3225</v>
      </c>
      <c r="G83">
        <f>F83*(DATA!C61+DATA!C62+DATA!C63+DATA!C64)</f>
        <v>22575</v>
      </c>
    </row>
    <row r="84">
      <c r="B84" t="str">
        <v>MESA PARA EQUIPO DE COMPUTO</v>
      </c>
      <c r="C84" t="str">
        <v>Und</v>
      </c>
      <c r="D84">
        <v>20</v>
      </c>
      <c r="E84">
        <v>100</v>
      </c>
      <c r="F84">
        <f>D84*E84</f>
        <v>2000</v>
      </c>
    </row>
    <row r="85">
      <c r="B85" t="str">
        <v>ESCRITORIO METALICO C0N 4 CAJONES (MC-3)</v>
      </c>
      <c r="C85" t="str">
        <v>Und</v>
      </c>
      <c r="D85">
        <v>1</v>
      </c>
      <c r="E85">
        <v>400</v>
      </c>
      <c r="F85">
        <f>D85*E85</f>
        <v>400</v>
      </c>
    </row>
    <row r="86">
      <c r="B86" t="str">
        <v>PIZARRA ACRÍLICO 2.40M X1.20M</v>
      </c>
      <c r="C86" t="str">
        <v>Und</v>
      </c>
      <c r="D86">
        <v>1</v>
      </c>
      <c r="E86">
        <v>750</v>
      </c>
      <c r="F86">
        <f>D86*E86</f>
        <v>750</v>
      </c>
    </row>
    <row r="87">
      <c r="B87" t="str">
        <v xml:space="preserve">PANEL DE CORCHO (0.80x1.00) </v>
      </c>
      <c r="C87" t="str">
        <v>Und</v>
      </c>
      <c r="D87">
        <v>1</v>
      </c>
      <c r="E87">
        <v>75</v>
      </c>
      <c r="F87">
        <f>D87*E87</f>
        <v>75</v>
      </c>
    </row>
    <row r="88">
      <c r="A88">
        <v>7</v>
      </c>
      <c r="B88" t="str">
        <v>LOSA DEPORTIVA</v>
      </c>
      <c r="F88">
        <f>SUM(F89:F95)</f>
        <v>5131.86</v>
      </c>
      <c r="G88">
        <f>F88*2</f>
        <v>10263.72</v>
      </c>
    </row>
    <row r="89">
      <c r="B89" t="str">
        <v>ARCO CON TABLERO DE BASQUET</v>
      </c>
      <c r="C89" t="str">
        <v>Und</v>
      </c>
      <c r="D89">
        <v>2</v>
      </c>
      <c r="E89">
        <v>800</v>
      </c>
      <c r="F89">
        <f>D89*E89</f>
        <v>1600</v>
      </c>
    </row>
    <row r="90">
      <c r="B90" t="str">
        <v>ARCO DE FULTOL</v>
      </c>
      <c r="C90" t="str">
        <v>Und</v>
      </c>
      <c r="D90">
        <v>2</v>
      </c>
      <c r="E90">
        <v>1135.93</v>
      </c>
      <c r="F90">
        <f>D90*E90</f>
        <v>2271.86</v>
      </c>
    </row>
    <row r="91">
      <c r="B91" t="str">
        <v>SOPORTE PARA RED DE VOLEY</v>
      </c>
      <c r="C91" t="str">
        <v>jgo</v>
      </c>
      <c r="D91">
        <v>2</v>
      </c>
      <c r="E91">
        <v>210</v>
      </c>
      <c r="F91">
        <f>D91*E91</f>
        <v>420</v>
      </c>
    </row>
    <row r="92">
      <c r="B92" t="str">
        <v>HASTA DE BANDERA DE FIERRO GALVANIZADO, H=7.50M</v>
      </c>
      <c r="C92" t="str">
        <v>jgo</v>
      </c>
      <c r="D92">
        <v>2</v>
      </c>
      <c r="E92">
        <v>150</v>
      </c>
      <c r="F92">
        <f>D92*E92</f>
        <v>300</v>
      </c>
    </row>
    <row r="93">
      <c r="B93" t="str">
        <v>PELOTA DE VOLEY</v>
      </c>
      <c r="C93" t="str">
        <v>Und</v>
      </c>
      <c r="D93">
        <v>2</v>
      </c>
      <c r="E93">
        <v>60</v>
      </c>
      <c r="F93">
        <f>D93*E93</f>
        <v>120</v>
      </c>
    </row>
    <row r="94">
      <c r="B94" t="str">
        <v>PELOTA DE BASQUET</v>
      </c>
      <c r="C94" t="str">
        <v>Und</v>
      </c>
      <c r="D94">
        <v>2</v>
      </c>
      <c r="E94">
        <v>105</v>
      </c>
      <c r="F94">
        <f>D94*E94</f>
        <v>210</v>
      </c>
    </row>
    <row r="95">
      <c r="B95" t="str">
        <v>PELOTA DE FUTBOL</v>
      </c>
      <c r="C95" t="str">
        <v>Und</v>
      </c>
      <c r="D95">
        <v>2</v>
      </c>
      <c r="E95">
        <v>105</v>
      </c>
      <c r="F95">
        <f>D95*E95</f>
        <v>210</v>
      </c>
    </row>
    <row r="97">
      <c r="A97" t="str">
        <v>TOTAL DE COSTO POR EQUIPAMIENTO</v>
      </c>
      <c r="F97">
        <f>SUM(G7:G96)</f>
        <v>743808.72</v>
      </c>
    </row>
  </sheetData>
  <mergeCells count="3">
    <mergeCell ref="A1:F1"/>
    <mergeCell ref="B6:F6"/>
    <mergeCell ref="A97:E97"/>
  </mergeCells>
  <pageMargins left="0.7" right="0.7" top="0.75" bottom="0.75" header="0.3" footer="0.3"/>
  <ignoredErrors>
    <ignoredError numberStoredAsText="1" sqref="A1:H98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L96"/>
  <sheetViews>
    <sheetView workbookViewId="0" rightToLeft="0"/>
  </sheetViews>
  <sheetData>
    <row r="2">
      <c r="B2" t="str">
        <v>INICIAL</v>
      </c>
      <c r="H2" t="str">
        <v>(VARIABLE)</v>
      </c>
    </row>
    <row r="3">
      <c r="D3" t="str">
        <v>CANTIDAD</v>
      </c>
      <c r="E3" t="str">
        <v>UNITARIO</v>
      </c>
      <c r="G3" t="str">
        <v>LARGO</v>
      </c>
      <c r="H3" t="str">
        <v>ANCHO</v>
      </c>
    </row>
    <row r="4">
      <c r="B4" t="str">
        <v>CICLO I</v>
      </c>
      <c r="C4">
        <f>[192]INICIAL!H26</f>
        <v>120</v>
      </c>
      <c r="D4">
        <v>9</v>
      </c>
      <c r="E4">
        <f>IFERROR(C4/D4,0)</f>
        <v>40</v>
      </c>
      <c r="G4">
        <f>E4/H4</f>
        <v>5.55555555555556</v>
      </c>
      <c r="H4">
        <v>7.2</v>
      </c>
    </row>
    <row r="5">
      <c r="B5" t="str">
        <v>CICLO II</v>
      </c>
      <c r="C5">
        <f>[192]INICIAL!H27</f>
        <v>240</v>
      </c>
      <c r="D5">
        <v>9</v>
      </c>
      <c r="E5">
        <f>IFERROR(C5/D5,0)</f>
        <v>60</v>
      </c>
      <c r="G5">
        <f>E5/H5</f>
        <v>8.33333333333333</v>
      </c>
      <c r="H5">
        <v>7.2</v>
      </c>
    </row>
    <row r="6">
      <c r="B6" t="str">
        <v>BAÑOS</v>
      </c>
      <c r="C6">
        <f>[192]INICIAL!H28</f>
        <v>37.5</v>
      </c>
      <c r="D6">
        <v>1</v>
      </c>
      <c r="E6">
        <f>IFERROR(C6/D6,0)</f>
        <v>37.5</v>
      </c>
      <c r="G6">
        <f>E6/H6</f>
        <v>5.20833333333333</v>
      </c>
      <c r="H6">
        <v>7.2</v>
      </c>
    </row>
    <row r="7">
      <c r="B7" t="str">
        <v>DEPOSITOS</v>
      </c>
      <c r="C7">
        <f>[192]INICIAL!H29</f>
        <v>31.5</v>
      </c>
      <c r="D7">
        <v>1</v>
      </c>
      <c r="E7">
        <f>IFERROR(C7/D7,0)</f>
        <v>31.5</v>
      </c>
      <c r="G7">
        <f>E7/H7</f>
        <v>4.375</v>
      </c>
      <c r="H7">
        <v>7.2</v>
      </c>
    </row>
    <row r="8">
      <c r="B8" t="str">
        <v>AULA PSICOMOTRICIDAD</v>
      </c>
      <c r="C8">
        <f>[192]INICIAL!H36</f>
        <v>50</v>
      </c>
      <c r="D8">
        <v>1</v>
      </c>
      <c r="E8">
        <f>IFERROR(C8/D8,0)</f>
        <v>50</v>
      </c>
      <c r="G8">
        <f>E8/H8</f>
        <v>6.94444444444444</v>
      </c>
      <c r="H8">
        <v>7.2</v>
      </c>
    </row>
    <row r="9">
      <c r="B9" t="str">
        <v>SUM</v>
      </c>
      <c r="C9">
        <f>[192]INICIAL!H46</f>
        <v>132</v>
      </c>
      <c r="D9">
        <v>0</v>
      </c>
      <c r="E9">
        <f>IFERROR(C9/D9,0)</f>
        <v>132</v>
      </c>
    </row>
    <row r="10">
      <c r="B10" t="str">
        <v>DIRECCIÓN ADM.</v>
      </c>
      <c r="C10">
        <f>[192]INICIAL!H60</f>
        <v>13</v>
      </c>
      <c r="D10">
        <v>1</v>
      </c>
      <c r="E10">
        <f>IFERROR(C10/D10,0)</f>
        <v>13</v>
      </c>
      <c r="G10">
        <f>E10/H10</f>
        <v>1.73333333333333</v>
      </c>
      <c r="H10">
        <v>7.5</v>
      </c>
    </row>
    <row r="11">
      <c r="B11" t="str">
        <v>SALA DE REUNIONES</v>
      </c>
      <c r="C11">
        <f>[192]INICIAL!H64</f>
        <v>12</v>
      </c>
      <c r="D11">
        <v>1</v>
      </c>
      <c r="E11">
        <f>IFERROR(C11/D11,0)</f>
        <v>12</v>
      </c>
      <c r="G11">
        <f>E11/H11</f>
        <v>1.6</v>
      </c>
      <c r="H11">
        <v>7.5</v>
      </c>
    </row>
    <row r="12">
      <c r="B12" t="str">
        <v>SALA DE PROFESORES</v>
      </c>
      <c r="C12">
        <f>[192]INICIAL!H66+[192]INICIAL!H67</f>
        <v>20.5</v>
      </c>
      <c r="D12">
        <v>1</v>
      </c>
      <c r="E12">
        <f>IFERROR(C12/D12,0)</f>
        <v>20.5</v>
      </c>
      <c r="G12">
        <f>E12/H12</f>
        <v>2.73333333333333</v>
      </c>
      <c r="H12">
        <v>7.5</v>
      </c>
    </row>
    <row r="13">
      <c r="B13" t="str">
        <v>SSHH ADM.</v>
      </c>
      <c r="C13">
        <v>9</v>
      </c>
      <c r="D13">
        <v>1</v>
      </c>
      <c r="E13">
        <f>IFERROR(C13/D13,0)</f>
        <v>9</v>
      </c>
      <c r="G13">
        <f>E13/H13</f>
        <v>1.2</v>
      </c>
      <c r="H13">
        <v>7.5</v>
      </c>
    </row>
    <row r="14">
      <c r="B14" t="str">
        <v>COCINA</v>
      </c>
      <c r="C14">
        <f>[192]INICIAL!H78+[192]INICIAL!H85</f>
        <v>14.2</v>
      </c>
      <c r="D14">
        <v>1</v>
      </c>
      <c r="E14">
        <f>IFERROR(C14/D14,0)</f>
        <v>14.2</v>
      </c>
      <c r="G14">
        <f>E14/H14</f>
        <v>1.89333333333333</v>
      </c>
      <c r="H14">
        <v>7.5</v>
      </c>
    </row>
    <row r="15">
      <c r="B15" t="str">
        <v>SSHH COCINA</v>
      </c>
      <c r="C15">
        <v>5</v>
      </c>
      <c r="D15">
        <v>1</v>
      </c>
      <c r="E15">
        <f>IFERROR(C15/D15,0)</f>
        <v>5</v>
      </c>
      <c r="G15">
        <f>E15/H15</f>
        <v>0.666666666666667</v>
      </c>
      <c r="H15">
        <v>7.5</v>
      </c>
    </row>
    <row r="16">
      <c r="B16" t="str">
        <v>TOPICO</v>
      </c>
      <c r="C16">
        <f>[192]INICIAL!F73</f>
        <v>9</v>
      </c>
      <c r="D16">
        <v>1</v>
      </c>
      <c r="E16">
        <f>IFERROR(C16/D16,0)</f>
        <v>9</v>
      </c>
      <c r="G16">
        <f>E16/H16</f>
        <v>1.2</v>
      </c>
      <c r="H16">
        <v>7.5</v>
      </c>
    </row>
    <row r="17">
      <c r="B17" t="str">
        <v>LACTARIO</v>
      </c>
      <c r="C17">
        <f>[192]INICIAL!F74</f>
        <v>7.5</v>
      </c>
      <c r="D17">
        <v>1</v>
      </c>
      <c r="E17">
        <f>IFERROR(C17/D17,0)</f>
        <v>7.5</v>
      </c>
      <c r="G17">
        <f>E17/H17</f>
        <v>1</v>
      </c>
      <c r="H17">
        <v>7.5</v>
      </c>
    </row>
    <row r="18">
      <c r="B18" t="str">
        <v>ALMACEN</v>
      </c>
    </row>
    <row r="19">
      <c r="B19" t="str">
        <v>CASETA</v>
      </c>
    </row>
    <row r="20">
      <c r="B20" t="str">
        <v>CUARTO DE LIMPIEZA</v>
      </c>
    </row>
    <row r="21">
      <c r="B21" t="str">
        <v>ÁREA DE INGRESO</v>
      </c>
    </row>
    <row r="24">
      <c r="B24" t="str">
        <v>PRIMARIA</v>
      </c>
      <c r="H24" t="str">
        <v>(VARIABLE)</v>
      </c>
    </row>
    <row r="25">
      <c r="D25" t="str">
        <v>CANTIDAD</v>
      </c>
      <c r="E25" t="str">
        <v>UNITARIO</v>
      </c>
      <c r="G25" t="str">
        <v>LARGO</v>
      </c>
      <c r="H25" t="str">
        <v>ANCHO</v>
      </c>
    </row>
    <row r="26">
      <c r="B26" t="str">
        <v>AULAS</v>
      </c>
      <c r="C26">
        <f>[192]PRIMARIA!H28</f>
        <v>480</v>
      </c>
      <c r="D26">
        <v>48</v>
      </c>
      <c r="E26">
        <f>IFERROR(C26/D26,0)</f>
        <v>60</v>
      </c>
      <c r="G26">
        <f>E26/H26</f>
        <v>8</v>
      </c>
      <c r="H26">
        <v>7.5</v>
      </c>
    </row>
    <row r="27">
      <c r="B27" t="str">
        <v>BAÑOS</v>
      </c>
      <c r="C27">
        <f>[192]PRIMARIA!F30</f>
        <v>37.5</v>
      </c>
      <c r="D27">
        <v>1</v>
      </c>
      <c r="E27">
        <f>IFERROR(C27/D27,0)</f>
        <v>37.5</v>
      </c>
      <c r="G27">
        <f>E27/H27</f>
        <v>5</v>
      </c>
      <c r="H27">
        <v>7.5</v>
      </c>
    </row>
    <row r="28">
      <c r="B28" t="str">
        <v>DEPOSITOS</v>
      </c>
      <c r="C28">
        <f>[192]PRIMARIA!H31</f>
        <v>36</v>
      </c>
      <c r="D28">
        <v>1</v>
      </c>
      <c r="E28">
        <f>IFERROR(C28/D28,0)</f>
        <v>36</v>
      </c>
      <c r="G28">
        <f>E28/H28</f>
        <v>4.8</v>
      </c>
      <c r="H28">
        <v>7.5</v>
      </c>
    </row>
    <row r="29">
      <c r="B29" t="str">
        <v>BIBLIOTECA</v>
      </c>
      <c r="C29">
        <f>[192]SECUNDARIA!H42</f>
        <v>93.75</v>
      </c>
      <c r="D29">
        <v>1</v>
      </c>
      <c r="E29">
        <f>IFERROR(C29/D29,0)</f>
        <v>93.75</v>
      </c>
      <c r="G29">
        <f>E29/H29</f>
        <v>12.5</v>
      </c>
      <c r="H29">
        <v>7.5</v>
      </c>
    </row>
    <row r="30">
      <c r="B30" t="str">
        <v>INNOVACION</v>
      </c>
      <c r="C30">
        <f>[192]PRIMARIA!H47</f>
        <v>90</v>
      </c>
      <c r="D30">
        <f>IFERROR(C30/[192]PRIMARIA!F46,0)</f>
        <v>1</v>
      </c>
      <c r="E30">
        <f>IFERROR(C30/D30,0)</f>
        <v>90</v>
      </c>
      <c r="G30">
        <f>E30/H30</f>
        <v>12</v>
      </c>
      <c r="H30">
        <v>7.5</v>
      </c>
    </row>
    <row r="31">
      <c r="B31" t="str">
        <v>TALLER CREATIVO</v>
      </c>
      <c r="C31">
        <f>[192]PRIMARIA!H55</f>
        <v>90</v>
      </c>
      <c r="D31">
        <f>IFERROR(C31/[192]PRIMARIA!F54,0)</f>
        <v>1</v>
      </c>
      <c r="E31">
        <f>IFERROR(C31/D31,0)</f>
        <v>90</v>
      </c>
      <c r="G31">
        <f>E31/H31</f>
        <v>12</v>
      </c>
      <c r="H31">
        <v>7.5</v>
      </c>
    </row>
    <row r="32">
      <c r="B32" t="str">
        <v>SUM</v>
      </c>
      <c r="C32">
        <f>[192]PRIMARIA!H64</f>
        <v>240</v>
      </c>
      <c r="D32">
        <v>1</v>
      </c>
      <c r="E32">
        <f>IFERROR(C32/D32,0)</f>
        <v>240</v>
      </c>
    </row>
    <row r="33">
      <c r="B33" t="str">
        <v>DIRECCIÓN ADM.</v>
      </c>
      <c r="C33">
        <f>[192]PRIMARIA!H70</f>
        <v>13</v>
      </c>
      <c r="D33">
        <v>1</v>
      </c>
      <c r="E33">
        <f>IFERROR(C33/D33,0)</f>
        <v>13</v>
      </c>
      <c r="G33">
        <f>E33/H33</f>
        <v>1.73333333333333</v>
      </c>
      <c r="H33">
        <v>7.5</v>
      </c>
    </row>
    <row r="34">
      <c r="B34" t="str">
        <v>SALA DE REUNIONES</v>
      </c>
      <c r="C34">
        <f>[192]PRIMARIA!H74</f>
        <v>13.5</v>
      </c>
      <c r="D34">
        <v>1</v>
      </c>
      <c r="E34">
        <f>IFERROR(C34/D34,0)</f>
        <v>13.5</v>
      </c>
      <c r="G34">
        <f>E34/H34</f>
        <v>1.8</v>
      </c>
      <c r="H34">
        <v>7.5</v>
      </c>
    </row>
    <row r="35">
      <c r="B35" t="str">
        <v>SALA DE PROFESORES</v>
      </c>
      <c r="C35">
        <f>[192]PRIMARIA!H77</f>
        <v>30</v>
      </c>
      <c r="D35">
        <v>1</v>
      </c>
      <c r="E35">
        <f>IFERROR(C35/D35,0)</f>
        <v>30</v>
      </c>
      <c r="G35">
        <f>E35/H35</f>
        <v>4</v>
      </c>
      <c r="H35">
        <v>7.5</v>
      </c>
    </row>
    <row r="36">
      <c r="B36" t="str">
        <v>SSHH ADM.</v>
      </c>
      <c r="C36">
        <v>9</v>
      </c>
      <c r="D36">
        <v>1</v>
      </c>
      <c r="E36">
        <f>IFERROR(C36/D36,0)</f>
        <v>9</v>
      </c>
      <c r="G36">
        <f>E36/H36</f>
        <v>1.2</v>
      </c>
      <c r="H36">
        <v>7.5</v>
      </c>
    </row>
    <row r="37">
      <c r="B37" t="str">
        <v>COCINA</v>
      </c>
      <c r="C37">
        <f>[192]PRIMARIA!H84+[192]PRIMARIA!H91</f>
        <v>14.2</v>
      </c>
      <c r="D37">
        <v>1</v>
      </c>
      <c r="E37">
        <f>IFERROR(C37/D37,0)</f>
        <v>14.2</v>
      </c>
      <c r="G37">
        <f>E37/H37</f>
        <v>1.89333333333333</v>
      </c>
      <c r="H37">
        <v>7.5</v>
      </c>
    </row>
    <row r="38">
      <c r="B38" t="str">
        <v>SSHH COCINA</v>
      </c>
      <c r="C38">
        <v>5</v>
      </c>
      <c r="D38">
        <v>1</v>
      </c>
      <c r="E38">
        <f>IFERROR(C38/D38,0)</f>
        <v>5</v>
      </c>
      <c r="G38">
        <f>E38/H38</f>
        <v>0.666666666666667</v>
      </c>
      <c r="H38">
        <v>7.5</v>
      </c>
    </row>
    <row r="41">
      <c r="B41" t="str">
        <v>SECUNDARIA</v>
      </c>
      <c r="H41" t="str">
        <v>(VARIABLE)</v>
      </c>
    </row>
    <row r="42">
      <c r="D42" t="str">
        <v>CANTIDAD</v>
      </c>
      <c r="E42" t="str">
        <v>UNITARIO</v>
      </c>
      <c r="G42" t="str">
        <v>LARGO</v>
      </c>
      <c r="H42" t="str">
        <v>ANCHO</v>
      </c>
    </row>
    <row r="43">
      <c r="B43" t="str">
        <v>AULAS</v>
      </c>
      <c r="C43">
        <f>[192]SECUNDARIA!H32</f>
        <v>600</v>
      </c>
      <c r="D43">
        <v>50</v>
      </c>
      <c r="E43">
        <f>IFERROR(C43/D43,0)</f>
        <v>60</v>
      </c>
      <c r="G43">
        <f>E43/H43</f>
        <v>8</v>
      </c>
      <c r="H43">
        <v>7.5</v>
      </c>
    </row>
    <row r="44">
      <c r="B44" t="str">
        <v>BAÑOS</v>
      </c>
      <c r="C44">
        <f>[192]SECUNDARIA!F34</f>
        <v>37.5</v>
      </c>
      <c r="D44">
        <v>1</v>
      </c>
      <c r="E44">
        <f>IFERROR(C44/D44,0)</f>
        <v>37.5</v>
      </c>
      <c r="G44">
        <f>E44/H44</f>
        <v>5</v>
      </c>
      <c r="H44">
        <v>7.5</v>
      </c>
    </row>
    <row r="45">
      <c r="B45" t="str">
        <v>DEPOSITOS</v>
      </c>
      <c r="C45">
        <f>[192]SECUNDARIA!H35</f>
        <v>45</v>
      </c>
      <c r="D45">
        <v>1</v>
      </c>
      <c r="E45">
        <f>IFERROR(C45/D45,0)</f>
        <v>45</v>
      </c>
      <c r="G45">
        <f>E45/H45</f>
        <v>6</v>
      </c>
      <c r="H45">
        <v>7.5</v>
      </c>
    </row>
    <row r="46">
      <c r="B46" t="str">
        <v>BIBLIOTECA</v>
      </c>
      <c r="C46">
        <f>[192]SECUNDARIA!H42</f>
        <v>93.75</v>
      </c>
      <c r="D46">
        <v>1</v>
      </c>
      <c r="E46">
        <f>IFERROR(C46/D46,0)</f>
        <v>93.75</v>
      </c>
      <c r="G46">
        <f>E46/H46</f>
        <v>12.5</v>
      </c>
      <c r="H46">
        <v>7.5</v>
      </c>
    </row>
    <row r="47">
      <c r="B47" t="str">
        <v>INNOVACION</v>
      </c>
      <c r="C47">
        <f>[192]SECUNDARIA!H51</f>
        <v>180</v>
      </c>
      <c r="D47">
        <f>IFERROR(C47/[192]SECUNDARIA!F50,0)</f>
        <v>2</v>
      </c>
      <c r="E47">
        <f>IFERROR(C47/D47,0)</f>
        <v>90</v>
      </c>
      <c r="G47">
        <f>E47/H47</f>
        <v>12</v>
      </c>
      <c r="H47">
        <v>7.5</v>
      </c>
    </row>
    <row r="48">
      <c r="B48" t="str">
        <v>TALLER CREATIVO</v>
      </c>
      <c r="C48">
        <f>[192]SECUNDARIA!H59</f>
        <v>90</v>
      </c>
      <c r="D48">
        <f>IFERROR(C48/[192]SECUNDARIA!F58,0)</f>
        <v>1</v>
      </c>
      <c r="E48">
        <f>IFERROR(C48/D48,0)</f>
        <v>90</v>
      </c>
      <c r="G48">
        <f>E48/H48</f>
        <v>12</v>
      </c>
      <c r="H48">
        <v>7.5</v>
      </c>
    </row>
    <row r="49">
      <c r="B49" t="str">
        <v>TALLER EPT</v>
      </c>
      <c r="C49">
        <f>[192]SECUNDARIA!H66</f>
        <v>105</v>
      </c>
      <c r="D49">
        <f>IFERROR(C49/[192]SECUNDARIA!F65,0)</f>
        <v>1</v>
      </c>
      <c r="E49">
        <f>IFERROR(C49/D49,0)</f>
        <v>105</v>
      </c>
      <c r="G49">
        <f>E49/H49</f>
        <v>14</v>
      </c>
      <c r="H49">
        <v>7.5</v>
      </c>
    </row>
    <row r="50">
      <c r="B50" t="str">
        <v>LABORATORIO</v>
      </c>
      <c r="C50">
        <f>[192]SECUNDARIA!H73</f>
        <v>90</v>
      </c>
      <c r="D50">
        <f>IFERROR(C50/[192]SECUNDARIA!F72,0)</f>
        <v>1</v>
      </c>
      <c r="E50">
        <f>IFERROR(C50/D50,0)</f>
        <v>90</v>
      </c>
      <c r="G50">
        <f>E50/H50</f>
        <v>12</v>
      </c>
      <c r="H50">
        <v>7.5</v>
      </c>
    </row>
    <row r="51">
      <c r="B51" t="str">
        <v>SUM</v>
      </c>
      <c r="C51">
        <f>[192]SECUNDARIA!H82</f>
        <v>300</v>
      </c>
      <c r="D51">
        <v>1</v>
      </c>
      <c r="E51">
        <f>IFERROR(C51/D51,0)</f>
        <v>300</v>
      </c>
    </row>
    <row r="52">
      <c r="B52" t="str">
        <v>DIRECCIÓN ADM.</v>
      </c>
      <c r="C52">
        <f>[192]SECUNDARIA!H88</f>
        <v>19.5</v>
      </c>
      <c r="D52">
        <v>1</v>
      </c>
      <c r="E52">
        <f>IFERROR(C52/D52,0)</f>
        <v>19.5</v>
      </c>
      <c r="G52">
        <f>E52/H52</f>
        <v>2.6</v>
      </c>
      <c r="H52">
        <v>7.5</v>
      </c>
    </row>
    <row r="53">
      <c r="B53" t="str">
        <v>SALA DE REUNIONES</v>
      </c>
      <c r="C53">
        <f>[192]SECUNDARIA!H92</f>
        <v>16.5</v>
      </c>
      <c r="D53">
        <v>1</v>
      </c>
      <c r="E53">
        <f>IFERROR(C53/D53,0)</f>
        <v>16.5</v>
      </c>
      <c r="G53">
        <f>E53/H53</f>
        <v>2.2</v>
      </c>
      <c r="H53">
        <v>7.5</v>
      </c>
    </row>
    <row r="54">
      <c r="B54" t="str">
        <v>SALA DE PROFESORES</v>
      </c>
      <c r="C54">
        <f>[192]SECUNDARIA!H95</f>
        <v>30</v>
      </c>
      <c r="D54">
        <v>1</v>
      </c>
      <c r="E54">
        <f>IFERROR(C54/D54,0)</f>
        <v>30</v>
      </c>
      <c r="G54">
        <f>E54/H54</f>
        <v>4</v>
      </c>
      <c r="H54">
        <v>7.5</v>
      </c>
    </row>
    <row r="55">
      <c r="B55" t="str">
        <v>SSHH ADM.</v>
      </c>
      <c r="C55">
        <v>9</v>
      </c>
      <c r="D55">
        <v>1</v>
      </c>
      <c r="E55">
        <f>IFERROR(C55/D55,0)</f>
        <v>9</v>
      </c>
      <c r="G55">
        <f>E55/H55</f>
        <v>1.2</v>
      </c>
      <c r="H55">
        <v>7.5</v>
      </c>
    </row>
    <row r="56">
      <c r="B56" t="str">
        <v>COCINA</v>
      </c>
      <c r="C56">
        <f>[192]SECUNDARIA!H102+[192]SECUNDARIA!H109</f>
        <v>14.2</v>
      </c>
      <c r="D56">
        <v>1</v>
      </c>
      <c r="E56">
        <f>IFERROR(C56/D56,0)</f>
        <v>14.2</v>
      </c>
      <c r="G56">
        <f>E56/H56</f>
        <v>1.89333333333333</v>
      </c>
      <c r="H56">
        <v>7.5</v>
      </c>
    </row>
    <row r="57">
      <c r="B57" t="str">
        <v>SSHH COCINA</v>
      </c>
      <c r="C57">
        <v>5</v>
      </c>
      <c r="D57">
        <v>1</v>
      </c>
      <c r="E57">
        <f>IFERROR(C57/D57,0)</f>
        <v>5</v>
      </c>
      <c r="G57">
        <f>E57/H57</f>
        <v>0.666666666666667</v>
      </c>
      <c r="H57">
        <v>7.5</v>
      </c>
    </row>
    <row r="62">
      <c r="B62" t="str">
        <v>TOTAL</v>
      </c>
      <c r="H62" t="str">
        <v>(VARIABLE)</v>
      </c>
    </row>
    <row r="63">
      <c r="D63" t="str">
        <v>CANTIDAD</v>
      </c>
      <c r="E63" t="str">
        <v>UNITARIO</v>
      </c>
      <c r="F63" t="str">
        <v>MT2</v>
      </c>
      <c r="G63" t="str">
        <v>LARGO</v>
      </c>
      <c r="H63" t="str">
        <v>ANCHO</v>
      </c>
    </row>
    <row r="64">
      <c r="B64" t="str">
        <v>AULAS CICLO I</v>
      </c>
      <c r="C64">
        <f>C4</f>
        <v>120</v>
      </c>
      <c r="D64">
        <v>9</v>
      </c>
      <c r="E64">
        <f>E4</f>
        <v>40</v>
      </c>
      <c r="F64">
        <f>D64*E64</f>
        <v>120</v>
      </c>
      <c r="G64">
        <f>E64/H64</f>
        <v>5.33333333333333</v>
      </c>
      <c r="H64">
        <v>7.5</v>
      </c>
    </row>
    <row r="65">
      <c r="B65" t="str">
        <v>AULAS CICLO II</v>
      </c>
      <c r="C65">
        <f>C5</f>
        <v>240</v>
      </c>
      <c r="D65">
        <v>9</v>
      </c>
      <c r="E65">
        <f>E5</f>
        <v>60</v>
      </c>
      <c r="F65">
        <f>D65*E65</f>
        <v>240</v>
      </c>
      <c r="G65">
        <f>E65/H65</f>
        <v>8</v>
      </c>
      <c r="H65">
        <v>7.5</v>
      </c>
    </row>
    <row r="66">
      <c r="B66" t="str">
        <v>AULA PSICOMOTRICIDAD</v>
      </c>
      <c r="C66">
        <f>C8</f>
        <v>50</v>
      </c>
      <c r="D66">
        <v>1</v>
      </c>
      <c r="E66">
        <f>E8</f>
        <v>50</v>
      </c>
      <c r="F66">
        <f>D66*E66</f>
        <v>50</v>
      </c>
      <c r="G66">
        <f>E66/H66</f>
        <v>6.66666666666667</v>
      </c>
      <c r="H66">
        <v>7.5</v>
      </c>
    </row>
    <row r="67">
      <c r="B67" t="str">
        <v>AULAS PRIMARIA</v>
      </c>
      <c r="C67">
        <f>C26</f>
        <v>480</v>
      </c>
      <c r="D67">
        <v>48</v>
      </c>
      <c r="E67">
        <f>E26</f>
        <v>60</v>
      </c>
      <c r="F67">
        <f>D67*E67</f>
        <v>480</v>
      </c>
      <c r="G67">
        <f>E67/H67</f>
        <v>8</v>
      </c>
      <c r="H67">
        <v>7.5</v>
      </c>
    </row>
    <row r="68">
      <c r="B68" t="str">
        <v>AULAS SECUNDARIA</v>
      </c>
      <c r="C68">
        <f>C43</f>
        <v>600</v>
      </c>
      <c r="D68">
        <v>50</v>
      </c>
      <c r="E68">
        <f>E43</f>
        <v>60</v>
      </c>
      <c r="F68">
        <f>D68*E68</f>
        <v>600</v>
      </c>
      <c r="G68">
        <f>E68/H68</f>
        <v>8</v>
      </c>
      <c r="H68">
        <v>7.5</v>
      </c>
    </row>
    <row r="69">
      <c r="B69" t="str">
        <v>SUM INICIAL</v>
      </c>
      <c r="C69">
        <f>C9</f>
        <v>132</v>
      </c>
      <c r="D69">
        <v>0</v>
      </c>
      <c r="E69">
        <f>E9</f>
        <v>132</v>
      </c>
      <c r="F69">
        <f>D69*E69</f>
        <v>132</v>
      </c>
      <c r="G69">
        <f>E69/H69</f>
        <v>17.6</v>
      </c>
      <c r="H69">
        <v>7.5</v>
      </c>
    </row>
    <row r="70">
      <c r="B70" t="str">
        <v>BIBLIOTECA</v>
      </c>
      <c r="C70">
        <f>C46</f>
        <v>93.75</v>
      </c>
      <c r="D70">
        <v>1</v>
      </c>
      <c r="E70">
        <f>E46</f>
        <v>93.75</v>
      </c>
      <c r="F70">
        <f>D70*E70</f>
        <v>93.75</v>
      </c>
      <c r="G70">
        <f>E70/H70</f>
        <v>12.5</v>
      </c>
      <c r="H70">
        <v>7.5</v>
      </c>
    </row>
    <row r="71">
      <c r="B71" t="str">
        <v>INNOVACION</v>
      </c>
      <c r="C71">
        <f>C30+C47</f>
        <v>270</v>
      </c>
      <c r="D71">
        <v>0</v>
      </c>
      <c r="E71">
        <f>E47</f>
        <v>90</v>
      </c>
      <c r="F71">
        <f>D71*E71</f>
        <v>270</v>
      </c>
      <c r="G71">
        <f>E71/H71</f>
        <v>12</v>
      </c>
      <c r="H71">
        <v>7.5</v>
      </c>
    </row>
    <row r="72">
      <c r="B72" t="str">
        <v>TALLER CREATIVO</v>
      </c>
      <c r="C72">
        <f>C48+C31</f>
        <v>180</v>
      </c>
      <c r="D72">
        <v>1</v>
      </c>
      <c r="E72">
        <f>E48</f>
        <v>90</v>
      </c>
      <c r="F72">
        <f>D72*E72</f>
        <v>180</v>
      </c>
      <c r="G72">
        <f>E72/H72</f>
        <v>12</v>
      </c>
      <c r="H72">
        <v>7.5</v>
      </c>
    </row>
    <row r="73">
      <c r="B73" t="str">
        <v>TALLER EPT</v>
      </c>
      <c r="C73">
        <f>C49</f>
        <v>105</v>
      </c>
      <c r="D73">
        <v>1</v>
      </c>
      <c r="E73">
        <f>E49</f>
        <v>105</v>
      </c>
      <c r="F73">
        <f>D73*E73</f>
        <v>105</v>
      </c>
      <c r="G73">
        <f>E73/H73</f>
        <v>14</v>
      </c>
      <c r="H73">
        <v>7.5</v>
      </c>
    </row>
    <row r="74">
      <c r="B74" t="str">
        <v>LABORATORIO</v>
      </c>
      <c r="C74">
        <f>CONSOLIDADO!C50</f>
        <v>90</v>
      </c>
      <c r="D74">
        <v>0</v>
      </c>
      <c r="E74">
        <f>CONSOLIDADO!E50</f>
        <v>90</v>
      </c>
      <c r="F74">
        <f>D74*E74</f>
        <v>90</v>
      </c>
      <c r="G74">
        <f>E74/H74</f>
        <v>12</v>
      </c>
      <c r="H74">
        <v>7.5</v>
      </c>
    </row>
    <row r="75">
      <c r="B75" t="str">
        <v>SUM PRIM + SEC</v>
      </c>
      <c r="C75">
        <f>IF(SUM(D67:D68)&gt;5,300,"Valor individual")</f>
        <v>300</v>
      </c>
      <c r="D75">
        <v>0</v>
      </c>
      <c r="E75">
        <f>IFERROR(C75/D75,0)</f>
        <v>300</v>
      </c>
      <c r="F75">
        <f>D75*E75</f>
        <v>300</v>
      </c>
      <c r="G75">
        <f>E75/H75</f>
        <v>40</v>
      </c>
      <c r="H75">
        <v>7.5</v>
      </c>
    </row>
    <row r="76">
      <c r="B76" t="str">
        <v>DIRECCIÓN ADM.</v>
      </c>
      <c r="C76">
        <f>C10+C33+C52</f>
        <v>45.5</v>
      </c>
      <c r="D76">
        <v>1</v>
      </c>
      <c r="E76">
        <f>IFERROR(C76/D76,0)</f>
        <v>45.5</v>
      </c>
      <c r="F76">
        <f>D76*E76</f>
        <v>45.5</v>
      </c>
      <c r="G76">
        <f>E76/H76</f>
        <v>6.06666666666667</v>
      </c>
      <c r="H76">
        <v>7.5</v>
      </c>
    </row>
    <row r="77">
      <c r="B77" t="str">
        <v>SALA DE REUNIONES</v>
      </c>
      <c r="C77">
        <f>C11+C34+C53</f>
        <v>42</v>
      </c>
      <c r="D77">
        <v>1</v>
      </c>
      <c r="E77">
        <f>IFERROR(C77/D77,0)</f>
        <v>42</v>
      </c>
      <c r="F77">
        <f>D77*E77</f>
        <v>42</v>
      </c>
      <c r="G77">
        <f>E77/H77</f>
        <v>5.6</v>
      </c>
      <c r="H77">
        <v>7.5</v>
      </c>
    </row>
    <row r="78">
      <c r="B78" t="str">
        <v>SALA DE PROFESORES</v>
      </c>
      <c r="C78">
        <f>C12+C35+C54</f>
        <v>80.5</v>
      </c>
      <c r="D78">
        <v>1</v>
      </c>
      <c r="E78">
        <f>IFERROR(C78/D78,0)</f>
        <v>80.5</v>
      </c>
      <c r="F78">
        <f>D78*E78</f>
        <v>80.5</v>
      </c>
      <c r="G78">
        <f>E78/H78</f>
        <v>10.7333333333333</v>
      </c>
      <c r="H78">
        <v>7.5</v>
      </c>
    </row>
    <row r="79">
      <c r="B79" t="str">
        <v>SSHH ADM.</v>
      </c>
      <c r="C79">
        <f>C13+C36+C55</f>
        <v>27</v>
      </c>
      <c r="D79">
        <v>1</v>
      </c>
      <c r="E79">
        <f>IFERROR(C79/D79,0)</f>
        <v>27</v>
      </c>
      <c r="F79">
        <f>D79*E79</f>
        <v>27</v>
      </c>
      <c r="G79">
        <f>E79/H79</f>
        <v>3.6</v>
      </c>
      <c r="H79">
        <v>7.5</v>
      </c>
    </row>
    <row r="80">
      <c r="B80" t="str">
        <v>COCINA</v>
      </c>
      <c r="C80">
        <f>'[192]CAL. CONJUNTOS'!J6+'[192]CAL. CONJUNTOS'!J7</f>
        <v>33.3</v>
      </c>
      <c r="D80">
        <v>1</v>
      </c>
      <c r="E80">
        <f>C80</f>
        <v>33.3</v>
      </c>
      <c r="F80">
        <f>D80*E80</f>
        <v>33.3</v>
      </c>
      <c r="G80">
        <f>E80/H80</f>
        <v>4.44</v>
      </c>
      <c r="H80">
        <v>7.5</v>
      </c>
    </row>
    <row r="81">
      <c r="B81" t="str">
        <v>SSHH COCINA</v>
      </c>
      <c r="C81">
        <f>C38</f>
        <v>5</v>
      </c>
      <c r="D81">
        <v>1</v>
      </c>
      <c r="E81">
        <f>IFERROR(C81/D81,0)</f>
        <v>5</v>
      </c>
      <c r="F81">
        <f>D81*E81</f>
        <v>5</v>
      </c>
      <c r="G81">
        <f>E81/H81</f>
        <v>0.666666666666667</v>
      </c>
      <c r="H81">
        <v>7.5</v>
      </c>
    </row>
    <row r="82">
      <c r="B82" t="str">
        <v>DEPOSITOS*</v>
      </c>
      <c r="C82">
        <f>C7+C28+C45</f>
        <v>112.5</v>
      </c>
      <c r="D82">
        <v>1</v>
      </c>
      <c r="E82">
        <f>IFERROR(C82/D82,0)</f>
        <v>112.5</v>
      </c>
      <c r="F82">
        <f>D82*E82</f>
        <v>112.5</v>
      </c>
      <c r="G82">
        <f>E82/H82</f>
        <v>15</v>
      </c>
      <c r="H82">
        <v>7.5</v>
      </c>
    </row>
    <row r="83">
      <c r="B83" t="str">
        <v>CANCHAS DEPORTIVAS**</v>
      </c>
      <c r="C83">
        <v>840</v>
      </c>
      <c r="D83">
        <v>2</v>
      </c>
      <c r="E83">
        <f>C83/D83</f>
        <v>420</v>
      </c>
      <c r="F83">
        <f>D83*E83</f>
        <v>840</v>
      </c>
      <c r="G83">
        <v>28</v>
      </c>
      <c r="H83">
        <v>15</v>
      </c>
    </row>
    <row r="84">
      <c r="B84" t="str">
        <v>QUIOSCO (MÍN.)</v>
      </c>
      <c r="C84">
        <v>5.32</v>
      </c>
      <c r="D84">
        <v>1</v>
      </c>
      <c r="E84">
        <f>C84</f>
        <v>5.32</v>
      </c>
      <c r="F84">
        <f>D84*E84</f>
        <v>5.32</v>
      </c>
      <c r="G84">
        <v>2</v>
      </c>
      <c r="H84">
        <f>E84/G84</f>
        <v>2.66</v>
      </c>
    </row>
    <row r="85">
      <c r="B85" t="str">
        <v>TOPICO</v>
      </c>
      <c r="C85">
        <f>C16</f>
        <v>9</v>
      </c>
      <c r="D85">
        <v>1</v>
      </c>
      <c r="E85">
        <f>E16</f>
        <v>9</v>
      </c>
      <c r="F85">
        <f>D85*E85</f>
        <v>9</v>
      </c>
      <c r="G85">
        <f>E85/H85</f>
        <v>1.2</v>
      </c>
      <c r="H85">
        <v>7.5</v>
      </c>
    </row>
    <row r="86">
      <c r="B86" t="str">
        <v>LACTARIO</v>
      </c>
      <c r="C86">
        <f>C17</f>
        <v>7.5</v>
      </c>
      <c r="D86">
        <v>1</v>
      </c>
      <c r="E86">
        <f>E17</f>
        <v>7.5</v>
      </c>
      <c r="F86">
        <f>D86*E86</f>
        <v>7.5</v>
      </c>
      <c r="G86">
        <f>E86/H86</f>
        <v>1</v>
      </c>
      <c r="H86">
        <v>7.5</v>
      </c>
    </row>
    <row r="87">
      <c r="B87" t="str">
        <v>*PARA USO COMPARTIDO PUEDE VARIAR</v>
      </c>
    </row>
    <row r="88">
      <c r="B88" t="str">
        <v>**TIPO I y II (acorde al terreno)</v>
      </c>
    </row>
    <row r="90">
      <c r="B90" t="str">
        <v>TOTAL AGREGADO</v>
      </c>
      <c r="C90">
        <f>SUM(C64:C86)</f>
        <v>3868.37</v>
      </c>
    </row>
    <row r="91">
      <c r="B91" t="str">
        <v>DISPONIBLE</v>
      </c>
      <c r="C91">
        <v>3900</v>
      </c>
      <c r="D91" t="str">
        <v>(Ingresar manualmente)</v>
      </c>
    </row>
    <row r="92">
      <c r="B92" t="str">
        <v>TERRENO TOTAL</v>
      </c>
      <c r="C92">
        <v>4000</v>
      </c>
      <c r="D92" t="str">
        <v>(ingresar manualmente)</v>
      </c>
    </row>
    <row r="93">
      <c r="B93" t="str">
        <v>La perdida se asume dentro del área que no se toma como cálculo del rectangulo mayor.</v>
      </c>
    </row>
    <row r="94">
      <c r="B94" t="str">
        <v>Agregar criterios para los límites.</v>
      </c>
    </row>
    <row r="96">
      <c r="B96" t="str">
        <v>NOTIFICACIÓN</v>
      </c>
      <c r="D96" t="str">
        <f>IF(C91&gt;C90,"Diseño generado con éxito","Recalcular diseño")</f>
        <v>Diseño generado con éxito</v>
      </c>
    </row>
  </sheetData>
  <pageMargins left="0.7" right="0.7" top="0.75" bottom="0.75" header="0.3" footer="0.3"/>
  <ignoredErrors>
    <ignoredError numberStoredAsText="1" sqref="B2:L9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Hoja3</vt:lpstr>
      <vt:lpstr>COSTO INFRA</vt:lpstr>
      <vt:lpstr>COSTO EQUIPAMIENTO</vt:lpstr>
      <vt:lpstr>CONSOLIDADO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2025-09-08T20:21:00Z</dcterms:created>
  <dcterms:modified xsi:type="dcterms:W3CDTF">2025-10-01T17:42:31Z</dcterms:modified>
  <cp:lastModifiedBy>IKARUS</cp:lastModifiedBy>
  <dc:creator>Rolando Alarcon Nole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ICV">
    <vt:lpwstr>6DAE4146C309445C90188E69F32565E6_13</vt:lpwstr>
  </property>
</Properties>
</file>