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showInkAnnotation="0" codeName="ThisWorkbook" defaultThemeVersion="124226"/>
  <mc:AlternateContent xmlns:mc="http://schemas.openxmlformats.org/markup-compatibility/2006">
    <mc:Choice Requires="x15">
      <x15ac:absPath xmlns:x15ac="http://schemas.microsoft.com/office/spreadsheetml/2010/11/ac" url="D:\Archivos Varios\Descargas\muni-logistica-web\muni-logistica-web\server\inbox\"/>
    </mc:Choice>
  </mc:AlternateContent>
  <xr:revisionPtr revIDLastSave="0" documentId="13_ncr:1_{13862EC5-6CFC-42C4-AB39-DB1762737A8D}" xr6:coauthVersionLast="47" xr6:coauthVersionMax="47" xr10:uidLastSave="{00000000-0000-0000-0000-000000000000}"/>
  <bookViews>
    <workbookView xWindow="-120" yWindow="-120" windowWidth="29040" windowHeight="15720" tabRatio="729" activeTab="1" xr2:uid="{00000000-000D-0000-FFFF-FFFF00000000}"/>
  </bookViews>
  <sheets>
    <sheet name="NUEVA_ORDEN" sheetId="37" r:id="rId1"/>
    <sheet name="REPORTE" sheetId="29" r:id="rId2"/>
  </sheets>
  <functionGroups builtInGroupCount="19"/>
  <definedNames>
    <definedName name="_xlnm._FilterDatabase" localSheetId="1" hidden="1">REPORTE!$A$3:$AN$591</definedName>
    <definedName name="_xlnm.Print_Area" localSheetId="0">NUEVA_ORDEN!$A$1:$J$53</definedName>
    <definedName name="_xlnm.Print_Area" localSheetId="1">REPORTE!$A$3:$O$3</definedName>
    <definedName name="DATOS_ASIGFAM">#REF!</definedName>
    <definedName name="DATOS_CARGO">#REF!</definedName>
    <definedName name="DATOS_CODIGOVERIF">#REF!</definedName>
    <definedName name="DATOS_CONDICION">#REF!</definedName>
    <definedName name="DATOS_CUSSP">#REF!</definedName>
    <definedName name="DATOS_FBAJA">#REF!</definedName>
    <definedName name="DATOS_FECHANACIMIENTO">#REF!</definedName>
    <definedName name="DATOS_FINGRESO">#REF!</definedName>
    <definedName name="DATOS_NOMBRES">#REF!</definedName>
    <definedName name="DATOS_NOMBRESEGURO">#REF!</definedName>
    <definedName name="DATOS_NUMERODOC">#REF!</definedName>
    <definedName name="DATOS_SUELDO">#REF!</definedName>
    <definedName name="DATOS_TIPOCOMISION">#REF!</definedName>
    <definedName name="DATOS_TIPODESEGURO">#REF!</definedName>
    <definedName name="DATOS_TIPODOC">#REF!</definedName>
    <definedName name="DATOS_VIDA">#REF!</definedName>
    <definedName name="Macro0101">#REF!</definedName>
    <definedName name="Macro0102">#REF!</definedName>
    <definedName name="Macro0103">#REF!</definedName>
    <definedName name="Macro0104">#REF!</definedName>
    <definedName name="Macro0105">#REF!</definedName>
    <definedName name="Macro0106">#REF!</definedName>
    <definedName name="Macro0107">#REF!</definedName>
    <definedName name="Macro0108">#REF!</definedName>
    <definedName name="Macro0109">#REF!</definedName>
    <definedName name="Macro0110">#REF!</definedName>
    <definedName name="Macro0111">#REF!</definedName>
    <definedName name="Macro0112">#REF!</definedName>
    <definedName name="Macro0113">#REF!</definedName>
    <definedName name="Macro0114">#REF!</definedName>
    <definedName name="Macro0115">#REF!</definedName>
    <definedName name="Macro0116">#REF!</definedName>
    <definedName name="Macro0117">#REF!</definedName>
    <definedName name="Macro0118">#REF!</definedName>
    <definedName name="Macro0119">#REF!</definedName>
    <definedName name="Macro0120">#REF!</definedName>
    <definedName name="Macro0121">#REF!</definedName>
    <definedName name="Macro0122">#REF!</definedName>
    <definedName name="Macro0123">#REF!</definedName>
    <definedName name="Macro0124">#REF!</definedName>
    <definedName name="Macro0125">#REF!</definedName>
    <definedName name="Macro0126">#REF!</definedName>
    <definedName name="Macro0127">#REF!</definedName>
    <definedName name="Macro0128">#REF!</definedName>
    <definedName name="Macro0201">#REF!</definedName>
    <definedName name="Macro0202">#REF!</definedName>
    <definedName name="Macro0203">#REF!</definedName>
    <definedName name="Macro0204">#REF!</definedName>
    <definedName name="Macro0205">#REF!</definedName>
    <definedName name="Macro0206">#REF!</definedName>
    <definedName name="Macro0207">#REF!</definedName>
    <definedName name="Macro0208">#REF!</definedName>
    <definedName name="Macro0209">#REF!</definedName>
    <definedName name="Macro0210">#REF!</definedName>
    <definedName name="Macro0211">#REF!</definedName>
    <definedName name="Macro0212">#REF!</definedName>
    <definedName name="Macro0213">#REF!</definedName>
    <definedName name="Macro0214">#REF!</definedName>
    <definedName name="Macro0301">#REF!</definedName>
    <definedName name="Macro0302">#REF!</definedName>
    <definedName name="Macro0303">#REF!</definedName>
    <definedName name="Macro0304">#REF!</definedName>
    <definedName name="Macro0305">#REF!</definedName>
    <definedName name="Macro0306">#REF!</definedName>
    <definedName name="Macro0307">#REF!</definedName>
    <definedName name="Macro0308">#REF!</definedName>
    <definedName name="Macro0309">#REF!</definedName>
    <definedName name="Macro0310">#REF!</definedName>
    <definedName name="Macro0311">#REF!</definedName>
    <definedName name="Macro0312">#REF!</definedName>
    <definedName name="Macro0313">#REF!</definedName>
    <definedName name="Macro0314">#REF!</definedName>
    <definedName name="Macro0401">#REF!</definedName>
    <definedName name="Macro0402">#REF!</definedName>
    <definedName name="Macro0403">#REF!</definedName>
    <definedName name="Macro0404">#REF!</definedName>
    <definedName name="Macro0405">#REF!</definedName>
    <definedName name="Macro0406">#REF!</definedName>
    <definedName name="Macro0407">#REF!</definedName>
    <definedName name="Macro0408">#REF!</definedName>
    <definedName name="Macro0409">#REF!</definedName>
    <definedName name="Macro0410">#REF!</definedName>
    <definedName name="Macro0501">#REF!</definedName>
    <definedName name="Macro0502">#REF!</definedName>
    <definedName name="Macro0503">#REF!</definedName>
    <definedName name="Macro0504">#REF!</definedName>
    <definedName name="Macro0505">#REF!</definedName>
    <definedName name="Macro0506">#REF!</definedName>
    <definedName name="Macro0507">#REF!</definedName>
    <definedName name="Macro0601">#REF!</definedName>
    <definedName name="Macro0602">#REF!</definedName>
    <definedName name="Macro0603">#REF!</definedName>
    <definedName name="Macro0604">#REF!</definedName>
    <definedName name="Macro0605">#REF!</definedName>
    <definedName name="Macro0606">#REF!</definedName>
    <definedName name="Macro0607">#REF!</definedName>
    <definedName name="Macro0608">#REF!</definedName>
    <definedName name="Macro0609">#REF!</definedName>
    <definedName name="Macro0610">#REF!</definedName>
    <definedName name="Macro0611">#REF!</definedName>
    <definedName name="Macro0612">#REF!</definedName>
    <definedName name="Macro0613">#REF!</definedName>
    <definedName name="Macro0614">#REF!</definedName>
    <definedName name="Macro0615">#REF!</definedName>
    <definedName name="Macro0616">#REF!</definedName>
    <definedName name="Macro0617">#REF!</definedName>
    <definedName name="Macro0618">#REF!</definedName>
    <definedName name="Macro0619">#REF!</definedName>
    <definedName name="Macro0620">#REF!</definedName>
    <definedName name="Macro0621">#REF!</definedName>
    <definedName name="Macro0701">#REF!</definedName>
    <definedName name="Macro0702">#REF!</definedName>
    <definedName name="Macro0703">#REF!</definedName>
    <definedName name="Macro0704">#REF!</definedName>
    <definedName name="Macro0705">#REF!</definedName>
    <definedName name="Macro0706">#REF!</definedName>
    <definedName name="Macro0707">#REF!</definedName>
    <definedName name="Macro0801">#REF!</definedName>
    <definedName name="Macro0802">#REF!</definedName>
    <definedName name="Macro0803">#REF!</definedName>
    <definedName name="Macro0804">#REF!</definedName>
    <definedName name="Macro0805">#REF!</definedName>
    <definedName name="Macro0806">#REF!</definedName>
    <definedName name="Macro0807">#REF!</definedName>
    <definedName name="Macro0808">#REF!</definedName>
    <definedName name="Macro0809">#REF!</definedName>
    <definedName name="Macro0810">#REF!</definedName>
    <definedName name="Macro0811">#REF!</definedName>
    <definedName name="Macro0812">#REF!</definedName>
    <definedName name="Macro0813">#REF!</definedName>
    <definedName name="Macro0814">#REF!</definedName>
    <definedName name="Macro0815">#REF!</definedName>
    <definedName name="Macro0901">#REF!</definedName>
    <definedName name="Macro0902">#REF!</definedName>
    <definedName name="Macro0903">#REF!</definedName>
    <definedName name="Macro0904">#REF!</definedName>
    <definedName name="Macro0905">#REF!</definedName>
    <definedName name="Macro0906">#REF!</definedName>
    <definedName name="Macro0907">#REF!</definedName>
    <definedName name="Macro0908">#REF!</definedName>
    <definedName name="Macro0909">#REF!</definedName>
    <definedName name="Macro0910">#REF!</definedName>
    <definedName name="Macro0911">#REF!</definedName>
    <definedName name="Macro0912">#REF!</definedName>
    <definedName name="Macro0913">#REF!</definedName>
    <definedName name="Macro0914">#REF!</definedName>
    <definedName name="Macro0915">#REF!</definedName>
    <definedName name="Macro0916">#REF!</definedName>
    <definedName name="Macro0917">#REF!</definedName>
    <definedName name="Macro0918">#REF!</definedName>
    <definedName name="Macro0919">#REF!</definedName>
    <definedName name="Macro0920">#REF!</definedName>
    <definedName name="Macro0921">#REF!</definedName>
    <definedName name="Macro0922">#REF!</definedName>
    <definedName name="Macro0923">#REF!</definedName>
    <definedName name="Macro0924">#REF!</definedName>
    <definedName name="Macro0925">#REF!</definedName>
    <definedName name="Macro0926">#REF!</definedName>
    <definedName name="Macro0927">#REF!</definedName>
    <definedName name="Macro0928">#REF!</definedName>
    <definedName name="Macro0929">#REF!</definedName>
    <definedName name="Macro0930">#REF!</definedName>
    <definedName name="Macro1001">#REF!</definedName>
    <definedName name="Macro1002">#REF!</definedName>
    <definedName name="Macro1003">#REF!</definedName>
    <definedName name="Macro1004">#REF!</definedName>
    <definedName name="Macro1005">#REF!</definedName>
    <definedName name="Macro1006">#REF!</definedName>
    <definedName name="Macro1007">#REF!</definedName>
    <definedName name="Macro1008">#REF!</definedName>
    <definedName name="Macro1009">#REF!</definedName>
    <definedName name="Macro1010">#REF!</definedName>
    <definedName name="Macro1011">#REF!</definedName>
    <definedName name="Macro1012">#REF!</definedName>
    <definedName name="Macro1013">#REF!</definedName>
    <definedName name="Macro1014">#REF!</definedName>
    <definedName name="Macro1015">#REF!</definedName>
    <definedName name="Macro1016">#REF!</definedName>
    <definedName name="Macro1017">#REF!</definedName>
    <definedName name="Macro1018">#REF!</definedName>
    <definedName name="Macro1019">#REF!</definedName>
    <definedName name="Macro1020">#REF!</definedName>
    <definedName name="Macro2001">#REF!</definedName>
    <definedName name="Macro2002">#REF!</definedName>
    <definedName name="Macro2003">#REF!</definedName>
    <definedName name="Macro2004">#REF!</definedName>
    <definedName name="Macro2005">#REF!</definedName>
    <definedName name="Macro2006">#REF!</definedName>
    <definedName name="Macro2007">#REF!</definedName>
    <definedName name="Macro2008">#REF!</definedName>
    <definedName name="Macro2009">#REF!</definedName>
    <definedName name="Macro2010">#REF!</definedName>
    <definedName name="Macro2011">#REF!</definedName>
    <definedName name="Macro2012">#REF!</definedName>
    <definedName name="Macro2013">#REF!</definedName>
    <definedName name="Macro2014">#REF!</definedName>
    <definedName name="Macro2015">#REF!</definedName>
    <definedName name="Macro2016">#REF!</definedName>
    <definedName name="Macro2017">#REF!</definedName>
    <definedName name="Macro2018">#REF!</definedName>
    <definedName name="Macro2019">#REF!</definedName>
    <definedName name="Macro2020">#REF!</definedName>
    <definedName name="Macro2021">#REF!</definedName>
    <definedName name="Macro2022">#REF!</definedName>
    <definedName name="Macro2023">#REF!</definedName>
    <definedName name="Macro2024">#REF!</definedName>
    <definedName name="Macro2025">#REF!</definedName>
    <definedName name="Macro2026">#REF!</definedName>
    <definedName name="Macro2027">#REF!</definedName>
    <definedName name="Macro2028">#REF!</definedName>
    <definedName name="Macro2029">#REF!</definedName>
    <definedName name="Macro2030">#REF!</definedName>
    <definedName name="Macro2031">#REF!</definedName>
    <definedName name="Macro2032">#REF!</definedName>
    <definedName name="Macro2033">#REF!</definedName>
    <definedName name="Macro2034">#REF!</definedName>
    <definedName name="Macro2035">#REF!</definedName>
    <definedName name="Macro2036">#REF!</definedName>
    <definedName name="Macro2037">#REF!</definedName>
    <definedName name="Macro2038">#REF!</definedName>
    <definedName name="Macro2039">#REF!</definedName>
    <definedName name="Macro2040">#REF!</definedName>
    <definedName name="Macro2041">#REF!</definedName>
    <definedName name="Macro2042">#REF!</definedName>
    <definedName name="Macro2043">#REF!</definedName>
    <definedName name="Macro2044">#REF!</definedName>
    <definedName name="Macro2045">#REF!</definedName>
    <definedName name="Macro2046">#REF!</definedName>
    <definedName name="Macro2047">#REF!</definedName>
    <definedName name="Macro2048">#REF!</definedName>
    <definedName name="Macro2049">#REF!</definedName>
    <definedName name="Macro2050">#REF!</definedName>
    <definedName name="Macro2051">#REF!</definedName>
    <definedName name="Macro2052">#REF!</definedName>
    <definedName name="Macro2053">#REF!</definedName>
    <definedName name="Macro2054">#REF!</definedName>
    <definedName name="Macro2055">#REF!</definedName>
    <definedName name="Macro2056">#REF!</definedName>
    <definedName name="Macro2057">#REF!</definedName>
    <definedName name="Macro2058">#REF!</definedName>
    <definedName name="Macro2059">#REF!</definedName>
    <definedName name="Macro2060">#REF!</definedName>
    <definedName name="Macro2061">#REF!</definedName>
    <definedName name="Macro2062">#REF!</definedName>
    <definedName name="Macro2063">#REF!</definedName>
    <definedName name="Macro2064">#REF!</definedName>
    <definedName name="Macro2065">#REF!</definedName>
    <definedName name="Macro2066">#REF!</definedName>
    <definedName name="Macro2067">#REF!</definedName>
    <definedName name="Macro2068">#REF!</definedName>
    <definedName name="Macro2069">#REF!</definedName>
    <definedName name="Macro2070">#REF!</definedName>
    <definedName name="Macro2071">#REF!</definedName>
    <definedName name="Macro2072">#REF!</definedName>
    <definedName name="Macro2073">#REF!</definedName>
    <definedName name="Macro2074">#REF!</definedName>
    <definedName name="Macro2075">#REF!</definedName>
    <definedName name="Macro2076">#REF!</definedName>
    <definedName name="Macro2077">#REF!</definedName>
    <definedName name="Macro2078">#REF!</definedName>
    <definedName name="Macro2079">#REF!</definedName>
    <definedName name="Macro2080">#REF!</definedName>
    <definedName name="Macro2081">#REF!</definedName>
    <definedName name="Macro2082">#REF!</definedName>
    <definedName name="Macro2083">#REF!</definedName>
    <definedName name="Macro2084">#REF!</definedName>
    <definedName name="Macro2085">#REF!</definedName>
    <definedName name="Macro2086">#REF!</definedName>
    <definedName name="Macro2087">#REF!</definedName>
    <definedName name="Macro2088">#REF!</definedName>
    <definedName name="Macro2089">#REF!</definedName>
    <definedName name="Macro2090">#REF!</definedName>
    <definedName name="Macro2091">#REF!</definedName>
    <definedName name="Macro2092">#REF!</definedName>
    <definedName name="Macro2093">#REF!</definedName>
    <definedName name="Macro2094">#REF!</definedName>
    <definedName name="Macro2095">#REF!</definedName>
    <definedName name="Macro2096">#REF!</definedName>
    <definedName name="Macro2097">#REF!</definedName>
    <definedName name="Macro2098">#REF!</definedName>
    <definedName name="Macro2099">#REF!</definedName>
    <definedName name="Macro2100">#REF!</definedName>
    <definedName name="Macro2101">#REF!</definedName>
    <definedName name="Macro2102">#REF!</definedName>
    <definedName name="Macro2103">#REF!</definedName>
    <definedName name="Macro2104">#REF!</definedName>
    <definedName name="Macro2105">#REF!</definedName>
    <definedName name="Macro2106">#REF!</definedName>
    <definedName name="Macro2107">#REF!</definedName>
    <definedName name="Macro2108">#REF!</definedName>
    <definedName name="Macro2109">#REF!</definedName>
    <definedName name="Macro2110">#REF!</definedName>
    <definedName name="Macro2111">#REF!</definedName>
    <definedName name="Macro2112">#REF!</definedName>
    <definedName name="Macro2113">#REF!</definedName>
    <definedName name="Macro2114">#REF!</definedName>
    <definedName name="Macro2115">#REF!</definedName>
    <definedName name="Macro2116">#REF!</definedName>
    <definedName name="TABLA_AÑO">#REF!</definedName>
    <definedName name="TABLA_ASIGFAMPORCENT">#REF!</definedName>
    <definedName name="TABLA_CUADRO">#REF!</definedName>
    <definedName name="TABLA_DIAS">#REF!</definedName>
    <definedName name="TABLA_MES">#REF!</definedName>
    <definedName name="TABLA_RMV">#REF!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17" i="37" l="1"/>
  <c r="H37" i="37" s="1"/>
  <c r="L37" i="37" s="1"/>
  <c r="E11" i="37"/>
  <c r="D32" i="37"/>
  <c r="D30" i="37"/>
  <c r="D27" i="37"/>
  <c r="D26" i="37"/>
  <c r="D25" i="37"/>
  <c r="D24" i="37"/>
  <c r="D23" i="37"/>
  <c r="D22" i="37"/>
  <c r="D21" i="37"/>
  <c r="D19" i="37"/>
  <c r="D18" i="37"/>
  <c r="D6" i="37"/>
  <c r="M19" i="37"/>
  <c r="M13" i="37"/>
  <c r="F53" i="37" s="1"/>
  <c r="A9" i="37"/>
  <c r="H2" i="37"/>
  <c r="J53" i="37"/>
  <c r="I53" i="37"/>
  <c r="H53" i="37"/>
  <c r="G50" i="37"/>
  <c r="H42" i="37"/>
  <c r="A12" i="37"/>
  <c r="B11" i="37"/>
  <c r="B10" i="37"/>
  <c r="B8" i="37"/>
  <c r="H7" i="37"/>
  <c r="B7" i="37"/>
  <c r="J5" i="37"/>
  <c r="I5" i="37"/>
  <c r="H5" i="37"/>
  <c r="G5" i="37"/>
  <c r="E4" i="37"/>
  <c r="F48" i="37"/>
  <c r="F45" i="37"/>
  <c r="F41" i="37"/>
  <c r="F40" i="37"/>
  <c r="P21" i="37"/>
  <c r="A37" i="37"/>
  <c r="T17" i="37" l="1"/>
  <c r="K5" i="3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96A7C7D-3EFD-4884-B25A-BD326E5DA440}" keepAlive="1" name="Consulta - ORDEN_COMPRA_LOG" description="Conexión a la consulta 'ORDEN_COMPRA_LOG' en el libro." type="5" refreshedVersion="0" background="1">
    <dbPr connection="Provider=Microsoft.Mashup.OleDb.1;Data Source=$Workbook$;Location=ORDEN_COMPRA_LOG;Extended Properties=&quot;&quot;" command="SELECT * FROM [ORDEN_COMPRA_LOG]"/>
  </connection>
</connections>
</file>

<file path=xl/sharedStrings.xml><?xml version="1.0" encoding="utf-8"?>
<sst xmlns="http://schemas.openxmlformats.org/spreadsheetml/2006/main" count="15397" uniqueCount="4553">
  <si>
    <t>AÑO</t>
  </si>
  <si>
    <t>FECHA</t>
  </si>
  <si>
    <t>Nº EXP. SIAF</t>
  </si>
  <si>
    <t>MES</t>
  </si>
  <si>
    <t>RUC N°. :</t>
  </si>
  <si>
    <t>UNIDAD MEDIDA</t>
  </si>
  <si>
    <t>UNITARIO</t>
  </si>
  <si>
    <t>TOTAL</t>
  </si>
  <si>
    <t xml:space="preserve">TOTAL : </t>
  </si>
  <si>
    <t>CUENTAS POR PAGAR</t>
  </si>
  <si>
    <t>DIRECCIÓN</t>
  </si>
  <si>
    <t>RUC N°. :    20205780506</t>
  </si>
  <si>
    <t>RUTA :</t>
  </si>
  <si>
    <t>A R T Í C U L O S</t>
  </si>
  <si>
    <t>CÓDIGO</t>
  </si>
  <si>
    <t>N° EXP SIAF :</t>
  </si>
  <si>
    <t>RAZÓN SOCIAL :</t>
  </si>
  <si>
    <t>N° RUC :</t>
  </si>
  <si>
    <t>PRECIO UNITARIO :</t>
  </si>
  <si>
    <t>CONCEPTO DETALLADO :</t>
  </si>
  <si>
    <t>N°</t>
  </si>
  <si>
    <t>DÍA</t>
  </si>
  <si>
    <t>DESCRIPCIÓN</t>
  </si>
  <si>
    <t>__________________________</t>
  </si>
  <si>
    <t>DISTRIBUCIÓN CONTABLE</t>
  </si>
  <si>
    <t>RECIBÍ CONFORME</t>
  </si>
  <si>
    <t>Código de Unidad Ejecutora: 301338</t>
  </si>
  <si>
    <t>DIRECCIÓN :</t>
  </si>
  <si>
    <t>REFERENCIA :</t>
  </si>
  <si>
    <t>UNIDAD DE MEDIDA :</t>
  </si>
  <si>
    <t>CONCEPTO CORTO :</t>
  </si>
  <si>
    <t>RAZÓN SOCIAL</t>
  </si>
  <si>
    <t>MUNICIPALIDAD DISTRITAL</t>
  </si>
  <si>
    <t>VEINTISIETE DE NOVIEMBRE</t>
  </si>
  <si>
    <t>SOLICITANTE :</t>
  </si>
  <si>
    <t>OFICINA :</t>
  </si>
  <si>
    <t>UNIDAD DE LOGÍSTICA Y ABASTECIMIENTO</t>
  </si>
  <si>
    <t>CANT.</t>
  </si>
  <si>
    <t>VALOR ( S/. )</t>
  </si>
  <si>
    <t>ADMINISTRACIÓN_x000D_
( QUIEN HAGA SUS VECES )</t>
  </si>
  <si>
    <t>MÉTODO DE PAGO</t>
  </si>
  <si>
    <t>N° DE PÁGINA :</t>
  </si>
  <si>
    <t>TOTAL DE PÁGINA(S) :</t>
  </si>
  <si>
    <t>SEÑOR (ES)            :</t>
  </si>
  <si>
    <t>DIRECCIÓN            :</t>
  </si>
  <si>
    <t>DE LO SIGUIENTE :</t>
  </si>
  <si>
    <t>PRECIO TOTAL :</t>
  </si>
  <si>
    <t>N° DE ORDEN :</t>
  </si>
  <si>
    <t>Rubro</t>
  </si>
  <si>
    <t>Tipo Recurso</t>
  </si>
  <si>
    <t>Fecha Certif.</t>
  </si>
  <si>
    <t>Nº Certifica.</t>
  </si>
  <si>
    <t>Moneda</t>
  </si>
  <si>
    <t>Clasificador</t>
  </si>
  <si>
    <t>Tipo Operación</t>
  </si>
  <si>
    <t>Tipo Proc. Sel.</t>
  </si>
  <si>
    <t>Secuencia</t>
  </si>
  <si>
    <t>Sec. Func.</t>
  </si>
  <si>
    <t>SECUENCIA</t>
  </si>
  <si>
    <t>CLASIFICADOR</t>
  </si>
  <si>
    <t>RUBRO</t>
  </si>
  <si>
    <t>SITUACIÓN</t>
  </si>
  <si>
    <t>COMPROMISO ANUAL</t>
  </si>
  <si>
    <t>Destino/Origen</t>
  </si>
  <si>
    <t>Mod. Compra</t>
  </si>
  <si>
    <t>Sol Peruano - PEN</t>
  </si>
  <si>
    <t>N - Gasto - Adquisición de Bienes y Servicios</t>
  </si>
  <si>
    <t>MODALIDAD DE COMPRA</t>
  </si>
  <si>
    <t>CÓDIGO HASH MD5</t>
  </si>
  <si>
    <t>REFERENCIA          :</t>
  </si>
  <si>
    <t>-</t>
  </si>
  <si>
    <t>CONCEPTO CORTO</t>
  </si>
  <si>
    <t>PERSONAL SOLICITANTE</t>
  </si>
  <si>
    <t>OFICINA SOLICITANTE</t>
  </si>
  <si>
    <t>TIPO DE MONEDA</t>
  </si>
  <si>
    <t>TIPO DE OPERACIÓN</t>
  </si>
  <si>
    <t>TIPO DE PROCESO DE SELECCIÓN</t>
  </si>
  <si>
    <t>FECHA DE CREACIÓN</t>
  </si>
  <si>
    <t>CÓDIGO DE SEGURIDAD</t>
  </si>
  <si>
    <t>OFICINAS Y/O UNIDADES</t>
  </si>
  <si>
    <t>DETALLE DEL CERTIFICADO</t>
  </si>
  <si>
    <t>INFORMACIÓN COMPLEMENTARIA</t>
  </si>
  <si>
    <t>N° EXP. SIAF</t>
  </si>
  <si>
    <t>PRECIO UNITARIO</t>
  </si>
  <si>
    <t>PRECIO TOTAL</t>
  </si>
  <si>
    <t>UNIDAD DE MEDIDA</t>
  </si>
  <si>
    <t>N° CERTIFICADO</t>
  </si>
  <si>
    <t>FECHA CERTIFICADO</t>
  </si>
  <si>
    <t>TIPO DE RECURSO</t>
  </si>
  <si>
    <t>N° DE PÁGINA</t>
  </si>
  <si>
    <t>PLAZO</t>
  </si>
  <si>
    <t>N° CUI / IDEA / ACTIVIDAD</t>
  </si>
  <si>
    <t>ESTADO</t>
  </si>
  <si>
    <t>CANTIDAD DE ÍTEMS</t>
  </si>
  <si>
    <t>TOTAL DE PÁGINAS</t>
  </si>
  <si>
    <t>SEC. FUNC.</t>
  </si>
  <si>
    <t>CANTIDAD DE ÍTEMS :</t>
  </si>
  <si>
    <t>PRECIO X ORDEN</t>
  </si>
  <si>
    <t>N° ENTREGABLES</t>
  </si>
  <si>
    <t>N° de Ítems</t>
  </si>
  <si>
    <t>ORDENACIÓN DE LA ORDEN</t>
  </si>
  <si>
    <t>N° DE ENTREGABLES :</t>
  </si>
  <si>
    <t>N° CUI / IDEA / ACTIVIDAD :</t>
  </si>
  <si>
    <t>N° DE CERTIFICADO :</t>
  </si>
  <si>
    <t>FECHA DE CERTIFICADO :</t>
  </si>
  <si>
    <t>MONEDA :</t>
  </si>
  <si>
    <t>TIPO DE OPERACIÓN :</t>
  </si>
  <si>
    <t>TIPO DE PROC. SELEC. :</t>
  </si>
  <si>
    <t>SECUENCIA :</t>
  </si>
  <si>
    <t>SEC. FUNC. :</t>
  </si>
  <si>
    <t>CLASIFICADOR :</t>
  </si>
  <si>
    <t>RUBRO :</t>
  </si>
  <si>
    <t>DESTINO/ORIGEN :</t>
  </si>
  <si>
    <t>TIPO DE RECURSO :</t>
  </si>
  <si>
    <t>MODALIDAD DE COMPRA :</t>
  </si>
  <si>
    <t>MÉTODO DE PAGO :</t>
  </si>
  <si>
    <t>CÓDIGO HASH MD5 :</t>
  </si>
  <si>
    <t>TIPO DE COMPROBANTE :</t>
  </si>
  <si>
    <t>FECHA DE LA ORDEN :</t>
  </si>
  <si>
    <t>Tipo Pago</t>
  </si>
  <si>
    <t>5000 - Tesoro Público</t>
  </si>
  <si>
    <t>CA - Ley de Contrataciones Del Estado</t>
  </si>
  <si>
    <t>E - Efectivo</t>
  </si>
  <si>
    <t>LEON GONZALES JESUS ANGEL</t>
  </si>
  <si>
    <t>SERVICIO</t>
  </si>
  <si>
    <t>VILLANUEVA VALERIO BEQUER MAYOBAR</t>
  </si>
  <si>
    <t>OFICINA DE ALCALDÍA</t>
  </si>
  <si>
    <t>105 - Contrato Menor</t>
  </si>
  <si>
    <t>90 DÍA(S) CALENDARIO</t>
  </si>
  <si>
    <t>A = 7,500.00</t>
  </si>
  <si>
    <t>DATOS GENERALES</t>
  </si>
  <si>
    <t>REPORTE DE ORDENES DE COMPRA Y SERVICIO</t>
  </si>
  <si>
    <t>COMPROMETIDA</t>
  </si>
  <si>
    <t>TIPO DE ORDEN</t>
  </si>
  <si>
    <t>N°ORDEN</t>
  </si>
  <si>
    <t>N° DE RUC</t>
  </si>
  <si>
    <t>DETALLE DE LA ORDEN</t>
  </si>
  <si>
    <t>CONCEPTO DETALLADO</t>
  </si>
  <si>
    <t>DOCUMENTO DE REFERENCIA</t>
  </si>
  <si>
    <t>O/S</t>
  </si>
  <si>
    <t>GIRALDO OBISPO PETRONILA ROBERTA</t>
  </si>
  <si>
    <t>MZA. D P.J. JUAN VELASCO ALVARADO - CHANCAY - HUARAL - LIMA</t>
  </si>
  <si>
    <t>AV. TAMBO BLANCO NRO. 2518 - SANTA MARIA - HUAURA - LIMA</t>
  </si>
  <si>
    <t>0022 = 7,500.00</t>
  </si>
  <si>
    <t>SARMIENTO VERASTEGUI JUAN</t>
  </si>
  <si>
    <t>PARCELA 19-A - CASA VIEJA - JESÚS DEL VALLE - HUARAL - HUARAL - LIMA</t>
  </si>
  <si>
    <t>0010 = 7,500.00</t>
  </si>
  <si>
    <t>2.3.2 7.14 98 = 7,500.00</t>
  </si>
  <si>
    <t>VILCA LIMAS DANIELITA GIMENA..</t>
  </si>
  <si>
    <t>CALLE DAZA S/N - HUACRACHUCO - MARAÑON - HUÁNUCO</t>
  </si>
  <si>
    <t>ANAYA TOLENTINO LUZ SANTA</t>
  </si>
  <si>
    <t>MZA. S LOTE. 21 A.V. MAKRO JARA SCHENONE - ANCON - LIMA - LIMA</t>
  </si>
  <si>
    <t>YACHACHIN ARMAS ANTHUANE DEL ROSARIO.</t>
  </si>
  <si>
    <t>OFICINA DE MEDIO AMBIENTE, LIMPIEZA PÚBLICA Y ÁREAS VERDES</t>
  </si>
  <si>
    <t>VILLANUEVA BARDALES MILAGROS FLOR</t>
  </si>
  <si>
    <t>C.P. COTO S/N - VEINTISIETE DE NOVIEMBRE - HUARAL - LIMA</t>
  </si>
  <si>
    <t>DEGOLLAR SILVESTRE ANTONIO</t>
  </si>
  <si>
    <t>AV. 27 DE NOVIEMBRE MZA. I LOTE. 15 C.P. CARAC - VEINTISIETE DE NOVIEMBRE - HUARAL - LIMA</t>
  </si>
  <si>
    <t>COMUNIDAD CAMPESINA DE CARAC S/N - CARAC - VEINTISIETE DE NOVIEMBRE - HUARAL - LIMA</t>
  </si>
  <si>
    <t>LEON MEDINA ZAIDITA DINA</t>
  </si>
  <si>
    <t>CHANGANAQUI RENGIFO YHOVANA ANGELA</t>
  </si>
  <si>
    <t>CALLE BOLOGNESI N° 185 - CHANCAY - HUARAL - LIMA</t>
  </si>
  <si>
    <t>OFICINA DE DESARROLLO URBANO Y RURAL</t>
  </si>
  <si>
    <t>OFICINA DE ADMINISTRACIÓN</t>
  </si>
  <si>
    <t>FRANCISCO CUEVA NOELIA</t>
  </si>
  <si>
    <t>JR. MANUEL SUAREZ S/N - COMUNIDAD DE CARAC - VEINTISIETE DE NOVIEMBRE - HUARAL - LIMA</t>
  </si>
  <si>
    <t>0009 = 1,800.00</t>
  </si>
  <si>
    <t>A = 1,800.00</t>
  </si>
  <si>
    <t>NEGOCIOS E INVERSIONES JLCH EIRL</t>
  </si>
  <si>
    <t>CAL.LAS AZUCENAS MZA. E LOTE. 28 URB. LOS CEDROS DE SANTA ANITA - SANTA ANITA - LIMA - LIMA</t>
  </si>
  <si>
    <t>BIEN</t>
  </si>
  <si>
    <t>20 DÍA(S) CALENDARIO</t>
  </si>
  <si>
    <t>YACHACHIN ARMAS ANTHUANE DEL ROSARIO</t>
  </si>
  <si>
    <t>OFICINA DE DESARROLLO SOCIAL Y DESARROLLO ECONÓMICO</t>
  </si>
  <si>
    <t>L = 811.25</t>
  </si>
  <si>
    <t>O/C</t>
  </si>
  <si>
    <t>JULCA BRONCANO WILDER FLORENTINO</t>
  </si>
  <si>
    <t>CALLE LOPEZ DE ZUÑIGA N° 547 PISO 2 - CHANCAY - HUARAL - LIMA</t>
  </si>
  <si>
    <t>ROBLES MOTTA JORGE ARMANDO</t>
  </si>
  <si>
    <t>A = 696.00</t>
  </si>
  <si>
    <t>LOYOLA MENDOZA ANGEL DAVID</t>
  </si>
  <si>
    <t>A.H. ALBERTO FUJIMORI - SECTOR AGUA DULCE MZ. A4 LOTE. 04 - HUACHO - HUAURA - LIMA</t>
  </si>
  <si>
    <t>SOLIS RICAPA LADISLAO BELIZARIO</t>
  </si>
  <si>
    <t>CALLE ANDRES DE LOS REYES MZ C LT 26 - URB. AUXILIOS MUTUOS - HUARAL - HUARAL - LIMA</t>
  </si>
  <si>
    <t>SANTOS CARRION HENELLIA ELIZABEHT</t>
  </si>
  <si>
    <t>A.H. LOS NATURALES - PJ PENDENCIA S/N - HUARAL - HUARAL - LIMA</t>
  </si>
  <si>
    <t>SERVICIO DE UNA PERSONA NATURAL COMO PERSONAL DE LIMPIEZA DE LOCAL EN LA OFICINA DE ENLACE - ENERO A MARZO 2026</t>
  </si>
  <si>
    <t>MEMORÁNDUM N° 015 - 2026 - MDVN / ULA</t>
  </si>
  <si>
    <t>|06.20.0001.0001|3|SERVICIO|SERVICIO DE LIMPIEZA DE LOCALES|600.000|1,800.00|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0038 9801 3403 7756 1647|||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ADMINISTRACIÓN|||
||||PROVEEDOR NO CUENTA RNP VIGENTE A LA FECHA DE LA ORDEN|||
||||CANTIDAD DE ENTREGABLES : 03|||
||||SIN SANCIONES POR EL TRIBUNAL OECE|||
||||SIN REGISTRO EN EL PORTAL RNSSC|||
||||SIN REGISTRO EN EL PORTAL REDAM|||
||||PROVEEDOR ACTIVO y HABIDO EN SUNAT|||</t>
  </si>
  <si>
    <t>2.3.2 7.11 99 = 1,800.00</t>
  </si>
  <si>
    <t>SERVICIO PROFESIONAL COMO ESPECIALISTA EN PLANEAMIENTO Y PRESUPUESTO - ENERO A MARZO 2026</t>
  </si>
  <si>
    <t>MEMORÁNDUM N° 002 - 2026 - MDVN / ULA</t>
  </si>
  <si>
    <t>|07.11.0038.7023|3|SERVICIO|SERVICIO ESPECIALIZADO EN PLANEAMIENTO Y PRESUPUESTO|2,500.000|7,500.00|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0038 9801 3166 7119 5040|||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||||PROVEEDOR CUENTA RNP VIGENTE A LA FECHA DE LA ORDEN|||
||||CANTIDAD DE ENTREGABLES : 03|||
||||SIN SANCIONES POR EL TRIBUNAL OECE|||
||||SIN REGISTRO EN EL PORTAL RNSSC|||
||||SIN REGISTRO EN EL PORTAL REDAM|||
||||PROVEEDOR ACTIVO y HABIDO EN SUNAT|||</t>
  </si>
  <si>
    <t>0007 = 7,500.00</t>
  </si>
  <si>
    <t>2.3.2 9.1 1 = 7,500.00</t>
  </si>
  <si>
    <t xml:space="preserve">S/. </t>
  </si>
  <si>
    <t>SERVICIO PROFESIONAL COMO ESPECIALISTA EN OBRAS Y DESARROLLO URBANO - ENERO A MARZO 2026</t>
  </si>
  <si>
    <t>MEMORÁNDUM N° 001 - 2026 - MDVN / ULA</t>
  </si>
  <si>
    <t>|07.11.0038.7978|3|SERVICIO|SERVICIO ESPECIALIZADO EN OBRAS Y DESARROLLO URBANO|2,500.000|7,500.00|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0186 1100 4611 0889 2847|||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||||PROVEEDOR CUENTA RNP VIGENTE A LA FECHA DE LA ORDEN|||
||||CANTIDAD DE ENTREGABLES : 03|||
||||SIN SANCIONES POR EL TRIBUNAL OECE|||
||||SIN REGISTRO EN EL PORTAL RNSSC|||
||||SIN REGISTRO EN EL PORTAL REDAM|||
||||PROVEEDOR ACTIVO y HABIDO EN SUNAT|||</t>
  </si>
  <si>
    <t>6d5ababb65e9ff214b73e891b4afe6e8</t>
  </si>
  <si>
    <t>16/01/2026 - 10:57:32 a. m.</t>
  </si>
  <si>
    <t>309fc7d3bc53bb63ac42e359260ac740</t>
  </si>
  <si>
    <t>16/01/2026 - 10:59:15 a. m.</t>
  </si>
  <si>
    <t>SERVICIO PROFESIONAL COMO ESPECIALISTA EN DEFENSA Y ASESORIA LEGAL PARA ENTIDADES PUBLICAS - ENERO A MARZO 2026</t>
  </si>
  <si>
    <t>MEMORÁNDUM N° 003 - 2026 - MDVN / ULA</t>
  </si>
  <si>
    <t>|07.01.0025.0119|3|SERVICIO|SERVICIO DE DEFENSA Y ASESORIA LEGAL PARA ENTIDADES PUBLICAS|2,500.000|7,500.00|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0092 1420 0197 2368 6281|||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||||PROVEEDOR CUENTA RNP VIGENTE A LA FECHA DE LA ORDEN|||
||||CANTIDAD DE ENTREGABLES : 03|||
||||SIN SANCIONES POR EL TRIBUNAL OECE|||
||||SIN REGISTRO EN EL PORTAL RNSSC|||
||||SIN REGISTRO EN EL PORTAL REDAM|||
||||PROVEEDOR ACTIVO y HABIDO EN SUNAT|||</t>
  </si>
  <si>
    <t>4374cab127dc233d4afa3a99547eda96</t>
  </si>
  <si>
    <t>16/01/2026 - 11:07:29 a. m.</t>
  </si>
  <si>
    <t>SERVICIO PROFESIONAL COMO JEFE DE LA OFICINA DE ADMINISTRACIÓN - ENERO A MARZO 2026</t>
  </si>
  <si>
    <t>MEMORÁNDUM N° 004 - 2026 - MDVN / ULA</t>
  </si>
  <si>
    <t>|07.11.0038.2686|3|SERVICIO|SERVICIO ESPECIALIZADO EN ADMINISTRACION|2,500.000|7,500.00|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0038 9801 3336 1004 6342|||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||||PROVEEDOR CUENTA RNP VIGENTE A LA FECHA DE LA ORDEN|||
||||CANTIDAD DE ENTREGABLES : 03|||
||||SIN SANCIONES POR EL TRIBUNAL OECE|||
||||SIN REGISTRO EN EL PORTAL RNSSC|||
||||SIN REGISTRO EN EL PORTAL REDAM|||
||||PROVEEDOR ACTIVO y HABIDO EN SUNAT|||</t>
  </si>
  <si>
    <t>712a52bc5e7f8dc3cb5de157dbb08151</t>
  </si>
  <si>
    <t>0009 = 7,500.00</t>
  </si>
  <si>
    <t>16/01/2026 - 11:46:18 a. m.</t>
  </si>
  <si>
    <t>SERVICIO DE UNA PERSONA NATURAL COMO PERSONAL DE LIMPIEZA PÚBLICA EN LA LOCALIDAD DE COTO - ENERO A MARZO 2026</t>
  </si>
  <si>
    <t>MEMORÁNDUM N° 007 - 2026 - MDVN / ULA</t>
  </si>
  <si>
    <t>|06.20.0002.0020|3|SERVICIO|SERVICIO DE LIMPIEZA PUBLICA|700.000|2,100.00|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0021 9419 5405 3440 3294|||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||||PROVEEDOR NO CUENTA RNP VIGENTE A LA FECHA DE LA ORDEN|||
||||CANTIDAD DE ENTREGABLES : 03|||
||||SIN SANCIONES POR EL TRIBUNAL OECE|||
||||SIN REGISTRO EN EL PORTAL RNSSC|||
||||SIN REGISTRO EN EL PORTAL REDAM|||
||||PROVEEDOR ACTIVO y HABIDO EN SUNAT|||</t>
  </si>
  <si>
    <t>abe540a2e74bb97e93b07b029dba3645</t>
  </si>
  <si>
    <t>0002 = 2,100.00</t>
  </si>
  <si>
    <t>2.3.2 3.1 1 = 2,100.00</t>
  </si>
  <si>
    <t>A = 2,100.00</t>
  </si>
  <si>
    <t>16/01/2026 - 12:19:36 p. m.</t>
  </si>
  <si>
    <t>MEMORÁNDUM N° 008 - 2026 - MDVN / ULA</t>
  </si>
  <si>
    <t>|06.20.0002.0020|3|SERVICIO|SERVICIO DE LIMPIEZA PUBLICA|700.000|2,100.00|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7011 0035 9060 3153|||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||||NO SE PUDO VERIFICAR EL ESTADO RNP DEL PROVEEDOR|||
||||CANTIDAD DE ENTREGABLES : 03|||
||||SIN SANCIONES POR EL TRIBUNAL OECE|||
||||SIN REGISTRO EN EL PORTAL RNSSC|||
||||SIN REGISTRO EN EL PORTAL REDAM|||
||||PROVEEDOR ACTIVO y HABIDO EN SUNAT|||</t>
  </si>
  <si>
    <t>34f1bcfc647cfa2931f5b1e78d8011d2</t>
  </si>
  <si>
    <t>16/01/2026 - 12:30:06 p. m.</t>
  </si>
  <si>
    <t>SERVICIO DE UNA PERSONA NATURAL COMO PERSONAL DE LIMPIEZA PÚBLICA EN LA LOCALIDAD DE CARAC - ENERO A MARZO 2026</t>
  </si>
  <si>
    <t>MEMORÁNDUM N° 009 - 2026 - MDVN / ULA</t>
  </si>
  <si>
    <t>|06.20.0002.0020|3|SERVICIO|SERVICIO DE LIMPIEZA PUBLICA|700.000|2,100.00|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0038 9801 3191 5043 3142|||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||||PROVEEDOR NO CUENTA RNP VIGENTE A LA FECHA DE LA ORDEN|||
||||CANTIDAD DE ENTREGABLES : 03|||
||||SIN SANCIONES POR EL TRIBUNAL OECE|||
||||SIN REGISTRO EN EL PORTAL RNSSC|||
||||SIN REGISTRO EN EL PORTAL REDAM|||
||||PROVEEDOR ACTIVO y HABIDO EN SUNAT|||</t>
  </si>
  <si>
    <t>92e4d2da3d1528bc9f6668bbc26d633e</t>
  </si>
  <si>
    <t>16/01/2026 - 12:41:41 p. m.</t>
  </si>
  <si>
    <t>SUSANIBAR BERNABEL MARIA AURORA</t>
  </si>
  <si>
    <t>MEMORÁNDUM N° 010 - 2026 - MDVN / ULA</t>
  </si>
  <si>
    <t>|06.20.0002.0020|3|SERVICIO|SERVICIO DE LIMPIEZA PUBLICA|700.000|2,100.00|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7019 9809 6480 7653|||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||||NO SE PUDO VERIFICAR EL ESTADO RNP DEL PROVEEDOR|||
||||CANTIDAD DE ENTREGABLES : 03|||
||||SIN SANCIONES POR EL TRIBUNAL OECE|||
||||SIN REGISTRO EN EL PORTAL RNSSC|||
||||SIN REGISTRO EN EL PORTAL REDAM|||
||||PROVEEDOR ACTIVO y HABIDO EN SUNAT|||</t>
  </si>
  <si>
    <t>1d993bb1f237609c447d3aa162b14dc9</t>
  </si>
  <si>
    <t>16/01/2026 - 12:49:55 p. m.</t>
  </si>
  <si>
    <t>CARRERA HIDALGO LESLIE OLENKA</t>
  </si>
  <si>
    <t>CAMPO GRANDE S/N - HUANDO - HUARAL - HUARAL - LIMA</t>
  </si>
  <si>
    <t>SERVICIO DE UNA PERSONA NATURAL COMO ASISTENTE DE LA OFICINA DE ALCADÍA - ENERO A MARZO 2026</t>
  </si>
  <si>
    <t>MEMORÁNDUM N° 006 - 2026 - MDVN / ULA</t>
  </si>
  <si>
    <t>854b85cbff2752fcb88606bca76f83c6</t>
  </si>
  <si>
    <t>0009 = 2,400.00</t>
  </si>
  <si>
    <t>2.3.2 7.11 99 = 2,400.00</t>
  </si>
  <si>
    <t>A = 2,400.00</t>
  </si>
  <si>
    <t>MEMORÁNDUM N° 011 - 2026 - MDVN / ULA</t>
  </si>
  <si>
    <t>|06.20.0002.0020|3|SERVICIO|SERVICIO DE LIMPIEZA PUBLICA|700.000|2,100.00|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7011 0411 6670 8757|||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||||PROVEEDOR NO CUENTA RNP VIGENTE A LA FECHA DE LA ORDEN|||
||||CANTIDAD DE ENTREGABLES : 03|||
||||SIN SANCIONES POR EL TRIBUNAL OECE|||
||||SIN REGISTRO EN EL PORTAL RNSSC|||
||||SIN REGISTRO EN EL PORTAL REDAM|||
||||PROVEEDOR ACTIVO y HABIDO EN SUNAT|||</t>
  </si>
  <si>
    <t>019b5bc04de992b64a1f7bc883054aed</t>
  </si>
  <si>
    <t>16/01/2026 - 15:03:30 p. m.</t>
  </si>
  <si>
    <t>SERVICIO DE UNA PERSONA NATURAL COMO ASISTENTE DE LA OFICINA DE DESARROLLO URBANO Y RURAL - ENERO A MARZO 2026</t>
  </si>
  <si>
    <t>MEMORÁNDUM N° 012 - 2026 - MDVN / ULA</t>
  </si>
  <si>
    <t>|07.11.0038.8060|3|SERVICIO|SERVICIO EN GESTION DE DOCUMENTACION Y ANALISIS DE INFORMACION, TECNICO ADMINISTRATIVA DE OBRA|1,800.000|5,400.00|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0032 0001 3471 7430 4134|||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||||NO SE PUDO VERIFICAR EL ESTADO RNP DEL PROVEEDOR|||
||||CANTIDAD DE ENTREGABLES : 03|||
||||SIN SANCIONES POR EL TRIBUNAL OECE|||
||||SIN REGISTRO EN EL PORTAL RNSSC|||
||||SIN REGISTRO EN EL PORTAL REDAM|||
||||PROVEEDOR ACTIVO y HABIDO EN SUNAT|||</t>
  </si>
  <si>
    <t>cbd10a79e8074ea8b3a61ee9691e0a21</t>
  </si>
  <si>
    <t>0009 = 5,400.00</t>
  </si>
  <si>
    <t>2.3.2 7.11 99 = 5,400.00</t>
  </si>
  <si>
    <t>A = 5,400.00</t>
  </si>
  <si>
    <t>16/01/2026 - 15:45:02 p. m.</t>
  </si>
  <si>
    <t>LOPEZ ROJAS JAQUELINE GIULIANA..</t>
  </si>
  <si>
    <t>JR. 28 DE JULIO S/N - HUACRACHUCO - MARAÑON - HUANUCO</t>
  </si>
  <si>
    <t>SERVICIO PROFESIONAL COMO ASISTENTE DE LA OFICINA DE ADMINISTRACIÓN - ENERO A MARZO 2026</t>
  </si>
  <si>
    <t>MEMORÁNDUM N° 013 - 2026 - MDVN / ULA</t>
  </si>
  <si>
    <t>|07.11.0043.1207|3|SERVICIO|SERVICIO DE AUXILIAR ADMINISTRATIVO|1,800.000|5,400.00|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6517 1511 2000 8255|||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ADMINISTRACIÓN|||
||||PROVEEDOR CUENTA RNP VIGENTE A LA FECHA DE LA ORDEN|||
||||CANTIDAD DE ENTREGABLES : 03|||
||||SIN SANCIONES POR EL TRIBUNAL OECE|||
||||SIN REGISTRO EN EL PORTAL RNSSC|||
||||SIN REGISTRO EN EL PORTAL REDAM|||
||||PROVEEDOR ACTIVO y HABIDO EN SUNAT|||</t>
  </si>
  <si>
    <t>11887220d2dae0410a44b930a6197120</t>
  </si>
  <si>
    <t>16/01/2026 - 15:54:44 p. m.</t>
  </si>
  <si>
    <t>SERVICIO DE UNA PERSONA NATURAL COMO ENCARGADO DE LA ADMINISTRACION DEL HOSPEDAJE MUNICIPAL - ENERO A MARZO 2026</t>
  </si>
  <si>
    <t>MEMORÁNDUM N° 014 - 2026 - MDVN / ULA</t>
  </si>
  <si>
    <t>|21.01.0001.0767|3|SERVICIO|SERVICIO DE ADMINISTRACION Y DISPOSICION DE BIENES MUEBLES|700.000|2,100.00|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0118 1400 0277 1892 1110|||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ADMINISTRACIÓN|||
||||NO SE PUDO VERIFICAR EL ESTADO RNP DEL PROVEEDOR|||
||||CANTIDAD DE ENTREGABLES : 03|||
||||SIN SANCIONES POR EL TRIBUNAL OECE|||
||||SIN REGISTRO EN EL PORTAL RNSSC|||
||||SIN REGISTRO EN EL PORTAL REDAM|||
||||PROVEEDOR ACTIVO y HABIDO EN SUNAT|||</t>
  </si>
  <si>
    <t>0093039c0ec9f90c6f3b902317532b89</t>
  </si>
  <si>
    <t>0009 = 2,100.00</t>
  </si>
  <si>
    <t>2.3.2 7.11 99 = 2,100.00</t>
  </si>
  <si>
    <t>7 = 2,100.00</t>
  </si>
  <si>
    <t>16/01/2026 - 16:08:03 p. m.</t>
  </si>
  <si>
    <t>739f60caf689b9e71b33c9c36d0ce502</t>
  </si>
  <si>
    <t>16/01/2026 - 16:14:06 p. m.</t>
  </si>
  <si>
    <t>ADQUISICIÓN DE PRODUCTOS PARA EL PROGRAMA VASO DE LECHE - ENERO 2026</t>
  </si>
  <si>
    <t>MEMORÁNDUM N° 016 - 2026 - MDVN / ULA</t>
  </si>
  <si>
    <t>|09.54.0005.0043|100|UNIDAD|LECHE EVAPORADA ENTERA X 400 g APROX.|4.400|440.00|
|09.06.0003.0730|99|UNIDAD|HOJUELA DE QUINUA PRECOCIDA FORTIFICADA CON VITAMINAS Y MINERALES X 500 g|3.750|371.25|
||||PLAZO DE ENTREGA : 20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0113 3200 0100 0314 8045|||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SOCIAL Y DESARROLLO ECONÓMICO|||
||||PROVEEDOR CUENTA RNP VIGENTE A LA FECHA DE LA ORDEN|||
||||CANTIDAD DE ENTREGABLES : -|||
||||SIN SANCIONES POR EL TRIBUNAL OECE|||
||||SIN REGISTRO EN EL PORTAL RNSSC|||
||||SIN REGISTRO EN EL PORTAL REDAM|||
||||PROVEEDOR ACTIVO y HABIDO EN SUNAT|||</t>
  </si>
  <si>
    <t>67ff5e30aad69f19e7e6256b37e9fbb3</t>
  </si>
  <si>
    <t>0023 = 811.25</t>
  </si>
  <si>
    <t>2.2.2 3.1 1 = 811.25</t>
  </si>
  <si>
    <t>16/01/2026 - 16:21:26 p. m.</t>
  </si>
  <si>
    <t>SERVICIO DE INTERNET FIJO PARA LA OFICINA DE ENLACE - PERIODO 2026</t>
  </si>
  <si>
    <t>MEMORÁNDUM N° 017 - 2026 - MDVN / ULA</t>
  </si>
  <si>
    <t>|87.05.0003.0019|12|SERVICIO|SERVICIO DE INTERNET|58.000|696.00|
||||MONEDA: SOL PERUANO - PEN|||
||||PLAZO DEL SERVICIO : 360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0022 9512 1914 0390 6848|||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||||PROVEEDOR CUENTA RNP VIGENTE A LA FECHA DE LA ORDEN|||
||||CANTIDAD DE ENTREGABLES : -|||
||||SIN SANCIONES POR EL TRIBUNAL OECE|||
||||SIN REGISTRO EN EL PORTAL RNSSC|||
||||SIN REGISTRO EN EL PORTAL REDAM|||
||||PROVEEDOR ACTIVO y HABIDO EN SUNAT|||</t>
  </si>
  <si>
    <t>360 DÍA(S) CALENDARIO</t>
  </si>
  <si>
    <t>6b5a0e6278c1b4a1aca57d0e681c56e2</t>
  </si>
  <si>
    <t>0009 = 696.00</t>
  </si>
  <si>
    <t>2.3.2 2.2 3 = 696.00</t>
  </si>
  <si>
    <t>16/01/2026 - 16:27:20 p. m.</t>
  </si>
  <si>
    <t>SERVICIO PROFESIONAL COMO ESPECIALISTA EN PROGRAMACIÓN MULTIANUAL DE INVERSIONES - ENERO A MARZO 2026</t>
  </si>
  <si>
    <t>MEMORÁNDUM N° 005 - 2026 - MDVN / ULA</t>
  </si>
  <si>
    <t>|07.11.0038.5999|3|SERVICIO|SERVICIO ESPECIALIZADO EN PROGRAMACION MULTIANUAL DE INVERSIONES|600.000|1,800.00|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3510 1695 5070 5088|||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||||PROVEEDOR NO CUENTA RNP VIGENTE A LA FECHA DE LA ORDEN|||
||||CANTIDAD DE ENTREGABLES : 03|||
||||SIN SANCIONES POR EL TRIBUNAL OECE|||
||||SIN REGISTRO EN EL PORTAL RNSSC|||
||||SIN REGISTRO EN EL PORTAL REDAM|||
||||PROVEEDOR ACTIVO y HABIDO EN SUNAT|||</t>
  </si>
  <si>
    <t>a7101acdfdbfea999204a58547a0cf12</t>
  </si>
  <si>
    <t>2.3. 2 9. 1 1 = 1,800.00</t>
  </si>
  <si>
    <t>21/01/2026 - 18:59:59 p. m.</t>
  </si>
  <si>
    <t>SERVICIO DE ALQUILER DE OFICINA DE ENLACE - PERIODO 2026</t>
  </si>
  <si>
    <t>MEMORÁNDUM N° 018 - 2026 - MDVN / ULA</t>
  </si>
  <si>
    <t>0009 = 14,400.00</t>
  </si>
  <si>
    <t>2.3.2 5.1 1 = 14,400.00</t>
  </si>
  <si>
    <t>A = 14,400.00</t>
  </si>
  <si>
    <t>https://script.google.com/macros/s/AKfycbzuqlr84oaUfF-_3biUn3x2VWG_Q2GUT1vKchVYvtAzbjKFDAawGddBlP83mCoq6Rbk1g/exec?tipo=ORDEN%20DE%20SERVICIO&amp;anio=2026&amp;num=017&amp;rs=SOLIS%20RICAPA%20LADISLAO%20BELIZARIO</t>
  </si>
  <si>
    <t>|94.05.0001.0002|12|SERVICIO|ALQUILER DE OFICINAS ADMINISTRATIVAS|1,200.000|14,400.00|
||||MONEDA: SOL PERUANO - PEN|||
||||PLAZO DEL SERVICIO : 360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0021 9112 1473 0520 5055|||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||||PROVEEDOR CUENTA RNP VIGENTE A LA FECHA DE LA ORDEN|||
||||CANTIDAD DE ENTREGABLES : -|||
||||SIN SANCIONES POR EL TRIBUNAL OECE|||
||||SIN REGISTRO EN EL PORTAL RNSSC|||
||||SIN REGISTRO EN EL PORTAL REDAM|||
||||PROVEEDOR ACTIVO y HABIDO EN SUNAT|||</t>
  </si>
  <si>
    <t>SACRE MORENO GIACOMO DANIEL</t>
  </si>
  <si>
    <t>URB. EL TREBOL - AV. LAS PALMERAS 540 - HUARAL - HUARAL - LIMA</t>
  </si>
  <si>
    <t>SERVICIO COMO ASISTENTE ADMINISTRATIVO PARA LA UNIDAD DE LOGÍSTICA Y ABASTECIMIENTO - FEBRERO A MARZO 2026</t>
  </si>
  <si>
    <t>MEMORÁNDUM N° 020 - 2026 - MDVN / ULA</t>
  </si>
  <si>
    <t>60 DÍA(S) CALENDARIO</t>
  </si>
  <si>
    <t>0009 = 2,500.00</t>
  </si>
  <si>
    <t>2.3. 2 7. 11 99 = 2,500.00</t>
  </si>
  <si>
    <t>A = 2,500.00</t>
  </si>
  <si>
    <t>https://script.google.com/macros/s/AKfycbzuqlr84oaUfF-_3biUn3x2VWG_Q2GUT1vKchVYvtAzbjKFDAawGddBlP83mCoq6Rbk1g/exec?tipo=ORDEN%20DE%20SERVICIO&amp;anio=2026&amp;num=018&amp;rs=SACRE%20MORENO%20GIACOMO%20DANIEL</t>
  </si>
  <si>
    <t>|07.11.0043.1207|2|SERVICIO|SERVICIO DE AUXILIAR ADMINISTRATIVO|1,250.000|2,500.00|
||||MONEDA: SOL PERUANO - PEN|||
||||PLAZO DEL SERVICIO : 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0038 9801 3221 3700 5044|||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||||PROVEEDOR CUENTA RNP VIGENTE A LA FECHA DE LA ORDEN|||
||||CANTIDAD DE ENTREGABLES : 02|||
||||SIN SANCIONES POR EL TRIBUNAL OECE|||
||||SIN REGISTRO EN EL PORTAL RNSSC|||
||||SIN REGISTRO EN EL PORTAL REDAM|||
||||PROVEEDOR ACTIVO y HABIDO EN SUNAT|||</t>
  </si>
  <si>
    <t>a8ad2894aaacbacfe8e74079ed887eb3</t>
  </si>
  <si>
    <t>PLUZ ENERGÍA PERÚ S.A.A.</t>
  </si>
  <si>
    <t>PASEO DEL BOSQUE NRO. 500 URB. CHACARILLA DEL ESTANQUE - SAN BORJA - LIMA - LIMA</t>
  </si>
  <si>
    <t>SERVICIO DE ENERGIA ELECTRICA PARA EL PALACIO MUNICIPAL Y EL HOSPEDAJE MUNICIPAL - PERIODO 2026</t>
  </si>
  <si>
    <t>MEMORÁNDUM N° 019 - 2026 - MDVN / ULA</t>
  </si>
  <si>
    <t>0009 = 8,400.00</t>
  </si>
  <si>
    <t>2.3.2 2.1 1 = 8,400.00</t>
  </si>
  <si>
    <t>A = 8,400.00</t>
  </si>
  <si>
    <t>|87.01.0002.0003|12|SERVICIO|SERVICIO DE ENERGIA ELECTRICA - PALACIO 2026|500.000|6,000.00|
|87.01.0002.0003|12|SERVICIO|SERVICIO DE ENERGIA ELECTRICA - HOSPEDAJE 2026|200.000|2,400.00|
||||PLAZO DEL SERVICIO : 360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0091 7000 0007 4643 6326|||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||||PROVEEDOR CUENTA RNP VIGENTE A LA FECHA DE LA ORDEN|||
||||CANTIDAD DE ENTREGABLES : -|||
||||SIN SANCIONES POR EL TRIBUNAL OECE|||
||||SIN REGISTRO EN EL PORTAL RNSSC|||
||||SIN REGISTRO EN EL PORTAL REDAM|||
||||PROVEEDOR ACTIVO y HABIDO EN SUNAT|||</t>
  </si>
  <si>
    <t>e4c5c870d3c378804976ca361b9e8237</t>
  </si>
  <si>
    <t>02/02/2026 - 15:50:24 p. m.</t>
  </si>
  <si>
    <t>90bbb040b70dd8864d438e45d4895b1d</t>
  </si>
  <si>
    <t>02/02/2026 - 15:52:50 p. m.</t>
  </si>
  <si>
    <t>https://script.google.com/macros/s/AKfycbzuqlr84oaUfF-_3biUn3x2VWG_Q2GUT1vKchVYvtAzbjKFDAawGddBlP83mCoq6Rbk1g/exec?tipo=ORDEN%20DE%20SERVICIO&amp;anio=2026&amp;num=006&amp;rs=CARRERA%20HIDALGO%20LESLIE%20OLENKA</t>
  </si>
  <si>
    <t>|07.11.0043.1207|3|SERVICIO|SERVICIO DE AUXILIAR ADMINISTRATIVO|500.000|1,500.00|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0093 5720 3570 5813 0058|||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||||PROVEEDOR NO CUENTA RNP VIGENTE A LA FECHA DE LA ORDEN|||
||||CANTIDAD DE ENTREGABLES : 03|||
||||SIN SANCIONES POR EL TRIBUNAL OECE|||
||||SIN REGISTRO EN EL PORTAL RNSSC|||
||||SIN REGISTRO EN EL PORTAL REDAM|||
||||PROVEEDOR ACTIVO y HABIDO EN SUNAT|||</t>
  </si>
  <si>
    <t>02/02/2026 - 17:02:11 p. m.</t>
  </si>
  <si>
    <t>02/02/2026 - 15:36:19 p. m.</t>
  </si>
  <si>
    <t>D' TODO PA' TU COMPU SOCIEDAD ANONIMA CERRADA</t>
  </si>
  <si>
    <t>CALLE UNIÓN N° 420 - HUARAL - HUARAL - LIMA</t>
  </si>
  <si>
    <t>INFORME N° 005 - 2026 - MDVN / OAD / JALG</t>
  </si>
  <si>
    <t>CUI N° 2693689</t>
  </si>
  <si>
    <t>LEON GONZALES JESUS ANGEL...</t>
  </si>
  <si>
    <t>OFICINA DE OBRAS POR ADMINISTRACIÓN DIRECTA</t>
  </si>
  <si>
    <t>SERVICIO DE PLOTEO DE PLANOS Y FOTOCOPIADOS PARA LA OBRA - CREACIÓN DEL SERVICIO DE PRÁCTICA DEPORTIVA Y/O RECREATIVA EN LA COMUNIDAD CAMPESINA SAN PEDRO DE CARAC DE CENTRO POBLADO CARAC, DISTRITO DE VEINTISIETE DE NOVIEMBRE, PROVINCIA DE HUARAL, DEPARTAMENTO DE LIMA CON CUI N° 2693689</t>
  </si>
  <si>
    <t>0029 = 4,585.00</t>
  </si>
  <si>
    <t>2.6.2 3.99 5 = 4,585.00</t>
  </si>
  <si>
    <t>18 = 4,585.00</t>
  </si>
  <si>
    <t>|70.10.0002.0009|1|SERVICIO|SERVICIO DE PLOTEO|3,150.000|3,150.00|
|70.10.0004.0002|1|SERVICIO|SERVICIO DE FOTOCOPIADO|1,435.000|1,435.00|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7000 2398 0440 3854|||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</si>
  <si>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bd9f566c938465c02e0ca3dd7252f657</t>
  </si>
  <si>
    <t>06/02/2026 - 11:15:04 a. m.</t>
  </si>
  <si>
    <t>VALVERDE FIGUEROA HENRY MANUEL</t>
  </si>
  <si>
    <t>CENTRO POBLADO SAN JOSE S/N - AUCALLAMA - HUARAL - LIMA</t>
  </si>
  <si>
    <t>https://script.google.com/macros/s/AKfycbzuqlr84oaUfF-_3biUn3x2VWG_Q2GUT1vKchVYvtAzbjKFDAawGddBlP83mCoq6Rbk1g/exec?tipo=ORDEN%20DE%20SERVICIO&amp;anio=2026&amp;num=021&amp;rs=VALVERDE%20FIGUEROA%20HENRY%20MANUEL</t>
  </si>
  <si>
    <t>SERVICIO DE SUPERVISIÓN DE EJECUCIÓN DE OBRAS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</si>
  <si>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29 DÍA(S) CALENDARIO</t>
  </si>
  <si>
    <t>|07.11.0043.7693|1|SERVICIO|SERVICIO DE SUPERVISION DE EJECUCION DE OBRAS|8,855.700|8,855.70|
||||MONEDA: SOL PERUANO - PEN|||
||||PLAZO DEL SERVICIO : 29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0035 3101 3099 2694 8614|||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</si>
  <si>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45cf56142fef7d5d64ac6990ffa854fb</t>
  </si>
  <si>
    <t>SOTO APOLINARIO GILBERTO LINDER</t>
  </si>
  <si>
    <t>ASOC. DE VIVIENDAS LAS FLORES MZ. C LOTE. 19 - HUARAL - HUARAL - LIMA</t>
  </si>
  <si>
    <t>SERVICIO DE RESIDENTE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</si>
  <si>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https://script.google.com/macros/s/AKfycbzuqlr84oaUfF-_3biUn3x2VWG_Q2GUT1vKchVYvtAzbjKFDAawGddBlP83mCoq6Rbk1g/exec?tipo=ORDEN%20DE%20SERVICIO&amp;anio=2026&amp;num=022&amp;rs=SOTO%20APOLINARIO%20GILBERTO%20LINDER</t>
  </si>
  <si>
    <t>|11.05.0012.0029|1|SERVICIO|SERVICIO DE RESIDENCIA DE OBRA|8,223.150|8,223.15|
||||MONEDA: SOL PERUANO - PEN|||
||||PLAZO DEL SERVICIO : 29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7019 0343 5490 6154|||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</si>
  <si>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1ed89f3f04d0527e90eb8ab87b718d21</t>
  </si>
  <si>
    <t>TORRES MORALES ROSARIO MARISOL</t>
  </si>
  <si>
    <t>SECTOR B-8 MZ. F LOTE. 02 - HUARMEY - HUARMEY - ANCASH</t>
  </si>
  <si>
    <t>SERVICIO DE ASISTENTE DE OBRA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</si>
  <si>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https://script.google.com/macros/s/AKfycbzuqlr84oaUfF-_3biUn3x2VWG_Q2GUT1vKchVYvtAzbjKFDAawGddBlP83mCoq6Rbk1g/exec?tipo=ORDEN%20DE%20SERVICIO&amp;anio=2026&amp;num=023&amp;rs=TORRES%20MORALES%20ROSARIO%20MARISOL</t>
  </si>
  <si>
    <t>|11.05.0004.0016|1|SERVICIO|SERVICIO DE ASISTENCIA TECNICA DE OBRAS|5,163.300|5,163.30|
||||MONEDA: SOL PERUANO - PEN|||
||||PLAZO DEL SERVICIO : 29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0022 6510 4434 0880 2275|||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</si>
  <si>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0d053ba33a3574bf17290d59f3a7ce81</t>
  </si>
  <si>
    <t>OROPEZA MIRANDA ERIK ESTEBAN</t>
  </si>
  <si>
    <t>AV. VENEZUELA N° 1497 - DPTO. 303 - BREÑA - LIMA - LIMA</t>
  </si>
  <si>
    <t>SERVICIO DE SUPERVISOR DE OBRA PARA LA OBRA - CREACIÓN DEL SERVICIO DE PRÁCTICA DEPORTIVA Y/O RECREATIVA EN LA COMUNIDAD CAMPESINA SAN PEDRO DE CARAC DE CENTRO POBLADO CARAC, DISTRITO DE VEINTISIETE DE NOVIEMBRE, PROVINCIA DE HUARAL, DEPARTAMENTO DE LIMA CON CUI N° 2693689</t>
  </si>
  <si>
    <t>0008 = 23,199.00</t>
  </si>
  <si>
    <t>2.6.2 3.99 5 = 23,199.00</t>
  </si>
  <si>
    <t>18 = 23,199.00</t>
  </si>
  <si>
    <t>https://script.google.com/macros/s/AKfycbzuqlr84oaUfF-_3biUn3x2VWG_Q2GUT1vKchVYvtAzbjKFDAawGddBlP83mCoq6Rbk1g/exec?tipo=ORDEN%20DE%20SERVICIO&amp;anio=2026&amp;num=024&amp;rs=OROPEZA%20MIRANDA%20ERIK%20ESTEBAN</t>
  </si>
  <si>
    <t>|11.11.0001.0009|1|SERVICIO|SERVICIO DE SUPERVISION DE OBRA|23,199.000|23,199.00|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0118 1400 0264 6688 6218|||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03|||
||||SIN SANCIONES POR EL TRIBUNAL OECE|||
||||SIN REGISTRO EN EL PORTAL RNSSC|||
||||SIN REGISTRO EN EL PORTAL REDAM|||
||||PROVEEDOR ACTIVO y HABIDO EN SUNAT|||</t>
  </si>
  <si>
    <t>d879a1e515e2edea672172902c179efd</t>
  </si>
  <si>
    <t>09/02/2026 - 19:22:22 p. m.</t>
  </si>
  <si>
    <t>INFORME N° 006 - 2026 - MDVN / OAD / JALG</t>
  </si>
  <si>
    <t>CUI N° 2688464</t>
  </si>
  <si>
    <t>0030 = 8,855.70</t>
  </si>
  <si>
    <t>2.6.8 1.4 3 = 8,855.70</t>
  </si>
  <si>
    <t>Q = 8,855.70</t>
  </si>
  <si>
    <t>09/02/2026 - 19:36:41 p. m.</t>
  </si>
  <si>
    <t>0030 = 8,223.15</t>
  </si>
  <si>
    <t>2.6.2 3.2 6 = 8,223.15</t>
  </si>
  <si>
    <t>Q = 8,223.15</t>
  </si>
  <si>
    <t>09/02/2026 - 19:53:56 p. m.</t>
  </si>
  <si>
    <t>0030 = 5,163.30</t>
  </si>
  <si>
    <t>2.6.2 3.2 6 = 5,163.30</t>
  </si>
  <si>
    <t>Q = 5,163.30</t>
  </si>
  <si>
    <t>09/02/2026 - 20:01:32 p. m.</t>
  </si>
  <si>
    <t>SANDOVAL FLORES ANDERSON JIMY</t>
  </si>
  <si>
    <t>URB. SEÑOR DE LA EXALTACION - PJ. LOS SAUCES - SANTA MARIA - HUAURA - LIMA</t>
  </si>
  <si>
    <t>SERVICIO DE RESIDENTE DE OBRA PARA LA OBRA - CREACIÓN DEL SERVICIO DE PRÁCTICA DEPORTIVA Y/O RECREATIVA EN LA COMUNIDAD CAMPESINA SAN PEDRO DE CARAC DE CENTRO POBLADO CARAC, DISTRITO DE VEINTISIETE DE NOVIEMBRE, PROVINCIA DE HUARAL, DEPARTAMENTO DE LIMA CON CUI N° 2693689</t>
  </si>
  <si>
    <t>0029 = 15,300.00</t>
  </si>
  <si>
    <t>2.6.2 3.99 5 = 15,300.00</t>
  </si>
  <si>
    <t>18 = 15,300.00</t>
  </si>
  <si>
    <t>https://script.google.com/macros/s/AKfycbzuqlr84oaUfF-_3biUn3x2VWG_Q2GUT1vKchVYvtAzbjKFDAawGddBlP83mCoq6Rbk1g/exec?tipo=ORDEN%20DE%20SERVICIO&amp;anio=2026&amp;num=025&amp;rs=SANDOVAL%20FLORES%20ANDERSON%20JIMY</t>
  </si>
  <si>
    <t>|11.05.0012.0029|1|SERVICIO|SERVICIO DE RESIDENCIA DE OBRA|15,300.000|15,300.00|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0091 0120 0750 2233 8075|||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03|||
||||SIN SANCIONES POR EL TRIBUNAL OECE|||
||||SIN REGISTRO EN EL PORTAL RNSSC|||
||||SIN REGISTRO EN EL PORTAL REDAM|||
||||PROVEEDOR ACTIVO y HABIDO EN SUNAT|||</t>
  </si>
  <si>
    <t>91439f2e9d5f45548048bd048c02c0b1</t>
  </si>
  <si>
    <t>09/02/2026 - 20:18:40 p. m.</t>
  </si>
  <si>
    <t>ADQUISICIÓN DE PRODUCTOS PARA EL PROGRAMA VASO DE LECHE - FEBRERO 2026</t>
  </si>
  <si>
    <t>MEMORÁNDUM N° 022 - 2026 - MDVN / ULA</t>
  </si>
  <si>
    <t>LOPEZ ROJAS JAQUELINE GIULIANA</t>
  </si>
  <si>
    <t>https://script.google.com/macros/s/AKfycbzuqlr84oaUfF-_3biUn3x2VWG_Q2GUT1vKchVYvtAzbjKFDAawGddBlP83mCoq6Rbk1g/exec?tipo=ORDEN%20DE%20COMPRA&amp;anio=2026&amp;num=002&amp;rs=NEGOCIOS%20E%20INVERSIONES%20JLCH%20EIRL</t>
  </si>
  <si>
    <t>7c1a34e3611db9ff785d4af1445be05b</t>
  </si>
  <si>
    <t>12/02/2026 - 12:25:17 p. m.</t>
  </si>
  <si>
    <t>MANRIQUE ROSALES WALTER.</t>
  </si>
  <si>
    <t>OFICINA DE SEGURIDAD CIUDADANA</t>
  </si>
  <si>
    <t>10 DÍA(S) CALENDARIO</t>
  </si>
  <si>
    <t>QUISPE CLAROS SANTA MARIA</t>
  </si>
  <si>
    <t>AV. CIRCUNVALACIÓN ESTE MZA. C LOTE. 2 - HUARAL - HUARAL - LIMA</t>
  </si>
  <si>
    <t>25 DÍA(S) CALENDARIO</t>
  </si>
  <si>
    <t>UNIDAD DE CONTABILIDAD</t>
  </si>
  <si>
    <t>0009 = 3,500.00</t>
  </si>
  <si>
    <t>2.3.2 7.11 99 = 3,500.00</t>
  </si>
  <si>
    <t>A = 3,500.00</t>
  </si>
  <si>
    <t>GIRALDO OBISPO PETRONILA ROBERTA.</t>
  </si>
  <si>
    <t>ROBLES BEJARANO JOSE ANTONIO</t>
  </si>
  <si>
    <t>CALLE MODIGLIANI N° 133 - SURQUILLO - LIMA - LIMA</t>
  </si>
  <si>
    <t>https://script.google.com/macros/s/AKfycbzuqlr84oaUfF-_3biUn3x2VWG_Q2GUT1vKchVYvtAzbjKFDAawGddBlP83mCoq6Rbk1g/exec?tipo=ORDEN%20DE%20SERVICIO&amp;anio=2026&amp;num=001&amp;rs=LEON%20GONZALES%20JESUS%20ANGEL</t>
  </si>
  <si>
    <t>https://script.google.com/macros/s/AKfycbzuqlr84oaUfF-_3biUn3x2VWG_Q2GUT1vKchVYvtAzbjKFDAawGddBlP83mCoq6Rbk1g/exec?tipo=ORDEN%20DE%20SERVICIO&amp;anio=2026&amp;num=002&amp;rs=GIRALDO%20OBISPO%20PETRONILA%20ROBERTA</t>
  </si>
  <si>
    <t>https://script.google.com/macros/s/AKfycbzuqlr84oaUfF-_3biUn3x2VWG_Q2GUT1vKchVYvtAzbjKFDAawGddBlP83mCoq6Rbk1g/exec?tipo=ORDEN%20DE%20SERVICIO&amp;anio=2026&amp;num=003&amp;rs=SARMIENTO%20VERASTEGUI%20JUAN</t>
  </si>
  <si>
    <t>https://script.google.com/macros/s/AKfycbzuqlr84oaUfF-_3biUn3x2VWG_Q2GUT1vKchVYvtAzbjKFDAawGddBlP83mCoq6Rbk1g/exec?tipo=ORDEN%20DE%20SERVICIO&amp;anio=2026&amp;num=004&amp;rs=VILCA%20LIMAS%20DANIELITA%20GIMENA..</t>
  </si>
  <si>
    <t>https://script.google.com/macros/s/AKfycbzuqlr84oaUfF-_3biUn3x2VWG_Q2GUT1vKchVYvtAzbjKFDAawGddBlP83mCoq6Rbk1g/exec?tipo=ORDEN%20DE%20SERVICIO&amp;anio=2026&amp;num=007&amp;rs=ANAYA%20TOLENTINO%20LUZ%20SANTA</t>
  </si>
  <si>
    <t>https://script.google.com/macros/s/AKfycbzuqlr84oaUfF-_3biUn3x2VWG_Q2GUT1vKchVYvtAzbjKFDAawGddBlP83mCoq6Rbk1g/exec?tipo=ORDEN%20DE%20SERVICIO&amp;anio=2026&amp;num=008&amp;rs=VILLANUEVA%20BARDALES%20MILAGROS%20FLOR</t>
  </si>
  <si>
    <t>https://script.google.com/macros/s/AKfycbzuqlr84oaUfF-_3biUn3x2VWG_Q2GUT1vKchVYvtAzbjKFDAawGddBlP83mCoq6Rbk1g/exec?tipo=ORDEN%20DE%20SERVICIO&amp;anio=2026&amp;num=009&amp;rs=DEGOLLAR%20SILVESTRE%20ANTONIO</t>
  </si>
  <si>
    <t>https://script.google.com/macros/s/AKfycbzuqlr84oaUfF-_3biUn3x2VWG_Q2GUT1vKchVYvtAzbjKFDAawGddBlP83mCoq6Rbk1g/exec?tipo=ORDEN%20DE%20SERVICIO&amp;anio=2026&amp;num=010&amp;rs=SUSANIBAR%20BERNABEL%20MARIA%20AURORA</t>
  </si>
  <si>
    <t>https://script.google.com/macros/s/AKfycbzuqlr84oaUfF-_3biUn3x2VWG_Q2GUT1vKchVYvtAzbjKFDAawGddBlP83mCoq6Rbk1g/exec?tipo=ORDEN%20DE%20SERVICIO&amp;anio=2026&amp;num=011&amp;rs=LEON%20MEDINA%20ZAIDITA%20DINA</t>
  </si>
  <si>
    <t>https://script.google.com/macros/s/AKfycbzuqlr84oaUfF-_3biUn3x2VWG_Q2GUT1vKchVYvtAzbjKFDAawGddBlP83mCoq6Rbk1g/exec?tipo=ORDEN%20DE%20SERVICIO&amp;anio=2026&amp;num=012&amp;rs=CHANGANAQUI%20RENGIFO%20YHOVANA%20ANGELA</t>
  </si>
  <si>
    <t>https://script.google.com/macros/s/AKfycbzuqlr84oaUfF-_3biUn3x2VWG_Q2GUT1vKchVYvtAzbjKFDAawGddBlP83mCoq6Rbk1g/exec?tipo=ORDEN%20DE%20SERVICIO&amp;anio=2026&amp;num=013&amp;rs=LOPEZ%20ROJAS%20JAQUELINE%20GIULIANA..</t>
  </si>
  <si>
    <t>https://script.google.com/macros/s/AKfycbzuqlr84oaUfF-_3biUn3x2VWG_Q2GUT1vKchVYvtAzbjKFDAawGddBlP83mCoq6Rbk1g/exec?tipo=ORDEN%20DE%20SERVICIO&amp;anio=2026&amp;num=014&amp;rs=FRANCISCO%20CUEVA%20NOELIA</t>
  </si>
  <si>
    <t>https://script.google.com/macros/s/AKfycbzuqlr84oaUfF-_3biUn3x2VWG_Q2GUT1vKchVYvtAzbjKFDAawGddBlP83mCoq6Rbk1g/exec?tipo=ORDEN%20DE%20SERVICIO&amp;anio=2026&amp;num=015&amp;rs=SANTOS%20CARRION%20HENELLIA%20ELIZABEHT</t>
  </si>
  <si>
    <t>https://script.google.com/macros/s/AKfycbzuqlr84oaUfF-_3biUn3x2VWG_Q2GUT1vKchVYvtAzbjKFDAawGddBlP83mCoq6Rbk1g/exec?tipo=ORDEN%20DE%20COMPRA&amp;anio=2026&amp;num=001&amp;rs=NEGOCIOS%20E%20INVERSIONES%20JLCH%20EIRL</t>
  </si>
  <si>
    <t>https://script.google.com/macros/s/AKfycbzuqlr84oaUfF-_3biUn3x2VWG_Q2GUT1vKchVYvtAzbjKFDAawGddBlP83mCoq6Rbk1g/exec?tipo=ORDEN%20DE%20SERVICIO&amp;anio=2026&amp;num=016&amp;rs=JULCA%20BRONCANO%20WILDER%20FLORENTINO</t>
  </si>
  <si>
    <t>https://script.google.com/macros/s/AKfycbzuqlr84oaUfF-_3biUn3x2VWG_Q2GUT1vKchVYvtAzbjKFDAawGddBlP83mCoq6Rbk1g/exec?tipo=ORDEN%20DE%20SERVICIO&amp;anio=2026&amp;num=005&amp;rs=LOYOLA%20MENDOZA%20ANGEL%20DAVID</t>
  </si>
  <si>
    <t>https://script.google.com/macros/s/AKfycbzuqlr84oaUfF-_3biUn3x2VWG_Q2GUT1vKchVYvtAzbjKFDAawGddBlP83mCoq6Rbk1g/exec?tipo=ORDEN%20DE%20SERVICIO&amp;anio=2026&amp;num=019&amp;rs=PLUZ%20ENERGÍA%20PERÚ%20S.A.A.</t>
  </si>
  <si>
    <t>https://script.google.com/macros/s/AKfycbzuqlr84oaUfF-_3biUn3x2VWG_Q2GUT1vKchVYvtAzbjKFDAawGddBlP83mCoq6Rbk1g/exec?tipo=ORDEN%20DE%20SERVICIO&amp;anio=2026&amp;num=020&amp;rs=D'%20TODO%20PA'%20TU%20COMPU%20SOCIEDAD%20ANONIMA%20CERRADA</t>
  </si>
  <si>
    <t>SCRIPT
CONCATENAR("https://script.google.com/macros/s/AKfycbzuqlr84oaUfF-_3biUn3x2VWG_Q2GUT1vKchVYvtAzbjKFDAawGddBlP83mCoq6Rbk1g/exec?tipo=";SI(B4="O/S";"ORDEN%20DE%20SERVICIO";SI(B4="O/C";"ORDEN%20DE%20COMPRA";""));"&amp;anio=";AÑO(D4);"&amp;num=";TEXTO(C4;"000");"&amp;rs=";SUSTITUIR(E4;" ";"%20"))</t>
  </si>
  <si>
    <t>CONCATENATE (ENCRIPTADO)
CONCATENAR("|";"SIAF";"-";TEXTO(A4;"00000");"|";B4;"-";TEXTO(C4;"000");"|";TEXTO(D4;"dd-mm-yyyy");"|";E4;"|";F4;"|";H4;"|";TEXTO(O4;"#,##0.00");"|";T4;"|")</t>
  </si>
  <si>
    <t>|SIAF-00002|O/S-001|05-01-2026|LEON GONZALES JESUS ANGEL|10447669761|SERVICIO PROFESIONAL COMO ESPECIALISTA EN OBRAS Y DESARROLLO URBANO - ENERO A MARZO 2026|7,500.00|6d5ababb65e9ff214b73e891b4afe6e8|</t>
  </si>
  <si>
    <t>|SIAF-00003|O/S-002|05-01-2026|GIRALDO OBISPO PETRONILA ROBERTA|10438643554|SERVICIO PROFESIONAL COMO ESPECIALISTA EN PLANEAMIENTO Y PRESUPUESTO - ENERO A MARZO 2026|7,500.00|309fc7d3bc53bb63ac42e359260ac740|</t>
  </si>
  <si>
    <t>|SIAF-00004|O/S-003|05-01-2026|SARMIENTO VERASTEGUI JUAN|10080166104|SERVICIO PROFESIONAL COMO ESPECIALISTA EN DEFENSA Y ASESORIA LEGAL PARA ENTIDADES PUBLICAS - ENERO A MARZO 2026|7,500.00|4374cab127dc233d4afa3a99547eda96|</t>
  </si>
  <si>
    <t>|SIAF-00005|O/S-004|05-01-2026|VILCA LIMAS DANIELITA GIMENA..|10706788641|SERVICIO PROFESIONAL COMO JEFE DE LA OFICINA DE ADMINISTRACIÓN - ENERO A MARZO 2026|7,500.00|712a52bc5e7f8dc3cb5de157dbb08151|</t>
  </si>
  <si>
    <t>|SIAF-00007|O/S-007|05-01-2026|ANAYA TOLENTINO LUZ SANTA|10089770179|SERVICIO DE UNA PERSONA NATURAL COMO PERSONAL DE LIMPIEZA PÚBLICA EN LA LOCALIDAD DE COTO - ENERO A MARZO 2026|2,100.00|abe540a2e74bb97e93b07b029dba3645|</t>
  </si>
  <si>
    <t>|SIAF-00008|O/S-008|05-01-2026|VILLANUEVA BARDALES MILAGROS FLOR|10766007983|SERVICIO DE UNA PERSONA NATURAL COMO PERSONAL DE LIMPIEZA PÚBLICA EN LA LOCALIDAD DE COTO - ENERO A MARZO 2026|2,100.00|34f1bcfc647cfa2931f5b1e78d8011d2|</t>
  </si>
  <si>
    <t>|SIAF-00009|O/S-009|05-01-2026|DEGOLLAR SILVESTRE ANTONIO|10159960299|SERVICIO DE UNA PERSONA NATURAL COMO PERSONAL DE LIMPIEZA PÚBLICA EN LA LOCALIDAD DE CARAC - ENERO A MARZO 2026|2,100.00|92e4d2da3d1528bc9f6668bbc26d633e|</t>
  </si>
  <si>
    <t>|SIAF-00010|O/S-010|05-01-2026|SUSANIBAR BERNABEL MARIA AURORA|10806026234|SERVICIO DE UNA PERSONA NATURAL COMO PERSONAL DE LIMPIEZA PÚBLICA EN LA LOCALIDAD DE CARAC - ENERO A MARZO 2026|2,100.00|1d993bb1f237609c447d3aa162b14dc9|</t>
  </si>
  <si>
    <t>|SIAF-00006|O/S-006|05-01-2026|CARRERA HIDALGO LESLIE OLENKA|10749204155|SERVICIO DE UNA PERSONA NATURAL COMO ASISTENTE DE LA OFICINA DE ALCADÍA - ENERO A MARZO 2026|1,500.00|854b85cbff2752fcb88606bca76f83c6|</t>
  </si>
  <si>
    <t>|SIAF-00011|O/S-011|05-01-2026|LEON MEDINA ZAIDITA DINA|10423632475|SERVICIO DE UNA PERSONA NATURAL COMO PERSONAL DE LIMPIEZA PÚBLICA EN LA LOCALIDAD DE CARAC - ENERO A MARZO 2026|2,100.00|019b5bc04de992b64a1f7bc883054aed|</t>
  </si>
  <si>
    <t>|SIAF-00012|O/S-012|05-01-2026|CHANGANAQUI RENGIFO YHOVANA ANGELA|10714996580|SERVICIO DE UNA PERSONA NATURAL COMO ASISTENTE DE LA OFICINA DE DESARROLLO URBANO Y RURAL - ENERO A MARZO 2026|5,400.00|cbd10a79e8074ea8b3a61ee9691e0a21|</t>
  </si>
  <si>
    <t>|SIAF-00013|O/S-013|05-01-2026|LOPEZ ROJAS JAQUELINE GIULIANA..|10729729201|SERVICIO PROFESIONAL COMO ASISTENTE DE LA OFICINA DE ADMINISTRACIÓN - ENERO A MARZO 2026|5,400.00|11887220d2dae0410a44b930a6197120|</t>
  </si>
  <si>
    <t>|SIAF-00014|O/S-014|05-01-2026|FRANCISCO CUEVA NOELIA|10440117819|SERVICIO DE UNA PERSONA NATURAL COMO ENCARGADO DE LA ADMINISTRACION DEL HOSPEDAJE MUNICIPAL - ENERO A MARZO 2026|2,100.00|0093039c0ec9f90c6f3b902317532b89|</t>
  </si>
  <si>
    <t>|SIAF-00015|O/S-015|05-01-2026|SANTOS CARRION HENELLIA ELIZABEHT|10448279231|SERVICIO DE UNA PERSONA NATURAL COMO PERSONAL DE LIMPIEZA DE LOCAL EN LA OFICINA DE ENLACE - ENERO A MARZO 2026|1,800.00|739f60caf689b9e71b33c9c36d0ce502|</t>
  </si>
  <si>
    <t>|SIAF-00016|O/C-001|05-01-2026|NEGOCIOS E INVERSIONES JLCH EIRL|20606962071|ADQUISICIÓN DE PRODUCTOS PARA EL PROGRAMA VASO DE LECHE - ENERO 2026|811.25|67ff5e30aad69f19e7e6256b37e9fbb3|</t>
  </si>
  <si>
    <t>|SIAF-00017|O/S-016|05-01-2026|JULCA BRONCANO WILDER FLORENTINO|10410697551|SERVICIO DE INTERNET FIJO PARA LA OFICINA DE ENLACE - PERIODO 2026|696.00|6b5a0e6278c1b4a1aca57d0e681c56e2|</t>
  </si>
  <si>
    <t>|SIAF-00018|O/S-005|05-01-2026|LOYOLA MENDOZA ANGEL DAVID|10473881794|SERVICIO PROFESIONAL COMO ESPECIALISTA EN PROGRAMACIÓN MULTIANUAL DE INVERSIONES - ENERO A MARZO 2026|1,800.00|a7101acdfdbfea999204a58547a0cf12|</t>
  </si>
  <si>
    <t>|SIAF-00025|O/S-017|28-01-2026|SOLIS RICAPA LADISLAO BELIZARIO|10255454035|SERVICIO DE ALQUILER DE OFICINA DE ENLACE - PERIODO 2026|14,400.00|90bbb040b70dd8864d438e45d4895b1d|</t>
  </si>
  <si>
    <t>|SIAF-00026|O/S-018|30-01-2026|SACRE MORENO GIACOMO DANIEL|10761817740|SERVICIO COMO ASISTENTE ADMINISTRATIVO PARA LA UNIDAD DE LOGÍSTICA Y ABASTECIMIENTO - FEBRERO A MARZO 2026|2,500.00|a8ad2894aaacbacfe8e74079ed887eb3|</t>
  </si>
  <si>
    <t>|SIAF-00027|O/S-019|30-01-2026|PLUZ ENERGÍA PERÚ S.A.A.|20269985900|SERVICIO DE ENERGIA ELECTRICA PARA EL PALACIO MUNICIPAL Y EL HOSPEDAJE MUNICIPAL - PERIODO 2026|8,400.00|e4c5c870d3c378804976ca361b9e8237|</t>
  </si>
  <si>
    <t>|SIAF-00029|O/S-020|04-02-2026|D' TODO PA' TU COMPU SOCIEDAD ANONIMA CERRADA|20571475392|SERVICIO DE PLOTEO DE PLANOS Y FOTOCOPIADOS PARA LA OBRA - CREACIÓN DEL SERVICIO DE PRÁCTICA DEPORTIVA Y/O RECREATIVA EN LA COMUNIDAD CAMPESINA SAN PEDRO DE CARAC DE CENTRO POBLADO CARAC, DISTRITO DE VEINTISIETE DE NOVIEMBRE, PROVINCIA DE HUARAL, DEPARTAMENTO DE LIMA CON CUI N° 2693689|4,585.00|bd9f566c938465c02e0ca3dd7252f657|</t>
  </si>
  <si>
    <t>|SIAF-00036|O/S-021|04-02-2026|VALVERDE FIGUEROA HENRY MANUEL|10451255920|SERVICIO DE SUPERVISIÓN DE EJECUCIÓN DE OBRAS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2688464|8,855.70|45cf56142fef7d5d64ac6990ffa854fb|</t>
  </si>
  <si>
    <t>|SIAF-00037|O/S-022|04-02-2026|SOTO APOLINARIO GILBERTO LINDER|10442425537|SERVICIO DE RESIDENTE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2688464|8,223.15|1ed89f3f04d0527e90eb8ab87b718d21|</t>
  </si>
  <si>
    <t>|SIAF-00038|O/S-023|04-02-2026|TORRES MORALES ROSARIO MARISOL|10759380903|SERVICIO DE ASISTENTE DE OBRA PARA LA OBRA MEJORAMIENTO DEL SERVICIO DE MOVILIDAD URBANA EN LAS CALLES ROQUE SAENZ PEÑA, 2 DE MAYO, IGLESIAS, BELISARIO SUAREZ, ALTO DE LA ALIANZA, MORRO DE ARICA, ALFONSO UGARTE, GRAU, BOLOGNESI, ANDRES AVELINO CACERES, TARAPACA, MARIANO, BUENDIA Y SAN PEDRO DE CP CARAC, CUI N° 2688464|5,163.30|0d053ba33a3574bf17290d59f3a7ce81|</t>
  </si>
  <si>
    <t>|SIAF-00039|O/S-024|04-02-2026|OROPEZA MIRANDA ERIK ESTEBAN|10721554681|SERVICIO DE SUPERVISOR DE OBRA PARA LA OBRA - CREACIÓN DEL SERVICIO DE PRÁCTICA DEPORTIVA Y/O RECREATIVA EN LA COMUNIDAD CAMPESINA SAN PEDRO DE CARAC DE CENTRO POBLADO CARAC, DISTRITO DE VEINTISIETE DE NOVIEMBRE, PROVINCIA DE HUARAL, DEPARTAMENTO DE LIMA CON CUI N° 2693689|23,199.00|d879a1e515e2edea672172902c179efd|</t>
  </si>
  <si>
    <t>|SIAF-00041|O/S-025|04-02-2026|SANDOVAL FLORES ANDERSON JIMY|10475445355|SERVICIO DE RESIDENTE DE OBRA PARA LA OBRA - CREACIÓN DEL SERVICIO DE PRÁCTICA DEPORTIVA Y/O RECREATIVA EN LA COMUNIDAD CAMPESINA SAN PEDRO DE CARAC DE CENTRO POBLADO CARAC, DISTRITO DE VEINTISIETE DE NOVIEMBRE, PROVINCIA DE HUARAL, DEPARTAMENTO DE LIMA CON CUI N° 2693689|15,300.00|91439f2e9d5f45548048bd048c02c0b1|</t>
  </si>
  <si>
    <t>|SIAF-00055|O/C-002|11-02-2026|NEGOCIOS E INVERSIONES JLCH EIRL|20606962071|ADQUISICIÓN DE PRODUCTOS PARA EL PROGRAMA VASO DE LECHE - FEBRERO 2026|811.25|7c1a34e3611db9ff785d4af1445be05b|</t>
  </si>
  <si>
    <t>SCRIPT :</t>
  </si>
  <si>
    <t>ADQUISICIÓN DE REPUESTOS PARA MANTENIMIENTO DE CAMIONETA NISSAN FRONTIER NP 300 PLACA EAA-033</t>
  </si>
  <si>
    <t>MEMORÁNDUM N° 021 - 2026 - MDVN / ULA</t>
  </si>
  <si>
    <t>0001 = 4,965.00</t>
  </si>
  <si>
    <t>2.3.1 11.1 2 = 4,965.00</t>
  </si>
  <si>
    <t>A = 4,965.00</t>
  </si>
  <si>
    <t>https://script.google.com/macros/s/AKfycbzuqlr84oaUfF-_3biUn3x2VWG_Q2GUT1vKchVYvtAzbjKFDAawGddBlP83mCoq6Rbk1g/exec?tipo=ORDEN%20DE%20COMPRA&amp;anio=2026&amp;num=003&amp;rs=QUISPE%20CLAROS%20SANTA%20MARIA</t>
  </si>
  <si>
    <t>|94.10.0012.0009|1|UNIDAD|PARABRISAS POSTERIOR|370.000|370.00|
|15.12.0006.0399|2|UNIDAD|RESORTE PARA NISSAN COD. REF. 5502095F0B|150.000|300.00|
|94.08.0013.0418|4|UNIDAD|LLANTA 255/60R18|550.000|2,200.00|
|07.10.0001.0345|1|UNIDAD|FILTRO DE ACEITE COD. REF. 15208BN30A|135.000|135.00|
|94.08.0084.0373|2|UNIDAD|CUBO DE RUEDA PARA NISSAN COD. REF. 402024JA3A|85.000|170.00|
|94.08.0089.0065|2|UNIDAD|BARRA DE ACOPLAMIENTO PARA NISSAN COD.REF. 490014KH0A|55.000|110.00|
|94.08.0001.0730|2|UNIDAD|AMORTIGUADOR PARA NISSAN COD. REF. 56110EB71B|250.000|500.00|
|49.72.0022.0013|4|UNIDAD|ROTULA DE DOBLE FUNCION|110.000|440.00|
|94.08.0105.0042|2|UNIDAD|BARRA DE DIRECCION PARA NISSAN COD. REF. 485214KH0A|95.000|190.00|
|60.75.0007.0262|1|SERVICIO|SERVICIO DE PLANCHADO DE VEHICULO|550.000|550.00|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SEGURIDAD CIUDADANA|||
||||PROVEEDOR CUENTA RNP VIGENTE A LA FECHA DE LA ORDEN|||
||||CANTIDAD DE ENTREGABLES : -|||
||||SIN SANCIONES POR EL TRIBUNAL OECE|||
||||SIN REGISTRO EN EL PORTAL RNSSC|||
||||SIN REGISTRO EN EL PORTAL REDAM|||
||||PROVEEDOR ACTIVO y HABIDO EN SUNAT|||</t>
  </si>
  <si>
    <t>|SIAF-00058|O/C-003|11-02-2026|QUISPE CLAROS SANTA MARIA|10159751282|ADQUISICIÓN DE REPUESTOS PARA MANTENIMIENTO DE CAMIONETA NISSAN FRONTIER NP 300 PLACA EAA-033|4,965.00|1913a7f4130bcfeda544fbe72dfd6c3d|</t>
  </si>
  <si>
    <t>1913a7f4130bcfeda544fbe72dfd6c3d</t>
  </si>
  <si>
    <t>13/02/2026 - 18:43:56 p. m.</t>
  </si>
  <si>
    <t>ADQUISICIÓN DE REPUESTOS PARA MANTENIMIENTO DE CAMION VOLQUETE DE PLACA EGY-685</t>
  </si>
  <si>
    <t>MEMORÁNDUM N° 025 - 2026 - MDVN / ULA</t>
  </si>
  <si>
    <t>0003 = 3,100.00</t>
  </si>
  <si>
    <t>2.3.1 11.1 4 = 3,100.00</t>
  </si>
  <si>
    <t>A = 3,100.00</t>
  </si>
  <si>
    <t>https://script.google.com/macros/s/AKfycbzuqlr84oaUfF-_3biUn3x2VWG_Q2GUT1vKchVYvtAzbjKFDAawGddBlP83mCoq6Rbk1g/exec?tipo=ORDEN%20DE%20COMPRA&amp;anio=2026&amp;num=004&amp;rs=QUISPE%20CLAROS%20SANTA%20MARIA</t>
  </si>
  <si>
    <t>DESTINO / ORIGEN</t>
  </si>
  <si>
    <t>SIN SANCIONES POR EL TRIBUNAL OECE</t>
  </si>
  <si>
    <t>SIN REGISTRO EN EL PORTAL RNSSC</t>
  </si>
  <si>
    <t>SIN REGISTRO EN EL PORTAL REDAM</t>
  </si>
  <si>
    <t>PROVEEDOR ACTIVO y HABIDO EN SUNAT (WEB)</t>
  </si>
  <si>
    <t>LA PRESENTE ORDEN SE RIGE POR LA LEY N.º 32069 Y SU NORMATIVA COMPLEMENTARIA DEL OECE</t>
  </si>
  <si>
    <t>SI EL MONTO SUPERA LAS (04) UIT VIGENTES, TODOS LOS FIRMANTES CONOCEN Y ACEPTAN EL CUADRO INFORMATIVO DE PARTICIPANTES</t>
  </si>
  <si>
    <t>ORDEN DE COMPRA</t>
  </si>
  <si>
    <t>ORDEN DE COMPRA - GUÍA DE INTERNAMIENTO</t>
  </si>
  <si>
    <t>PLAZO DE ENTREGA
(En Día(s)) :</t>
  </si>
  <si>
    <r>
      <t>NOTA</t>
    </r>
    <r>
      <rPr>
        <sz val="9"/>
        <color rgb="FF000000"/>
        <rFont val="Calibri"/>
        <family val="2"/>
        <scheme val="minor"/>
      </rPr>
      <t xml:space="preserve">:
- Esta orden es </t>
    </r>
    <r>
      <rPr>
        <b/>
        <sz val="9"/>
        <color rgb="FF000000"/>
        <rFont val="Calibri"/>
        <family val="2"/>
        <scheme val="minor"/>
      </rPr>
      <t xml:space="preserve">NULA </t>
    </r>
    <r>
      <rPr>
        <sz val="9"/>
        <color rgb="FF000000"/>
        <rFont val="Calibri"/>
        <family val="2"/>
        <scheme val="minor"/>
      </rPr>
      <t xml:space="preserve">sin la </t>
    </r>
    <r>
      <rPr>
        <b/>
        <sz val="9"/>
        <color rgb="FF000000"/>
        <rFont val="Calibri"/>
        <family val="2"/>
        <scheme val="minor"/>
      </rPr>
      <t>FIRMA</t>
    </r>
    <r>
      <rPr>
        <sz val="9"/>
        <color rgb="FF000000"/>
        <rFont val="Calibri"/>
        <family val="2"/>
        <scheme val="minor"/>
      </rPr>
      <t xml:space="preserve"> mancomunada del </t>
    </r>
    <r>
      <rPr>
        <b/>
        <sz val="9"/>
        <color rgb="FF000000"/>
        <rFont val="Calibri"/>
        <family val="2"/>
        <scheme val="minor"/>
      </rPr>
      <t>JEFE DE LOGÍSTICA</t>
    </r>
    <r>
      <rPr>
        <sz val="9"/>
        <color rgb="FF000000"/>
        <rFont val="Calibri"/>
        <family val="2"/>
        <scheme val="minor"/>
      </rPr>
      <t xml:space="preserve"> y/o del </t>
    </r>
    <r>
      <rPr>
        <b/>
        <sz val="9"/>
        <color rgb="FF000000"/>
        <rFont val="Calibri"/>
        <family val="2"/>
        <scheme val="minor"/>
      </rPr>
      <t>JEFE DE ADMINISTRACIÓN</t>
    </r>
    <r>
      <rPr>
        <sz val="9"/>
        <color rgb="FF000000"/>
        <rFont val="Calibri"/>
        <family val="2"/>
        <scheme val="minor"/>
      </rPr>
      <t xml:space="preserve">, o de quien haga sus veces.
- Cada </t>
    </r>
    <r>
      <rPr>
        <b/>
        <sz val="9"/>
        <color rgb="FF000000"/>
        <rFont val="Calibri"/>
        <family val="2"/>
        <scheme val="minor"/>
      </rPr>
      <t>ORDEN DE COMPRA</t>
    </r>
    <r>
      <rPr>
        <sz val="9"/>
        <color rgb="FF000000"/>
        <rFont val="Calibri"/>
        <family val="2"/>
        <scheme val="minor"/>
      </rPr>
      <t xml:space="preserve"> debe facturarse por separado, en </t>
    </r>
    <r>
      <rPr>
        <b/>
        <sz val="9"/>
        <color rgb="FF000000"/>
        <rFont val="Calibri"/>
        <family val="2"/>
        <scheme val="minor"/>
      </rPr>
      <t>ORIGINAL</t>
    </r>
    <r>
      <rPr>
        <sz val="9"/>
        <color rgb="FF000000"/>
        <rFont val="Calibri"/>
        <family val="2"/>
        <scheme val="minor"/>
      </rPr>
      <t xml:space="preserve"> y en </t>
    </r>
    <r>
      <rPr>
        <b/>
        <sz val="9"/>
        <color rgb="FF000000"/>
        <rFont val="Calibri"/>
        <family val="2"/>
        <scheme val="minor"/>
      </rPr>
      <t>TRES</t>
    </r>
    <r>
      <rPr>
        <sz val="9"/>
        <color rgb="FF000000"/>
        <rFont val="Calibri"/>
        <family val="2"/>
        <scheme val="minor"/>
      </rPr>
      <t xml:space="preserve"> copias, remitiéndose al </t>
    </r>
    <r>
      <rPr>
        <b/>
        <sz val="9"/>
        <color rgb="FF000000"/>
        <rFont val="Calibri"/>
        <family val="2"/>
        <scheme val="minor"/>
      </rPr>
      <t>ÁREA USUARIA.</t>
    </r>
    <r>
      <rPr>
        <sz val="9"/>
        <color rgb="FF000000"/>
        <rFont val="Calibri"/>
        <family val="2"/>
        <scheme val="minor"/>
      </rPr>
      <t xml:space="preserve">
- La Municipalidad se reserva el derecho de observar el/los </t>
    </r>
    <r>
      <rPr>
        <b/>
        <sz val="9"/>
        <color rgb="FF000000"/>
        <rFont val="Calibri"/>
        <family val="2"/>
        <scheme val="minor"/>
      </rPr>
      <t>BIEN(ES)</t>
    </r>
    <r>
      <rPr>
        <sz val="9"/>
        <color rgb="FF000000"/>
        <rFont val="Calibri"/>
        <family val="2"/>
        <scheme val="minor"/>
      </rPr>
      <t xml:space="preserve"> que </t>
    </r>
    <r>
      <rPr>
        <b/>
        <sz val="9"/>
        <color rgb="FF000000"/>
        <rFont val="Calibri"/>
        <family val="2"/>
        <scheme val="minor"/>
      </rPr>
      <t xml:space="preserve">NO </t>
    </r>
    <r>
      <rPr>
        <sz val="9"/>
        <color rgb="FF000000"/>
        <rFont val="Calibri"/>
        <family val="2"/>
        <scheme val="minor"/>
      </rPr>
      <t xml:space="preserve">cumpla(n) con las </t>
    </r>
    <r>
      <rPr>
        <b/>
        <sz val="9"/>
        <color rgb="FF000000"/>
        <rFont val="Calibri"/>
        <family val="2"/>
        <scheme val="minor"/>
      </rPr>
      <t>ESPECIFICACIONES TÉCNICAS.</t>
    </r>
  </si>
  <si>
    <t>UNIDAD</t>
  </si>
  <si>
    <t>PROVEEDOR SI CUENTA CON RNP VIGENTE A LA FECHA DE LA ORDEN</t>
  </si>
  <si>
    <t>FACTURA ELECTRÓNICA</t>
  </si>
  <si>
    <t>Sol Peruano</t>
  </si>
  <si>
    <t>N</t>
  </si>
  <si>
    <t>E</t>
  </si>
  <si>
    <t>CA</t>
  </si>
  <si>
    <t>20.72.0018.0203</t>
  </si>
  <si>
    <t>MADERA COPAIBA (Copaifera officinalis) 50.80 mm X 203.20 mm X 2.00 m</t>
  </si>
  <si>
    <t>PRECIO INCLUYE TODOS LOS IMPUESTOS DE LEY</t>
  </si>
  <si>
    <t>Q</t>
  </si>
  <si>
    <t>CORONEL DELGADO PERCY</t>
  </si>
  <si>
    <t>AV. LOS NATURALES - URB. LOS CLAVELES S/N - HUARAL - HUARAL - LIMA</t>
  </si>
  <si>
    <t>CCI N° 0023 7017 2683 1000 2454</t>
  </si>
  <si>
    <t>INFORME N° 005 - 2026 - MDVN / ODUR / JALG</t>
  </si>
  <si>
    <t>3 DÍA(S) CALENDARIO</t>
  </si>
  <si>
    <t>ADQUISICIÓN DE MADERA COPAIBA 50.80MM X 203.20MM X 2.00M PARA LA ACTIVIDAD - MANTENIMIENTO DEL PUENTE PULCAHUANCA DE CENTRO POBLADO CARAC, DISTRITO DE VEINTISIETE DE NOVIEMBRE - HUARAL - LIMA, SEGÚN ACUERDO NRO 010-2026-CM/MDVN</t>
  </si>
  <si>
    <t>0016 = 4,000.00</t>
  </si>
  <si>
    <t>2.3.1 99.1 99 = 4,000.00</t>
  </si>
  <si>
    <t>2.3.1 99.1 99</t>
  </si>
  <si>
    <t>Q = 4,000.00</t>
  </si>
  <si>
    <t>https://script.google.com/macros/s/AKfycbzuqlr84oaUfF-_3biUn3x2VWG_Q2GUT1vKchVYvtAzbjKFDAawGddBlP83mCoq6Rbk1g/exec?tipo=ORDEN%20DE%20COMPRA&amp;anio=2026&amp;num=005&amp;rs=CORONEL%20DELGADO%20PERCY</t>
  </si>
  <si>
    <t>D:\TRABAJO\MUNICIPALIDAD DISTRITAL VEINTISIETE DE NOVIEMBRE\BASE DE DATOS</t>
  </si>
  <si>
    <t>SERVICIO PROFESIONAL COMO ESPECIALISTA EN PLANEAMIENTO Y PRESUPUESTO - OCTUBRE 2025</t>
  </si>
  <si>
    <t>MEMORÁNDUM N° 115-2025-MDVN/ULA</t>
  </si>
  <si>
    <t>|07.11.0038.7023|1|SERVICIO|SERVICIO ESPECIALIZADO EN PLANEAMIENTO Y PRESUPUESTO|750.000|750.00|
||||MONEDA: SOL PERUANO - PEN|||
||||PLAZO DEL SERVICIO : 09 DÍA(S) CALENDARIO|||
||||PRECIO INCLUYE TODOS LOS IMPUESTOS DE LEY|||
||||DESTINO / ORIGEN : 5000 - MEF - TESORO PÚBLICO|||
||||TIPO DE PROCESO DE SELECCIÓN: 105 - CONTRATO MENOR|||
||||FECHA DE INICIO : SEGÚN TÉRMINOS DE REFERENCIA (TDR)|||
||||MÉTODO DE PAGO: ABONO EN CTA CCI N° 0038 9801 3166 7119 5040|||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||||CONDICIONES DE LA CONTRAPRESTACIÓN SE ENCUENTRAN DETALLADOS EN LOS TÉRMINOS DE REFERENCIA REMITIDOS POR EL ÁREA USUARIA.|||
||||PRIMER ENTREGABLE I|||
|||||||
|||||||
|||||||
|||||||
|||||||</t>
  </si>
  <si>
    <t>DEVENGADA</t>
  </si>
  <si>
    <t>09 DÍA(S) CALENDARIO</t>
  </si>
  <si>
    <t>|SIAF-00525|O/S-171|23-10-2025|GIRALDO OBISPO PETRONILA ROBERTA|10438643554|SERVICIO PROFESIONAL COMO ESPECIALISTA EN PLANEAMIENTO Y PRESUPUESTO - OCTUBRE 2025|750.00|d4668bf88267b65da15ef6329a00edb4|</t>
  </si>
  <si>
    <t>d4668bf88267b65da15ef6329a00edb4</t>
  </si>
  <si>
    <t>0009 = 750.00</t>
  </si>
  <si>
    <t>2.3.2 9.1 1 = 750.00</t>
  </si>
  <si>
    <t>A = 750.00</t>
  </si>
  <si>
    <t>https://script.google.com/macros/s/AKfycbzuqlr84oaUfF-_3biUn3x2VWG_Q2GUT1vKchVYvtAzbjKFDAawGddBlP83mCoq6Rbk1g/exec?tipo=ORDEN%20DE%20SERVICIO&amp;anio=2025&amp;num=171&amp;rs=GIRALDO%20OBISPO%20PETRONILA%20ROBERTA</t>
  </si>
  <si>
    <t>29/10/2025 - 12:15:33 p. m.</t>
  </si>
  <si>
    <t>SERVICIO DE UNA PERSONA NATURAL COMO ENCARGADO DE LA ADMINISTRACION DEL HOSPEDAJE MUNICIPAL - OCTUBRE A DICIEMBRE 2025</t>
  </si>
  <si>
    <t>SOLICITUD DE CRÉDITO PRESUPUESTAL N° 110-2025-MDVN/ULA</t>
  </si>
  <si>
    <t>|21.01.0001.0767|3|SERVICIO|SERVICIO DE ADMINISTRACION Y DISPOSICION DE BIENES MUEBLES|500.000|1,500.00|
||||MONEDA: SOL PERUANO - PEN|||
||||PLAZO DEL SERVICIO : 69 DÍA(S) CALENDARIO|||
||||PRECIO INCLUYE TODOS LOS IMPUESTOS DE LEY|||
||||DESTINO / ORIGEN : 5000 - MEF - TESORO PÚBLICO|||
||||TIPO DE PROCESO DE SELECCIÓN: 105 - CONTRATO MENOR|||
||||FECHA DE INICIO : SEGÚN TÉRMINOS DE REFERENCIA (TDR)|||
||||MÉTODO DE PAGO: ABONO EN CTA CCI N° 0118 1400 0277 1892 1110|||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ADMINISTRACIÓN|||
||||CONDICIONES DE LA CONTRAPRESTACIÓN SE ENCUENTRAN DETALLADOS EN LOS TÉRMINOS DE REFERENCIA REMITIDOS POR EL ÁREA USUARIA.|||
||||PRIMER ENTREGABLE I|||
||||SEGUNDO ENTREGABLE II|||
||||TERCER ENTREGABLE III|||
|||||||
|||||||
|||||||</t>
  </si>
  <si>
    <t>69 DÍA(S) CALENDARIO</t>
  </si>
  <si>
    <t>|SIAF-00527|O/S-170|23-10-2025|FRANCISCO CUEVA NOELIA|10440117819|SERVICIO DE UNA PERSONA NATURAL COMO ENCARGADO DE LA ADMINISTRACION DEL HOSPEDAJE MUNICIPAL - OCTUBRE A DICIEMBRE 2025|1,500.00|6b726708d607e388f9f259c3b6b6cf44|</t>
  </si>
  <si>
    <t>6b726708d607e388f9f259c3b6b6cf44</t>
  </si>
  <si>
    <t>0009 = 1,500.00</t>
  </si>
  <si>
    <t>2.3.2 9.1 1 = 1,500.00</t>
  </si>
  <si>
    <t>A = 1,500.00</t>
  </si>
  <si>
    <t>https://script.google.com/macros/s/AKfycbzuqlr84oaUfF-_3biUn3x2VWG_Q2GUT1vKchVYvtAzbjKFDAawGddBlP83mCoq6Rbk1g/exec?tipo=ORDEN%20DE%20SERVICIO&amp;anio=2025&amp;num=170&amp;rs=FRANCISCO%20CUEVA%20NOELIA</t>
  </si>
  <si>
    <t>29/10/2025 - 16:20:19 p. m.</t>
  </si>
  <si>
    <t>SERVICIO DE MANTENIMIENTO DE CANAL DE YANAMACHAY DE LA COMUNIDAD CAMPESINA DE COTO, DISTRITO DE VEINTISIETE DE NOVIEMBRE, PROVINCIA DE HUARAL, DEPARTAMENTO DE LIMA</t>
  </si>
  <si>
    <t>MEMORÁNDUM N° 002-2025-MDVN/ODUR/JALG</t>
  </si>
  <si>
    <t>|60.01.0006.0013|1|SERVICIO|MANTENIMIENTO DE LOS CANALES DE REGADIO Y POZAS DE SEDIMENTACION|9,600.000|9,600.00|
||||MONEDA: SOL PERUANO - PEN|||
||||PLAZO DEL SERVICIO : 05 DÍA(S) CALENDARIO|||
||||PRECIO INCLUYE TODOS LOS IMPUESTOS DE LEY|||
||||DESTINO / ORIGEN : 5000 - MEF - TESORO PÚBLICO|||
||||TIPO DE PROCESO DE SELECCIÓN: 105 - CONTRATO MENOR|||
||||FECHA DE INICIO : SEGÚN TÉRMINOS DE REFERENCIA (TDR)|||
||||MÉTODO DE PAGO: ABONO EN CTA CCI N° 0023 3510 1695 5070 5088|||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||||CONDICIONES DE LA CONTRAPRESTACIÓN SE ENCUENTRAN DETALLADOS EN LOS TÉRMINOS DE REFERENCIA REMITIDOS POR EL ÁREA USUARIA.|||
||||PRIMER ENTREGABLE I|||
|||||||
|||||||
|||||||
|||||||
|||||||</t>
  </si>
  <si>
    <t>05 DÍA(S) CALENDARIO</t>
  </si>
  <si>
    <t>|SIAF-00524|O/S-169|16-10-2025|LOYOLA MENDOZA ANGEL DAVID|10473881794|SERVICIO DE MANTENIMIENTO DE CANAL DE YANAMACHAY DE LA COMUNIDAD CAMPESINA DE COTO, DISTRITO DE VEINTISIETE DE NOVIEMBRE, PROVINCIA DE HUARAL, DEPARTAMENTO DE LIMA|9,600.00|7324c04d6fb27c30e45f28f627ecd416|</t>
  </si>
  <si>
    <t>7324c04d6fb27c30e45f28f627ecd416</t>
  </si>
  <si>
    <t>0037 = 9,600.00</t>
  </si>
  <si>
    <t>2.3.2 7.11 99 = 9,600.00</t>
  </si>
  <si>
    <t>Q = 9,600.00</t>
  </si>
  <si>
    <t>https://script.google.com/macros/s/AKfycbzuqlr84oaUfF-_3biUn3x2VWG_Q2GUT1vKchVYvtAzbjKFDAawGddBlP83mCoq6Rbk1g/exec?tipo=ORDEN%20DE%20SERVICIO&amp;anio=2025&amp;num=169&amp;rs=LOYOLA%20MENDOZA%20ANGEL%20DAVID</t>
  </si>
  <si>
    <t>28/10/2025 - 19:24:03 p. m.</t>
  </si>
  <si>
    <t>MAYTA SUSANIBAR NILDA ARCEY</t>
  </si>
  <si>
    <t>PUEBLO DE CARAC S/N - VEINTISIETE DE NOVIEMBRE - HUARAL - LIMA</t>
  </si>
  <si>
    <t>SERVICIO DE UNA PERSONA NATURAL COMO PERSONAL DE LIMPIEZA PÚBLICA EN LA LOCALIDAD DE CARAC - OCTUBRE A DICIEMBRE 2025</t>
  </si>
  <si>
    <t>SOLICITUD DE CRÉDITO PRESUPUESTAL N° 109-2025-MDVN/ULA</t>
  </si>
  <si>
    <t>|06.20.0002.0020|3|SERVICIO|SERVICIO DE LIMPIEZA PÚBLICA|500.000|1,500.00|
||||MONEDA: SOL PERUANO - PEN|||
||||PLAZO DEL SERVICIO : 90 DÍA(S) CALENDARIO|||
||||PRECIO INCLUYE TODOS LOS IMPUESTOS DE LEY|||
||||DESTINO / ORIGEN : 5000 - MEF - TESORO PÚBLICO|||
||||TIPO DE PROCESO DE SELECCIÓN: 105: CONTRATO MENOR|||
||||FECHA DE INICIO : SEGÚN TÉRMINOS DE REFERENCIA (TDR)|||
||||MÉTODO DE PAGO: ABONO EN CTA CCI N° 0023 7010 9438 2590 4653|||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||||CONDICIONES DE LA CONTRAPRESTACIÓN SE ENCUENTRAN DETALLADOS EN LOS TÉRMINOS DE REFERENCIA REMITIDOS POR EL ÁREA USUARIA.|||
||||PRIMER ENTREGABLE I|||
||||SEGUNDO ENTREGABLE II|||
||||TERCER ENTREGABLE III|||
|||||||
|||||||
|||||||</t>
  </si>
  <si>
    <t>|SIAF-00520|O/S-168|01-10-2025|MAYTA SUSANIBAR NILDA ARCEY|10450748582|SERVICIO DE UNA PERSONA NATURAL COMO PERSONAL DE LIMPIEZA PÚBLICA EN LA LOCALIDAD DE CARAC - OCTUBRE A DICIEMBRE 2025|1,500.00|a23ccd920951e2db19a9ac24e8357937|</t>
  </si>
  <si>
    <t>a23ccd920951e2db19a9ac24e8357937</t>
  </si>
  <si>
    <t>0002 = 2,694.00</t>
  </si>
  <si>
    <t>2.3. 2 3. 1 1 = 2,694.00</t>
  </si>
  <si>
    <t>https://script.google.com/macros/s/AKfycbzuqlr84oaUfF-_3biUn3x2VWG_Q2GUT1vKchVYvtAzbjKFDAawGddBlP83mCoq6Rbk1g/exec?tipo=ORDEN%20DE%20SERVICIO&amp;anio=2025&amp;num=168&amp;rs=MAYTA%20SUSANIBAR%20NILDA%20ARCEY</t>
  </si>
  <si>
    <t>22/10/2025 - 16:26:25 p. m.</t>
  </si>
  <si>
    <t>SOLICITUD DE CRÉDITO PRESUPUESTAL N° 108-2025-MDVN/ULA</t>
  </si>
  <si>
    <t>|06.20.0002.0020|3|SERVICIO|SERVICIO DE LIMPIEZA PÚBLICA|500.000|1,500.00|
||||MONEDA: SOL PERUANO - PEN|||
||||PLAZO DEL SERVICIO : 90 DÍA(S) CALENDARIO|||
||||PRECIO INCLUYE TODOS LOS IMPUESTOS DE LEY|||
||||DESTINO / ORIGEN : 5000 - MEF - TESORO PÚBLICO|||
||||TIPO DE PROCESO DE SELECCIÓN: 105: CONTRATO MENOR|||
||||FECHA DE INICIO : SEGÚN TÉRMINOS DE REFERENCIA (TDR)|||
||||MÉTODO DE PAGO: ABONO EN CTA CCI N° 0023 7011 0411 6670 8757|||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||||CONDICIONES DE LA CONTRAPRESTACIÓN SE ENCUENTRAN DETALLADOS EN LOS TÉRMINOS DE REFERENCIA REMITIDOS POR EL ÁREA USUARIA.|||
||||PRIMER ENTREGABLE I|||
||||SEGUNDO ENTREGABLE II|||
||||TERCER ENTREGABLE III|||
|||||||
|||||||
|||||||</t>
  </si>
  <si>
    <t>|SIAF-00519|O/S-167|01-10-2025|LEON MEDINA ZAIDITA DINA|10423632475|SERVICIO DE UNA PERSONA NATURAL COMO PERSONAL DE LIMPIEZA PÚBLICA EN LA LOCALIDAD DE CARAC - OCTUBRE A DICIEMBRE 2025|1,500.00|9cce20eccd826ac87104a0088d7cdb6f|</t>
  </si>
  <si>
    <t>9cce20eccd826ac87104a0088d7cdb6f</t>
  </si>
  <si>
    <t>0002 = 1,500.00</t>
  </si>
  <si>
    <t>2.3. 2 3. 1 1 = 1,500.00</t>
  </si>
  <si>
    <t>https://script.google.com/macros/s/AKfycbzuqlr84oaUfF-_3biUn3x2VWG_Q2GUT1vKchVYvtAzbjKFDAawGddBlP83mCoq6Rbk1g/exec?tipo=ORDEN%20DE%20SERVICIO&amp;anio=2025&amp;num=167&amp;rs=LEON%20MEDINA%20ZAIDITA%20DINA</t>
  </si>
  <si>
    <t>20/10/2025 - 17:47:36 p. m.</t>
  </si>
  <si>
    <t>SOLICITUD DE CRÉDITO PRESUPUESTAL N° 107-2025-MDVN/ULA</t>
  </si>
  <si>
    <t>|06.20.0002.0020|3|SERVICIO|SERVICIO DE LIMPIEZA PÚBLICA|500.000|1,500.00|
||||MONEDA: SOL PERUANO - PEN|||
||||PLAZO DEL SERVICIO : 90 DÍA(S) CALENDARIO|||
||||PRECIO INCLUYE TODOS LOS IMPUESTOS DE LEY|||
||||DESTINO / ORIGEN : 5000 - MEF - TESORO PÚBLICO|||
||||TIPO DE PROCESO DE SELECCIÓN: 105: CONTRATO MENOR|||
||||FECHA DE INICIO : SEGÚN TÉRMINOS DE REFERENCIA (TDR)|||
||||MÉTODO DE PAGO: ABONO EN CTA CCI N° 0038 9801 3191 5043 3142|||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||||CONDICIONES DE LA CONTRAPRESTACIÓN SE ENCUENTRAN DETALLADOS EN LOS TÉRMINOS DE REFERENCIA REMITIDOS POR EL ÁREA USUARIA.|||
||||PRIMER ENTREGABLE I|||
||||SEGUNDO ENTREGABLE II|||
||||TERCER ENTREGABLE III|||
|||||||
|||||||
|||||||</t>
  </si>
  <si>
    <t>|SIAF-00518|O/S-166|01-10-2025|DEGOLLAR SILVESTRE ANTONIO|10159960299|SERVICIO DE UNA PERSONA NATURAL COMO PERSONAL DE LIMPIEZA PÚBLICA EN LA LOCALIDAD DE CARAC - OCTUBRE A DICIEMBRE 2025|1,500.00|b414e8ebf5c089cd6527fe1007c75dd2|</t>
  </si>
  <si>
    <t>b414e8ebf5c089cd6527fe1007c75dd2</t>
  </si>
  <si>
    <t>2.3.2 3.1 1 = 1,500.00</t>
  </si>
  <si>
    <t>https://script.google.com/macros/s/AKfycbzuqlr84oaUfF-_3biUn3x2VWG_Q2GUT1vKchVYvtAzbjKFDAawGddBlP83mCoq6Rbk1g/exec?tipo=ORDEN%20DE%20SERVICIO&amp;anio=2025&amp;num=166&amp;rs=DEGOLLAR%20SILVESTRE%20ANTONIO</t>
  </si>
  <si>
    <t>17/10/2025 - 18:01:09 p. m.</t>
  </si>
  <si>
    <t>OLIVEROS HERRERA SUSSY ALICIA</t>
  </si>
  <si>
    <t>CALLE PRIMAVERA MZ. A LOTE. 9 URB. VILLA MARIA - HUARAL - HUARAL - LIMA</t>
  </si>
  <si>
    <t>SERVICIO DE UNA PERSONA NATURAL COMO PERSONAL DE LIMPIEZA DE LOCAL EN LA OFICINA DE ENLACE - OCTUBRE A DICIEMBRE 2025</t>
  </si>
  <si>
    <t>SOLICITUD DE CRÉDITO PRESUPUESTAL N° 111-2025-MDVN/ULA</t>
  </si>
  <si>
    <t>|06.20.0001.0001|3|SERVICIO|SERVICIO DE LIMPIEZA DE LOCALES|600.000|1,800.00|
||||MONEDA: SOL PERUANO - PEN|||
||||PLAZO DEL SERVICIO : 90 DÍA(S) CALENDARIO|||
||||PRECIO INCLUYE TODOS LOS IMPUESTOS DE LEY|||
||||DESTINO / ORIGEN : 5000 - MEF - TESORO PÚBLICO|||
||||TIPO DE PROCESO DE SELECCIÓN: 105: CONTRATO MENOR|||
||||FECHA DE INICIO : SEGÚN TÉRMINOS DE REFERENCIA (TDR)|||
||||MÉTODO DE PAGO: ABONO EN CTA CCI N° 0023 7010 5285 1010 3859|||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ADMINISTRACIÓN|||
||||CONDICIONES DE LA CONTRAPRESTACIÓN SE ENCUENTRAN DETALLADOS EN LOS TÉRMINOS DE REFERENCIA REMITIDOS POR EL ÁREA USUARIA.|||
||||PRIMER ENTREGABLE I|||
||||SEGUNDO ENTREGABLE II|||
||||TERCER ENTREGABLE III|||
|||||||
|||||||
|||||||</t>
  </si>
  <si>
    <t>|SIAF-00517|O/S-165|01-10-2025|OLIVEROS HERRERA SUSSY ALICIA|10157509174|SERVICIO DE UNA PERSONA NATURAL COMO PERSONAL DE LIMPIEZA DE LOCAL EN LA OFICINA DE ENLACE - OCTUBRE A DICIEMBRE 2025|1,800.00|b8ef265f976ed222b4407934b5fc259d|</t>
  </si>
  <si>
    <t>b8ef265f976ed222b4407934b5fc259d</t>
  </si>
  <si>
    <t>2.3.2 9.1 1 = 1,800.00</t>
  </si>
  <si>
    <t>https://script.google.com/macros/s/AKfycbzuqlr84oaUfF-_3biUn3x2VWG_Q2GUT1vKchVYvtAzbjKFDAawGddBlP83mCoq6Rbk1g/exec?tipo=ORDEN%20DE%20SERVICIO&amp;anio=2025&amp;num=165&amp;rs=OLIVEROS%20HERRERA%20SUSSY%20ALICIA</t>
  </si>
  <si>
    <t>17/10/2025 - 15:42:28 p. m.</t>
  </si>
  <si>
    <t>AGUIRRE TARAZONA OSCAR WILFREDO</t>
  </si>
  <si>
    <t>JR. SANTA ROSA Nº 207 - HUACRACHUCO - MARAÑON - HUANUCO</t>
  </si>
  <si>
    <t>SERVICIO PROFESIONAL COMO ASISTENTE DE LA OFICINA DE ADMINISTRACIÓN - OCTUBRE A DICIEMBRE 2025</t>
  </si>
  <si>
    <t>SOLICITUD DE CRÉDITO PRESUPUESTAL N° 112-2025-MDVN/ULA</t>
  </si>
  <si>
    <t>|07.11.0043.1207|2|SERVICIO|SERVICIO DE AUXILIAR ADMINISTRATIVO|1,500.000|3,000.00|
||||MONEDA: SOL PERUANO - PEN|||
||||PLAZO DEL SERVICIO : 60 DÍA(S) CALENDARIO|||
||||PRECIO INCLUYE TODOS LOS IMPUESTOS DE LEY|||
||||DESTINO / ORIGEN : 5000 - MEF - TESORO PÚBLICO|||
||||TIPO DE PROCESO DE SELECCIÓN: 105: CONTRATO MENOR|||
||||FECHA DE INICIO : SEGÚN TÉRMINOS DE REFERENCIA (TDR)|||
||||MÉTODO DE PAGO: ABONO EN CTA CCI N° 0118 1400 0258 2621 0211|||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ADMINISTRACIÓN|||
||||CONDICIONES DE LA CONTRAPRESTACIÓN SE ENCUENTRAN DETALLADOS EN LOS TÉRMINOS DE REFERENCIA REMITIDOS POR EL ÁREA USUARIA.|||
||||PRIMER ENTREGABLE I|||
||||SEGUNDO ENTREGABLE II|||
|||||||
|||||||
|||||||
|||||||</t>
  </si>
  <si>
    <t>|SIAF-00516|O/S-164|01-10-2025|AGUIRRE TARAZONA OSCAR WILFREDO|10704400476|SERVICIO PROFESIONAL COMO ASISTENTE DE LA OFICINA DE ADMINISTRACIÓN - OCTUBRE A DICIEMBRE 2025|3,000.00|df85104bc5802178a29f7ec46de4292b|</t>
  </si>
  <si>
    <t>df85104bc5802178a29f7ec46de4292b</t>
  </si>
  <si>
    <t>0009 = 3,000.00</t>
  </si>
  <si>
    <t>2.3. 2 9. 1 1 = 3,000.00</t>
  </si>
  <si>
    <t>A = 3,000.00</t>
  </si>
  <si>
    <t>https://script.google.com/macros/s/AKfycbzuqlr84oaUfF-_3biUn3x2VWG_Q2GUT1vKchVYvtAzbjKFDAawGddBlP83mCoq6Rbk1g/exec?tipo=ORDEN%20DE%20SERVICIO&amp;anio=2025&amp;num=164&amp;rs=AGUIRRE%20TARAZONA%20OSCAR%20WILFREDO</t>
  </si>
  <si>
    <t>17/10/2025 - 13:09:32 p. m.</t>
  </si>
  <si>
    <t>VARGAS GODIÑO HENRY KEVIN</t>
  </si>
  <si>
    <t>COMUNIDAD CAMPESINA DE CARAC - CARAC - VEINTISIETE DE NOVIEMBRE - HUARAL - LIMA</t>
  </si>
  <si>
    <t>SERVICIO DE UNA PERSONA NATURAL COMO CONDUCTOR DE VEHÍCULO MUNICIPAL - OCTUBRE A DICIEMBRE 2025</t>
  </si>
  <si>
    <t>SOLICITUD DE CRÉDITO PRESUPUESTAL N° 113-2025-MDVN/ULA</t>
  </si>
  <si>
    <t>|21.01.0001.0077|3|SERVICIO|SERVICIO DE CONDUCCION DE VEHICULO|1,400.000|4,200.00|
||||MONEDA: SOL PERUANO - PEN|||
||||PLAZO DEL SERVICIO : 90 DÍA(S) CALENDARIO|||
||||PRECIO INCLUYE TODOS LOS IMPUESTOS DE LEY|||
||||DESTINO / ORIGEN : 5000 - MEF - TESORO PÚBLICO|||
||||TIPO DE PROCESO DE SELECCIÓN: 105: CONTRATO MENOR|||
||||FECHA DE INICIO : SEGÚN TÉRMINOS DE REFERENCIA (TDR)|||
||||MÉTODO DE PAGO: ABONO EN CTA CCI N° 0023 7019 4283 7840 9658|||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SEGURIDAD CIUDADANA|||
||||CONDICIONES DE LA CONTRAPRESTACIÓN SE ENCUENTRAN DETALLADOS EN LOS TÉRMINOS DE REFERENCIA REMITIDOS POR EL ÁREA USUARIA.|||
||||PRIMER ENTREGABLE I|||
||||SEGUNDO ENTREGABLE II|||
||||TERCER ENTREGABLE III|||
|||||||
|||||||
|||||||</t>
  </si>
  <si>
    <t>|SIAF-00514|O/S-163|01-10-2025|VARGAS GODIÑO HENRY KEVIN|10763389451|SERVICIO DE UNA PERSONA NATURAL COMO CONDUCTOR DE VEHÍCULO MUNICIPAL - OCTUBRE A DICIEMBRE 2025|4,200.00|1eb4d6c3bc7bdb5cbe98d36446d322ae|</t>
  </si>
  <si>
    <t>1eb4d6c3bc7bdb5cbe98d36446d322ae</t>
  </si>
  <si>
    <t>0001 = 4,200.00</t>
  </si>
  <si>
    <t>2.3. 2 9. 1 1 = 4,200.00</t>
  </si>
  <si>
    <t>A = 4,200.00</t>
  </si>
  <si>
    <t>https://script.google.com/macros/s/AKfycbzuqlr84oaUfF-_3biUn3x2VWG_Q2GUT1vKchVYvtAzbjKFDAawGddBlP83mCoq6Rbk1g/exec?tipo=ORDEN%20DE%20SERVICIO&amp;anio=2025&amp;num=163&amp;rs=VARGAS%20GODIÑO%20HENRY%20KEVIN</t>
  </si>
  <si>
    <t>16/10/2025 - 12:42:39 p. m.</t>
  </si>
  <si>
    <t>ESPINOZA ROMAN MARCO ANTONIO</t>
  </si>
  <si>
    <t>JR. ARICA S/N - CARAC - VEINTISIETE DE NOVIEMBRE - HUARAL - LIMA</t>
  </si>
  <si>
    <t>SERVICIO DE UNA PERSONA NATURAL COMO CONDUCTOR DE TRANSPORTE Y RECOLECCIÓN DE RESIDUOS SÓLIDOS - OCTUBRE 2025</t>
  </si>
  <si>
    <t>SOLICITUD DE CRÉDITO PRESUPUESTAL N° 114-2025-MDVN/ULA</t>
  </si>
  <si>
    <t>|90.15.0002.0008|1|SERVICIO|SERVICIO DE TRANSPORTE Y RECOLECCIÓN DE RESIDUOS SÓLIDOS|1,400.000|1,400.00|
||||MONEDA: SOL PERUANO - PEN|||
||||PLAZO DEL SERVICIO : 30 DÍA(S) CALENDARIO|||
||||PRECIO INCLUYE TODOS LOS IMPUESTOS DE LEY|||
||||DESTINO / ORIGEN : 5000 - MEF - TESORO PÚBLICO|||
||||TIPO DE PROCESO DE SELECCIÓN: 105: CONTRATO MENOR|||
||||FECHA DE INICIO : SEGÚN TÉRMINOS DE REFERENCIA (TDR)|||
||||MÉTODO DE PAGO: ABONO EN CTA CCI N° 0023 7017 7071 7580 1257|||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||||CONDICIONES DE LA CONTRAPRESTACIÓN SE ENCUENTRAN DETALLADOS EN LOS TÉRMINOS DE REFERENCIA REMITIDOS POR EL ÁREA USUARIA.|||
||||PRIMER ENTREGABLE I|||
|||||||
|||||||
|||||||
|||||||
|||||||</t>
  </si>
  <si>
    <t>30 DÍA(S) CALENDARIO</t>
  </si>
  <si>
    <t>|SIAF-00513|O/S-162|01-10-2025|ESPINOZA ROMAN MARCO ANTONIO|10101123168|SERVICIO DE UNA PERSONA NATURAL COMO CONDUCTOR DE TRANSPORTE Y RECOLECCIÓN DE RESIDUOS SÓLIDOS - OCTUBRE 2025|1,400.00|64979ca27f05d8d585101985d5ba85fe|</t>
  </si>
  <si>
    <t>64979ca27f05d8d585101985d5ba85fe</t>
  </si>
  <si>
    <t>0003 = 1,400.00</t>
  </si>
  <si>
    <t>2.3.2 9.1 1 = 1,400.00</t>
  </si>
  <si>
    <t>A = 1,400.00</t>
  </si>
  <si>
    <t>https://script.google.com/macros/s/AKfycbzuqlr84oaUfF-_3biUn3x2VWG_Q2GUT1vKchVYvtAzbjKFDAawGddBlP83mCoq6Rbk1g/exec?tipo=ORDEN%20DE%20SERVICIO&amp;anio=2025&amp;num=162&amp;rs=ESPINOZA%20ROMAN%20MARCO%20ANTONIO</t>
  </si>
  <si>
    <t>16/10/2025 - 12:20:40 p. m.</t>
  </si>
  <si>
    <t>SERVICIO PROFESIONAL COMO ESPECIALISTA EN DEFENSA Y ASESORIA LEGAL PARA ENTIDADES PUBLICAS - OCTUBRE A DICIEMBRE 2025</t>
  </si>
  <si>
    <t>SOLICITUD DE CRÉDITO PRESUPUESTAL N° 104-2025-MDVN/ULA</t>
  </si>
  <si>
    <t>|07.01.0025.0119|3|SERVICIO|SERVICIO DE DEFENSA Y ASESORIA LEGAL PARA ENTIDADES PUBLICAS|2,500.000|7,500.00|
||||MONEDA: SOL PERUANO - PEN|||
||||PLAZO DEL SERVICIO : 90 DÍA(S) CALENDARIO|||
||||PRECIO INCLUYE TODOS LOS IMPUESTOS DE LEY|||
||||DESTINO / ORIGEN : 5000 - MEF - TESORO PÚBLICO|||
||||TIPO DE PROCESO DE SELECCIÓN: 105: CONTRATO MENOR|||
||||FECHA DE INICIO : SEGÚN TÉRMINOS DE REFERENCIA (TDR)|||
||||MÉTODO DE PAGO: ABONO EN CTA CCI N° 0092 1420 0197 2368 6281|||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||||CONDICIONES DE LA CONTRAPRESTACIÓN SE ENCUENTRAN DETALLADOS EN LOS TÉRMINOS DE REFERENCIA REMITIDOS POR EL ÁREA USUARIA.|||
||||PRIMER ENTREGABLE I|||
||||SEGUNDO ENTREGABLE II|||
||||TERCER ENTREGABLE III|||
|||||||
|||||||
|||||||</t>
  </si>
  <si>
    <t>|SIAF-00508|O/S-161|01-10-2025|SARMIENTO VERASTEGUI JUAN|10080166104|SERVICIO PROFESIONAL COMO ESPECIALISTA EN DEFENSA Y ASESORIA LEGAL PARA ENTIDADES PUBLICAS - OCTUBRE A DICIEMBRE 2025|7,500.00|7d94541c7c7d48ae854371ef8e600d05|</t>
  </si>
  <si>
    <t>7d94541c7c7d48ae854371ef8e600d05</t>
  </si>
  <si>
    <t>https://script.google.com/macros/s/AKfycbzuqlr84oaUfF-_3biUn3x2VWG_Q2GUT1vKchVYvtAzbjKFDAawGddBlP83mCoq6Rbk1g/exec?tipo=ORDEN%20DE%20SERVICIO&amp;anio=2025&amp;num=161&amp;rs=SARMIENTO%20VERASTEGUI%20JUAN</t>
  </si>
  <si>
    <t>10/11/2025 - 16:38:53 p. m.</t>
  </si>
  <si>
    <t>SERVICIO PROFESIONAL COMO ESPECIALISTA EN OBRAS Y DESARROLLO URBANO - OCTUBRE 2025</t>
  </si>
  <si>
    <t>SOLICITUD DE CRÉDITO PRESUPUESTAL N° 105-2025-MDVN/ULA</t>
  </si>
  <si>
    <t>|07.11.0038.7978|1|SERVICIO|SERVICIO ESPECIALIZADO EN OBRAS Y DESARROLLO URBANO|2,500.000|2,500.00|
||||MONEDA: SOL PERUANO - PEN|||
||||PLAZO DEL SERVICIO : 30 DÍA(S) CALENDARIO|||
||||PRECIO INCLUYE TODOS LOS IMPUESTOS DE LEY|||
||||DESTINO / ORIGEN : 5000 - MEF - TESORO PÚBLICO|||
||||TIPO DE PROCESO DE SELECCIÓN: 105: CONTRATO MENOR|||
||||FECHA DE INICIO : SEGÚN TÉRMINOS DE REFERENCIA (TDR)|||
||||MÉTODO DE PAGO: ABONO EN CTA CCI N° 0023 3519 1443 4430 3083|||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||||CONDICIONES DE LA CONTRAPRESTACIÓN SE ENCUENTRAN DETALLADOS EN LOS TÉRMINOS DE REFERENCIA REMITIDOS POR EL ÁREA USUARIA.|||
||||PRIMER ENTREGABLE I|||
|||||||
|||||||
|||||||
|||||||
|||||||</t>
  </si>
  <si>
    <t>|SIAF-00502|O/S-160|01-10-2025|LEON GONZALES JESUS ANGEL|10447669761|SERVICIO PROFESIONAL COMO ESPECIALISTA EN OBRAS Y DESARROLLO URBANO - OCTUBRE 2025|2,500.00|77240f9ab4acf33e2e8113743ed5e471|</t>
  </si>
  <si>
    <t>77240f9ab4acf33e2e8113743ed5e471</t>
  </si>
  <si>
    <t>2.3.2 9.1 1 = 2,500.00</t>
  </si>
  <si>
    <t>https://script.google.com/macros/s/AKfycbzuqlr84oaUfF-_3biUn3x2VWG_Q2GUT1vKchVYvtAzbjKFDAawGddBlP83mCoq6Rbk1g/exec?tipo=ORDEN%20DE%20SERVICIO&amp;anio=2025&amp;num=160&amp;rs=LEON%20GONZALES%20JESUS%20ANGEL</t>
  </si>
  <si>
    <t>14/10/2025 - 16:46:17 p. m.</t>
  </si>
  <si>
    <t>ROMERO BERMUDEZ NOELIA MARISOL</t>
  </si>
  <si>
    <t>QUIRCABAMBA S/N - SAN JUAN - SIHUAS - ANCASH</t>
  </si>
  <si>
    <t>SOLICITUD DE CRÉDITO PRESUPUESTAL N° 106-2025-MDVN/ULA</t>
  </si>
  <si>
    <t>|07.11.0038.7023|1|SERVICIO|SERVICIO ESPECIALIZADO EN PLANEAMIENTO Y PRESUPUESTO|1,750.000|1,750.00|
||||MONEDA: SOL PERUANO - PEN|||
||||PLAZO DEL SERVICIO : 30 DÍA(S) CALENDARIO|||
||||PRECIO INCLUYE TODOS LOS IMPUESTOS DE LEY|||
||||DESTINO / ORIGEN : 5000 - MEF - TESORO PÚBLICO|||
||||TIPO DE PROCESO DE SELECCIÓN: 105: CONTRATO MENOR|||
||||FECHA DE INICIO : SEGÚN TÉRMINOS DE REFERENCIA (TDR)|||
||||MÉTODO DE PAGO: ABONO EN CTA CCI N° 0023 1010 1656 1570 7716|||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||||CONDICIONES DE LA CONTRAPRESTACIÓN SE ENCUENTRAN DETALLADOS EN LOS TÉRMINOS DE REFERENCIA REMITIDOS POR EL ÁREA USUARIA.|||
||||PRIMER ENTREGABLE I|||
|||||||
|||||||
|||||||
|||||||
|||||||</t>
  </si>
  <si>
    <t>|SIAF-00501|O/S-159|01-10-2025|ROMERO BERMUDEZ NOELIA MARISOL|10708005831|SERVICIO PROFESIONAL COMO ESPECIALISTA EN PLANEAMIENTO Y PRESUPUESTO - OCTUBRE 2025|1,750.00|b037495b3f8073344860e2a3a2473bf9|</t>
  </si>
  <si>
    <t>b037495b3f8073344860e2a3a2473bf9</t>
  </si>
  <si>
    <t>0002 = 1,750.00</t>
  </si>
  <si>
    <t>2.3. 2 3. 1 1 = 1,750.00</t>
  </si>
  <si>
    <t>A = 1,750.00</t>
  </si>
  <si>
    <t>https://script.google.com/macros/s/AKfycbzuqlr84oaUfF-_3biUn3x2VWG_Q2GUT1vKchVYvtAzbjKFDAawGddBlP83mCoq6Rbk1g/exec?tipo=ORDEN%20DE%20SERVICIO&amp;anio=2025&amp;num=159&amp;rs=ROMERO%20BERMUDEZ%20NOELIA%20MARISOL</t>
  </si>
  <si>
    <t>21/10/2025 - 10:45:16 a. m.</t>
  </si>
  <si>
    <t>HUERTA HUAMAN TANIA TEOFILA</t>
  </si>
  <si>
    <t>A.H. LA VICTORIA MZ. A LOTE 12 - HUACHO - HUAURA - LIMA</t>
  </si>
  <si>
    <t>SERVICIO PROFESIONAL COMO ESPECIALISTA EN PROGRAMACIÓN MULTIANUAL DE INVERSIONES - OCTUBRE A DICIEMBRE 2025</t>
  </si>
  <si>
    <t>SOLICITUD DE CRÉDITO PRESUPUESTAL N° 103-2025-MDVN/ULA</t>
  </si>
  <si>
    <t>|07.11.0038.5999|3|SERVICIO|SERVICIO ESPECIALIZADO EN PROGRAMACIÓN MULTIANUAL DE INVERSIONES|500.000|1,500.00|
||||MONEDA: SOL PERUANO - PEN|||
||||PLAZO DEL SERVICIO : 90 DÍA(S) CALENDARIO|||
||||FECHA DE INICIO : SEGÚN TERMINOS DE REFERENCIA (TDR)|||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ALCALDÍA|||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0118 1400 0257 6824 7711|||
||||CONDICIONES DE LA CONTRAPRESTACIÓN SE ENCUENTRAN DETALLADOS EN LOS TÉRMINOS DE REFERENCIA REMITIDOS POR EL ÁREA USUARIA.|||
|||||||
|||||||
|||||||
|||||||
|||||||
|||||||</t>
  </si>
  <si>
    <t>|SIAF-00497|O/S-158|01-10-2025|HUERTA HUAMAN TANIA TEOFILA|10724483700|SERVICIO PROFESIONAL COMO ESPECIALISTA EN PROGRAMACIÓN MULTIANUAL DE INVERSIONES - OCTUBRE A DICIEMBRE 2025|1,500.00|bf6b10e52000cab1ba1164573420a54e|</t>
  </si>
  <si>
    <t>bf6b10e52000cab1ba1164573420a54e</t>
  </si>
  <si>
    <t>2.3. 2 7. 14 98 = 1,500.00</t>
  </si>
  <si>
    <t>https://script.google.com/macros/s/AKfycbzuqlr84oaUfF-_3biUn3x2VWG_Q2GUT1vKchVYvtAzbjKFDAawGddBlP83mCoq6Rbk1g/exec?tipo=ORDEN%20DE%20SERVICIO&amp;anio=2025&amp;num=158&amp;rs=HUERTA%20HUAMAN%20TANIA%20TEOFILA</t>
  </si>
  <si>
    <t>10/10/2025 - 16:47:58 p. m.</t>
  </si>
  <si>
    <t>CORPORACION GARRIDO &amp; ASOCIADOS S.A.C.</t>
  </si>
  <si>
    <t>JR. SAN MARTIN NRO. 378 - CALETA DE CARQUIN - CARQUIN - HUAURA - LIMA</t>
  </si>
  <si>
    <t>SERVICIO DE ALQUILER DE RETROEXCAVADORA PARA LA ACTIVIDAD - MANTENIMIENTO DE LA TROCHA CARROZABLE DESDE EL PUENTE LUMU HASTA EL CENTRO POBLADO DE SAN JUAN DE COTO Y PUENTE OCHO HASTA LA COMUNIDAD SAN PEDRO DE CARAC, DISTRITO DE VEINTISIETE DE NOVIEMBRE, PROVINCIA DE HUARAL, DEPARTAMENTO DE LIMA</t>
  </si>
  <si>
    <t>INFORME N° 136-2025-MDVN/ODUR/JALG</t>
  </si>
  <si>
    <t>|94.15.0002.0024|1|SERVICIO|ALQUILER DE RETROEXCAVADORA|25,670.000|25,670.00|
||||MONEDA: SOL PERUANO - PEN|||
||||PLAZO DEL SERVICIO : 19 DÍA(S) CALENDARIO|||
||||PRECIO INCLUYE TODOS LOS IMPUESTOS DE LEY|||
||||DESTINO / ORIGEN : 5000 - MEF - TESORO PÚBLICO|||
||||TIPO DE PROCESO DE SELECCIÓN: 105: CONTRATO MENOR|||
||||FECHA DE INICIO : SEGÚN TÉRMINOS DE REFERENCIA (TDR)|||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||||CONDICIONES DE LA CONTRAPRESTACIÓN SE ENCUENTRAN DETALLADOS EN LOS TÉRMINOS DE REFERENCIA REMITIDOS POR EL ÁREA USUARIA.|||
|||||||
|||||||
|||||||
|||||||
|||||||
|||||||</t>
  </si>
  <si>
    <t>19 DÍA(S) CALENDARIO</t>
  </si>
  <si>
    <t>|SIAF-00493|O/S-157|01-10-2025|CORPORACION GARRIDO &amp; ASOCIADOS S.A.C.|20602599508|SERVICIO DE ALQUILER DE RETROEXCAVADORA PARA LA ACTIVIDAD - MANTENIMIENTO DE LA TROCHA CARROZABLE DESDE EL PUENTE LUMU HASTA EL CENTRO POBLADO DE SAN JUAN DE COTO Y PUENTE OCHO HASTA LA COMUNIDAD SAN PEDRO DE CARAC, DISTRITO DE VEINTISIETE DE NOVIEMBRE, PROVINCIA DE HUARAL, DEPARTAMENTO DE LIMA|25,670.00|7b1860ab26b8cde526cf43894d014c6d|</t>
  </si>
  <si>
    <t>7b1860ab26b8cde526cf43894d014c6d</t>
  </si>
  <si>
    <t>0037 = 25,670.00</t>
  </si>
  <si>
    <t>2.3.2 7.11 99 = 25,670.00</t>
  </si>
  <si>
    <t>Q = 25,670.00</t>
  </si>
  <si>
    <t>https://script.google.com/macros/s/AKfycbzuqlr84oaUfF-_3biUn3x2VWG_Q2GUT1vKchVYvtAzbjKFDAawGddBlP83mCoq6Rbk1g/exec?tipo=ORDEN%20DE%20SERVICIO&amp;anio=2025&amp;num=157&amp;rs=CORPORACION%20GARRIDO%20&amp;%20ASOCIADOS%20S.A.C.</t>
  </si>
  <si>
    <t>20/10/2025 - 10:42:31 a. m.</t>
  </si>
  <si>
    <t>SERVICIO DE INSTALACIÓN DE TUBERIA PARA DESAGÜE PARA LA ACTIVIDAD - MANTENIMIENTO DE CANAL DE CARCAMACHAY DE LA COMUNIDAD CAMPESINA DE COTO, DISTRITO DE VEINTISIETE DE NOVIEMBRE, PROVINCIA DE HUARAL, DEPARTAMENTO DE LIMA</t>
  </si>
  <si>
    <t>INFORME N° 141-2025-MDVN/ODUR/JALG</t>
  </si>
  <si>
    <t>|52.61.0002.0053|1|SERVICIO|INSTALACION DE TUBERIA PARA DESAGÜE|9,100.000|9,100.00|
|||||||
||||MONEDA: SOL PERUANO - PEN|||
||||PLAZO DEL SERVICIO : 05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DESARROLLO URBANO Y RURAL|||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0038 9801 3221 3700 5044|||
||||CONDICIONES DE LA CONTRAPRESTACIÓN SE ENCUENTRAN DETALLADOS EN LOS TÉRMINOS DE REFERENCIA REMITIDOS POR EL ÁREA USUARIA.|||
||||PRECIOS INCLUYEN COSTOS DE MATERIALES Y HERRAMIENTAS|||
|||||||
|||||||
|||||||
|||||||
|||||||</t>
  </si>
  <si>
    <t>|SIAF-00490|O/S-156|01-10-2025|SACRE MORENO GIACOMO DANIEL|10761817740|SERVICIO DE INSTALACIÓN DE TUBERIA PARA DESAGÜE PARA LA ACTIVIDAD - MANTENIMIENTO DE CANAL DE CARCAMACHAY DE LA COMUNIDAD CAMPESINA DE COTO, DISTRITO DE VEINTISIETE DE NOVIEMBRE, PROVINCIA DE HUARAL, DEPARTAMENTO DE LIMA|9,100.00|0843e2f283fef3f4217eb2de49257919|</t>
  </si>
  <si>
    <t>0843e2f283fef3f4217eb2de49257919</t>
  </si>
  <si>
    <t>0037 = 9,100.00</t>
  </si>
  <si>
    <t>2.3. 2 4. 99 99 = 9,100.00</t>
  </si>
  <si>
    <t>Q = 9,100.00</t>
  </si>
  <si>
    <t>https://script.google.com/macros/s/AKfycbzuqlr84oaUfF-_3biUn3x2VWG_Q2GUT1vKchVYvtAzbjKFDAawGddBlP83mCoq6Rbk1g/exec?tipo=ORDEN%20DE%20SERVICIO&amp;anio=2025&amp;num=156&amp;rs=SACRE%20MORENO%20GIACOMO%20DANIEL</t>
  </si>
  <si>
    <t>03/10/2025 - 15:33:19 p. m.</t>
  </si>
  <si>
    <t>HUERTA HUAMAN CHRISTIAN DANNER</t>
  </si>
  <si>
    <t>LLACLLÍN - JR. BOLIVAR S/N - LLACLLIN - RECUAY - ANCASH</t>
  </si>
  <si>
    <t>SERVICIO DE SC DE SERVICIOS HIGIENICOS, PUERTA, VENTANA, INSTALACIONES ELECTRICAS, INSTALACIONES SANITARIAS Y AREA RECREATIVA PARA LA ACTIVIDAD - MANTENIMIENTO DE LOS SS.HH. Y AREAS RECREATIVAS PUBLICAS EN EL CENTRO POBLADO SAN JUAN DE COTO, DISTRITO DE VEINTISIETE DE NOVIEMBRE, PROVINCIA DE HUARAL, DEPARTAMENTO DE LIMA</t>
  </si>
  <si>
    <t>INFORME N° 068-2025-MDVN/ODUR/JALG</t>
  </si>
  <si>
    <t>|60.01.0004.0090|1|SERVICIO|MANTENIMIENTO CORRECTIVO DE PARQUE|3,039.000|3,039.00|
|||||||
||||MONEDA: SOL PERUANO - PEN|||
||||PLAZO DEL SERVICIO : 10 DÍA(S) HÁBIL(ES)|||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DESARROLLO URBANO Y RURAL|||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0023 3510 8240 5840 3985|||
||||CONDICIONES DE LA CONTRAPRESTACIÓN SE ENCUENTRAN DETALLADOS EN LOS TÉRMINOS DE REFERENCIA REMITIDOS POR EL ÁREA USUARIA.|||
|||||||
|||||||
|||||||
|||||||
|||||||
|||||||</t>
  </si>
  <si>
    <t>10 DÍA(S) HÁBIL(ES)</t>
  </si>
  <si>
    <t>|SIAF-00489|O/S-155|01-10-2025|HUERTA HUAMAN CHRISTIAN DANNER|10724483688|SERVICIO DE SC DE SERVICIOS HIGIENICOS, PUERTA, VENTANA, INSTALACIONES ELECTRICAS, INSTALACIONES SANITARIAS Y AREA RECREATIVA PARA LA ACTIVIDAD - MANTENIMIENTO DE LOS SS.HH. Y AREAS RECREATIVAS PUBLICAS EN EL CENTRO POBLADO SAN JUAN DE COTO, DISTRITO DE VEINTISIETE DE NOVIEMBRE, PROVINCIA DE HUARAL, DEPARTAMENTO DE LIMA|3,039.00|f25d16d10503cfbc9c6be6f879bff766|</t>
  </si>
  <si>
    <t>f25d16d10503cfbc9c6be6f879bff766</t>
  </si>
  <si>
    <t>0037 = 3,039.00</t>
  </si>
  <si>
    <t>2.3.2 9.1 1 = 3,039.00</t>
  </si>
  <si>
    <t>Q = 3,039.00</t>
  </si>
  <si>
    <t>https://script.google.com/macros/s/AKfycbzuqlr84oaUfF-_3biUn3x2VWG_Q2GUT1vKchVYvtAzbjKFDAawGddBlP83mCoq6Rbk1g/exec?tipo=ORDEN%20DE%20SERVICIO&amp;anio=2025&amp;num=155&amp;rs=HUERTA%20HUAMAN%20CHRISTIAN%20DANNER</t>
  </si>
  <si>
    <t>03/10/2025 - 13:25:08 p. m.</t>
  </si>
  <si>
    <t>CARBAJAL BONIFACIO EDWIN FREDDY</t>
  </si>
  <si>
    <t>URB. LOS QUENUALES - JR. LOS QUENUALES  MZ. D LOTE. 54 - INDEPENDENCIA - HUARAZ - ANCASH</t>
  </si>
  <si>
    <t>SERVICIO DE INGENIERO DE SEGURIDAD Y SALUD OCUPACIONAL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</si>
  <si>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ANEXO N° 09</t>
  </si>
  <si>
    <t>|07.11.0038.8228|1|SERVICIO|SERVICIO ESPECIALIZADO EN SEGURIDAD Y SALUD OCUPACIONAL EN OBRA|5,250.000|5,250.00|
|||||||
||||MONEDA: SOL PERUANO - PEN|||
||||PLAZO DEL SERVICIO : 90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OBRAS POR ADMINISTRACIÓN DIRECTA|||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0023 7517 2439 9510 2343|||
||||CONDICIONES DE LA CONTRAPRESTACIÓN SE ENCUENTRAN DETALLADOS EN LOS TÉRMINOS DE REFERENCIA REMITIDOS POR EL ÁREA USUARIA.|||
||||PRIMER ENTREGABLE I|||
||||SEGUNDO ENTREGABLE II|||
||||TERCER ENTREGABLE III|||
|||||||
|||||||
|||||||</t>
  </si>
  <si>
    <t>|SIAF-00488|O/S-154|01-10-2025|CARBAJAL BONIFACIO EDWIN FREDDY|10211033369|SERVICIO DE INGENIERO DE SEGURIDAD Y SALUD OCUPACIONAL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2688464|5,250.00|546f66272b318f940963a81fc8e0ed38|</t>
  </si>
  <si>
    <t>546f66272b318f940963a81fc8e0ed38</t>
  </si>
  <si>
    <t>LEON GONZALES JESUS ANGEL .</t>
  </si>
  <si>
    <t>0031 = 5,250.00</t>
  </si>
  <si>
    <t>2.6.2 3.2 6 = 5,250.00</t>
  </si>
  <si>
    <t>Q = 5,250.00</t>
  </si>
  <si>
    <t>https://script.google.com/macros/s/AKfycbzuqlr84oaUfF-_3biUn3x2VWG_Q2GUT1vKchVYvtAzbjKFDAawGddBlP83mCoq6Rbk1g/exec?tipo=ORDEN%20DE%20SERVICIO&amp;anio=2025&amp;num=154&amp;rs=CARBAJAL%20BONIFACIO%20EDWIN%20FREDDY</t>
  </si>
  <si>
    <t>03/10/2025 - 10:11:32 a. m.</t>
  </si>
  <si>
    <t>SERVICIO PROFESIONAL COMO ESPECIALISTA EN ADMINISTRACIÓN - SETIEMBRE 2025</t>
  </si>
  <si>
    <t>SOLICITUD DE CRÉDITO PRESUPUESTAL N° 049-2025-MDVN/ULA</t>
  </si>
  <si>
    <t>|07.11.0038.2686|1|SERVICIO|SERVICIO ESPECIALIZADO EN ADMINISTRACION|2,500.000|2,500.00|
|||||||
||||MONEDA: SOL PERUANO - PEN|||
||||PLAZO DEL SERVICIO : 30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ALCALDÍA|||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0038 9801 3336 1004 6342|||
||||CONDICIONES DE LA CONTRAPRESTACIÓN SE ENCUENTRAN DETALLADOS EN LOS TÉRMINOS DE REFERENCIA REMITIDOS POR EL ÁREA USUARIA.|||
||||PRIMER ENTREGABLE I|||
|||||||
|||||||
|||||||
|||||||
|||||||</t>
  </si>
  <si>
    <t>|SIAF-00136|O/S-153|11-09-2025|VILCA LIMAS DANIELITA GIMENA..|10706788641|SERVICIO PROFESIONAL COMO ESPECIALISTA EN ADMINISTRACIÓN - SETIEMBRE 2025|2,500.00|984042b62ca7c983f65d358c526c8018|</t>
  </si>
  <si>
    <t>984042b62ca7c983f65d358c526c8018</t>
  </si>
  <si>
    <t>https://script.google.com/macros/s/AKfycbzuqlr84oaUfF-_3biUn3x2VWG_Q2GUT1vKchVYvtAzbjKFDAawGddBlP83mCoq6Rbk1g/exec?tipo=ORDEN%20DE%20SERVICIO&amp;anio=2025&amp;num=153&amp;rs=VILCA%20LIMAS%20DANIELITA%20GIMENA..</t>
  </si>
  <si>
    <t>03/10/2025 - 09:00:18 a. m.</t>
  </si>
  <si>
    <t>SERVICIO DE CONSULTORÍA PARA ELABORACIÓN DE EXPEDIENTE DE LIQUIDACIÓN DE OBRA - CONSTRUCCIÓN DE DISPOSITIVO DE CONTROL DE TRANSITO; EN EL (LA) CAMINO VECINAL ACOS-COTO EN EL CENTRO POBLADO COTO, DISTRITO DE VEINTISIETE DE NOVIEMBRE, PROVINCIA DE HUARAL, DEPARTAMENTO DE LIMA, CON CUI N° CUI N° 2633664</t>
  </si>
  <si>
    <t>INFORME N° 026-2025-MDVN/ODUR/JALG</t>
  </si>
  <si>
    <t>|21.01.0001.0220|1|SERVICIO|SERVICIO PARA ELABORACION DE LIQUIDACIONES DE EXPEDIENTES|920.000|920.00|
|||||||
||||MONEDA: SOL PERUANO - PEN|||
||||PLAZO DEL SERVICIO : 30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DESARROLLO URBANO Y RURAL|||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0118 1400 0264 6688 6218|||
||||CONDICIONES DE LA CONTRAPRESTACIÓN SE ENCUENTRAN DETALLADOS EN LOS TÉRMINOS DE REFERENCIA REMITIDOS POR EL ÁREA USUARIA.|||
||||PRIMER ENTREGABLE I|||
|||||||
|||||||
|||||||
|||||||
|||||||</t>
  </si>
  <si>
    <t>|SIAF-00486|O/S-152|01-09-2025|OROPEZA MIRANDA ERIK ESTEBAN|10721554681|SERVICIO DE CONSULTORÍA PARA ELABORACIÓN DE EXPEDIENTE DE LIQUIDACIÓN DE OBRA - CONSTRUCCIÓN DE DISPOSITIVO DE CONTROL DE TRANSITO; EN EL (LA) CAMINO VECINAL ACOS-COTO EN EL CENTRO POBLADO COTO, DISTRITO DE VEINTISIETE DE NOVIEMBRE, PROVINCIA DE HUARAL, DEPARTAMENTO DE LIMA, CON CUI N° CUI N° 2633664|920.00|e9c738680ab20ccbbd98a81e6ef7331e|</t>
  </si>
  <si>
    <t>e9c738680ab20ccbbd98a81e6ef7331e</t>
  </si>
  <si>
    <t>0026 = 3,500.00</t>
  </si>
  <si>
    <t>2.6.2 3.99 5 = 3,500.00</t>
  </si>
  <si>
    <t>Q = 920.00</t>
  </si>
  <si>
    <t>CUI N° 2633664</t>
  </si>
  <si>
    <t>https://script.google.com/macros/s/AKfycbzuqlr84oaUfF-_3biUn3x2VWG_Q2GUT1vKchVYvtAzbjKFDAawGddBlP83mCoq6Rbk1g/exec?tipo=ORDEN%20DE%20SERVICIO&amp;anio=2025&amp;num=152&amp;rs=OROPEZA%20MIRANDA%20ERIK%20ESTEBAN</t>
  </si>
  <si>
    <t>01/10/2025 - 17:06:43 p. m.</t>
  </si>
  <si>
    <t>|11.05.0004.0016|1|SERVICIO|SERVICIO DE ASISTENCIA TECNICA DE OBRAS|9,000.000|9,000.00|
|||||||
||||MONEDA: SOL PERUANO - PEN|||
||||PLAZO DEL SERVICIO : 90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OBRAS POR ADMINISTRACIÓN DIRECTA|||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0022 6510 4434 0880 2275|||
||||CONDICIONES DE LA CONTRAPRESTACIÓN SE ENCUENTRAN DETALLADOS EN LOS TÉRMINOS DE REFERENCIA REMITIDOS POR EL ÁREA USUARIA.|||
||||PRIMER ENTREGABLE I|||
||||SEGUNDO ENTREGABLE II|||
||||TERCER ENTREGABLE III|||
|||||||
|||||||
|||||||</t>
  </si>
  <si>
    <t>|SIAF-00485|O/S-151|01-09-2025|TORRES MORALES ROSARIO MARISOL|10759380903|SERVICIO DE ASISTENTE DE OBRA PARA LA OBRA MEJORAMIENTO DEL SERVICIO DE MOVILIDAD URBANA EN LAS CALLES ROQUE SAENZ PEÑA, 2 DE MAYO, IGLESIAS, BELISARIO SUAREZ, ALTO DE LA ALIANZA, MORRO DE ARICA, ALFONSO UGARTE, GRAU, BOLOGNESI, ANDRES AVELINO CACERES, TARAPACA, MARIANO, BUENDIA Y SAN PEDRO DE CP CARAC, CUI N° 2688464|9,000.00|b6e601429e83b68c7d6203eeab1047a5|</t>
  </si>
  <si>
    <t>b6e601429e83b68c7d6203eeab1047a5</t>
  </si>
  <si>
    <t>0031 = 9,000.00</t>
  </si>
  <si>
    <t>2.6.2 3.2 6 = 9,000.00</t>
  </si>
  <si>
    <t>Q = 9,000.00</t>
  </si>
  <si>
    <t>https://script.google.com/macros/s/AKfycbzuqlr84oaUfF-_3biUn3x2VWG_Q2GUT1vKchVYvtAzbjKFDAawGddBlP83mCoq6Rbk1g/exec?tipo=ORDEN%20DE%20SERVICIO&amp;anio=2025&amp;num=151&amp;rs=TORRES%20MORALES%20ROSARIO%20MARISOL</t>
  </si>
  <si>
    <t>29/09/2025 - 09:12:29 a. m.</t>
  </si>
  <si>
    <t>SERVICIO DE ENERGIA ELECTRICA PARA EL PALACIO MUNICIPAL - SETIEMBRE 2025</t>
  </si>
  <si>
    <t>SOLICITUD DE CRÉDITO PRESUPUESTAL N° 063-2025-MDVN/ULA</t>
  </si>
  <si>
    <t>|87.01.0002.0003|1|SERVICIO|SERVICIO DE ENERGIA ELECTRICA|249.000|249.00|
|||||||
||||MONEDA: SOL PERUANO - PEN|||
||||PLAZO DEL SERVICIO : 30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UNIDAD DE LOGÍSTICA Y ABASTECIMIENTO|||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0091 7000 0007 4643 6326|||
||||CONDICIONES DE LA CONTRAPRESTACIÓN SE ENCUENTRAN DETALLADOS EN LOS TÉRMINOS DE REFERENCIA REMITIDOS POR EL ÁREA USUARIA.|||
|||||||
|||||||
|||||||
|||||||
|||||||
|||||||</t>
  </si>
  <si>
    <t>|SIAF-00476|O/S-150|01-09-2025|PLUZ ENERGÍA PERÚ S.A.A.|20269985900|SERVICIO DE ENERGIA ELECTRICA PARA EL PALACIO MUNICIPAL - SETIEMBRE 2025|249.00|d31fe9503b5beb65fcfe2fbab9be8aea|</t>
  </si>
  <si>
    <t>d31fe9503b5beb65fcfe2fbab9be8aea</t>
  </si>
  <si>
    <t>0009 = 249.00</t>
  </si>
  <si>
    <t>2.3.2 2.1 1 = 249.00</t>
  </si>
  <si>
    <t>A = 249.00</t>
  </si>
  <si>
    <t>https://script.google.com/macros/s/AKfycbzuqlr84oaUfF-_3biUn3x2VWG_Q2GUT1vKchVYvtAzbjKFDAawGddBlP83mCoq6Rbk1g/exec?tipo=ORDEN%20DE%20SERVICIO&amp;anio=2025&amp;num=150&amp;rs=PLUZ%20ENERGÍA%20PERÚ%20S.A.A.</t>
  </si>
  <si>
    <t>18/09/2025 - 10:52:23 a. m.</t>
  </si>
  <si>
    <t>SERVICIO DE ENERGIA ELECTRICA PARA EL HOSPEDAJE MUNICIPAL - SETIEMBRE 2025</t>
  </si>
  <si>
    <t>SOLICITUD DE CRÉDITO PRESUPUESTAL N° 064-2025-MDVN/ULA</t>
  </si>
  <si>
    <t>|87.01.0002.0003|1|SERVICIO|SERVICIO DE ENERGIA ELECTRICA|68.500|68.50|
|||||||
||||MONEDA: SOL PERUANO - PEN|||
||||PLAZO DEL SERVICIO : 30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UNIDAD DE LOGÍSTICA Y ABASTECIMIENTO|||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0091 7000 0007 4643 6326|||
||||CONDICIONES DE LA CONTRAPRESTACIÓN SE ENCUENTRAN DETALLADOS EN LOS TÉRMINOS DE REFERENCIA REMITIDOS POR EL ÁREA USUARIA.|||
|||||||
|||||||
|||||||
|||||||
|||||||
|||||||</t>
  </si>
  <si>
    <t>|SIAF-00475|O/S-149|01-09-2025|PLUZ ENERGÍA PERÚ S.A.A.|20269985900|SERVICIO DE ENERGIA ELECTRICA PARA EL HOSPEDAJE MUNICIPAL - SETIEMBRE 2025|68.50|db53a9c5a0f99929132248589923f9f8|</t>
  </si>
  <si>
    <t>db53a9c5a0f99929132248589923f9f8</t>
  </si>
  <si>
    <t>0009 = 68.50</t>
  </si>
  <si>
    <t>2.3.2 2.1 1 = 68.50</t>
  </si>
  <si>
    <t>A = 68.50</t>
  </si>
  <si>
    <t>https://script.google.com/macros/s/AKfycbzuqlr84oaUfF-_3biUn3x2VWG_Q2GUT1vKchVYvtAzbjKFDAawGddBlP83mCoq6Rbk1g/exec?tipo=ORDEN%20DE%20SERVICIO&amp;anio=2025&amp;num=149&amp;rs=PLUZ%20ENERGÍA%20PERÚ%20S.A.A.</t>
  </si>
  <si>
    <t>18/09/2025 - 10:38:52 a. m.</t>
  </si>
  <si>
    <t>SERVICIO PROFESIONAL COMO ESPECIALISTA EN PLANEAMIENTO Y PRESUPUESTO - SETIEMBRE 2025</t>
  </si>
  <si>
    <t>SOLICITUD DE CRÉDITO PRESUPUESTAL N° 051-2025-MDVN/ULA</t>
  </si>
  <si>
    <t>|07.11.0038.7023|1|SERVICIO|SERVICIO ESPECIALIZADO EN PLANEAMIENTO Y PRESUPUESTO|2,500.000|2,500.00|
|||||||
||||MONEDA: SOL PERUANO - PEN|||
||||PLAZO DEL SERVICIO : 30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ALCALDÍA|||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0023 1010 1656 1570 7716|||
||||CONDICIONES DE LA CONTRAPRESTACIÓN SE ENCUENTRAN DETALLADOS EN LOS TÉRMINOS DE REFERENCIA REMITIDOS POR EL ÁREA USUARIA.|||
||||PRIMER ENTREGABLE I|||
|||||||
|||||||
|||||||
|||||||
|||||||</t>
  </si>
  <si>
    <t>|SIAF-00472|O/S-148|01-09-2025|ROMERO BERMUDEZ NOELIA MARISOL|10708005831|SERVICIO PROFESIONAL COMO ESPECIALISTA EN PLANEAMIENTO Y PRESUPUESTO - SETIEMBRE 2025|2,500.00|3e0b8a9d5274ac33ec9a951cd088cb4b|</t>
  </si>
  <si>
    <t>3e0b8a9d5274ac33ec9a951cd088cb4b</t>
  </si>
  <si>
    <t>2.3. 2 9. 1 1 = 2,500.00</t>
  </si>
  <si>
    <t>https://script.google.com/macros/s/AKfycbzuqlr84oaUfF-_3biUn3x2VWG_Q2GUT1vKchVYvtAzbjKFDAawGddBlP83mCoq6Rbk1g/exec?tipo=ORDEN%20DE%20SERVICIO&amp;anio=2025&amp;num=148&amp;rs=ROMERO%20BERMUDEZ%20NOELIA%20MARISOL</t>
  </si>
  <si>
    <t>17/09/2025 - 14:33:15 p. m.</t>
  </si>
  <si>
    <t>SERVICIO PROFESIONAL COMO ESPECIALISTA EN OBRAS Y DESARROLLO URBANO - SETIEMBRE 2025</t>
  </si>
  <si>
    <t>SOLICITUD DE CRÉDITO PRESUPUESTAL N° 099-2025-MDVN/ULA</t>
  </si>
  <si>
    <t>|07.11.0038.7978|1|SERVICIO|SERVICIO ESPECIALIZADO EN OBRAS Y DESARROLLO URBANO|2,500.000|2,500.00|
|||||||
||||MONEDA: SOL PERUANO - PEN|||
||||PLAZO DEL SERVICIO : 30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ALCALDÍA|||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0023 3519 1443 4430 3083|||
||||CONDICIONES DE LA CONTRAPRESTACIÓN SE ENCUENTRAN DETALLADOS EN LOS TÉRMINOS DE REFERENCIA REMITIDOS POR EL ÁREA USUARIA.|||
||||PRIMER ENTREGABLE I|||
|||||||
|||||||
|||||||
|||||||
|||||||</t>
  </si>
  <si>
    <t>|SIAF-00470|O/S-147|01-09-2025|LEON GONZALES JESUS ANGEL|10447669761|SERVICIO PROFESIONAL COMO ESPECIALISTA EN OBRAS Y DESARROLLO URBANO - SETIEMBRE 2025|2,500.00|458711bfa167b3847202d322556a7d74|</t>
  </si>
  <si>
    <t>458711bfa167b3847202d322556a7d74</t>
  </si>
  <si>
    <t>https://script.google.com/macros/s/AKfycbzuqlr84oaUfF-_3biUn3x2VWG_Q2GUT1vKchVYvtAzbjKFDAawGddBlP83mCoq6Rbk1g/exec?tipo=ORDEN%20DE%20SERVICIO&amp;anio=2025&amp;num=147&amp;rs=LEON%20GONZALES%20JESUS%20ANGEL</t>
  </si>
  <si>
    <t>16/09/2025 - 16:49:49 p. m.</t>
  </si>
  <si>
    <t>SERVICIO DE UNA PERSONA NATURAL COMO ASISTENTE DE LA OFICINA DE DESARROLLO URBANO Y RURAL - SETIEMBRE A OCTUBRE 2025</t>
  </si>
  <si>
    <t>SOLICITUD DE CRÉDITO PRESUPUESTAL N° 100-2025-MDVN/ULA</t>
  </si>
  <si>
    <t>|07.11.0038.8060|2|SERVICIO|SERVICIO EN GESTION DE DOCUMENTACION Y ANALISIS DE INFORMACION, TECNICO ADMINISTRATIVA DE OBRA|1,800.000|3,600.00|
|||||||
||||MONEDA: SOL PERUANO - PEN|||
||||PLAZO DEL SERVICIO : 60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DESARROLLO URBANO Y RURAL|||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0032 0001 3471 7430 4134|||
||||CONDICIONES DE LA CONTRAPRESTACIÓN SE ENCUENTRAN DETALLADOS EN LOS TÉRMINOS DE REFERENCIA REMITIDOS POR EL ÁREA USUARIA.|||
||||PRIMER ENTREGABLE I|||
||||SEGUNDO ENTREGABLE II|||
|||||||
|||||||
|||||||
|||||||</t>
  </si>
  <si>
    <t>|SIAF-00469|O/S-146|01-09-2025|CHANGANAQUI RENGIFO YHOVANA ANGELA|10714996580|SERVICIO DE UNA PERSONA NATURAL COMO ASISTENTE DE LA OFICINA DE DESARROLLO URBANO Y RURAL - SETIEMBRE A OCTUBRE 2025|3,600.00|05e9962843b07d0805c67182ebe41aa1|</t>
  </si>
  <si>
    <t>05e9962843b07d0805c67182ebe41aa1</t>
  </si>
  <si>
    <t>0009 = 3,600.00</t>
  </si>
  <si>
    <t>2.3. 2 9. 1 1 = 3,600.00</t>
  </si>
  <si>
    <t>A = 3,600.00</t>
  </si>
  <si>
    <t>https://script.google.com/macros/s/AKfycbzuqlr84oaUfF-_3biUn3x2VWG_Q2GUT1vKchVYvtAzbjKFDAawGddBlP83mCoq6Rbk1g/exec?tipo=ORDEN%20DE%20SERVICIO&amp;anio=2025&amp;num=146&amp;rs=CHANGANAQUI%20RENGIFO%20YHOVANA%20ANGELA</t>
  </si>
  <si>
    <t>16/09/2025 - 15:59:54 p. m.</t>
  </si>
  <si>
    <t>SERVICIO DE UNA PERSONA NATURAL COMO PERSONAL DE LIMPIEZA PÚBLICA EN LA LOCALIDAD DE COTO - SETIEMBRE A DICIEMBRE 2025</t>
  </si>
  <si>
    <t>SOLICITUD DE CRÉDITO PRESUPUESTAL N° 102-2025-MDVN/ULA</t>
  </si>
  <si>
    <t>|06.20.0002.0020|4|SERVICIO|SERVICIO DE LIMPIEZA PÚBLICA|500.000|2,000.00|
|||||||
||||MONEDA: SOL PERUANO - PEN|||
||||PLAZO DEL SERVICIO : 120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MEDIO AMBIENTE, LIMPIEZA PÚBLICA Y ÁREAS VERDES|||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0021 9419 5405 3440 3294|||
||||CONDICIONES DE LA CONTRAPRESTACIÓN SE ENCUENTRAN DETALLADOS EN LOS TÉRMINOS DE REFERENCIA REMITIDOS POR EL ÁREA USUARIA.|||
||||PRIMER ENTREGABLE I|||
||||SEGUNDO ENTREGABLE II|||
||||TERCER ENTREGABLE III|||
||||CUARTO ENTREGABLE IV|||
|||||||
|||||||</t>
  </si>
  <si>
    <t>120 DÍA(S) CALENDARIO</t>
  </si>
  <si>
    <t>|SIAF-00464|O/S-145|01-09-2025|ANAYA TOLENTINO LUZ SANTA|10089770179|SERVICIO DE UNA PERSONA NATURAL COMO PERSONAL DE LIMPIEZA PÚBLICA EN LA LOCALIDAD DE COTO - SETIEMBRE A DICIEMBRE 2025|2,000.00|edbd918453d44ba6dc43aff71d498f9b|</t>
  </si>
  <si>
    <t>edbd918453d44ba6dc43aff71d498f9b</t>
  </si>
  <si>
    <t>0002 = 2,000.00</t>
  </si>
  <si>
    <t>2.3.2 7.11 99 = 2,000.00</t>
  </si>
  <si>
    <t>A = 2,000.00</t>
  </si>
  <si>
    <t>https://script.google.com/macros/s/AKfycbzuqlr84oaUfF-_3biUn3x2VWG_Q2GUT1vKchVYvtAzbjKFDAawGddBlP83mCoq6Rbk1g/exec?tipo=ORDEN%20DE%20SERVICIO&amp;anio=2025&amp;num=145&amp;rs=ANAYA%20TOLENTINO%20LUZ%20SANTA</t>
  </si>
  <si>
    <t>15/09/2025 - 18:24:17 p. m.</t>
  </si>
  <si>
    <t>NUESTRO SALVADOR DR E.I.R.L.</t>
  </si>
  <si>
    <t>AV. JORGE CHAVEZ 0 LOTE 3 - HUARAL - HUARAL - LIMA</t>
  </si>
  <si>
    <t>SERVICIO DE ALQUILER DE EQUIPO PARA LA ACTIVIDAD - MANTENIMIENTO DE LOS SS.HH. Y AREAS RECREATIVAS PUBLICAS EN EL CENTRO POBLADO SAN JUAN DE COTO, DISTRITO DE VEINTISIETE DE NOVIEMBRE, PROVINCIA DE HUARAL, DEPARTAMENTO DE LIMA</t>
  </si>
  <si>
    <t>|94.01.0002.0012|1|SERVICIO|ALQUILER DE COMPRESORA PARA AIRE ACONDICIONADO|45.790|45.79|
|94.10.0002.0041|1|SERVICIO|ALQUILER DE ANDAMIO ARMABLE PARA TRABAJOS EN ALTURA|48.000|48.00|
|94.01.0007.0037|1|SERVICIO|ALQUILER DE EQUIPOS DE SEGURIDAD|40.000|40.00|
||||PLAZO DEL SERVICIO : 15 DÍA(S) HÁBIL(ES)|||
||||VIGENTE A PARTIR DEL DÍA SIGUIENTE DE RECEPCIÓN|||
||||SI EL MONTO SUPERA LAS (04) UIT VIGENTES, TODOS LOS FIRMANTES CONOCEN Y ACEPTAN EL CUADRO INFORMATIVO DE PARTICIPANTES|||
||||LA CONFORMIDAD SERÁ EMITIDA POR EL JEFE Y/O RESPONSABLE DE LA OFICINA DE DESARROLLO URBANO Y RURAL|||
||||PRECIO INCLUYE TODOS LOS IMPUESTOS DE LEY|||
||||TIPO DE OPERACIÓN : N - GASTO - ADQUISICION DE BIENES Y SERVICIOS|||
||||TIPO DE PROCESO: 105: CONTRATO MENOR|||
||||DESTINO / ORIGEN : 5000 - MEF - TESORO PÚBLICO|||
||||MODALIDAD DE COMPRA : CA - LEY DE CONTRATACIONES DEL ESTADO|||
||||MÉTODO DE PAGO: ABONO EN CTA CCI N° 0023 7017 9327 2000 3654|||
||||CONDICIONES DE LA CONTRAPRESTACIÓN SE ENCUENTRAN DETALLADOS EN LOS TÉRMINOS DE REFERENCIA REMITIDOS POR EL ÁREA USUARIA.|||
|||||||
|||||||
|||||||
|||||||
|||||||
|||||||</t>
  </si>
  <si>
    <t>15 DÍA(S) HÁBIL(ES)</t>
  </si>
  <si>
    <t>|SIAF-00460|O/S-144|01-09-2025|NUESTRO SALVADOR DR E.I.R.L.|20610442740|SERVICIO DE ALQUILER DE EQUIPO PARA LA ACTIVIDAD - MANTENIMIENTO DE LOS SS.HH. Y AREAS RECREATIVAS PUBLICAS EN EL CENTRO POBLADO SAN JUAN DE COTO, DISTRITO DE VEINTISIETE DE NOVIEMBRE, PROVINCIA DE HUARAL, DEPARTAMENTO DE LIMA|133.79|9e3a068b821f89868b93e4d886970404|</t>
  </si>
  <si>
    <t>9e3a068b821f89868b93e4d886970404</t>
  </si>
  <si>
    <t>0037 = 6,977.49</t>
  </si>
  <si>
    <t>2.3.2 4.2 1 = 6,977.49</t>
  </si>
  <si>
    <t>Q = 133.79</t>
  </si>
  <si>
    <t>https://script.google.com/macros/s/AKfycbzuqlr84oaUfF-_3biUn3x2VWG_Q2GUT1vKchVYvtAzbjKFDAawGddBlP83mCoq6Rbk1g/exec?tipo=ORDEN%20DE%20SERVICIO&amp;anio=2025&amp;num=144&amp;rs=NUESTRO%20SALVADOR%20DR%20E.I.R.L.</t>
  </si>
  <si>
    <t>12/09/2025 - 11:11:32 a. m.</t>
  </si>
  <si>
    <t>VEGA BENITES ANA CECILIA</t>
  </si>
  <si>
    <t>PEDRO MURILLO N° 1134 - PUEBLO LIBRE - LIMA - LIMA</t>
  </si>
  <si>
    <t>SERVICIO DE CAPACITACIÓN Y SALUD EN EL TRABAJO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</si>
  <si>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|35.15.0003.0010|1|SERVICIO|SERVICIO DE CHARLAS DE INDUCCION DE SEGURIDAD|3,600.000|3,600.00|
|35.15.0002.0033|1|SERVICIO|CAPACITACION DE SEGURIDAD Y SALUD EN EL TRABAJO|400.000|400.00|</t>
  </si>
  <si>
    <t>|SIAF-00452|O/S-143|01-09-2025|VEGA BENITES ANA CECILIA|10625167456|SERVICIO DE CAPACITACIÓN Y SALUD EN EL TRABAJO PARA LA OBRA MEJORAMIENTO DEL SERVICIO DE MOVILIDAD URBANA EN LAS CALLES ROQUE SAENZ PEÑA, 2 DE MAYO, IGLESIAS, BELISARIO SUAREZ, ALTO DE LA ALIANZA, MORRO DE ARICA, ALFONSO UGARTE, GRAU, BOLOGNESI, ANDRES AVELINO CACERES, TARAPACA, MARIANO, BUENDIA Y SAN PEDRO DE CP CARAC, CUI N° 2688464|4,000.00|6ae7c0932b8842d32ae07378ef326dff|</t>
  </si>
  <si>
    <t>6ae7c0932b8842d32ae07378ef326dff</t>
  </si>
  <si>
    <t>0031 = 500.00</t>
  </si>
  <si>
    <t>2.6.2 3.2 6 = 500.00</t>
  </si>
  <si>
    <t>0 = 4,000.00</t>
  </si>
  <si>
    <t>https://script.google.com/macros/s/AKfycbzuqlr84oaUfF-_3biUn3x2VWG_Q2GUT1vKchVYvtAzbjKFDAawGddBlP83mCoq6Rbk1g/exec?tipo=ORDEN%20DE%20SERVICIO&amp;anio=2025&amp;num=143&amp;rs=VEGA%20BENITES%20ANA%20CECILIA</t>
  </si>
  <si>
    <t>04/09/2025 - 10:51:41 a. m.</t>
  </si>
  <si>
    <t>SERVICIO DE ENERGIA ELECTRICA PARA EL HOSPEDAJE MUNICIPAL - AGOSTO 2025</t>
  </si>
  <si>
    <t>|87.01.0002.0003|1|SERVICIO|SERVICIO DE ENERGIA ELECTRICA|59.500|59.50|</t>
  </si>
  <si>
    <t>|SIAF-00449|O/S-142|01-09-2025|PLUZ ENERGÍA PERÚ S.A.A.|20269985900|SERVICIO DE ENERGIA ELECTRICA PARA EL HOSPEDAJE MUNICIPAL - AGOSTO 2025|59.50|6016d9e6e73fb3f8e0e06a78fde2ea6a|</t>
  </si>
  <si>
    <t>6016d9e6e73fb3f8e0e06a78fde2ea6a</t>
  </si>
  <si>
    <t>0009 = 5,000.00</t>
  </si>
  <si>
    <t>2.3.2 2.1 1 = 5,000.00</t>
  </si>
  <si>
    <t>A = 59.50</t>
  </si>
  <si>
    <t>https://script.google.com/macros/s/AKfycbzuqlr84oaUfF-_3biUn3x2VWG_Q2GUT1vKchVYvtAzbjKFDAawGddBlP83mCoq6Rbk1g/exec?tipo=ORDEN%20DE%20SERVICIO&amp;anio=2025&amp;num=142&amp;rs=PLUZ%20ENERGÍA%20PERÚ%20S.A.A.</t>
  </si>
  <si>
    <t>03/09/2025 - 17:41:54 p. m.</t>
  </si>
  <si>
    <t>SERVICIO DE ENERGIA ELECTRICA PARA EL PALACIO MUNICIPAL - AGOSTO 2025</t>
  </si>
  <si>
    <t>|87.01.0002.0003|1|SERVICIO|SERVICIO DE ENERGIA ELECTRICA|275.500|275.50|</t>
  </si>
  <si>
    <t>|SIAF-00448|O/S-141|01-09-2025|PLUZ ENERGÍA PERÚ S.A.A.|20269985900|SERVICIO DE ENERGIA ELECTRICA PARA EL PALACIO MUNICIPAL - AGOSTO 2025|275.50|fb694562e4e4570feedc9047c0c8fb87|</t>
  </si>
  <si>
    <t>fb694562e4e4570feedc9047c0c8fb87</t>
  </si>
  <si>
    <t>0009 = 4,200.00</t>
  </si>
  <si>
    <t>2.3.2 2.1 1 = 4,200.00</t>
  </si>
  <si>
    <t>A = 275.50</t>
  </si>
  <si>
    <t>https://script.google.com/macros/s/AKfycbzuqlr84oaUfF-_3biUn3x2VWG_Q2GUT1vKchVYvtAzbjKFDAawGddBlP83mCoq6Rbk1g/exec?tipo=ORDEN%20DE%20SERVICIO&amp;anio=2025&amp;num=141&amp;rs=PLUZ%20ENERGÍA%20PERÚ%20S.A.A.</t>
  </si>
  <si>
    <t>03/09/2025 - 17:38:14 p. m.</t>
  </si>
  <si>
    <t>URB. EL TREBOL  - AV. LAS PALMERAS 540 - HUARAL - HUARAL - LIMA</t>
  </si>
  <si>
    <t>SERVICIO DE INSTALACIÓN DE RED DE DATOS PARA LA INTERCONEXIÓN DE COMPUTADORAS ,IMPRESORAS Y DEMÁS EQUIPOS DE OFICINA</t>
  </si>
  <si>
    <t>SOLICITUD DE CRÉDITO PRESUPUESTAL N° 101-2025-MDVN/ULA</t>
  </si>
  <si>
    <t>|52.60.0013.0134|1|SERVICIO|SERVICIO DE CABLEADO DE ESTRUCTURA DE RED|1,500.000|1,500.00|
|||||||
||||MONEDA: SOL PERUANO - PEN|||
||||PLAZO DEL SERVICIO : 05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UNIDAD DE LOGÍSTICA Y ABASTECIMIENTO|||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8090 3523 2100 0120 9898|||
||||CONDICIONES DE LA CONTRAPRESTACIÓN SE ENCUENTRAN DETALLADOS EN LOS TÉRMINOS DE REFERENCIA REMITIDOS POR EL ÁREA USUARIA.|||
|||||||
|||||||
|||||||
|||||||
|||||||
|||||||</t>
  </si>
  <si>
    <t>|SIAF-00463|O/S-140|01-09-2025|SACRE MORENO GIACOMO DANIEL|10761817740|SERVICIO DE INSTALACIÓN DE RED DE DATOS PARA LA INTERCONEXIÓN DE COMPUTADORAS ,IMPRESORAS Y DEMÁS EQUIPOS DE OFICINA|1,500.00|04e61bef28f0bb2e699f274a224d9c75|</t>
  </si>
  <si>
    <t>04e61bef28f0bb2e699f274a224d9c75</t>
  </si>
  <si>
    <t>0009 = 920.97</t>
  </si>
  <si>
    <t>2.3.2 9.1 1 = 920.97</t>
  </si>
  <si>
    <t>https://script.google.com/macros/s/AKfycbzuqlr84oaUfF-_3biUn3x2VWG_Q2GUT1vKchVYvtAzbjKFDAawGddBlP83mCoq6Rbk1g/exec?tipo=ORDEN%20DE%20SERVICIO&amp;anio=2025&amp;num=140&amp;rs=SACRE%20MORENO%20GIACOMO%20DANIEL</t>
  </si>
  <si>
    <t>15/09/2025 - 18:10:36 p. m.</t>
  </si>
  <si>
    <t>MAPFRE PERU COMPAÑÍA DE SEGUROS Y REASEGUROS</t>
  </si>
  <si>
    <t>URB. ARMENDARIZ - AV. ARMENDARIZ N° 345 - MIRAFLORES - LIMA - LIMA</t>
  </si>
  <si>
    <t>SERVICIO DE SEGURO OBLIGATORIO DE ACCIDENTES DE TRANSITO - SOAT (RENOVACION) PARA CAMIONETA CON PLACA P2B-717</t>
  </si>
  <si>
    <t>SOLICITUD DE CRÉDITO PRESUPUESTAL N° 098-2025-MDVN/ULA</t>
  </si>
  <si>
    <t>|85.05.0005.0012|1|SERVICIO|SEGURO OBLIGATORIO DE ACCIDENTES DE TRANSITO - SOAT (RENOVACION) PARA CAMIONETA|300.000|300.00|</t>
  </si>
  <si>
    <t>07 DÍA(S) CALENDARIO</t>
  </si>
  <si>
    <t>|SIAF-00442|O/S-139|01-09-2025|MAPFRE PERU COMPAÑÍA DE SEGUROS Y REASEGUROS|20418896915|SERVICIO DE SEGURO OBLIGATORIO DE ACCIDENTES DE TRANSITO - SOAT (RENOVACION) PARA CAMIONETA CON PLACA P2B-717|300.00|e200f3440ade08da9f23bcd88bf3925f|</t>
  </si>
  <si>
    <t>e200f3440ade08da9f23bcd88bf3925f</t>
  </si>
  <si>
    <t>0008 = 300.00</t>
  </si>
  <si>
    <t>2.3.2 6.3 3 = 300.00</t>
  </si>
  <si>
    <t>A = 300.00</t>
  </si>
  <si>
    <t>https://script.google.com/macros/s/AKfycbzuqlr84oaUfF-_3biUn3x2VWG_Q2GUT1vKchVYvtAzbjKFDAawGddBlP83mCoq6Rbk1g/exec?tipo=ORDEN%20DE%20SERVICIO&amp;anio=2025&amp;num=139&amp;rs=MAPFRE%20PERU%20COMPAÑÍA%20DE%20SEGUROS%20Y%20REASEGUROS</t>
  </si>
  <si>
    <t>02/09/2025 - 14:32:36 p. m.</t>
  </si>
  <si>
    <t>SERVICIO DE ALQUILER DE EQUIPOS CONSTRUCCIÓN (HERRAMIENTAS MANUALES)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</si>
  <si>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|94.01.0007.0017|1|SERVICIO|ALQUILER DE EQUIPOS DE CONSTRUCCION|7,272.120|7,272.12|</t>
  </si>
  <si>
    <t>|SIAF-00440|O/S-138|28-08-2025|NUESTRO SALVADOR DR E.I.R.L.|20610442740|SERVICIO DE ALQUILER DE EQUIPOS CONSTRUCCIÓN (HERRAMIENTAS MANUALES) PARA LA OBRA MEJORAMIENTO DEL SERVICIO DE MOVILIDAD URBANA EN LAS CALLES ROQUE SAENZ PEÑA, 2 DE MAYO, IGLESIAS, BELISARIO SUAREZ, ALTO DE LA ALIANZA, MORRO DE ARICA, ALFONSO UGARTE, GRAU, BOLOGNESI, ANDRES AVELINO CACERES, TARAPACA, MARIANO, BUENDIA Y SAN PEDRO DE CP CARAC, CUI N° 2688464|7,272.12|f7b8d993bcd050d065b5914583e1c6ed|</t>
  </si>
  <si>
    <t>f7b8d993bcd050d065b5914583e1c6ed</t>
  </si>
  <si>
    <t>0031 = 7,272.12</t>
  </si>
  <si>
    <t>2.6.2 3.2 6 = 7,272.12</t>
  </si>
  <si>
    <t>0 = 7,272.12</t>
  </si>
  <si>
    <t>https://script.google.com/macros/s/AKfycbzuqlr84oaUfF-_3biUn3x2VWG_Q2GUT1vKchVYvtAzbjKFDAawGddBlP83mCoq6Rbk1g/exec?tipo=ORDEN%20DE%20SERVICIO&amp;anio=2025&amp;num=138&amp;rs=NUESTRO%20SALVADOR%20DR%20E.I.R.L.</t>
  </si>
  <si>
    <t>01/09/2025 - 09:41:29 a. m.</t>
  </si>
  <si>
    <t>SERVICIO DE PLOTEO DE PLANOS Y FOTOCOPIADOS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</si>
  <si>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|70.10.0002.0009|1|SERVICIO|SERVICIO DE PLOTEO|4,950.000|4,950.00|
|70.10.0004.0002|1|SERVICIO|SERVICIO DE FOTOCOPIADO|3,791.000|3,791.00|</t>
  </si>
  <si>
    <t>|SIAF-00429|O/S-137|28-08-2025|D' TODO PA' TU COMPU SOCIEDAD ANONIMA CERRADA|20571475392|SERVICIO DE PLOTEO DE PLANOS Y FOTOCOPIADOS PARA LA OBRA MEJORAMIENTO DEL SERVICIO DE MOVILIDAD URBANA EN LAS CALLES ROQUE SAENZ PEÑA, 2 DE MAYO, IGLESIAS, BELISARIO SUAREZ, ALTO DE LA ALIANZA, MORRO DE ARICA, ALFONSO UGARTE, GRAU, BOLOGNESI, ANDRES AVELINO CACERES, TARAPACA, MARIANO, BUENDIA Y SAN PEDRO DE CP CARAC, CUI N° 2688464|8,741.00|44bf2cc28bafa7b771f0bef482a7ccd3|</t>
  </si>
  <si>
    <t>44bf2cc28bafa7b771f0bef482a7ccd3</t>
  </si>
  <si>
    <t>0031 = 8,741.00</t>
  </si>
  <si>
    <t>2.6.2 3.2 6 = 8,741.00</t>
  </si>
  <si>
    <t>0 = 8,741.00</t>
  </si>
  <si>
    <t>https://script.google.com/macros/s/AKfycbzuqlr84oaUfF-_3biUn3x2VWG_Q2GUT1vKchVYvtAzbjKFDAawGddBlP83mCoq6Rbk1g/exec?tipo=ORDEN%20DE%20SERVICIO&amp;anio=2025&amp;num=137&amp;rs=D'%20TODO%20PA'%20TU%20COMPU%20SOCIEDAD%20ANONIMA%20CERRADA</t>
  </si>
  <si>
    <t>29/08/2025 - 11:08:58 a. m.</t>
  </si>
  <si>
    <t>RODRIGUEZ CARMELO JORGE EDWARD</t>
  </si>
  <si>
    <t>URB. COCHARCAS MZ. A LOTE. 33 - CHORRILLOS - LIMA - LIMA</t>
  </si>
  <si>
    <t>SERVICIO DE ESPECIALIZADO EN PROCESOS DE SELECCIÓN PARA LA CONDUCCIÓN DE TRES PROCEDIMIENTOS DE CONTRATACIÓN PARA LA OBRA - MEJORAMIENTO DEL SERVICIO DE MOVILIDAD URBANA EN LAS CALLES DEL CENTRO POBLADO DE CARAC, CUI N° 2688464</t>
  </si>
  <si>
    <t>SOLICITUD DE CRÉDITO PRESUPUESTAL N° 097-2025-MDVN/ULA</t>
  </si>
  <si>
    <t>|07.11.0038.0153|1|SERVICIO|SERVICIO ESPECIALIZADO EN PROCESOS LOGISTICOS|6,000.000|6,000.00|</t>
  </si>
  <si>
    <t>45 DÍA(S) CALENDARIO</t>
  </si>
  <si>
    <t>|SIAF-00427|O/S-136|26-08-2025|RODRIGUEZ CARMELO JORGE EDWARD|10103244744|SERVICIO DE ESPECIALIZADO EN PROCESOS DE SELECCIÓN PARA LA CONDUCCIÓN DE TRES PROCEDIMIENTOS DE CONTRATACIÓN PARA LA OBRA - MEJORAMIENTO DEL SERVICIO DE MOVILIDAD URBANA EN LAS CALLES DEL CENTRO POBLADO DE CARAC, CUI N° 2688464|6,000.00|7dcbf18796fded1a246e8e4eebe67153|</t>
  </si>
  <si>
    <t>7dcbf18796fded1a246e8e4eebe67153</t>
  </si>
  <si>
    <t>0009 = 6,000.00</t>
  </si>
  <si>
    <t>2.3.2 9.1 1 = 6,000.00</t>
  </si>
  <si>
    <t>A = 6,000.00</t>
  </si>
  <si>
    <t>https://script.google.com/macros/s/AKfycbzuqlr84oaUfF-_3biUn3x2VWG_Q2GUT1vKchVYvtAzbjKFDAawGddBlP83mCoq6Rbk1g/exec?tipo=ORDEN%20DE%20SERVICIO&amp;anio=2025&amp;num=136&amp;rs=RODRIGUEZ%20CARMELO%20JORGE%20EDWARD</t>
  </si>
  <si>
    <t>28/08/2025 - 16:02:44 p. m.</t>
  </si>
  <si>
    <t>CRECER SEGUROS S.A. COMPAÑIA DE SEGUROS</t>
  </si>
  <si>
    <t>AV. JORGE BASADRE N° 310 - SAN ISIDRO - LIMA - LIMA</t>
  </si>
  <si>
    <t>SERVICIO DE SCTR PENSIÓN ADICIONAL, INCLUIDO MOVIMIENTO DE PARTICIPANTES, PARA LA ACTIVIDAD - MANTENIMIENTO Y ACONDICIONAMIENTO DE LA TROCHA CARROZABLE TRAMO SAN JUAN DE COTO HASTA SAN CRISTOBAL EN EL CP COTO CÓDIGO N° ACTIVIDAD N° 1700000862</t>
  </si>
  <si>
    <t>INFORME N° 037-2025-MDVN/A</t>
  </si>
  <si>
    <t>|85.01.0007.0006|1|SERVICIO|SEGURO COMPLEMENTARIO DE TRABAJO DE RIESGO - PENSION|526.610|526.61|</t>
  </si>
  <si>
    <t>|SIAF-00420|O/S-135|13-08-2025|CRECER SEGUROS S.A. COMPAÑIA DE SEGUROS|20600098633|SERVICIO DE SCTR PENSIÓN ADICIONAL, INCLUIDO MOVIMIENTO DE PARTICIPANTES, PARA LA ACTIVIDAD - MANTENIMIENTO Y ACONDICIONAMIENTO DE LA TROCHA CARROZABLE TRAMO SAN JUAN DE COTO HASTA SAN CRISTOBAL EN EL CP COTO CÓDIGO N° ACTIVIDAD N° 1700000862|526.61|ef275b2ae5ebfc87e39eb3d37b90ff0e|</t>
  </si>
  <si>
    <t>ef275b2ae5ebfc87e39eb3d37b90ff0e</t>
  </si>
  <si>
    <t>0035 = 526.61</t>
  </si>
  <si>
    <t>2.3.2 6.3 4 = 526.61</t>
  </si>
  <si>
    <t>18 = 526.61</t>
  </si>
  <si>
    <t>ACTIVIDAD N° 1700000862</t>
  </si>
  <si>
    <t>https://script.google.com/macros/s/AKfycbzuqlr84oaUfF-_3biUn3x2VWG_Q2GUT1vKchVYvtAzbjKFDAawGddBlP83mCoq6Rbk1g/exec?tipo=ORDEN%20DE%20SERVICIO&amp;anio=2025&amp;num=135&amp;rs=CRECER%20SEGUROS%20S.A.%20COMPAÑIA%20DE%20SEGUROS</t>
  </si>
  <si>
    <t>02/09/2025 - 09:47:55 a. m.</t>
  </si>
  <si>
    <t>SANITAS PERU S.A. - EPS</t>
  </si>
  <si>
    <t>CAL. AMADOR MERINO REYNA N° 492 - SAN ISIDRO - LIMA - LIMA</t>
  </si>
  <si>
    <t>SERVICIO DE SCTR SALUD ADICIONAL, INCLUIDO MOVIMIENTO DE PARTICIPANTES, PARA LA ACTIVIDAD - MANTENIMIENTO Y ACONDICIONAMIENTO DE LA TROCHA CARROZABLE TRAMO SAN JUAN DE COTO HASTA SAN CRISTOBAL EN EL CP COTO CÓDIGO N° ACTIVIDAD N° 1700000862</t>
  </si>
  <si>
    <t>|85.01.0007.0007|1|SERVICIO|SEGURO COMPLEMENTARIO DE TRABAJO DE RIESGO - SALUD|526.610|526.61|</t>
  </si>
  <si>
    <t>|SIAF-00419|O/S-134|13-08-2025|SANITAS PERU S.A. - EPS|20523470761|SERVICIO DE SCTR SALUD ADICIONAL, INCLUIDO MOVIMIENTO DE PARTICIPANTES, PARA LA ACTIVIDAD - MANTENIMIENTO Y ACONDICIONAMIENTO DE LA TROCHA CARROZABLE TRAMO SAN JUAN DE COTO HASTA SAN CRISTOBAL EN EL CP COTO CÓDIGO N° ACTIVIDAD N° 1700000862|526.61|d313b976681b129df5228467ae2c307e|</t>
  </si>
  <si>
    <t>d313b976681b129df5228467ae2c307e</t>
  </si>
  <si>
    <t>https://script.google.com/macros/s/AKfycbzuqlr84oaUfF-_3biUn3x2VWG_Q2GUT1vKchVYvtAzbjKFDAawGddBlP83mCoq6Rbk1g/exec?tipo=ORDEN%20DE%20SERVICIO&amp;anio=2025&amp;num=134&amp;rs=SANITAS%20PERU%20S.A.%20-%20EPS</t>
  </si>
  <si>
    <t>02/09/2025 - 09:40:42 a. m.</t>
  </si>
  <si>
    <t>|85.01.0007.0006|1|SERVICIO|SEGURO COMPLEMENTARIO DE TRABAJO DE RIESGO - PENSION|100.000|100.00|</t>
  </si>
  <si>
    <t>|SIAF-00418|O/S-133|13-08-2025|CRECER SEGUROS S.A. COMPAÑIA DE SEGUROS|20600098633|SERVICIO DE SCTR PENSIÓN ADICIONAL, INCLUIDO MOVIMIENTO DE PARTICIPANTES, PARA LA ACTIVIDAD - MANTENIMIENTO Y ACONDICIONAMIENTO DE LA TROCHA CARROZABLE TRAMO SAN JUAN DE COTO HASTA SAN CRISTOBAL EN EL CP COTO CÓDIGO N° ACTIVIDAD N° 1700000862|100.00|d21b056adfa7de9926f1f1041555e659|</t>
  </si>
  <si>
    <t>d21b056adfa7de9926f1f1041555e659</t>
  </si>
  <si>
    <t>0035 = 100.00</t>
  </si>
  <si>
    <t>2.3.2 6.3 4 = 100.00</t>
  </si>
  <si>
    <t>18 = 100.00</t>
  </si>
  <si>
    <t>https://script.google.com/macros/s/AKfycbzuqlr84oaUfF-_3biUn3x2VWG_Q2GUT1vKchVYvtAzbjKFDAawGddBlP83mCoq6Rbk1g/exec?tipo=ORDEN%20DE%20SERVICIO&amp;anio=2025&amp;num=133&amp;rs=CRECER%20SEGUROS%20S.A.%20COMPAÑIA%20DE%20SEGUROS</t>
  </si>
  <si>
    <t>02/09/2025 - 09:37:02 a. m.</t>
  </si>
  <si>
    <t>|85.01.0007.0007|1|SERVICIO|SEGURO COMPLEMENTARIO DE TRABAJO DE RIESGO - SALUD|100.000|100.00|</t>
  </si>
  <si>
    <t>|SIAF-00417|O/S-132|13-08-2025|SANITAS PERU S.A. - EPS|20523470761|SERVICIO DE SCTR SALUD ADICIONAL, INCLUIDO MOVIMIENTO DE PARTICIPANTES, PARA LA ACTIVIDAD - MANTENIMIENTO Y ACONDICIONAMIENTO DE LA TROCHA CARROZABLE TRAMO SAN JUAN DE COTO HASTA SAN CRISTOBAL EN EL CP COTO CÓDIGO N° ACTIVIDAD N° 1700000862|100.00|67d6652ca0a87fa8355725a241e7bba4|</t>
  </si>
  <si>
    <t>67d6652ca0a87fa8355725a241e7bba4</t>
  </si>
  <si>
    <t>https://script.google.com/macros/s/AKfycbzuqlr84oaUfF-_3biUn3x2VWG_Q2GUT1vKchVYvtAzbjKFDAawGddBlP83mCoq6Rbk1g/exec?tipo=ORDEN%20DE%20SERVICIO&amp;anio=2025&amp;num=132&amp;rs=SANITAS%20PERU%20S.A.%20-%20EPS</t>
  </si>
  <si>
    <t>02/09/2025 - 09:24:10 a. m.</t>
  </si>
  <si>
    <t>OLIVAS SALCEDO MILENY LORENA</t>
  </si>
  <si>
    <t>CALLE ANCASH P.J. EL CARMEN ALTO MZ. C LT. 35 - COMAS - LIMA - LIMA</t>
  </si>
  <si>
    <t>SERVICIO DE ADMINISTRADOR DE OBRA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</si>
  <si>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SERVICIO DE ADMINISTRACION DE OBRA</t>
  </si>
  <si>
    <t>|SIAF-00411|O/S-131|11-08-2025|OLIVAS SALCEDO MILENY LORENA|10720336745|SERVICIO DE ADMINISTRADOR DE OBRA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2688464|9,000.00|7ec1f80ee382887cf2ac34eb68223f39|</t>
  </si>
  <si>
    <t>7ec1f80ee382887cf2ac34eb68223f39</t>
  </si>
  <si>
    <t>0 = 9,000.00</t>
  </si>
  <si>
    <t>https://script.google.com/macros/s/AKfycbzuqlr84oaUfF-_3biUn3x2VWG_Q2GUT1vKchVYvtAzbjKFDAawGddBlP83mCoq6Rbk1g/exec?tipo=ORDEN%20DE%20SERVICIO&amp;anio=2025&amp;num=131&amp;rs=OLIVAS%20SALCEDO%20MILENY%20LORENA</t>
  </si>
  <si>
    <t>15/08/2025 - 15:48:05 p. m.</t>
  </si>
  <si>
    <t>SERVICIO DE ENERGÍA ELÉCTRICA PARA EL HOSPEDAJE MUNICIPAL - JUNIO Y JULIO 2025</t>
  </si>
  <si>
    <t>SERVICIO DE ENERGIA ELECTRICA</t>
  </si>
  <si>
    <t>|SIAF-00409|O/S-130|11-08-2025|PLUZ ENERGÍA PERÚ S.A.A.|20269985900|SERVICIO DE ENERGÍA ELÉCTRICA PARA EL HOSPEDAJE MUNICIPAL - JUNIO Y JULIO 2025|59.00|5437f93a861ef55bee3a22fd0f749033|</t>
  </si>
  <si>
    <t>5437f93a861ef55bee3a22fd0f749033</t>
  </si>
  <si>
    <t>0009 = 59.00</t>
  </si>
  <si>
    <t>2.3.2 2.1 1 = 59.00</t>
  </si>
  <si>
    <t>A = 59.00</t>
  </si>
  <si>
    <t>https://script.google.com/macros/s/AKfycbzuqlr84oaUfF-_3biUn3x2VWG_Q2GUT1vKchVYvtAzbjKFDAawGddBlP83mCoq6Rbk1g/exec?tipo=ORDEN%20DE%20SERVICIO&amp;anio=2025&amp;num=130&amp;rs=PLUZ%20ENERGÍA%20PERÚ%20S.A.A.</t>
  </si>
  <si>
    <t>14/08/2025 - 18:00:11 p. m.</t>
  </si>
  <si>
    <t>SERVICIO DE ENERGÍA ELÉCTRICA PARA EL PALACIO MUNICIPAL - JULIO 2025</t>
  </si>
  <si>
    <t>|SIAF-00408|O/S-129|11-08-2025|PLUZ ENERGÍA PERÚ S.A.A.|20269985900|SERVICIO DE ENERGÍA ELÉCTRICA PARA EL PALACIO MUNICIPAL - JULIO 2025|151.00|b408ef04ea73787b4a304f06e6574fa5|</t>
  </si>
  <si>
    <t>b408ef04ea73787b4a304f06e6574fa5</t>
  </si>
  <si>
    <t>0009 = 151.00</t>
  </si>
  <si>
    <t>2.3.2 2.1 1 = 151.00</t>
  </si>
  <si>
    <t>A = 151.00</t>
  </si>
  <si>
    <t>https://script.google.com/macros/s/AKfycbzuqlr84oaUfF-_3biUn3x2VWG_Q2GUT1vKchVYvtAzbjKFDAawGddBlP83mCoq6Rbk1g/exec?tipo=ORDEN%20DE%20SERVICIO&amp;anio=2025&amp;num=129&amp;rs=PLUZ%20ENERGÍA%20PERÚ%20S.A.A.</t>
  </si>
  <si>
    <t>14/08/2025 - 17:48:53 p. m.</t>
  </si>
  <si>
    <t>CUBILLAS TORRES MINDY PAOLA</t>
  </si>
  <si>
    <t>URB. LOS CIPRESES MZ. N LOTE. 27 - HUACHO - HUAURA - LIMA</t>
  </si>
  <si>
    <t>SERVICIO DE CONSULTORIA PARA ELABORACIÓN DE FITSA, PARA EL ESTUDIO DE EXPEDIENTE TÉCNICO - MEJORAMIENTO DE LA INFRAESTRUCTURA VIAL DEL CENTRO POBLADO SAN JUAN DE COTO, DISTRITO DE VEINTISIETE DE NOVIEMBRE - HUARAL - LIMA CON CÓDIGO ÚNICO DE INVERSIONES N° CUI N° 2340363</t>
  </si>
  <si>
    <t>SOLICITUD DE CRÉDITO PRESUPUESTAL N° 096-2025-MDVN/ULA</t>
  </si>
  <si>
    <t>SERVICIO DE ELABORACION DE FICHA TECNICA SOCIOAMBIENTAL</t>
  </si>
  <si>
    <t>|SIAF-00407|O/S-128|11-08-2025|CUBILLAS TORRES MINDY PAOLA|10471901992|SERVICIO DE CONSULTORIA PARA ELABORACIÓN DE FITSA, PARA EL ESTUDIO DE EXPEDIENTE TÉCNICO - MEJORAMIENTO DE LA INFRAESTRUCTURA VIAL DEL CENTRO POBLADO SAN JUAN DE COTO, DISTRITO DE VEINTISIETE DE NOVIEMBRE - HUARAL - LIMA CON CÓDIGO ÚNICO DE INVERSIONES N° CUI N° 2340363|8,000.00|04fb4397cbb6392f409e92bdd6cff77f|</t>
  </si>
  <si>
    <t>04fb4397cbb6392f409e92bdd6cff77f</t>
  </si>
  <si>
    <t>0011 = 8,000.00</t>
  </si>
  <si>
    <t>2.6.8 1.2 1 = 8,000.00</t>
  </si>
  <si>
    <t>Q = 8,000.00</t>
  </si>
  <si>
    <t>CUI N° 2340363</t>
  </si>
  <si>
    <t>https://script.google.com/macros/s/AKfycbzuqlr84oaUfF-_3biUn3x2VWG_Q2GUT1vKchVYvtAzbjKFDAawGddBlP83mCoq6Rbk1g/exec?tipo=ORDEN%20DE%20SERVICIO&amp;anio=2025&amp;num=128&amp;rs=CUBILLAS%20TORRES%20MINDY%20PAOLA</t>
  </si>
  <si>
    <t>13/08/2025 - 17:10:45 p. m.</t>
  </si>
  <si>
    <t>SERVICIO DE UNA PERSONA NATURAL COMO PERSONAL DE LIMPIEZA PÚBLICA EN LA LOCALIDAD DE COTO - AGOSTO A OCTUBRE 2025</t>
  </si>
  <si>
    <t>SOLICITUD DE CRÉDITO PRESUPUESTAL N° 084-2025-MDVN/ULA</t>
  </si>
  <si>
    <t>|06.20.0002.0020|3|SERVICIO|SERVICIO DE LIMPIEZA PÚBLICA|500.000|1,500.00|</t>
  </si>
  <si>
    <t>|SIAF-00428|O/S-127|11-08-2025|VILLANUEVA BARDALES MILAGROS FLOR|10766007983|SERVICIO DE UNA PERSONA NATURAL COMO PERSONAL DE LIMPIEZA PÚBLICA EN LA LOCALIDAD DE COTO - AGOSTO A OCTUBRE 2025|1,500.00|45346cc915a262d3c5d4109558e96d27|</t>
  </si>
  <si>
    <t>45346cc915a262d3c5d4109558e96d27</t>
  </si>
  <si>
    <t>https://script.google.com/macros/s/AKfycbzuqlr84oaUfF-_3biUn3x2VWG_Q2GUT1vKchVYvtAzbjKFDAawGddBlP83mCoq6Rbk1g/exec?tipo=ORDEN%20DE%20SERVICIO&amp;anio=2025&amp;num=127&amp;rs=VILLANUEVA%20BARDALES%20MILAGROS%20FLOR</t>
  </si>
  <si>
    <t>28/08/2025 - 17:15:39 p. m.</t>
  </si>
  <si>
    <t>SERVICIO DE RESIDENCIA DE OBRA</t>
  </si>
  <si>
    <t>|SIAF-00380|O/S-126|24-07-2025|SOTO APOLINARIO GILBERTO LINDER|10442425537|SERVICIO DE RESIDENTE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2688464|19,500.00|db9efc8cfef18c5776b0d34c4c04b0ae|</t>
  </si>
  <si>
    <t>db9efc8cfef18c5776b0d34c4c04b0ae</t>
  </si>
  <si>
    <t>0031 = 19,500.00</t>
  </si>
  <si>
    <t>2.6.2 3.2 6 = 19,500.00</t>
  </si>
  <si>
    <t>Q = 19,500.00</t>
  </si>
  <si>
    <t>https://script.google.com/macros/s/AKfycbzuqlr84oaUfF-_3biUn3x2VWG_Q2GUT1vKchVYvtAzbjKFDAawGddBlP83mCoq6Rbk1g/exec?tipo=ORDEN%20DE%20SERVICIO&amp;anio=2025&amp;num=126&amp;rs=SOTO%20APOLINARIO%20GILBERTO%20LINDER</t>
  </si>
  <si>
    <t>30/07/2025 - 18:08:17 p. m.</t>
  </si>
  <si>
    <t>|07.11.0043.7693|3|SERVICIO|SERVICIO DE SUPERVISION DE EJECUCIÓN DE OBRAS|7,000|21,000|</t>
  </si>
  <si>
    <t>|SIAF-00379|O/S-125|24-07-2025|VALVERDE FIGUEROA HENRY MANUEL|10451255920|SERVICIO DE SUPERVISIÓN DE EJECUCIÓN DE OBRAS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2688464|21,000.00|6b2560c45fb2b9c47482fd52b084cc29|</t>
  </si>
  <si>
    <t>6b2560c45fb2b9c47482fd52b084cc29</t>
  </si>
  <si>
    <t>0031 = 21,000.00</t>
  </si>
  <si>
    <t>2.6.8 1.4 3 = 21,000.00</t>
  </si>
  <si>
    <t>Q = 21,000.00</t>
  </si>
  <si>
    <t>https://script.google.com/macros/s/AKfycbzuqlr84oaUfF-_3biUn3x2VWG_Q2GUT1vKchVYvtAzbjKFDAawGddBlP83mCoq6Rbk1g/exec?tipo=ORDEN%20DE%20SERVICIO&amp;anio=2025&amp;num=125&amp;rs=VALVERDE%20FIGUEROA%20HENRY%20MANUEL</t>
  </si>
  <si>
    <t>07/08/2025 - 12:15:45 p. m.</t>
  </si>
  <si>
    <t>SERVICIO DE UNA PERSONA NATURAL COMO PERSONAL DE LIMPIEZA PÚBLICA EN LA LOCALIDAD DE CARAC - JULIO A SETIEMBRE 2025</t>
  </si>
  <si>
    <t>SOLICITUD DE CRÉDITO PRESUPUESTAL N° 083-2025-MDVN/ULA</t>
  </si>
  <si>
    <t>SERVICIO DE LIMPIEZA PÚBLICA</t>
  </si>
  <si>
    <t>|SIAF-00392|O/S-122|02-07-2025|MAYTA SUSANIBAR NILDA ARCEY|10450748582|SERVICIO DE UNA PERSONA NATURAL COMO PERSONAL DE LIMPIEZA PÚBLICA EN LA LOCALIDAD DE CARAC - JULIO A SETIEMBRE 2025|1,500.00|01f976e638fbc3bebd01c40a712e3e79|</t>
  </si>
  <si>
    <t>01f976e638fbc3bebd01c40a712e3e79</t>
  </si>
  <si>
    <t>https://script.google.com/macros/s/AKfycbzuqlr84oaUfF-_3biUn3x2VWG_Q2GUT1vKchVYvtAzbjKFDAawGddBlP83mCoq6Rbk1g/exec?tipo=ORDEN%20DE%20SERVICIO&amp;anio=2025&amp;num=122&amp;rs=MAYTA%20SUSANIBAR%20NILDA%20ARCEY</t>
  </si>
  <si>
    <t>01/08/2025 - 10:27:04 a. m.</t>
  </si>
  <si>
    <t>|SIAF-00378|O/S-121|02-07-2025|LEON MEDINA ZAIDITA DINA|10423632475|SERVICIO DE UNA PERSONA NATURAL COMO PERSONAL DE LIMPIEZA PÚBLICA EN LA LOCALIDAD DE CARAC - JULIO A SETIEMBRE 2025|1,500.00|df9344040252163356f6958ee19fc5dd|</t>
  </si>
  <si>
    <t>df9344040252163356f6958ee19fc5dd</t>
  </si>
  <si>
    <t>https://script.google.com/macros/s/AKfycbzuqlr84oaUfF-_3biUn3x2VWG_Q2GUT1vKchVYvtAzbjKFDAawGddBlP83mCoq6Rbk1g/exec?tipo=ORDEN%20DE%20SERVICIO&amp;anio=2025&amp;num=121&amp;rs=LEON%20MEDINA%20ZAIDITA%20DINA</t>
  </si>
  <si>
    <t>22/07/2025 - 17:38:34 p. m.</t>
  </si>
  <si>
    <t>RIVERA DE BARDALES TEOFILA ROSA</t>
  </si>
  <si>
    <t>CARAC S/N - VEINTISIETE DE NOVIEMBRE - HUARAL - LIMA</t>
  </si>
  <si>
    <t>SERVICIO DE UNA PERSONA NATURAL COMO ENCARGADO DE LA ADMINISTRACION DEL HOSPEDAJE MUNICIPAL - JULIO A SETIEMBRE 2025</t>
  </si>
  <si>
    <t>SOLICITUD DE CRÉDITO PRESUPUESTAL N° 088-2025-MDVN/ULA</t>
  </si>
  <si>
    <t>SERVICIO DE ADMINISTRACION Y DISPOSICION DE BIENES MUEBLES</t>
  </si>
  <si>
    <t>|SIAF-00377|O/S-120|02-07-2025|RIVERA DE BARDALES TEOFILA ROSA|10159962283|SERVICIO DE UNA PERSONA NATURAL COMO ENCARGADO DE LA ADMINISTRACION DEL HOSPEDAJE MUNICIPAL - JULIO A SETIEMBRE 2025|1,500.00|16f07cc2939c07fb35719ba2850e8373|</t>
  </si>
  <si>
    <t>16f07cc2939c07fb35719ba2850e8373</t>
  </si>
  <si>
    <t>MORALES VEGA HARRY PIERRE</t>
  </si>
  <si>
    <t>0009 = 250.00</t>
  </si>
  <si>
    <t>2.3.2 9.1 1 = 250.00</t>
  </si>
  <si>
    <t>7 = 1,500.00</t>
  </si>
  <si>
    <t>https://script.google.com/macros/s/AKfycbzuqlr84oaUfF-_3biUn3x2VWG_Q2GUT1vKchVYvtAzbjKFDAawGddBlP83mCoq6Rbk1g/exec?tipo=ORDEN%20DE%20SERVICIO&amp;anio=2025&amp;num=120&amp;rs=RIVERA%20DE%20BARDALES%20TEOFILA%20ROSA</t>
  </si>
  <si>
    <t>11/08/2025 - 08:47:32 a. m.</t>
  </si>
  <si>
    <t>SERVICIO PROFESIONAL COMO ESPECIALISTA EN PROGRAMACIÓN MULTIANUAL DE INVERSIONES</t>
  </si>
  <si>
    <t>SOLICITUD DE CRÉDITO PRESUPUESTAL N° 090-2025-MDVN/ULA</t>
  </si>
  <si>
    <t>SERVICIO ESPECIALIZADO EN PROGRAMACIÓN MULTIANUAL DE INVERSIONES</t>
  </si>
  <si>
    <t>|SIAF-00376|O/S-119|02-07-2025|HUERTA HUAMAN TANIA TEOFILA|10724483700|SERVICIO PROFESIONAL COMO ESPECIALISTA EN PROGRAMACIÓN MULTIANUAL DE INVERSIONES|1,500.00|7b6f09f58373432d6525b52a987bc8d9|</t>
  </si>
  <si>
    <t>7b6f09f58373432d6525b52a987bc8d9</t>
  </si>
  <si>
    <t>Q = 1,500.00</t>
  </si>
  <si>
    <t>https://script.google.com/macros/s/AKfycbzuqlr84oaUfF-_3biUn3x2VWG_Q2GUT1vKchVYvtAzbjKFDAawGddBlP83mCoq6Rbk1g/exec?tipo=ORDEN%20DE%20SERVICIO&amp;anio=2025&amp;num=119&amp;rs=HUERTA%20HUAMAN%20TANIA%20TEOFILA</t>
  </si>
  <si>
    <t>21/07/2025 - 17:57:29 p. m.</t>
  </si>
  <si>
    <t>GALARZA OSORIO CYNTHIA NATALIA</t>
  </si>
  <si>
    <t>LOTIZADORA ISMAEL COLAN MZ. D LOTE.17 - HUARAL - HUARAL - LIMA</t>
  </si>
  <si>
    <t>SERVICIO DE MANTENIMIENTO CORRECTIVO PARA LA UNIDAD DE SEGURIDAD CIUDADANA CON PLACA EAA-033</t>
  </si>
  <si>
    <t>SOLICITUD DE CRÉDITO PRESUPUESTAL N° 094-2025-MDVN/ULA</t>
  </si>
  <si>
    <t>MANTENIMIENTO CORRECTIVO DE VEHICULOS MENORES</t>
  </si>
  <si>
    <t>|SIAF-00367|O/S-118|02-07-2025|GALARZA OSORIO CYNTHIA NATALIA|10414986027|SERVICIO DE MANTENIMIENTO CORRECTIVO PARA LA UNIDAD DE SEGURIDAD CIUDADANA CON PLACA EAA-033|1,120.00|1cca6fe2fba442cee92fde37cedfbde7|</t>
  </si>
  <si>
    <t>1cca6fe2fba442cee92fde37cedfbde7</t>
  </si>
  <si>
    <t>0001 = 1,500.00</t>
  </si>
  <si>
    <t>2.3. 2 4. 5 1 = 1,500.00</t>
  </si>
  <si>
    <t>7 = 1,120.00</t>
  </si>
  <si>
    <t>https://script.google.com/macros/s/AKfycbzuqlr84oaUfF-_3biUn3x2VWG_Q2GUT1vKchVYvtAzbjKFDAawGddBlP83mCoq6Rbk1g/exec?tipo=ORDEN%20DE%20SERVICIO&amp;anio=2025&amp;num=118&amp;rs=GALARZA%20OSORIO%20CYNTHIA%20NATALIA</t>
  </si>
  <si>
    <t>17/07/2025 - 09:42:38 a. m.</t>
  </si>
  <si>
    <t>SERVICIO DE MANTENIMIENTO PARA CAMION VOLQUETE CON PLACA EGY-685</t>
  </si>
  <si>
    <t>SOLICITUD DE CRÉDITO PRESUPUESTAL N° 093-2025-MDVN/ULA</t>
  </si>
  <si>
    <t>MANTENIMIENTO CORRECTIVO DE CAMION VOLQUETE</t>
  </si>
  <si>
    <t>|SIAF-00359|O/S-117|02-07-2025|QUISPE CLAROS SANTA MARIA|10159751282|SERVICIO DE MANTENIMIENTO PARA CAMION VOLQUETE CON PLACA EGY-685|3,350.00|adfee69f990dd2a3b56c89f42c93cf2c|</t>
  </si>
  <si>
    <t>adfee69f990dd2a3b56c89f42c93cf2c</t>
  </si>
  <si>
    <t>0003 = 3,350.00</t>
  </si>
  <si>
    <t>2.3. 2 4. 5 1 = 3,350.00</t>
  </si>
  <si>
    <t>13 = 3,350.00</t>
  </si>
  <si>
    <t>https://script.google.com/macros/s/AKfycbzuqlr84oaUfF-_3biUn3x2VWG_Q2GUT1vKchVYvtAzbjKFDAawGddBlP83mCoq6Rbk1g/exec?tipo=ORDEN%20DE%20SERVICIO&amp;anio=2025&amp;num=117&amp;rs=QUISPE%20CLAROS%20SANTA%20MARIA</t>
  </si>
  <si>
    <t>11/07/2025 - 11:53:05 a. m.</t>
  </si>
  <si>
    <t>SERVICIO DE UNA PERSONA NATURAL COMO CONDUCTOR DE VEHÍCULO MUNICIPAL - JULIO A SETIEMBRE 2025</t>
  </si>
  <si>
    <t>SOLICITUD DE CRÉDITO PRESUPUESTAL N° 092-2025-MDVN/ULA</t>
  </si>
  <si>
    <t>SERVICIO DE CONDUCCION DE VEHICULO</t>
  </si>
  <si>
    <t>|SIAF-00358|O/S-116|01-07-2025|VARGAS GODIÑO HENRY KEVIN|10763389451|SERVICIO DE UNA PERSONA NATURAL COMO CONDUCTOR DE VEHÍCULO MUNICIPAL - JULIO A SETIEMBRE 2025|4,200.00|12c396a0c5ce75e52f5ae4db8fdcfb57|</t>
  </si>
  <si>
    <t>12c396a0c5ce75e52f5ae4db8fdcfb57</t>
  </si>
  <si>
    <t>https://script.google.com/macros/s/AKfycbzuqlr84oaUfF-_3biUn3x2VWG_Q2GUT1vKchVYvtAzbjKFDAawGddBlP83mCoq6Rbk1g/exec?tipo=ORDEN%20DE%20SERVICIO&amp;anio=2025&amp;num=116&amp;rs=VARGAS%20GODIÑO%20HENRY%20KEVIN</t>
  </si>
  <si>
    <t>10/07/2025 - 18:11:20 p. m.</t>
  </si>
  <si>
    <t>ISIDRO MIRAVAL CAMILA</t>
  </si>
  <si>
    <t>MACHURRIA ALTA MZ. A LOTE. 2 - HUACHO - HUAURA - LIMA</t>
  </si>
  <si>
    <t>SERVICIO DE UNA PERSONA NATURAL COMO ASISTENTE DE LA OFICINA DE DESARROLLO URBANO Y RURAL - JULIO A AGOSTO 2025</t>
  </si>
  <si>
    <t>SOLICITUD DE CRÉDITO PRESUPUESTAL N° 089-2025-MDVN/ULA</t>
  </si>
  <si>
    <t>SERVICIO EN GESTION DE DOCUMENTACION Y ANALISIS DE INFORMACION, TECNICO ADMINISTRATIVA DE OBRA</t>
  </si>
  <si>
    <t>|SIAF-00352|O/S-115|01-07-2025|ISIDRO MIRAVAL CAMILA|10743048402|SERVICIO DE UNA PERSONA NATURAL COMO ASISTENTE DE LA OFICINA DE DESARROLLO URBANO Y RURAL - JULIO A AGOSTO 2025|3,600.00|1355d9c5cac135884ee5799523fa5a3c|</t>
  </si>
  <si>
    <t>1355d9c5cac135884ee5799523fa5a3c</t>
  </si>
  <si>
    <t>0006 = 3,600.00</t>
  </si>
  <si>
    <t>2.3.2 9.1 1 = 3,600.00</t>
  </si>
  <si>
    <t>13 = 3,600.00</t>
  </si>
  <si>
    <t>https://script.google.com/macros/s/AKfycbzuqlr84oaUfF-_3biUn3x2VWG_Q2GUT1vKchVYvtAzbjKFDAawGddBlP83mCoq6Rbk1g/exec?tipo=ORDEN%20DE%20SERVICIO&amp;anio=2025&amp;num=115&amp;rs=ISIDRO%20MIRAVAL%20CAMILA</t>
  </si>
  <si>
    <t>09/07/2025 - 16:30:06 p. m.</t>
  </si>
  <si>
    <t>SOLICITUD DE CRÉDITO PRESUPUESTAL N° 082-2025-MDVN/ULA</t>
  </si>
  <si>
    <t>|SIAF-00349|O/S-114|01-07-2025|DEGOLLAR SILVESTRE ANTONIO|10159960299|SERVICIO DE UNA PERSONA NATURAL COMO PERSONAL DE LIMPIEZA PÚBLICA EN LA LOCALIDAD DE CARAC - JULIO A SETIEMBRE 2025|1,500.00|3745efdf93597ff737ed243b35267d84|</t>
  </si>
  <si>
    <t>3745efdf93597ff737ed243b35267d84</t>
  </si>
  <si>
    <t>https://script.google.com/macros/s/AKfycbzuqlr84oaUfF-_3biUn3x2VWG_Q2GUT1vKchVYvtAzbjKFDAawGddBlP83mCoq6Rbk1g/exec?tipo=ORDEN%20DE%20SERVICIO&amp;anio=2025&amp;num=114&amp;rs=DEGOLLAR%20SILVESTRE%20ANTONIO</t>
  </si>
  <si>
    <t>08/07/2025 - 16:18:49 p. m.</t>
  </si>
  <si>
    <t>SERVICIO DE UNA PERSONA NATURAL COMO CONDUCTOR DE TRANSPORTE Y RECOLECCIÓN DE RESIDUOS SÓLIDOS - JULIO A SETIEMBRE 2025</t>
  </si>
  <si>
    <t>SOLICITUD DE CRÉDITO PRESUPUESTAL N° 085-2025-MDVN/ULA</t>
  </si>
  <si>
    <t>SERVICIO DE TRANSPORTE Y RECOLECCIÓN DE RESIDUOS SÓLIDOS</t>
  </si>
  <si>
    <t>|SIAF-00348|O/S-113|01-07-2025|ESPINOZA ROMAN MARCO ANTONIO|10101123168|SERVICIO DE UNA PERSONA NATURAL COMO CONDUCTOR DE TRANSPORTE Y RECOLECCIÓN DE RESIDUOS SÓLIDOS - JULIO A SETIEMBRE 2025|4,200.00|b9bb7287e39cd99d5e6fb847eda0b40d|</t>
  </si>
  <si>
    <t>b9bb7287e39cd99d5e6fb847eda0b40d</t>
  </si>
  <si>
    <t>0003 = 4,200.00</t>
  </si>
  <si>
    <t>2.3.2 9.1 1 = 4,200.00</t>
  </si>
  <si>
    <t>https://script.google.com/macros/s/AKfycbzuqlr84oaUfF-_3biUn3x2VWG_Q2GUT1vKchVYvtAzbjKFDAawGddBlP83mCoq6Rbk1g/exec?tipo=ORDEN%20DE%20SERVICIO&amp;anio=2025&amp;num=113&amp;rs=ESPINOZA%20ROMAN%20MARCO%20ANTONIO</t>
  </si>
  <si>
    <t>08/07/2025 - 16:27:56 p. m.</t>
  </si>
  <si>
    <t>MORALES VDA DE MALPARTIDA JUANA EUDELIA</t>
  </si>
  <si>
    <t>CALLE PALLCAMARCA N° 454 - URB. TUPAC AMARU - INDEPENDENCIA - LIMA - LIMA</t>
  </si>
  <si>
    <t>SERVICIO DE ALMACENERO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</si>
  <si>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INFORME N° 040-2025-MDVN/ODUR/JALG</t>
  </si>
  <si>
    <t>SERVICIO DE ALMACENERO DE OBRA</t>
  </si>
  <si>
    <t>42 DÍA(S) HÁBIL(ES)</t>
  </si>
  <si>
    <t>|SIAF-00318|O/S-112|01-07-2025|MORALES VDA DE MALPARTIDA JUANA EUDELIA|10159879092|SERVICIO DE ALMACENERO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1700000862|3,000.00|5b598a6b5a08ef4a1e43f0bba47de0b4|</t>
  </si>
  <si>
    <t>5b598a6b5a08ef4a1e43f0bba47de0b4</t>
  </si>
  <si>
    <t>0035 = 3,000.00</t>
  </si>
  <si>
    <t>2.3.2 7.14 98 = 3,000.00</t>
  </si>
  <si>
    <t>18 = 3,000.00</t>
  </si>
  <si>
    <t>https://script.google.com/macros/s/AKfycbzuqlr84oaUfF-_3biUn3x2VWG_Q2GUT1vKchVYvtAzbjKFDAawGddBlP83mCoq6Rbk1g/exec?tipo=ORDEN%20DE%20SERVICIO&amp;anio=2025&amp;num=112&amp;rs=MORALES%20VDA%20DE%20MALPARTIDA%20JUANA%20EUDELIA</t>
  </si>
  <si>
    <t>08/07/2025 - 11:07:27 a. m.</t>
  </si>
  <si>
    <t>SERVICIO DE AYUDANTE DE CUADRILLA N° 01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</si>
  <si>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SERVICIO DE GUIA Y/O AYUDANTE DE CAMPO</t>
  </si>
  <si>
    <t>|SIAF-00315|O/S-111|01-07-2025|HUERTA HUAMAN CHRISTIAN DANNER|10724483688|SERVICIO DE AYUDANTE DE CUADRILLA N° 01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1700000862|4,000.00|caaa1ba92e2029687dea093c69845131|</t>
  </si>
  <si>
    <t>caaa1ba92e2029687dea093c69845131</t>
  </si>
  <si>
    <t>0035 = 4,000.00</t>
  </si>
  <si>
    <t>2.3.2 7.14 98 = 4,000.00</t>
  </si>
  <si>
    <t>18 = 4,000.00</t>
  </si>
  <si>
    <t>https://script.google.com/macros/s/AKfycbzuqlr84oaUfF-_3biUn3x2VWG_Q2GUT1vKchVYvtAzbjKFDAawGddBlP83mCoq6Rbk1g/exec?tipo=ORDEN%20DE%20SERVICIO&amp;anio=2025&amp;num=111&amp;rs=HUERTA%20HUAMAN%20CHRISTIAN%20DANNER</t>
  </si>
  <si>
    <t>08/07/2025 - 10:45:55 a. m.</t>
  </si>
  <si>
    <t>CRUZ CASTILLO MANUEL JAIME</t>
  </si>
  <si>
    <t>AV. CHANCAY N° 430 - HUARAL - HUARAL - LIMA</t>
  </si>
  <si>
    <t>SERVICIO DE MANTENIMIENTO DE EQUIPOS COMPUTACIONALES</t>
  </si>
  <si>
    <t>SOLICITUD DE CRÉDITO PRESUPUESTAL N° 081-2025-MDVN/ULA</t>
  </si>
  <si>
    <t>MANTENIMIENTO CORRECTIVO DE IMPRESORA A INYECCION DE TINTA</t>
  </si>
  <si>
    <t>03 DÍA(S) CALENDARIO</t>
  </si>
  <si>
    <t>|SIAF-00345|O/S-110|01-07-2025|CRUZ CASTILLO MANUEL JAIME|10160274145|SERVICIO DE MANTENIMIENTO DE EQUIPOS COMPUTACIONALES|350.00|0e3defe4a42e37573a9cb4be1c098424|</t>
  </si>
  <si>
    <t>0e3defe4a42e37573a9cb4be1c098424</t>
  </si>
  <si>
    <t>0009 = 350.00</t>
  </si>
  <si>
    <t>2.3. 2 4. 7 1 = 350.00</t>
  </si>
  <si>
    <t>A = 350.00</t>
  </si>
  <si>
    <t>https://script.google.com/macros/s/AKfycbzuqlr84oaUfF-_3biUn3x2VWG_Q2GUT1vKchVYvtAzbjKFDAawGddBlP83mCoq6Rbk1g/exec?tipo=ORDEN%20DE%20SERVICIO&amp;anio=2025&amp;num=110&amp;rs=CRUZ%20CASTILLO%20MANUEL%20JAIME</t>
  </si>
  <si>
    <t>07/07/2025 - 13:24:25 p. m.</t>
  </si>
  <si>
    <t>NEGOCIACIONES LA CASA DEL CONSTRUCTOR E.I.R.L. - V CYC E.I.R.L.</t>
  </si>
  <si>
    <t>AV. SAN MARTIN NRO. 2170 SEC. CRUZ BLANCA - SANTA MARIA - HUAURA - LIMA</t>
  </si>
  <si>
    <t>SERVICIO DE TRANSPORTE Y TRASLADO DE AGUA DE RIEGO PARA LA ACTIVIDAD - MANTENIMIENTO Y ACONDICIONAMIENTO DE LA TROCHA CARROZABLE TRAMO SAN JUAN DE COTO PROG. 0+000KM HASTA SAN CRISTOBAL PROG. 4-820KM EN EL CENTRO POBLADO DE SAN JUAN DE COTO, DISTRITO DE VEINTISIETE DE NOVIEMBRE, PROVINCIA DE HUARAL, DEPARTAMENTO DE LIMA, CÓDIGO ACTIVIDAD N° 1700000862</t>
  </si>
  <si>
    <t>TRANSPORTE Y TRASLADO DE AGUA DE RIEGO</t>
  </si>
  <si>
    <t>|SIAF-00337|O/S-109|01-07-2025|NEGOCIACIONES LA CASA DEL CONSTRUCTOR E.I.R.L. - V CYC E.I.R.L.|20602147941|SERVICIO DE TRANSPORTE Y TRASLADO DE AGUA DE RIEGO PARA LA ACTIVIDAD - MANTENIMIENTO Y ACONDICIONAMIENTO DE LA TROCHA CARROZABLE TRAMO SAN JUAN DE COTO PROG. 0+000KM HASTA SAN CRISTOBAL PROG. 4-820KM EN EL CENTRO POBLADO DE SAN JUAN DE COTO, DISTRITO DE VEINTISIETE DE NOVIEMBRE, PROVINCIA DE HUARAL, DEPARTAMENTO DE LIMA, CÓDIGO ACTIVIDAD N° 1700000862|6,000.00|41db66fa849cb800afc2532ecf2e13ae|</t>
  </si>
  <si>
    <t>41db66fa849cb800afc2532ecf2e13ae</t>
  </si>
  <si>
    <t>0035 = 6,000.00</t>
  </si>
  <si>
    <t>2.3.2 5.1 99 = 6,000.00</t>
  </si>
  <si>
    <t>18 = 6,000.00</t>
  </si>
  <si>
    <t>https://script.google.com/macros/s/AKfycbzuqlr84oaUfF-_3biUn3x2VWG_Q2GUT1vKchVYvtAzbjKFDAawGddBlP83mCoq6Rbk1g/exec?tipo=ORDEN%20DE%20SERVICIO&amp;anio=2025&amp;num=109&amp;rs=NEGOCIACIONES%20LA%20CASA%20DEL%20CONSTRUCTOR%20E.I.R.L.%20-%20V%20CYC%20E.I.R.L.</t>
  </si>
  <si>
    <t>01/07/2025 - 16:12:47 p. m.</t>
  </si>
  <si>
    <t>SERVICIO DE TRANSPORTE Y TRASLADO DE CARGA TERRESTRE LOCAL PARA LA ACTIVIDAD - MANTENIMIENTO Y ACONDICIONAMIENTO DE LA TROCHA CARROZABLE TRAMO SAN JUAN DE COTO PROG. 0+000KM HASTA SAN CRISTOBAL PROG. 4-820KM EN EL CENTRO POBLADO DE SAN JUAN DE COTO, DISTRITO DE VEINTISIETE DE NOVIEMBRE, PROVINCIA DE HUARAL, DEPARTAMENTO DE LIMA, CÓDIGO ACTIVIDAD N° 1700000862</t>
  </si>
  <si>
    <t>TRANSPORTE Y TRASLADO DE CARGA TERRESTRE LOCAL</t>
  </si>
  <si>
    <t>15 DÍA(S) CALENDARIO</t>
  </si>
  <si>
    <t>|SIAF-00323|O/S-108|30-06-2025|NEGOCIACIONES LA CASA DEL CONSTRUCTOR E.I.R.L. - V CYC E.I.R.L.|20602147941|SERVICIO DE TRANSPORTE Y TRASLADO DE CARGA TERRESTRE LOCAL PARA LA ACTIVIDAD - MANTENIMIENTO Y ACONDICIONAMIENTO DE LA TROCHA CARROZABLE TRAMO SAN JUAN DE COTO PROG. 0+000KM HASTA SAN CRISTOBAL PROG. 4-820KM EN EL CENTRO POBLADO DE SAN JUAN DE COTO, DISTRITO DE VEINTISIETE DE NOVIEMBRE, PROVINCIA DE HUARAL, DEPARTAMENTO DE LIMA, CÓDIGO ACTIVIDAD N° 1700000862|2,407.13|a5be02cfaaa8017120ad5e280e22f2f7|</t>
  </si>
  <si>
    <t>a5be02cfaaa8017120ad5e280e22f2f7</t>
  </si>
  <si>
    <t>0035 = 700.92</t>
  </si>
  <si>
    <t>2.3. 2 5. 1 99 = 700.92</t>
  </si>
  <si>
    <t>18 = 2,407.13</t>
  </si>
  <si>
    <t>https://script.google.com/macros/s/AKfycbzuqlr84oaUfF-_3biUn3x2VWG_Q2GUT1vKchVYvtAzbjKFDAawGddBlP83mCoq6Rbk1g/exec?tipo=ORDEN%20DE%20SERVICIO&amp;anio=2025&amp;num=108&amp;rs=NEGOCIACIONES%20LA%20CASA%20DEL%20CONSTRUCTOR%20E.I.R.L.%20-%20V%20CYC%20E.I.R.L.</t>
  </si>
  <si>
    <t>01/07/2025 - 15:19:56 p. m.</t>
  </si>
  <si>
    <t>DONAYRE DIAZ JAVIER RICHARD</t>
  </si>
  <si>
    <t>URB. LAS BRISAS MZ. D LOTE. 15 - HUACHO - HUAURA - LIMA</t>
  </si>
  <si>
    <t>SERVICIO DE JEFE DE CUADRILLA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</si>
  <si>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SERVICIO DE CONTROL Y SEGUIMIENTO PARA ACTIVIDAD DE INTERVENCION INMEDIATA</t>
  </si>
  <si>
    <t>|SIAF-00320|O/S-107|30-06-2025|DONAYRE DIAZ JAVIER RICHARD|10157608415|SERVICIO DE JEFE DE CUADRILLA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1700000862|8,000.00|4fc9767febe61e01c1512e6694f6a18e|</t>
  </si>
  <si>
    <t>4fc9767febe61e01c1512e6694f6a18e</t>
  </si>
  <si>
    <t>0035 = 8,000.00</t>
  </si>
  <si>
    <t>2.3.2 7.14 98 = 8,000.00</t>
  </si>
  <si>
    <t>18 = 8,000.00</t>
  </si>
  <si>
    <t>https://script.google.com/macros/s/AKfycbzuqlr84oaUfF-_3biUn3x2VWG_Q2GUT1vKchVYvtAzbjKFDAawGddBlP83mCoq6Rbk1g/exec?tipo=ORDEN%20DE%20SERVICIO&amp;anio=2025&amp;num=107&amp;rs=DONAYRE%20DIAZ%20JAVIER%20RICHARD</t>
  </si>
  <si>
    <t>30/06/2025 - 15:45:22 p. m.</t>
  </si>
  <si>
    <t>EVARISTO MUÑOZ MARKLIN HELDERD</t>
  </si>
  <si>
    <t>URB. APARICIO MZ. T LOTE. 04 - HUARAL - HUARAL - LIMA</t>
  </si>
  <si>
    <t>SERVICIO DE AYUDANTE DE CUADRILLA N° 03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</si>
  <si>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|SIAF-00316|O/S-106|30-06-2025|EVARISTO MUÑOZ MARKLIN HELDERD|10748211352|SERVICIO DE AYUDANTE DE CUADRILLA N° 03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1700000862|4,000.00|088445f2c8d0202b1f6e9bf52923e624|</t>
  </si>
  <si>
    <t>088445f2c8d0202b1f6e9bf52923e624</t>
  </si>
  <si>
    <t>https://script.google.com/macros/s/AKfycbzuqlr84oaUfF-_3biUn3x2VWG_Q2GUT1vKchVYvtAzbjKFDAawGddBlP83mCoq6Rbk1g/exec?tipo=ORDEN%20DE%20SERVICIO&amp;anio=2025&amp;num=106&amp;rs=EVARISTO%20MUÑOZ%20MARKLIN%20HELDERD</t>
  </si>
  <si>
    <t>30/06/2025 - 11:19:33 a. m.</t>
  </si>
  <si>
    <t>SERVICIO DE COLOCACIÓN DE LETRA EN VIGA PARA LA OBRA - CONSTRUCCIÓN DE DISPOSITIVO DE CONTROL DE TRÁNSITO; EN EL (LA) CAMINO VECINAL ACOS-CARAC EN EL CENTRO POBLADO CARAC, DISTRITO DE VEINTISIETE DE NOVIEMBRE, PROVINCIA DE HUARAL, DEPARTAMENTO DE LIMA CON CUI N° CUI N° 2633688</t>
  </si>
  <si>
    <t>INFORME N° 002-2025-MDVN/ODUR/JALG</t>
  </si>
  <si>
    <t>|52.60.0013.0484|1|SERVICIO|INSTALACION DE LETRAS DE LATON|500.000|500.00|</t>
  </si>
  <si>
    <t>|SIAF-00426|O/S-104|26-06-2025|HUERTA HUAMAN CHRISTIAN DANNER|10724483688|SERVICIO DE COLOCACIÓN DE LETRA EN VIGA PARA LA OBRA - CONSTRUCCIÓN DE DISPOSITIVO DE CONTROL DE TRÁNSITO; EN EL (LA) CAMINO VECINAL ACOS-CARAC EN EL CENTRO POBLADO CARAC, DISTRITO DE VEINTISIETE DE NOVIEMBRE, PROVINCIA DE HUARAL, DEPARTAMENTO DE LIMA CON CUI N° CUI N° 2633688|500.00|3b218f28795bb8739c1571bc8256600d|</t>
  </si>
  <si>
    <t>3b218f28795bb8739c1571bc8256600d</t>
  </si>
  <si>
    <t>0022 = 500.00</t>
  </si>
  <si>
    <t>2.6.2 3.99 5 = 500.00</t>
  </si>
  <si>
    <t>0 = 500.00</t>
  </si>
  <si>
    <t>CUI N° 2633688</t>
  </si>
  <si>
    <t>https://script.google.com/macros/s/AKfycbzuqlr84oaUfF-_3biUn3x2VWG_Q2GUT1vKchVYvtAzbjKFDAawGddBlP83mCoq6Rbk1g/exec?tipo=ORDEN%20DE%20SERVICIO&amp;anio=2025&amp;num=104&amp;rs=HUERTA%20HUAMAN%20CHRISTIAN%20DANNER</t>
  </si>
  <si>
    <t>28/08/2025 - 13:14:31 p. m.</t>
  </si>
  <si>
    <t>SALAZAR ESPINOZA GERMAN MARCELINO</t>
  </si>
  <si>
    <t>AV. 27 DE NOVIEMBRE - CARAC - VEINTISIETE DE NOVIEMBRE - HUARAL - LIMA</t>
  </si>
  <si>
    <t>SERVICIO DE ALIMENTACIÓN PARA 43 PERSONAS PARA REUNIÓN DE LA II CONSULTA PÚBLICA TERRITORIAL DE SEGURIDAD CIUDADANA 2025</t>
  </si>
  <si>
    <t>SOLICITUD DE CRÉDITO PRESUPUESTAL N° 077-2025-MDVN/ULA</t>
  </si>
  <si>
    <t>SERVICIO DE ALIMENTACION DE PERSONAS</t>
  </si>
  <si>
    <t>01 DÍA(S) HÁBIL(ES)</t>
  </si>
  <si>
    <t>|SIAF-00313|O/S-103|26-06-2025|SALAZAR ESPINOZA GERMAN MARCELINO|10160150152|SERVICIO DE ALIMENTACIÓN PARA 43 PERSONAS PARA REUNIÓN DE LA II CONSULTA PÚBLICA TERRITORIAL DE SEGURIDAD CIUDADANA 2025|430.00|8bb64f28bc2b6485b903ebaf9080bea5|</t>
  </si>
  <si>
    <t>8bb64f28bc2b6485b903ebaf9080bea5</t>
  </si>
  <si>
    <t>0001 = 430.00</t>
  </si>
  <si>
    <t>2.3.2 7.11 5 = 430.00</t>
  </si>
  <si>
    <t>A = 430.00</t>
  </si>
  <si>
    <t>https://script.google.com/macros/s/AKfycbzuqlr84oaUfF-_3biUn3x2VWG_Q2GUT1vKchVYvtAzbjKFDAawGddBlP83mCoq6Rbk1g/exec?tipo=ORDEN%20DE%20SERVICIO&amp;anio=2025&amp;num=103&amp;rs=SALAZAR%20ESPINOZA%20GERMAN%20MARCELINO</t>
  </si>
  <si>
    <t>27/06/2025 - 11:18:21 a. m.</t>
  </si>
  <si>
    <t>SERVICIO DE SCTR PENSIÓN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</si>
  <si>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SEGURO COMPLEMENTARIO DE TRABAJO DE RIESGO - PENSION</t>
  </si>
  <si>
    <t>|SIAF-00309|O/S-102|26-06-2025|CRECER SEGUROS S.A. COMPAÑIA DE SEGUROS|20600098633|SERVICIO DE SCTR PENSIÓN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1700000862|192.37|5d233736e1f3c2bd0faf89e42113e348|</t>
  </si>
  <si>
    <t>5d233736e1f3c2bd0faf89e42113e348</t>
  </si>
  <si>
    <t>0035 = 192.37</t>
  </si>
  <si>
    <t>2.3.2 6.3 4 = 192.37</t>
  </si>
  <si>
    <t>18 = 192.37</t>
  </si>
  <si>
    <t>https://script.google.com/macros/s/AKfycbzuqlr84oaUfF-_3biUn3x2VWG_Q2GUT1vKchVYvtAzbjKFDAawGddBlP83mCoq6Rbk1g/exec?tipo=ORDEN%20DE%20SERVICIO&amp;anio=2025&amp;num=102&amp;rs=CRECER%20SEGUROS%20S.A.%20COMPAÑIA%20DE%20SEGUROS</t>
  </si>
  <si>
    <t>03/07/2025 - 18:46:25 p. m.</t>
  </si>
  <si>
    <t>SERVICIO DE SCTR SALUD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</si>
  <si>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SEGURO COMPLEMENTARIO DE TRABAJO DE RIESGO - SALUD</t>
  </si>
  <si>
    <t>60 DÍA(S) HÁBIL(ES)</t>
  </si>
  <si>
    <t>|SIAF-00308|O/S-101|26-06-2025|SANITAS PERU S.A. - EPS|20523470761|SERVICIO DE SCTR SALUD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1700000862|192.37|9c38622d01046fef2a055efe573232fa|</t>
  </si>
  <si>
    <t>9c38622d01046fef2a055efe573232fa</t>
  </si>
  <si>
    <t>https://script.google.com/macros/s/AKfycbzuqlr84oaUfF-_3biUn3x2VWG_Q2GUT1vKchVYvtAzbjKFDAawGddBlP83mCoq6Rbk1g/exec?tipo=ORDEN%20DE%20SERVICIO&amp;anio=2025&amp;num=101&amp;rs=SANITAS%20PERU%20S.A.%20-%20EPS</t>
  </si>
  <si>
    <t>03/07/2025 - 18:40:50 p. m.</t>
  </si>
  <si>
    <t>RAMIREZ HUAMAN PAOLO D' ALESSANDRO</t>
  </si>
  <si>
    <t>JR TUPAC AMARU S/N - LLACLLIN - RECUAY - ANCASH</t>
  </si>
  <si>
    <t>SERVICIO DE AYUDANTE DE CUADRILLA N° 02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</si>
  <si>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|SIAF-00307|O/S-100|26-06-2025|RAMIREZ HUAMAN PAOLO D' ALESSANDRO|10718881566|SERVICIO DE AYUDANTE DE CUADRILLA N° 02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1700000862|4,000.00|5cd92c20582b3ec86b98a8d16d3ea413|</t>
  </si>
  <si>
    <t>5cd92c20582b3ec86b98a8d16d3ea413</t>
  </si>
  <si>
    <t>2.3. 2 7. 14 98 = 4,000.00</t>
  </si>
  <si>
    <t>https://script.google.com/macros/s/AKfycbzuqlr84oaUfF-_3biUn3x2VWG_Q2GUT1vKchVYvtAzbjKFDAawGddBlP83mCoq6Rbk1g/exec?tipo=ORDEN%20DE%20SERVICIO&amp;anio=2025&amp;num=100&amp;rs=RAMIREZ%20HUAMAN%20PAOLO%20D'%20ALESSANDRO</t>
  </si>
  <si>
    <t>26/06/2025 - 13:16:27 p. m.</t>
  </si>
  <si>
    <t>|SIAF-00306|O/S-099|26-06-2025|CRECER SEGUROS S.A. COMPAÑIA DE SEGUROS|20600098633|SERVICIO DE SCTR PENSIÓN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1700000862|1,065.39|2a94111099722eb4615459b98785e5e9|</t>
  </si>
  <si>
    <t>2a94111099722eb4615459b98785e5e9</t>
  </si>
  <si>
    <t>0035 = 1,065.39</t>
  </si>
  <si>
    <t>2.3.2 6.3 4 = 1,065.39</t>
  </si>
  <si>
    <t>18 = 1,065.39</t>
  </si>
  <si>
    <t>https://script.google.com/macros/s/AKfycbzuqlr84oaUfF-_3biUn3x2VWG_Q2GUT1vKchVYvtAzbjKFDAawGddBlP83mCoq6Rbk1g/exec?tipo=ORDEN%20DE%20SERVICIO&amp;anio=2025&amp;num=099&amp;rs=CRECER%20SEGUROS%20S.A.%20COMPAÑIA%20DE%20SEGUROS</t>
  </si>
  <si>
    <t>02/07/2025 - 15:25:29 p. m.</t>
  </si>
  <si>
    <t>|SIAF-00305|O/S-098|26-06-2025|SANITAS PERU S.A. - EPS|20523470761|SERVICIO DE SCTR SALUD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1700000862|1,065.39|5ea283ce59bf3d6c78da3081a465179c|</t>
  </si>
  <si>
    <t>5ea283ce59bf3d6c78da3081a465179c</t>
  </si>
  <si>
    <t>https://script.google.com/macros/s/AKfycbzuqlr84oaUfF-_3biUn3x2VWG_Q2GUT1vKchVYvtAzbjKFDAawGddBlP83mCoq6Rbk1g/exec?tipo=ORDEN%20DE%20SERVICIO&amp;anio=2025&amp;num=098&amp;rs=SANITAS%20PERU%20S.A.%20-%20EPS</t>
  </si>
  <si>
    <t>02/07/2025 - 15:39:57 p. m.</t>
  </si>
  <si>
    <t>SERVICIO DE ALQUILER DE EQUIPOS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</si>
  <si>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ALQUILER DE COMPACTADOR</t>
  </si>
  <si>
    <t>|SIAF-00304|O/S-097|25-06-2025|CORPORACION GARRIDO &amp; ASOCIADOS S.A.C.|20602599508|SERVICIO DE ALQUILER DE EQUIPOS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1700000862|24,937.27|22bcb155db328438e68ee4f3e33eaa22|</t>
  </si>
  <si>
    <t>22bcb155db328438e68ee4f3e33eaa22</t>
  </si>
  <si>
    <t>0035 = 24,937.27</t>
  </si>
  <si>
    <t>2.3. 2 5. 1 99 = 24,937.27</t>
  </si>
  <si>
    <t>18 = 24,937.27</t>
  </si>
  <si>
    <t>https://script.google.com/macros/s/AKfycbzuqlr84oaUfF-_3biUn3x2VWG_Q2GUT1vKchVYvtAzbjKFDAawGddBlP83mCoq6Rbk1g/exec?tipo=ORDEN%20DE%20SERVICIO&amp;anio=2025&amp;num=097&amp;rs=CORPORACION%20GARRIDO%20&amp;%20ASOCIADOS%20S.A.C.</t>
  </si>
  <si>
    <t>25/06/2025 - 19:31:19 p. m.</t>
  </si>
  <si>
    <t>JOAQUIN HUAMAN GUZMAN ELVIN</t>
  </si>
  <si>
    <t>CAS. HUANCHUY - BUENA VISTA ALTA - CASMA - ANCASH</t>
  </si>
  <si>
    <t>SERVICIO DE RESPONSABLE TÉCNICO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</si>
  <si>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SERVICIO DE LEVANTAMIENTO DE INFORMACIÓN PARA RENDICIÓN DE CUENTA</t>
  </si>
  <si>
    <t>|SIAF-00299|O/S-096|23-06-2025|JOAQUIN HUAMAN GUZMAN ELVIN|10702175751|SERVICIO DE RESPONSABLE TÉCNICO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1700000862|14,400.00|3825efb4115d1c859acb6aab750dd03a|</t>
  </si>
  <si>
    <t>3825efb4115d1c859acb6aab750dd03a</t>
  </si>
  <si>
    <t>0035 = 14,400.00</t>
  </si>
  <si>
    <t>2.3.2 7.14 98 = 14,400.00</t>
  </si>
  <si>
    <t>18 = 14,400.00</t>
  </si>
  <si>
    <t>https://script.google.com/macros/s/AKfycbzuqlr84oaUfF-_3biUn3x2VWG_Q2GUT1vKchVYvtAzbjKFDAawGddBlP83mCoq6Rbk1g/exec?tipo=ORDEN%20DE%20SERVICIO&amp;anio=2025&amp;num=096&amp;rs=JOAQUIN%20HUAMAN%20GUZMAN%20ELVIN</t>
  </si>
  <si>
    <t>25/06/2025 - 10:13:43 a. m.</t>
  </si>
  <si>
    <t>SERVICIO DE CONSULTORÍA PARA LA ELABORACIÓN DE EXPEDIENTE TÉCNICO DENOMINADO - CREACIÓN DEL SERVICIO DE PRÁCTICA Y/O RECREATIVA EN LA COMUNIDAD CAMPESINA DE SAN PEDRO DE CARAC DE CENTRO POBLADO CARAC, DSITRITO DE VEINTISIETE DE NOVIEMBRE DE LA PROVINCIA DE HUARAL, DEPARTAMENTO DE LIMA CON CUI N° CUI N° 2693689.</t>
  </si>
  <si>
    <t>SOLICITUD DE CRÉDITO PRESUPUESTAL N° 074-20258-MDVN/ULA</t>
  </si>
  <si>
    <t>SERVICIO DE ELABORACION DE EXPEDIENTES TECNICOS PARA PROYECTOS</t>
  </si>
  <si>
    <t>|SIAF-00294|O/S-095|11-06-2025|VALVERDE FIGUEROA HENRY MANUEL|10451255920|SERVICIO DE CONSULTORÍA PARA LA ELABORACIÓN DE EXPEDIENTE TÉCNICO DENOMINADO - CREACIÓN DEL SERVICIO DE PRÁCTICA Y/O RECREATIVA EN LA COMUNIDAD CAMPESINA DE SAN PEDRO DE CARAC DE CENTRO POBLADO CARAC, DSITRITO DE VEINTISIETE DE NOVIEMBRE DE LA PROVINCIA DE HUARAL, DEPARTAMENTO DE LIMA CON CUI N° CUI N° 2693689.|36,000.00|29671e94e38de9615a202ec89a9a4415|</t>
  </si>
  <si>
    <t>29671e94e38de9615a202ec89a9a4415</t>
  </si>
  <si>
    <t>0034 = 36,000.00</t>
  </si>
  <si>
    <t>2.6. 8 1. 3 1 = 36,000.00</t>
  </si>
  <si>
    <t>Q = 36,000.00</t>
  </si>
  <si>
    <t>https://script.google.com/macros/s/AKfycbzuqlr84oaUfF-_3biUn3x2VWG_Q2GUT1vKchVYvtAzbjKFDAawGddBlP83mCoq6Rbk1g/exec?tipo=ORDEN%20DE%20SERVICIO&amp;anio=2025&amp;num=095&amp;rs=VALVERDE%20FIGUEROA%20HENRY%20MANUEL</t>
  </si>
  <si>
    <t>23/06/2025 - 17:57:13 p. m.</t>
  </si>
  <si>
    <t>MONTERREY SANCHEZ JORGE ADRIAN</t>
  </si>
  <si>
    <t>LOS MOLINOS DE RETES III ETAPA - HUARAL - HUARAL - LIMA</t>
  </si>
  <si>
    <t>SERVICIO DE ALMACENERO PARA LA OBRA - CONSTRUCCIÓN DE DISPOSITIVO DE CONTROL DE TRÁNSITO; EN EL (LA) CAMINO VECINAL ACOS-CARAC EN EL CENTRO POBLADO CARAC, DISTRITO DE VEINTISIETE DE NOVIEMBRE, PROVINCIA DE HUARAL, DEPARTAMENTO DE LIMA CON CUI N° CUI N° 2633688.</t>
  </si>
  <si>
    <t>|SIAF-00374|O/S-094|26-05-2025|MONTERREY SANCHEZ JORGE ADRIAN|15606642731|SERVICIO DE ALMACENERO PARA LA OBRA - CONSTRUCCIÓN DE DISPOSITIVO DE CONTROL DE TRÁNSITO; EN EL (LA) CAMINO VECINAL ACOS-CARAC EN EL CENTRO POBLADO CARAC, DISTRITO DE VEINTISIETE DE NOVIEMBRE, PROVINCIA DE HUARAL, DEPARTAMENTO DE LIMA CON CUI N° CUI N° 2633688.|1,575.00|b2b3f4c25a715dc290691c6fa13413ac|</t>
  </si>
  <si>
    <t>b2b3f4c25a715dc290691c6fa13413ac</t>
  </si>
  <si>
    <t>0022 = 1,575.00</t>
  </si>
  <si>
    <t>2.6.2 3.99 5 = 1,575.00</t>
  </si>
  <si>
    <t>0 = 1,575.00</t>
  </si>
  <si>
    <t>https://script.google.com/macros/s/AKfycbzuqlr84oaUfF-_3biUn3x2VWG_Q2GUT1vKchVYvtAzbjKFDAawGddBlP83mCoq6Rbk1g/exec?tipo=ORDEN%20DE%20SERVICIO&amp;anio=2025&amp;num=094&amp;rs=MONTERREY%20SANCHEZ%20JORGE%20ADRIAN</t>
  </si>
  <si>
    <t>21/07/2025 - 16:31:56 p. m.</t>
  </si>
  <si>
    <t>ALEGRE GOMEZ JOSE LUIS</t>
  </si>
  <si>
    <t>CALLE JOSE FAUSTINO SANCHES CARRION MZ. C LOTE. 07 - SAYAN - HUAURA - LIMA</t>
  </si>
  <si>
    <t>SERVICIO DE MAESTRO DE OBRA PARA LA OBRA - CONSTRUCCIÓN DE DISPOSITIVO DE CONTROL DE TRÁNSITO; EN EL (LA) CAMINO VECINAL ACOS-CARAC EN EL CENTRO POBLADO CARAC, DISTRITO DE VEINTISIETE DE NOVIEMBRE, PROVINCIA DE HUARAL, DEPARTAMENTO DE LIMA CON CUI N° CUI N° 2633688.</t>
  </si>
  <si>
    <t>SERVICIO DE MANO DE OBRA CALIFICADA PARA CONSTRUCCIONES Y AFINES</t>
  </si>
  <si>
    <t>|SIAF-00340|O/S-093|26-05-2025|ALEGRE GOMEZ JOSE LUIS|10417744954|SERVICIO DE MAESTRO DE OBRA PARA LA OBRA - CONSTRUCCIÓN DE DISPOSITIVO DE CONTROL DE TRÁNSITO; EN EL (LA) CAMINO VECINAL ACOS-CARAC EN EL CENTRO POBLADO CARAC, DISTRITO DE VEINTISIETE DE NOVIEMBRE, PROVINCIA DE HUARAL, DEPARTAMENTO DE LIMA CON CUI N° CUI N° 2633688.|2,550.00|81cdf371366d250fe906971bc4abd888|</t>
  </si>
  <si>
    <t>81cdf371366d250fe906971bc4abd888</t>
  </si>
  <si>
    <t>2.6. 2 3. 99 5 = 7,500.00</t>
  </si>
  <si>
    <t>0 = 2,550.00</t>
  </si>
  <si>
    <t>https://script.google.com/macros/s/AKfycbzuqlr84oaUfF-_3biUn3x2VWG_Q2GUT1vKchVYvtAzbjKFDAawGddBlP83mCoq6Rbk1g/exec?tipo=ORDEN%20DE%20SERVICIO&amp;anio=2025&amp;num=093&amp;rs=ALEGRE%20GOMEZ%20JOSE%20LUIS</t>
  </si>
  <si>
    <t>04/07/2025 - 15:00:35 p. m.</t>
  </si>
  <si>
    <t>CONSTRUCTORA Y CONSULTORA JONELTA S.A.C</t>
  </si>
  <si>
    <t>AV. CORONEL PORTILLO NRO. 216 (2DO PISO-ESCALERA AFUERA) - HUAURA - HUAURA - LIMA</t>
  </si>
  <si>
    <t>SERVICIO DE DISEÑO DE MEZCLA DE CONCRETO PARA LA OBRA - CONSTRUCCIÓN DE DISPOSITIVO DE CONTROL DE TRÁNSITO; EN EL (LA) CAMINO VECINAL ACOS-CARAC EN EL CENTRO POBLADO CARAC, DISTRITO DE VEINTISIETE DE NOVIEMBRE, PROVINCIA DE HUARAL, DEPARTAMENTO DE LIMA CON CUI N° CUI N° 2633688.</t>
  </si>
  <si>
    <t>ESTUDIO DE DISEÑO DE MEZCLA</t>
  </si>
  <si>
    <t>|SIAF-00274|O/S-092|26-05-2025|CONSTRUCTORA Y CONSULTORA JONELTA S.A.C|20600141865|SERVICIO DE DISEÑO DE MEZCLA DE CONCRETO PARA LA OBRA - CONSTRUCCIÓN DE DISPOSITIVO DE CONTROL DE TRÁNSITO; EN EL (LA) CAMINO VECINAL ACOS-CARAC EN EL CENTRO POBLADO CARAC, DISTRITO DE VEINTISIETE DE NOVIEMBRE, PROVINCIA DE HUARAL, DEPARTAMENTO DE LIMA CON CUI N° CUI N° 2633688.|250.00|992747cd1f2a5955ec6fdef604f48598|</t>
  </si>
  <si>
    <t>992747cd1f2a5955ec6fdef604f48598</t>
  </si>
  <si>
    <t>0022 = 801.60</t>
  </si>
  <si>
    <t>2.6.2 3.99 5 = 801.60</t>
  </si>
  <si>
    <t>0 = 250.00</t>
  </si>
  <si>
    <t>https://script.google.com/macros/s/AKfycbzuqlr84oaUfF-_3biUn3x2VWG_Q2GUT1vKchVYvtAzbjKFDAawGddBlP83mCoq6Rbk1g/exec?tipo=ORDEN%20DE%20SERVICIO&amp;anio=2025&amp;num=092&amp;rs=CONSTRUCTORA%20Y%20CONSULTORA%20JONELTA%20S.A.C</t>
  </si>
  <si>
    <t>06/06/2025 - 16:01:11 p. m.</t>
  </si>
  <si>
    <t>SERVICIO DE SC CAPACITACIÓN EN SEGURIDAD Y SALUD PARA LA OBRA - CONSTRUCCIÓN DE DISPOSITIVO DE CONTROL DE TRÁNSITO; EN EL (LA) CAMINO VECINAL ACOS-COTO EN EL CENTRO POBLADO COTO, DISTRITO DE VEINTISIETE DE NOVIEMBRE, PROVINCIA DE HUARAL, DEPARTAMENTO DE LIMA CON CUI N° CUI N° 2633664.</t>
  </si>
  <si>
    <t>CAPACITACION DE SEGURIDAD Y SALUD EN EL TRABAJO</t>
  </si>
  <si>
    <t>|SIAF-00263|O/S-091|26-05-2025|VEGA BENITES ANA CECILIA|10625167456|SERVICIO DE SC CAPACITACIÓN EN SEGURIDAD Y SALUD PARA LA OBRA - CONSTRUCCIÓN DE DISPOSITIVO DE CONTROL DE TRÁNSITO; EN EL (LA) CAMINO VECINAL ACOS-COTO EN EL CENTRO POBLADO COTO, DISTRITO DE VEINTISIETE DE NOVIEMBRE, PROVINCIA DE HUARAL, DEPARTAMENTO DE LIMA CON CUI N° CUI N° 2633664.|2,500.00|95e60f4397e1587354fe3776d4894d07|</t>
  </si>
  <si>
    <t>95e60f4397e1587354fe3776d4894d07</t>
  </si>
  <si>
    <t>0026 = 2,500.00</t>
  </si>
  <si>
    <t>2.6. 2 3. 99 5 = 2,500.00</t>
  </si>
  <si>
    <t>Q = 2,500.00</t>
  </si>
  <si>
    <t>https://script.google.com/macros/s/AKfycbzuqlr84oaUfF-_3biUn3x2VWG_Q2GUT1vKchVYvtAzbjKFDAawGddBlP83mCoq6Rbk1g/exec?tipo=ORDEN%20DE%20SERVICIO&amp;anio=2025&amp;num=091&amp;rs=VEGA%20BENITES%20ANA%20CECILIA</t>
  </si>
  <si>
    <t>04/06/2025 - 12:07:42 p. m.</t>
  </si>
  <si>
    <t>SERVICIO DE MANTENIMIENTO PARA VOLQUETE PLACA EGY-685</t>
  </si>
  <si>
    <t>INFORME N° 009-2025-MDVN/OMA/AYA</t>
  </si>
  <si>
    <t>|SIAF-00242|O/S-090|26-05-2025|QUISPE CLAROS SANTA MARIA|10159751282|SERVICIO DE MANTENIMIENTO PARA VOLQUETE PLACA EGY-685|3,100.00|ffd9d921d4d26e5eda661659a8bfec3d|</t>
  </si>
  <si>
    <t>ffd9d921d4d26e5eda661659a8bfec3d</t>
  </si>
  <si>
    <t>0033 = 2,600.00</t>
  </si>
  <si>
    <t>2.3.2 4.5 1 = 2,600.00</t>
  </si>
  <si>
    <t>Q = 3,100.00</t>
  </si>
  <si>
    <t>https://script.google.com/macros/s/AKfycbzuqlr84oaUfF-_3biUn3x2VWG_Q2GUT1vKchVYvtAzbjKFDAawGddBlP83mCoq6Rbk1g/exec?tipo=ORDEN%20DE%20SERVICIO&amp;anio=2025&amp;num=090&amp;rs=QUISPE%20CLAROS%20SANTA%20MARIA</t>
  </si>
  <si>
    <t>23/06/2025 - 17:08:13 p. m.</t>
  </si>
  <si>
    <t>MORENO RODRIGUEZ JHONATAN JONEL</t>
  </si>
  <si>
    <t>A.H. ANTENOR ORREGO MZ. D LOTE. 11 - CHIMBOTE - SANTA - LIMA</t>
  </si>
  <si>
    <t>SERVICIO DE RESIDENTE DE OBRA PARA LA OBRA - CONSTRUCCIÓN DE DISPOSITIVO DE CONTROL DE TRÁNSITO; EN EL (LA) CAMINO VECINAL ACOS-CARAC EN EL CENTRO POBLADO CARAC, DISTRITO DE VEINTISIETE DE NOVIEMBRE, PROVINCIA DE HUARAL, DEPARTAMENTO DE LIMA CON CUI N° CUI N° 2633688.</t>
  </si>
  <si>
    <t>|SIAF-00233|O/S-089|20-05-2025|MORENO RODRIGUEZ JHONATAN JONEL|10427970910|SERVICIO DE RESIDENTE DE OBRA PARA LA OBRA - CONSTRUCCIÓN DE DISPOSITIVO DE CONTROL DE TRÁNSITO; EN EL (LA) CAMINO VECINAL ACOS-CARAC EN EL CENTRO POBLADO CARAC, DISTRITO DE VEINTISIETE DE NOVIEMBRE, PROVINCIA DE HUARAL, DEPARTAMENTO DE LIMA CON CUI N° CUI N° 2633688.|4,500.00|26ac6b757dd72c63036a8f937634a825|</t>
  </si>
  <si>
    <t>26ac6b757dd72c63036a8f937634a825</t>
  </si>
  <si>
    <t>0022 = 8,000.00</t>
  </si>
  <si>
    <t>2.6.2 3.99 5 = 8,000.00</t>
  </si>
  <si>
    <t>0 = 4,500.00</t>
  </si>
  <si>
    <t>https://script.google.com/macros/s/AKfycbzuqlr84oaUfF-_3biUn3x2VWG_Q2GUT1vKchVYvtAzbjKFDAawGddBlP83mCoq6Rbk1g/exec?tipo=ORDEN%20DE%20SERVICIO&amp;anio=2025&amp;num=089&amp;rs=MORENO%20RODRIGUEZ%20JHONATAN%20JONEL</t>
  </si>
  <si>
    <t>22/05/2025 - 16:15:17 p. m.</t>
  </si>
  <si>
    <t>MELGAREJO DELA ''O'' SIMON JAMES</t>
  </si>
  <si>
    <t>AA.HH. MANZANARES MZ. A LOTE. 15 - HUACHO - HUAURA - LIMA</t>
  </si>
  <si>
    <t>SERVICIO DE SUPERVISOR DE OBRA PARA LA OBRA - CONSTRUCCIÓN DE DISPOSITIVO DE CONTROL DE TRÁNSITO; EN EL (LA) CAMINO VECINAL ACOS-CARAC EN EL CENTRO POBLADO CARAC, DISTRITO DE VEINTISIETE DE NOVIEMBRE, PROVINCIA DE HUARAL, DEPARTAMENTO DE LIMA CON CUI N° CUI N° 2633688.</t>
  </si>
  <si>
    <t>SERVICIO DE SUPERVISION DE OBRA</t>
  </si>
  <si>
    <t>|SIAF-00232|O/S-088|20-05-2025|MELGAREJO DELA ''O'' SIMON JAMES|10766516683|SERVICIO DE SUPERVISOR DE OBRA PARA LA OBRA - CONSTRUCCIÓN DE DISPOSITIVO DE CONTROL DE TRÁNSITO; EN EL (LA) CAMINO VECINAL ACOS-CARAC EN EL CENTRO POBLADO CARAC, DISTRITO DE VEINTISIETE DE NOVIEMBRE, PROVINCIA DE HUARAL, DEPARTAMENTO DE LIMA CON CUI N° CUI N° 2633688.|6,000.00|3c46785c68494b82b65c270696ae397f|</t>
  </si>
  <si>
    <t>3c46785c68494b82b65c270696ae397f</t>
  </si>
  <si>
    <t>0022 = 6,000.00</t>
  </si>
  <si>
    <t>2.6.2 3.99 5 = 6,000.00</t>
  </si>
  <si>
    <t>0 = 6,000.00</t>
  </si>
  <si>
    <t>https://script.google.com/macros/s/AKfycbzuqlr84oaUfF-_3biUn3x2VWG_Q2GUT1vKchVYvtAzbjKFDAawGddBlP83mCoq6Rbk1g/exec?tipo=ORDEN%20DE%20SERVICIO&amp;anio=2025&amp;num=088&amp;rs=MELGAREJO%20DELA%20''O''%20SIMON%20JAMES</t>
  </si>
  <si>
    <t>22/05/2025 - 15:01:53 p. m.</t>
  </si>
  <si>
    <t>SERVICIO DE CONSULTORÍA COMO RESIDENTE DE OBRA DEL PROYECTO - CONSTRUCCIÓN DE DISPOSITIVO DE CONTROL DE TRÁNSITO; EN EL (LA) CAMINO VECINAL ACOS-COTO EN EL CENTRO POBLADO COTO, DISTRITO DE VEINTISIETE DE NOVIEMBRE, PROVINCIA DE HUARAL, DEPARTAMENTO DE LIMA. CON CUI N° CUI N° 2633664</t>
  </si>
  <si>
    <t>|SIAF-00224|O/S-087|15-05-2025|SOTO APOLINARIO GILBERTO LINDER|10442425537|SERVICIO DE CONSULTORÍA COMO RESIDENTE DE OBRA DEL PROYECTO - CONSTRUCCIÓN DE DISPOSITIVO DE CONTROL DE TRÁNSITO; EN EL (LA) CAMINO VECINAL ACOS-COTO EN EL CENTRO POBLADO COTO, DISTRITO DE VEINTISIETE DE NOVIEMBRE, PROVINCIA DE HUARAL, DEPARTAMENTO DE LIMA. CON CUI N° CUI N° 2633664|6,000.00|86fd930c1e782da3027166df4cf00f4b|</t>
  </si>
  <si>
    <t>86fd930c1e782da3027166df4cf00f4b</t>
  </si>
  <si>
    <t>0026 = 649.00</t>
  </si>
  <si>
    <t>2.6. 2 3. 99 5 = 649.00</t>
  </si>
  <si>
    <t>Q = 6,000.00</t>
  </si>
  <si>
    <t>https://script.google.com/macros/s/AKfycbzuqlr84oaUfF-_3biUn3x2VWG_Q2GUT1vKchVYvtAzbjKFDAawGddBlP83mCoq6Rbk1g/exec?tipo=ORDEN%20DE%20SERVICIO&amp;anio=2025&amp;num=087&amp;rs=SOTO%20APOLINARIO%20GILBERTO%20LINDER</t>
  </si>
  <si>
    <t>21/05/2025 - 12:13:21 p. m.</t>
  </si>
  <si>
    <t>ESTUPIÑAN GAMARRA JON KEVIN AXL</t>
  </si>
  <si>
    <t>ASC. RAMIRO PRIALE - HUACHO - HUAURA - LIMA</t>
  </si>
  <si>
    <t>SERVICIO DE CARTEL DE OBRA PARA LA OBRA - CONSTRUCCIÓN DE DISPOSITIVO DE CONTROL DE TRÁNSITO; EN EL (LA) CAMINO VECINAL ACOS-CARAC EN EL CENTRO POBLADO CARAC, DISTRITO DE VEINTISIETE DE NOVIEMBRE, PROVINCIA DE HUARAL, DEPARTAMENTO DE LIMA CON CUI N° CUI N° 2633688.</t>
  </si>
  <si>
    <t>SERVICIO DE INSTALACION Y CONFECCION DE LETRERO</t>
  </si>
  <si>
    <t>01 DÍA(S) CALENDARIO</t>
  </si>
  <si>
    <t>|SIAF-00284|O/S-085|05-05-2025|ESTUPIÑAN GAMARRA JON KEVIN AXL|10719591600|SERVICIO DE CARTEL DE OBRA PARA LA OBRA - CONSTRUCCIÓN DE DISPOSITIVO DE CONTROL DE TRÁNSITO; EN EL (LA) CAMINO VECINAL ACOS-CARAC EN EL CENTRO POBLADO CARAC, DISTRITO DE VEINTISIETE DE NOVIEMBRE, PROVINCIA DE HUARAL, DEPARTAMENTO DE LIMA CON CUI N° CUI N° 2633688.|760.00|d2d782176f541457a7cb8ed7cf744bb6|</t>
  </si>
  <si>
    <t>d2d782176f541457a7cb8ed7cf744bb6</t>
  </si>
  <si>
    <t>0022 = 760.00</t>
  </si>
  <si>
    <t>2.6.2 3.99 5 = 760.00</t>
  </si>
  <si>
    <t>0 = 760.00</t>
  </si>
  <si>
    <t>https://script.google.com/macros/s/AKfycbzuqlr84oaUfF-_3biUn3x2VWG_Q2GUT1vKchVYvtAzbjKFDAawGddBlP83mCoq6Rbk1g/exec?tipo=ORDEN%20DE%20SERVICIO&amp;anio=2025&amp;num=085&amp;rs=ESTUPIÑAN%20GAMARRA%20JON%20KEVIN%20AXL</t>
  </si>
  <si>
    <t>12/06/2025 - 16:49:26 p. m.</t>
  </si>
  <si>
    <t>NARVARTE SANTOS SILVIO ANGEL</t>
  </si>
  <si>
    <t>COMUNIDAD CAMPESINA DE COTON - VEINTISIETE DE NOVIEMBRE - HUARAL - LIMA</t>
  </si>
  <si>
    <t>SERVICIO DE ALMACENERO PARA LA OBRA - CONSTRUCCIÓN DE DISPOSITIVO DE CONTROL DE TRÁNSITO; EN EL (LA) CAMINO VECINAL ACOS-COTO EN EL CENTRO POBLADO COTO, DISTRITO DE VEINTISIETE DE NOVIEMBRE, PROVINCIA DE HUARAL, DEPARTAMENTO DE LIMA CON CUI N° CUI N° 2633664.</t>
  </si>
  <si>
    <t>INFORME N° 014-2025-MDVN/OAD/JALG</t>
  </si>
  <si>
    <t>|SIAF-00268|O/S-084|05-05-2025|NARVARTE SANTOS SILVIO ANGEL|10080770249|SERVICIO DE ALMACENERO PARA LA OBRA - CONSTRUCCIÓN DE DISPOSITIVO DE CONTROL DE TRÁNSITO; EN EL (LA) CAMINO VECINAL ACOS-COTO EN EL CENTRO POBLADO COTO, DISTRITO DE VEINTISIETE DE NOVIEMBRE, PROVINCIA DE HUARAL, DEPARTAMENTO DE LIMA CON CUI N° CUI N° 2633664.|2,700.00|8fd9f5006d152ec9b4e5386730f85e3f|</t>
  </si>
  <si>
    <t>8fd9f5006d152ec9b4e5386730f85e3f</t>
  </si>
  <si>
    <t>0026 = 2,700.00</t>
  </si>
  <si>
    <t>2.6.2 3.99 5 = 2,700.00</t>
  </si>
  <si>
    <t>Q = 2,700.00</t>
  </si>
  <si>
    <t>https://script.google.com/macros/s/AKfycbzuqlr84oaUfF-_3biUn3x2VWG_Q2GUT1vKchVYvtAzbjKFDAawGddBlP83mCoq6Rbk1g/exec?tipo=ORDEN%20DE%20SERVICIO&amp;anio=2025&amp;num=084&amp;rs=NARVARTE%20SANTOS%20SILVIO%20ANGEL</t>
  </si>
  <si>
    <t>04/06/2025 - 18:07:46 p. m.</t>
  </si>
  <si>
    <t>MORALES YGREDA NILTON CESAR</t>
  </si>
  <si>
    <t>COMUNIDAD CE CARAC - VEINTISIETE DE NOVIEMBRE - HUARAL - LIMA</t>
  </si>
  <si>
    <t>SERVICIO DE GUARDIAN PARA LA OBRA - CONSTRUCCIÓN DE DISPOSITIVO DE CONTROL DE TRÁNSITO; EN EL (LA) CAMINO VECINAL ACOS-COTO EN EL CENTRO POBLADO COTO, DISTRITO DE VEINTISIETE DE NOVIEMBRE, PROVINCIA DE HUARAL, DEPARTAMENTO DE LIMA CON CUI N° CUI N° 2633664.</t>
  </si>
  <si>
    <t>SERVICIO DE GUARDIANIA DE OBRA</t>
  </si>
  <si>
    <t>ANULADA</t>
  </si>
  <si>
    <t>|SIAF-00244|O/S-083|05-05-2025|MORALES YGREDA NILTON CESAR|10406832347|SERVICIO DE GUARDIAN PARA LA OBRA - CONSTRUCCIÓN DE DISPOSITIVO DE CONTROL DE TRÁNSITO; EN EL (LA) CAMINO VECINAL ACOS-COTO EN EL CENTRO POBLADO COTO, DISTRITO DE VEINTISIETE DE NOVIEMBRE, PROVINCIA DE HUARAL, DEPARTAMENTO DE LIMA CON CUI N° CUI N° 2633664.|2,700.00|aa6e9f63cee28526e26e3c262d3a523c|</t>
  </si>
  <si>
    <t>aa6e9f63cee28526e26e3c262d3a523c</t>
  </si>
  <si>
    <t>2.6. 2 3. 99 5 = 2,700.00</t>
  </si>
  <si>
    <t>https://script.google.com/macros/s/AKfycbzuqlr84oaUfF-_3biUn3x2VWG_Q2GUT1vKchVYvtAzbjKFDAawGddBlP83mCoq6Rbk1g/exec?tipo=ORDEN%20DE%20SERVICIO&amp;anio=2025&amp;num=083&amp;rs=MORALES%20YGREDA%20NILTON%20CESAR</t>
  </si>
  <si>
    <t>30/05/2025 - 12:18:05 p. m.</t>
  </si>
  <si>
    <t>PLAZA DE ARMAS S/N - CARAC - VEINTISIETE DE NOVIEMBRE - HUARAL - LIMA</t>
  </si>
  <si>
    <t>SERVICIO DE ALIMENTACIÓN PARA EL PERSONAL PARA LA OBRA - CONSTRUCCIÓN DE DISPOSITIVO DE CONTROL DE TRÁNSITO; EN EL (LA) CAMINO VECINAL ACOS-CARAC EN EL CENTRO POBLADO CARAC, DISTRITO DE VEINTISIETE DE NOVIEMBRE, PROVINCIA DE HUARAL, DEPARTAMENTO DE LIMA CON CUI N° CUI N° 2633688.</t>
  </si>
  <si>
    <t>|SIAF-00237|O/S-082|05-05-2025|SALAZAR ESPINOZA GERMAN MARCELINO|10160150152|SERVICIO DE ALIMENTACIÓN PARA EL PERSONAL PARA LA OBRA - CONSTRUCCIÓN DE DISPOSITIVO DE CONTROL DE TRÁNSITO; EN EL (LA) CAMINO VECINAL ACOS-CARAC EN EL CENTRO POBLADO CARAC, DISTRITO DE VEINTISIETE DE NOVIEMBRE, PROVINCIA DE HUARAL, DEPARTAMENTO DE LIMA CON CUI N° CUI N° 2633688.|450.00|332652754bf1e06947571dfaf9d07951|</t>
  </si>
  <si>
    <t>332652754bf1e06947571dfaf9d07951</t>
  </si>
  <si>
    <t>0022 = 450.00</t>
  </si>
  <si>
    <t>2.6.2 3.99 5 = 450.00</t>
  </si>
  <si>
    <t>0 = 450.00</t>
  </si>
  <si>
    <t>https://script.google.com/macros/s/AKfycbzuqlr84oaUfF-_3biUn3x2VWG_Q2GUT1vKchVYvtAzbjKFDAawGddBlP83mCoq6Rbk1g/exec?tipo=ORDEN%20DE%20SERVICIO&amp;anio=2025&amp;num=082&amp;rs=SALAZAR%20ESPINOZA%20GERMAN%20MARCELINO</t>
  </si>
  <si>
    <t>26/05/2025 - 12:34:31 p. m.</t>
  </si>
  <si>
    <t>SERVICIO DE ALIMENTACIÓN PARA EL PERSONAL PARA LA OBRA - CONSTRUCCIÓN DE DISPOSITIVO DE CONTROL DE TRÁNSITO; EN EL (LA) CAMINO VECINAL ACOS-COTO EN EL CENTRO POBLADO COTO, DISTRITO DE VEINTISIETE DE NOVIEMBRE, PROVINCIA DE HUARAL, DEPARTAMENTO DE LIMA CON CUI N° CUI N° 2633664.</t>
  </si>
  <si>
    <t>|SIAF-00236|O/S-081|05-05-2025|SALAZAR ESPINOZA GERMAN MARCELINO|10160150152|SERVICIO DE ALIMENTACIÓN PARA EL PERSONAL PARA LA OBRA - CONSTRUCCIÓN DE DISPOSITIVO DE CONTROL DE TRÁNSITO; EN EL (LA) CAMINO VECINAL ACOS-COTO EN EL CENTRO POBLADO COTO, DISTRITO DE VEINTISIETE DE NOVIEMBRE, PROVINCIA DE HUARAL, DEPARTAMENTO DE LIMA CON CUI N° CUI N° 2633664.|600.00|7bae4611a9d75f990119b34b704bef7b|</t>
  </si>
  <si>
    <t>7bae4611a9d75f990119b34b704bef7b</t>
  </si>
  <si>
    <t>0026 = 600.00</t>
  </si>
  <si>
    <t>2.6. 2 3. 99 5 = 600.00</t>
  </si>
  <si>
    <t>Q = 600.00</t>
  </si>
  <si>
    <t>https://script.google.com/macros/s/AKfycbzuqlr84oaUfF-_3biUn3x2VWG_Q2GUT1vKchVYvtAzbjKFDAawGddBlP83mCoq6Rbk1g/exec?tipo=ORDEN%20DE%20SERVICIO&amp;anio=2025&amp;num=081&amp;rs=SALAZAR%20ESPINOZA%20GERMAN%20MARCELINO</t>
  </si>
  <si>
    <t>26/05/2025 - 11:31:19 a. m.</t>
  </si>
  <si>
    <t>SERVICIO DE ALQUILER DE EQUIPOS LIVIANOS PARA LA OBRA - CONSTRUCCIÓN DE DISPOSITIVO DE CONTROL DE TRÁNSITO; EN EL (LA) CAMINO VECINAL ACOS-CARAC EN EL CENTRO POBLADO CARAC, DISTRITO DE VEINTISIETE DE NOVIEMBRE, PROVINCIA DE HUARAL, DEPARTAMENTO DE LIMA CON CUI N° CUI N° 2633688.</t>
  </si>
  <si>
    <t>ALQUILER DE MEZCLADOR DE CONCRETO</t>
  </si>
  <si>
    <t>|SIAF-00225|O/S-080|05-05-2025|CORPORACION GARRIDO &amp; ASOCIADOS S.A.C.|20602599508|SERVICIO DE ALQUILER DE EQUIPOS LIVIANOS PARA LA OBRA - CONSTRUCCIÓN DE DISPOSITIVO DE CONTROL DE TRÁNSITO; EN EL (LA) CAMINO VECINAL ACOS-CARAC EN EL CENTRO POBLADO CARAC, DISTRITO DE VEINTISIETE DE NOVIEMBRE, PROVINCIA DE HUARAL, DEPARTAMENTO DE LIMA CON CUI N° CUI N° 2633688.|1,204.18|f317cb4c9e05381d9c5ecce08f11b4d7|</t>
  </si>
  <si>
    <t>f317cb4c9e05381d9c5ecce08f11b4d7</t>
  </si>
  <si>
    <t>0022 = 7,000.00</t>
  </si>
  <si>
    <t>2.6.2 3.99 5 = 7,000.00</t>
  </si>
  <si>
    <t>0 = 1,204.18</t>
  </si>
  <si>
    <t>https://script.google.com/macros/s/AKfycbzuqlr84oaUfF-_3biUn3x2VWG_Q2GUT1vKchVYvtAzbjKFDAawGddBlP83mCoq6Rbk1g/exec?tipo=ORDEN%20DE%20SERVICIO&amp;anio=2025&amp;num=080&amp;rs=CORPORACION%20GARRIDO%20&amp;%20ASOCIADOS%20S.A.C.</t>
  </si>
  <si>
    <t>21/05/2025 - 12:27:52 p. m.</t>
  </si>
  <si>
    <t>SERVICIO DE UNA PERSONA NATURAL COMO ASISTENTE DE LA OFICINA DE DESARROLLO URBANO Y RURAL - MAYO A JUNIO 2025</t>
  </si>
  <si>
    <t>SOLICITUD DE CRÉDITO PRESUPUESTAL N° 066-2025-MDVN/ULA</t>
  </si>
  <si>
    <t>SERVICIO DE AUXILIAR ADMINISTRATIVO DE OBRA</t>
  </si>
  <si>
    <t>|SIAF-00229|O/S-079|05-05-2025|ISIDRO MIRAVAL CAMILA|10743048402|SERVICIO DE UNA PERSONA NATURAL COMO ASISTENTE DE LA OFICINA DE DESARROLLO URBANO Y RURAL - MAYO A JUNIO 2025|3,600.00|7fa7595dc2203a43883b4c93161981e8|</t>
  </si>
  <si>
    <t>7fa7595dc2203a43883b4c93161981e8</t>
  </si>
  <si>
    <t>0006 = 4,000.00</t>
  </si>
  <si>
    <t>2.3.2 9.1 1 = 4,000.00</t>
  </si>
  <si>
    <t>Q = 3,600.00</t>
  </si>
  <si>
    <t>https://script.google.com/macros/s/AKfycbzuqlr84oaUfF-_3biUn3x2VWG_Q2GUT1vKchVYvtAzbjKFDAawGddBlP83mCoq6Rbk1g/exec?tipo=ORDEN%20DE%20SERVICIO&amp;anio=2025&amp;num=079&amp;rs=ISIDRO%20MIRAVAL%20CAMILA</t>
  </si>
  <si>
    <t>21/05/2025 - 15:44:19 p. m.</t>
  </si>
  <si>
    <t>BALTAZAR HUAMAN YELITZA CELESTINA.</t>
  </si>
  <si>
    <t>AV. LOS NATURALES - BARRIOS LOS RIOSN - HUARAL - HUARAL - LIMA</t>
  </si>
  <si>
    <t>SERVICIO PROFESIONAL COMO ASISTENTE DE LA OFICINA DE DESARROLLO SOCIAL Y DESARROLLO ECONÓMICO - MAYO 2025</t>
  </si>
  <si>
    <t>SOLICITUD DE CRÉDITO PRESUPUESTAL N° 067-2025-MDVN/ULA</t>
  </si>
  <si>
    <t>SERVICIO EN LABORES DE ASISTENCIA SOCIAL Y EJECUCION DE ACTIVIDADES DE BIENESTAR SOCIAL</t>
  </si>
  <si>
    <t>|SIAF-00230|O/S-078|05-05-2025|BALTAZAR HUAMAN YELITZA CELESTINA.|10480600601|SERVICIO PROFESIONAL COMO ASISTENTE DE LA OFICINA DE DESARROLLO SOCIAL Y DESARROLLO ECONÓMICO - MAYO 2025|1,000.00|72709e2907ebfbafdefb3e4f4b6a29b4|</t>
  </si>
  <si>
    <t>72709e2907ebfbafdefb3e4f4b6a29b4</t>
  </si>
  <si>
    <t>0015 = 1,000.00</t>
  </si>
  <si>
    <t>2.3. 2 7. 11 99 = 1,000.00</t>
  </si>
  <si>
    <t>A = 1,000.00</t>
  </si>
  <si>
    <t>https://script.google.com/macros/s/AKfycbzuqlr84oaUfF-_3biUn3x2VWG_Q2GUT1vKchVYvtAzbjKFDAawGddBlP83mCoq6Rbk1g/exec?tipo=ORDEN%20DE%20SERVICIO&amp;anio=2025&amp;num=078&amp;rs=BALTAZAR%20HUAMAN%20YELITZA%20CELESTINA.</t>
  </si>
  <si>
    <t>21/05/2025 - 16:04:08 p. m.</t>
  </si>
  <si>
    <t>SERVICIO DE ALIMENTACIÓN PARA REALIZAR TRABAJO DE LA ACTIVIDAD - LIMPIEZA, MANTENIMIENTO Y ACONDICIONAMIENTO DE TROCHA CARROZABLE DE LA COMUNIDAD CAMPESINA DE CARAC Y COMUNIDAD CAMPESINA DE COTO, HUARAL, LIMA</t>
  </si>
  <si>
    <t>INFORME N° 028-2025-MDVN/ODUR/JALG</t>
  </si>
  <si>
    <t>|SIAF-00220|O/S-077|05-05-2025|SALAZAR ESPINOZA GERMAN MARCELINO|10160150152|SERVICIO DE ALIMENTACIÓN PARA REALIZAR TRABAJO DE LA ACTIVIDAD - LIMPIEZA, MANTENIMIENTO Y ACONDICIONAMIENTO DE TROCHA CARROZABLE DE LA COMUNIDAD CAMPESINA DE CARAC Y COMUNIDAD CAMPESINA DE COTO, HUARAL, LIMA|1,260.00|cec8db62a362db6e50a7e67fde200a42|</t>
  </si>
  <si>
    <t>cec8db62a362db6e50a7e67fde200a42</t>
  </si>
  <si>
    <t>0032 = 500.00</t>
  </si>
  <si>
    <t>2.3.2 7.11 5 = 500.00</t>
  </si>
  <si>
    <t>Q = 1,260.00</t>
  </si>
  <si>
    <t>https://script.google.com/macros/s/AKfycbzuqlr84oaUfF-_3biUn3x2VWG_Q2GUT1vKchVYvtAzbjKFDAawGddBlP83mCoq6Rbk1g/exec?tipo=ORDEN%20DE%20SERVICIO&amp;anio=2025&amp;num=077&amp;rs=SALAZAR%20ESPINOZA%20GERMAN%20MARCELINO</t>
  </si>
  <si>
    <t>19/05/2025 - 14:05:53 p. m.</t>
  </si>
  <si>
    <t>ALZAMORA RAMOS FABRIZIO VICENTE</t>
  </si>
  <si>
    <t>PLAZA DE ARMAS S/N - HUAURA - HUACHO - LIMA</t>
  </si>
  <si>
    <t>SERVICIO DE OPERADOR DE MAQUINARIA PESADA PARA LIMPIEZA, MANTENIMIENTO Y ACONDICIONAMIENTO DE TROCHA CARROZABLE DE LA COMUNIDAD CAMPESINA DE CARAC Y COMUNIDAD CAMPESINA DE COTO EN LA MUNICIPALIDAD DE VEINTISIETE DE NOVIEMBRE, PROVINCIA DE HUARAL, DEPARTAMENTO DE LIMA</t>
  </si>
  <si>
    <t>SERVICIO DE OPERACIÓN DE MAQUINARIA PESADA</t>
  </si>
  <si>
    <t>|SIAF-00218|O/S-076|05-05-2025|ALZAMORA RAMOS FABRIZIO VICENTE|10610882060|SERVICIO DE OPERADOR DE MAQUINARIA PESADA PARA LIMPIEZA, MANTENIMIENTO Y ACONDICIONAMIENTO DE TROCHA CARROZABLE DE LA COMUNIDAD CAMPESINA DE CARAC Y COMUNIDAD CAMPESINA DE COTO EN LA MUNICIPALIDAD DE VEINTISIETE DE NOVIEMBRE, PROVINCIA DE HUARAL, DEPARTAMENTO DE LIMA|2,250.00|0a1a07c5672dbde372c2841ef033b078|</t>
  </si>
  <si>
    <t>0a1a07c5672dbde372c2841ef033b078</t>
  </si>
  <si>
    <t>0032 = 2,500.00</t>
  </si>
  <si>
    <t>Q = 2,250.00</t>
  </si>
  <si>
    <t>https://script.google.com/macros/s/AKfycbzuqlr84oaUfF-_3biUn3x2VWG_Q2GUT1vKchVYvtAzbjKFDAawGddBlP83mCoq6Rbk1g/exec?tipo=ORDEN%20DE%20SERVICIO&amp;anio=2025&amp;num=076&amp;rs=ALZAMORA%20RAMOS%20FABRIZIO%20VICENTE</t>
  </si>
  <si>
    <t>16/05/2025 - 15:30:15 p. m.</t>
  </si>
  <si>
    <t>ADQUISICIÓN DE PRODUCTOS PARA EL PROGRAMA VASO DE LECHE - OCTUBRE 2025</t>
  </si>
  <si>
    <t>SOLICITUD DE CRÉDITO PRESUPUESTAL N° 001-2025-MDVN/ULA</t>
  </si>
  <si>
    <t>|09.54.0005.0043|200|UNIDAD|LECHE EVAPORADA ENTERA X 400 g APROX.|4.400|880.00|
|09.06.0003.0730|80|UNIDAD|HOJUELA DE QUINUA PRECOCIDA FORTIFICADA CON VITAMINAS Y MINERALES X 500 g|3.750|300.00|
||||MONEDA: SOL PERUANO - PEN|||
||||PLAZO DE ENTREGA : 20 DÍA(S) CALENDARIO|||
||||LA EJECUCIÓN Y PLAZO DE ENTREGA SERÁ CONFORME A LO ESTABLECIDO EN LAS ESPECIFICACIONES TÉCNICAS|||
||||SI EL MONTO SUPERA LAS (04) UIT VIGENTES, TODOS LOS FIRMANTES CONOCEN Y ACEPTAN EL CUADRO INFORMATIVO DE PARTICIPANTES|||
||||LA CONFORMIDAD SERÁ EMITIDA POR EL JEFE Y/O RESPONSABLE DE LA OFICINA DE DESARROLLO SOCIAL Y DESARROLLO ECONÓMICO|||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0113 3200 0100 0314 8045|||
||||CONDICIONES DE LA CONTRAPRESTACIÓN SE ENCUENTRAN DETALLADOS EN LOS TÉRMINOS DE REFERENCIA REMITIDOS POR EL ÁREA USUARIA.|||
|||||||
|||||||
|||||||
|||||||
|||||||
|||||||</t>
  </si>
  <si>
    <t>|SIAF-00487|O/C-076|01-10-2025|NEGOCIOS E INVERSIONES JLCH EIRL|20606962071|ADQUISICIÓN DE PRODUCTOS PARA EL PROGRAMA VASO DE LECHE - OCTUBRE 2025|1,180.00|d0d0b2e023045133bcb4c929c844c795|</t>
  </si>
  <si>
    <t>d0d0b2e023045133bcb4c929c844c795</t>
  </si>
  <si>
    <t>0017 = 1,180.00</t>
  </si>
  <si>
    <t>2.2. 2 3. 1 1 = 1,180.00</t>
  </si>
  <si>
    <t>L = 1,180.00</t>
  </si>
  <si>
    <t>https://script.google.com/macros/s/AKfycbzuqlr84oaUfF-_3biUn3x2VWG_Q2GUT1vKchVYvtAzbjKFDAawGddBlP83mCoq6Rbk1g/exec?tipo=ORDEN%20DE%20COMPRA&amp;anio=2025&amp;num=076&amp;rs=NEGOCIOS%20E%20INVERSIONES%20JLCH%20EIRL</t>
  </si>
  <si>
    <t>02/10/2025 - 12:46:59 p. m.</t>
  </si>
  <si>
    <t>SERVICIO DE EQUIPO TOPOGRÁFICO PARA LA OBRA - CONSTRUCCIÓN DE DISPOSITIVO DE CONTROL DE TRÁNSITO; EN EL (LA) CAMINO VECINAL ACOS-CARAC EN EL CENTRO POBLADO CARAC, DISTRITO DE VEINTISIETE DE NOVIEMBRE, PROVINCIA DE HUARAL, DEPARTAMENTO DE LIMA CON CUI N° CUI N° 2633688.</t>
  </si>
  <si>
    <t>ALQUILER DE NIVEL TOPOGRAFICO</t>
  </si>
  <si>
    <t>|SIAF-00215|O/S-075|22-04-2025|CONSTRUCTORA Y CONSULTORA JONELTA S.A.C|20600141865|SERVICIO DE EQUIPO TOPOGRÁFICO PARA LA OBRA - CONSTRUCCIÓN DE DISPOSITIVO DE CONTROL DE TRÁNSITO; EN EL (LA) CAMINO VECINAL ACOS-CARAC EN EL CENTRO POBLADO CARAC, DISTRITO DE VEINTISIETE DE NOVIEMBRE, PROVINCIA DE HUARAL, DEPARTAMENTO DE LIMA CON CUI N° CUI N° 2633688.|43.35|d4135df61b406e1419b1e4d0107509ee|</t>
  </si>
  <si>
    <t>d4135df61b406e1419b1e4d0107509ee</t>
  </si>
  <si>
    <t>18 - Adjudicación Sin Proceso</t>
  </si>
  <si>
    <t>0022 = 43.35</t>
  </si>
  <si>
    <t>2.6.2 3.99 5 = 43.35</t>
  </si>
  <si>
    <t>0 = 43.35</t>
  </si>
  <si>
    <t>https://script.google.com/macros/s/AKfycbzuqlr84oaUfF-_3biUn3x2VWG_Q2GUT1vKchVYvtAzbjKFDAawGddBlP83mCoq6Rbk1g/exec?tipo=ORDEN%20DE%20SERVICIO&amp;anio=2025&amp;num=075&amp;rs=CONSTRUCTORA%20Y%20CONSULTORA%20JONELTA%20S.A.C</t>
  </si>
  <si>
    <t>15/05/2025 - 18:10:32 p. m.</t>
  </si>
  <si>
    <t>ADQUISICIÓN DE KIT DE IMPLEMENTOS DE SEGURIDAD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</si>
  <si>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|89.96.0049.0007|35|UNIDAD|OVEROL DRIL UNISEX|40.000|1,400.00|
|80.50.0006.0025|35|UNIDAD|CASCO PROTECTOR DE PLASTICO (MENOR A 1/4 DE LA UIT) COLOR ROJO|12.000|420.00|
|80.50.0001.0012|35|UNIDAD|LENTES DE SEGURIDAD CON PROTECCION ULTRAVIOLETA|12.000|420.00|
|88.22.9262.0001|35|UNIDAD|PROTECTOR DE OIDOS|7.000|245.00|
|49.57.0041.0127|9|UNIDAD|MASCARA (RESPIRADOR) RECTA DE PROTECCION RESPIRATORIA DESCARTABLE|25.000|225.00|
|80.53.0001.0001|105|PAR|GUANTES DE ASBESTO Y CUERO|15.000|1,575.00|
|23.94.0012.0048|35|PAR|GUANTES DE POLIESTER Y CAUCHO ESTIRENO BUTADIENO TALLA L|13.000|455.00|
|89.96.0004.1199|35|UNIDAD|PANTALON DE DRIL GRUESO PARA CABALLERO COLOR AZUL ACERO|28.000|980.00|
|89.96.0007.0602|28|UNIDAD|CHALECO IMPERMEABLE DE POLIESTER UNISEX TALLA L|30.000|840.00|
|89.96.0008.0856|35|UNIDAD|CAMISETA DE 100% ALGODON MANGA LARGA CUELLO REDONDO UNISEX|18.000|630.00|
|89.96.0007.0227|7|UNIDAD|CHALECO TERMICO DE POLIESTER ACOLCHADO MULTIBOLSILLOS UNISEX|42.000|294.00|
|88.22.0256.0001|35|PAR|BOTAS ANTIFRAGMENTARIO|30.000|1,050.00|
|80.50.0008.0868|35|PAR|ZAPATO DE CUERO CON PUNTA DE ACERO PARA CABALLERO|50.000|1,750.00|
||||CONDICIONES DE LA CONTRAPRESTACIÓN SE ENCUENTRAN DETALLADOS EN LOS TÉRMINOS DE REFERENCIA REMITIDOS POR EL ÁREA USUARIA.|||
|||||||
|||||||
|||||||
|||||||
|||||||
|||||||</t>
  </si>
  <si>
    <t>|SIAF-00478|O/C-075|01-09-2025|NUESTRO SALVADOR DR E.I.R.L.|20610442740|ADQUISICIÓN DE KIT DE IMPLEMENTOS DE SEGURIDAD PARA LA OBRA MEJORAMIENTO DEL SERVICIO DE MOVILIDAD URBANA EN LAS CALLES ROQUE SAENZ PEÑA, 2 DE MAYO, IGLESIAS, BELISARIO SUAREZ, ALTO DE LA ALIANZA, MORRO DE ARICA, ALFONSO UGARTE, GRAU, BOLOGNESI, ANDRES AVELINO CACERES, TARAPACA, MARIANO, BUENDIA Y SAN PEDRO DE CP CARAC, CUI N° 2688464|10,284.00|10d982f12cdf027417b6d141feb723d0|</t>
  </si>
  <si>
    <t>10d982f12cdf027417b6d141feb723d0</t>
  </si>
  <si>
    <t>0031 = 10,284.00</t>
  </si>
  <si>
    <t>2.6.2 3.2 5 = 10,284.00</t>
  </si>
  <si>
    <t>0 = 10,284.00</t>
  </si>
  <si>
    <t>https://script.google.com/macros/s/AKfycbzuqlr84oaUfF-_3biUn3x2VWG_Q2GUT1vKchVYvtAzbjKFDAawGddBlP83mCoq6Rbk1g/exec?tipo=ORDEN%20DE%20COMPRA&amp;anio=2025&amp;num=075&amp;rs=NUESTRO%20SALVADOR%20DR%20E.I.R.L.</t>
  </si>
  <si>
    <t>24/09/2025 - 17:46:07 p. m.</t>
  </si>
  <si>
    <t>MATURRANO MAMANI JAIRO RENSO</t>
  </si>
  <si>
    <t>AV. CRUZ BLANCA - HUACHO - HUAURA - LIMA</t>
  </si>
  <si>
    <t>SERVICIO DE ASISTENTE DE OBRA PARA LA OBRA - CONSTRUCCIÓN DE DISPOSITIVO DE CONTROL DE TRÁNSITO; EN EL (LA) CAMINO VECINAL ACOS-CARAC EN EL CENTRO POBLADO CARAC, DISTRITO DE VEINTISIETE DE NOVIEMBRE, PROVINCIA DE HUARAL, DEPARTAMENTO DE LIMA CON CUI N° CUI N° 2633688.</t>
  </si>
  <si>
    <t>SERVICIO DE ASISTENCIA DE OBRAS</t>
  </si>
  <si>
    <t>|SIAF-00214|O/S-074|22-04-2025|MATURRANO MAMANI JAIRO RENSO|10478096068|SERVICIO DE ASISTENTE DE OBRA PARA LA OBRA - CONSTRUCCIÓN DE DISPOSITIVO DE CONTROL DE TRÁNSITO; EN EL (LA) CAMINO VECINAL ACOS-CARAC EN EL CENTRO POBLADO CARAC, DISTRITO DE VEINTISIETE DE NOVIEMBRE, PROVINCIA DE HUARAL, DEPARTAMENTO DE LIMA CON CUI N° CUI N° 2633688.|1,575.00|5f8e4fd44983b1fd1b3ee4ac0dfedd5e|</t>
  </si>
  <si>
    <t>5f8e4fd44983b1fd1b3ee4ac0dfedd5e</t>
  </si>
  <si>
    <t>https://script.google.com/macros/s/AKfycbzuqlr84oaUfF-_3biUn3x2VWG_Q2GUT1vKchVYvtAzbjKFDAawGddBlP83mCoq6Rbk1g/exec?tipo=ORDEN%20DE%20SERVICIO&amp;anio=2025&amp;num=074&amp;rs=MATURRANO%20MAMANI%20JAIRO%20RENSO</t>
  </si>
  <si>
    <t>15/05/2025 - 16:22:39 p. m.</t>
  </si>
  <si>
    <t>ADQUISICIÓN DE PINTURA PARA IMAGEN PARA LA OBRA - CONSTRUCCIÓN DE DISPOSITIVO DE CONTROL DE TRÁNSITO; EN EL (LA) CAMINO VECINAL ACOS-CARAC EN EL CENTRO POBLADO CARAC, DISTRITO DE VEINTISIETE DE NOVIEMBRE, PROVINCIA DE HUARAL, DEPARTAMENTO DE LIMA CON CUI N° CUI N° 2633688</t>
  </si>
  <si>
    <t>|73.15.0001.0704|1|GALON|PINTURA ACRILICA|1,000.000|1,000.00|
|||||||
||||MONEDA: SOL PERUANO - PEN|||
||||PLAZO DE ENTREGA : 15 DÍA(S) CALENDARIO|||
||||LA EJECUCIÓN Y PLAZO DE ENTREGA SERÁ CONFORME A LO ESTABLECIDO EN LAS ESPECIFICACIONES TÉCNICAS|||
||||SI EL MONTO SUPERA LAS (04) UIT VIGENTES, TODOS LOS FIRMANTES CONOCEN Y ACEPTAN EL CUADRO INFORMATIVO DE PARTICIPANTES|||
||||LA CONFORMIDAD SERÁ EMITIDA POR EL JEFE Y/O RESPONSABLE DE LA OFICINA DE OBRAS POR ADMINISTRACIÓN DIRECTA|||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0183 2300 0323 0119 6665|||
||||CONDICIONES DE LA CONTRAPRESTACIÓN SE ENCUENTRAN DETALLADOS EN LOS TÉRMINOS DE REFERENCIA REMITIDOS POR EL ÁREA USUARIA.|||
||||CONTRATO DE ADQUISICIÓN DE BIENES Nº 004-2025|||
|||||||
|||||||
|||||||
|||||||
|||||||</t>
  </si>
  <si>
    <t>|SIAF-00468|O/C-074|01-09-2025|CORPORACION GARRIDO &amp; ASOCIADOS S.A.C.|20602599508|ADQUISICIÓN DE PINTURA PARA IMAGEN PARA LA OBRA - CONSTRUCCIÓN DE DISPOSITIVO DE CONTROL DE TRÁNSITO; EN EL (LA) CAMINO VECINAL ACOS-CARAC EN EL CENTRO POBLADO CARAC, DISTRITO DE VEINTISIETE DE NOVIEMBRE, PROVINCIA DE HUARAL, DEPARTAMENTO DE LIMA CON CUI N° CUI N° 2633688|1,000.00|66f9a68d2837612990392d6db25cd002|</t>
  </si>
  <si>
    <t>66f9a68d2837612990392d6db25cd002</t>
  </si>
  <si>
    <t>0022 = 1,000.00</t>
  </si>
  <si>
    <t>2.6.2 3.99 4 = 1,000.00</t>
  </si>
  <si>
    <t>0 = 1,000.00</t>
  </si>
  <si>
    <t>https://script.google.com/macros/s/AKfycbzuqlr84oaUfF-_3biUn3x2VWG_Q2GUT1vKchVYvtAzbjKFDAawGddBlP83mCoq6Rbk1g/exec?tipo=ORDEN%20DE%20COMPRA&amp;anio=2025&amp;num=074&amp;rs=CORPORACION%20GARRIDO%20&amp;%20ASOCIADOS%20S.A.C.</t>
  </si>
  <si>
    <t>16/09/2025 - 13:05:44 p. m.</t>
  </si>
  <si>
    <t>MULTICONSTRUCCIONES RIO SANTA S.A.C.</t>
  </si>
  <si>
    <t>OTR. JESUS DEL VALLE LT. 11 - HUARAL - HUARAL - LIMA</t>
  </si>
  <si>
    <t>SERVICIO DE MOVILIZACIÓN Y DESMOVILIZACIÓN DE EQUIPOS PARA LA OBRA - CONSTRUCCIÓN DE DISPOSITIVO DE CONTROL DE TRÁNSITO; EN EL (LA) CAMINO VECINAL ACOS-CARAC EN EL CENTRO POBLADO CARAC, DISTRITO DE VEINTISIETE DE NOVIEMBRE, PROVINCIA DE HUARAL, DEPARTAMENTO DE LIMA CON CUI N° CUI N° 2633688.</t>
  </si>
  <si>
    <t>TRANSPORTE Y TRASLADO TERRESTRE DE MATERIALES DE CONSTRUCCION Y HERRAMIENTAS</t>
  </si>
  <si>
    <t>|SIAF-00213|O/S-073|22-04-2025|MULTICONSTRUCCIONES RIO SANTA S.A.C.|20611039094|SERVICIO DE MOVILIZACIÓN Y DESMOVILIZACIÓN DE EQUIPOS PARA LA OBRA - CONSTRUCCIÓN DE DISPOSITIVO DE CONTROL DE TRÁNSITO; EN EL (LA) CAMINO VECINAL ACOS-CARAC EN EL CENTRO POBLADO CARAC, DISTRITO DE VEINTISIETE DE NOVIEMBRE, PROVINCIA DE HUARAL, DEPARTAMENTO DE LIMA CON CUI N° CUI N° 2633688.|2,500.00|feb4837150cec6c7963c9947360bf513|</t>
  </si>
  <si>
    <t>feb4837150cec6c7963c9947360bf513</t>
  </si>
  <si>
    <t>0022 = 2,500.00</t>
  </si>
  <si>
    <t>2.6.2 3.99 5 = 2,500.00</t>
  </si>
  <si>
    <t>0 = 2,500.00</t>
  </si>
  <si>
    <t>https://script.google.com/macros/s/AKfycbzuqlr84oaUfF-_3biUn3x2VWG_Q2GUT1vKchVYvtAzbjKFDAawGddBlP83mCoq6Rbk1g/exec?tipo=ORDEN%20DE%20SERVICIO&amp;anio=2025&amp;num=073&amp;rs=MULTICONSTRUCCIONES%20RIO%20SANTA%20S.A.C.</t>
  </si>
  <si>
    <t>15/05/2025 - 13:10:12 p. m.</t>
  </si>
  <si>
    <t>ADQUISICIÓN DE PLACA RECORDATORIA PARA LA OBRA - CONSTRUCCIÓN DE DISPOSITIVO DE CONTROL DE TRÁNSITO; EN EL (LA) CAMINO VECINAL ACOS-CARAC EN EL CENTRO POBLADO CARAC, DISTRITO DE VEINTISIETE DE NOVIEMBRE, PROVINCIA DE HUARAL, DEPARTAMENTO DE LIMA CON CUI N° CUI N° 2633688</t>
  </si>
  <si>
    <t>|85.21.0002.0055|1|UNIDAD|PLACA RECORDATORIA DE BRONCE|450.000|450.00|
|||||||
||||MONEDA: SOL PERUANO - PEN|||
||||PLAZO DE ENTREGA : 15 DÍA(S) CALENDARIO|||
||||LA EJECUCIÓN Y PLAZO DE ENTREGA SERÁ CONFORME A LO ESTABLECIDO EN LAS ESPECIFICACIONES TÉCNICAS|||
||||SI EL MONTO SUPERA LAS (04) UIT VIGENTES, TODOS LOS FIRMANTES CONOCEN Y ACEPTAN EL CUADRO INFORMATIVO DE PARTICIPANTES|||
||||LA CONFORMIDAD SERÁ EMITIDA POR EL JEFE Y/O RESPONSABLE DE LA OFICINA DE OBRAS POR ADMINISTRACIÓN DIRECTA|||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0183 2300 0323 0119 6665|||
||||CONDICIONES DE LA CONTRAPRESTACIÓN SE ENCUENTRAN DETALLADOS EN LOS TÉRMINOS DE REFERENCIA REMITIDOS POR EL ÁREA USUARIA.|||
||||CONTRATO DE ADQUISICIÓN DE BIENES Nº 003-2025|||
|||||||
|||||||
|||||||
|||||||
|||||||</t>
  </si>
  <si>
    <t>|SIAF-00467|O/C-073|01-09-2025|CORPORACION GARRIDO &amp; ASOCIADOS S.A.C.|20602599508|ADQUISICIÓN DE PLACA RECORDATORIA PARA LA OBRA - CONSTRUCCIÓN DE DISPOSITIVO DE CONTROL DE TRÁNSITO; EN EL (LA) CAMINO VECINAL ACOS-CARAC EN EL CENTRO POBLADO CARAC, DISTRITO DE VEINTISIETE DE NOVIEMBRE, PROVINCIA DE HUARAL, DEPARTAMENTO DE LIMA CON CUI N° CUI N° 2633688|450.00|b7960f59cbd81e5f641e2400644b8988|</t>
  </si>
  <si>
    <t>b7960f59cbd81e5f641e2400644b8988</t>
  </si>
  <si>
    <t>2.6.2 3.99 4 = 450.00</t>
  </si>
  <si>
    <t>https://script.google.com/macros/s/AKfycbzuqlr84oaUfF-_3biUn3x2VWG_Q2GUT1vKchVYvtAzbjKFDAawGddBlP83mCoq6Rbk1g/exec?tipo=ORDEN%20DE%20COMPRA&amp;anio=2025&amp;num=073&amp;rs=CORPORACION%20GARRIDO%20&amp;%20ASOCIADOS%20S.A.C.</t>
  </si>
  <si>
    <t>16/09/2025 - 12:18:03 p. m.</t>
  </si>
  <si>
    <t>SERVICIO DE ALQUILER DE EQUIPO PESADO PARA LA OBRA - CONSTRUCCIÓN DE DISPOSITIVO DE CONTROL DE TRÁNSITO; EN EL (LA) CAMINO VECINAL ACOS-CARAC EN EL CENTRO POBLADO CARAC, DISTRITO DE VEINTISIETE DE NOVIEMBRE, PROVINCIA DE HUARAL, DEPARTAMENTO DE LIMA CON CUI N° CUI N° 2633688.</t>
  </si>
  <si>
    <t>ALQUILER DE CAMION VOLQUETE</t>
  </si>
  <si>
    <t>|SIAF-00212|O/S-072|22-04-2025|MULTICONSTRUCCIONES RIO SANTA S.A.C.|20611039094|SERVICIO DE ALQUILER DE EQUIPO PESADO PARA LA OBRA - CONSTRUCCIÓN DE DISPOSITIVO DE CONTROL DE TRÁNSITO; EN EL (LA) CAMINO VECINAL ACOS-CARAC EN EL CENTRO POBLADO CARAC, DISTRITO DE VEINTISIETE DE NOVIEMBRE, PROVINCIA DE HUARAL, DEPARTAMENTO DE LIMA CON CUI N° CUI N° 2633688.|80.16|d48e443ed85a231b0802b5dd004d0502|</t>
  </si>
  <si>
    <t>d48e443ed85a231b0802b5dd004d0502</t>
  </si>
  <si>
    <t>0022 = 80.16</t>
  </si>
  <si>
    <t>2.6.2 3.99 5 = 80.16</t>
  </si>
  <si>
    <t>0 = 80.16</t>
  </si>
  <si>
    <t>https://script.google.com/macros/s/AKfycbzuqlr84oaUfF-_3biUn3x2VWG_Q2GUT1vKchVYvtAzbjKFDAawGddBlP83mCoq6Rbk1g/exec?tipo=ORDEN%20DE%20SERVICIO&amp;anio=2025&amp;num=072&amp;rs=MULTICONSTRUCCIONES%20RIO%20SANTA%20S.A.C.</t>
  </si>
  <si>
    <t>14/05/2025 - 19:18:59 p. m.</t>
  </si>
  <si>
    <t>ADQUISICIÓN DE LETRAS GRANDES DE LATON PARA LA OBRA - CONSTRUCCIÓN DE DISPOSITIVO DE CONTROL DE TRÁNSITO; EN EL (LA) CAMINO VECINAL ACOS-CARAC EN EL CENTRO POBLADO CARAC, DISTRITO DE VEINTISIETE DE NOVIEMBRE, PROVINCIA DE HUARAL, DEPARTAMENTO DE LIMA CON CUI N° CUI N° 2633688</t>
  </si>
  <si>
    <t>|80.16.0004.0002|1|UNIDAD|LETRERO DE LATON|1,000.000|1,000.00|
|||||||
||||MONEDA: SOL PERUANO - PEN|||
||||PLAZO DE ENTREGA : 15 DÍA(S) CALENDARIO|||
||||LA EJECUCIÓN Y PLAZO DE ENTREGA SERÁ CONFORME A LO ESTABLECIDO EN LAS ESPECIFICACIONES TÉCNICAS|||
||||SI EL MONTO SUPERA LAS (04) UIT VIGENTES, TODOS LOS FIRMANTES CONOCEN Y ACEPTAN EL CUADRO INFORMATIVO DE PARTICIPANTES|||
||||LA CONFORMIDAD SERÁ EMITIDA POR EL JEFE Y/O RESPONSABLE DE LA OFICINA DE OBRAS POR ADMINISTRACIÓN DIRECTA|||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0183 2300 0323 0119 6665|||
||||CONDICIONES DE LA CONTRAPRESTACIÓN SE ENCUENTRAN DETALLADOS EN LOS TÉRMINOS DE REFERENCIA REMITIDOS POR EL ÁREA USUARIA.|||
||||CONTRATO DE ADQUISICIÓN DE BIENES Nº 002-2025|||
|||||||
|||||||
|||||||
|||||||
|||||||</t>
  </si>
  <si>
    <t>|SIAF-00466|O/C-072|01-09-2025|CORPORACION GARRIDO &amp; ASOCIADOS S.A.C.|20602599508|ADQUISICIÓN DE LETRAS GRANDES DE LATON PARA LA OBRA - CONSTRUCCIÓN DE DISPOSITIVO DE CONTROL DE TRÁNSITO; EN EL (LA) CAMINO VECINAL ACOS-CARAC EN EL CENTRO POBLADO CARAC, DISTRITO DE VEINTISIETE DE NOVIEMBRE, PROVINCIA DE HUARAL, DEPARTAMENTO DE LIMA CON CUI N° CUI N° 2633688|1,000.00|45f788e7f2ae5f490a66b78f6c0e76a5|</t>
  </si>
  <si>
    <t>45f788e7f2ae5f490a66b78f6c0e76a5</t>
  </si>
  <si>
    <t>https://script.google.com/macros/s/AKfycbzuqlr84oaUfF-_3biUn3x2VWG_Q2GUT1vKchVYvtAzbjKFDAawGddBlP83mCoq6Rbk1g/exec?tipo=ORDEN%20DE%20COMPRA&amp;anio=2025&amp;num=072&amp;rs=CORPORACION%20GARRIDO%20&amp;%20ASOCIADOS%20S.A.C.</t>
  </si>
  <si>
    <t>16/09/2025 - 12:48:37 p. m.</t>
  </si>
  <si>
    <t>ADQUISICIÓN DE MATERIALES DE FERRETERIA PARA LA ACTIVIDAD - MANTENIMIENTO DE LOS SS.HH. Y AREAS RECREATIVAS PUBLICAS EN EL CENTRO POBLADO SAN JUAN DE COTO, DISTRITO DE VEINTISIETE DE NOVIEMBRE, PROVINCIA DE HUARAL, DEPARTAMENTO DE LIMA</t>
  </si>
  <si>
    <t>|29.10.0016.0002|0.16|UNIDAD|PINTURA ACRILICA PARA MANUALIDADES X 100 mL COLOR ANARANJADO|75.000|12.00|
|73.15.0014.0002|5.476|GALON|PINTURA ANTICORROSIVA|45.000|246.42|
|73.15.0004.0065|3.5864|GALON|THINNER.|9.900|35.51|
|73.15.0009.0077|1.697|UNIDAD|SELLADOR X 300 mL|30.000|50.91|
|07.04.0015.0060|9.2882|UNIDAD|SELLADOR ELASTICO PARA HUMEDAD X 300 mL APROX|35.000|325.09|
|73.15.0003.0030|1.6971|GALON|BARNIZ POLIURETANO|119.000|201.95|
|07.04.0019.0130|10.45|UNIDAD|CINTA AISLANTE DE 1 in X 70 m|8.000|83.60|
|80.16.0012.0056|1|UNIDAD|CINTA DE SEÑALIZACION DE SEGURIDAD DE PLASTICO 12 cm X 500 m COLOR AMARILLO|28.000|28.00|
|96.98.0001.0051|2|UNIDAD|TUBO DE ABASTO ACERADO 1/2 in X 1/2 in X 35 cm|15.715|31.43|
|96.99.0003.0037|2|UNIDAD|CONECTOR DE PVC SAP DE 1 in|25.000|50.00|
|20.84.0021.0073|2|UNIDAD|INODORO DE LOZA DE UNA PIEZA|239.000|478.00|
|15.09.0001.1056|8|UNIDAD|TORNILLO DE ACERO AUTORROSCANTE CON CABEZA FLAT 1/2 in X 6 in|0.200|1.60|
|96.78.0001.0104|2|UNIDAD|VALVULA DE COMPUERTA DE ACERO 1/2 in|8.500|17.00|
|20.84.0003.0007|2|UNIDAD|LLAVE PARA LAVATORIO 1/2 in|35.000|70.00|
|28.54.0012.0475|4|UNIDAD|LUMINARIA CIRCULAR CON LUZ LED PARA ADOSAR 18 W|30.000|120.00|
|28.54.0007.0006|18|UNIDAD|FAROLA ESFERICA|75.000|1,350.00|
|28.50.0006.0186|4|UNIDAD|INTERRUPTOR SIMPLE|8.000|32.00|
|20.80.0009.0854|88|UNIDAD|VARILLA DE PVC PARA UNIR PORCELANATO|0.100|8.80|
|||||||
|||||||</t>
  </si>
  <si>
    <t>|SIAF-00462|O/C-071|01-09-2025|NUESTRO SALVADOR DR E.I.R.L.|20610442740|ADQUISICIÓN DE MATERIALES DE FERRETERIA PARA LA ACTIVIDAD - MANTENIMIENTO DE LOS SS.HH. Y AREAS RECREATIVAS PUBLICAS EN EL CENTRO POBLADO SAN JUAN DE COTO, DISTRITO DE VEINTISIETE DE NOVIEMBRE, PROVINCIA DE HUARAL, DEPARTAMENTO DE LIMA|8,800.00|caae74e1f0a0dbe41f2252be746d208b|</t>
  </si>
  <si>
    <t>caae74e1f0a0dbe41f2252be746d208b</t>
  </si>
  <si>
    <t>0037 = 3,168.00</t>
  </si>
  <si>
    <t>2.3.1 11.1 5 = 3,168.00</t>
  </si>
  <si>
    <t>Q = 8,800.00</t>
  </si>
  <si>
    <t>https://script.google.com/macros/s/AKfycbzuqlr84oaUfF-_3biUn3x2VWG_Q2GUT1vKchVYvtAzbjKFDAawGddBlP83mCoq6Rbk1g/exec?tipo=ORDEN%20DE%20COMPRA&amp;anio=2025&amp;num=071&amp;rs=NUESTRO%20SALVADOR%20DR%20E.I.R.L.</t>
  </si>
  <si>
    <t>12/09/2025 - 16:02:39 p. m.</t>
  </si>
  <si>
    <t>|28.34.0001.0066|4|UNIDAD|CAJA OCTOGONAL DE FIERRO GALVANIZADO PESADO PARA EMPOTRAR|8.500|34.00|
|28.16.0021.0091|8.24|UNIDAD|CONDUCTOR ELECTRICO THW Nº 12|1.500|12.36|
|28.16.0021.0680|103.515|UNIDAD|CORDON MELLIZO 2 X 14 AWG X 100 m|5.000|517.58|
|20.17.0003.1411|4|UNIDAD|CANALETA DE ACERO GALVANIZADO TIPO U 20 cm X 25 cm X 10.50 m|7.000|28.00|
|64.61.0003.0592|4|UNIDAD|TACHO DE PLASTICO CON TAPA SIN PEDAL Y RUEDAS 30 L APROX.|22.900|91.60|
|71.03.0016.0010|2|UNIDAD|CINTA DE PAPEL PARA ENMASCARAR - MASKING TAPE 1 in X 55 yd APROX.|5.500|11.00|
|64.61.0003.0616|5|UNIDAD|TACHO DE FIBRA DE VIDRIO CON AGUJERO 75 L APROX|360.000|1,800.00|
|15.49.0003.0002|2|UNIDAD|CERRADURA MECANICA DE 3 GOLPES|50.000|100.00|
|74.64.1271.0007|1|UNIDAD|BANCO DE MADERA 40 cm X 19 cm X 16 cm CON DISEÑO DE TORITO|350.000|350.00|
|20.34.0012.0481|2.2|KILOGRAMO|FRAGUA.|5.800|12.76|
|73.70.0008.0005|2.2|UNIDAD|PEGAMENTO PARA PORCELANATO X 25 kg|18.000|39.60|
|73.70.0005.0412|0.04|UNIDAD|PEGAMENTO PARA PVC X 4 L|32.000|1.28|
|20.80.0012.0089|11.33|M2|CERAMICO 40 cm X 40 cm.|28.000|317.24|
|15.45.0001.0011|4|UNIDAD|BISAGRA DE ALUMINIO CAPUCHINA 2 1/2 in CON PASADOR Y TORNILLO|5.500|22.00|
|15.45.0001.0064|4|UNIDAD|BISAGRA DE ALUMINIO CAPUCHINA 3 1/2 in X 3 1/2 in|7.500|30.00|
|15.49.0002.0029|2|UNIDAD|CERROJO DE ACERO X 3 in|4.000|8.00|
|02.55.0001.0033|11.25|UNIDAD|LIJA PARA PULIR MADERA Nº 100|2.500|28.13|
|02.55.0001.0098|52.96|UNIDAD|LIJA PARA PULIR PARED|2.500|132.40|
|73.15.0001.0943|5.476|GALON|PINTURA ESMALTE COLOR VERDE|50.000|273.80|
|73.15.0001.1219|18.8565|GALON|PINTURA ACRILICA SATINADA COLOR BLANCO|98.000|1,847.94|</t>
  </si>
  <si>
    <t>|SIAF-00462|O/C-071|01-09-2025|NUESTRO SALVADOR DR E.I.R.L.|20610442740|ADQUISICIÓN DE MATERIALES DE FERRETERIA PARA LA ACTIVIDAD - MANTENIMIENTO DE LOS SS.HH. Y AREAS RECREATIVAS PUBLICAS EN EL CENTRO POBLADO SAN JUAN DE COTO, DISTRITO DE VEINTISIETE DE NOVIEMBRE, PROVINCIA DE HUARAL, DEPARTAMENTO DE LIMA|8,800.00|a5aadf7294b45ac5b9189ed0cdf2077b|</t>
  </si>
  <si>
    <t>a5aadf7294b45ac5b9189ed0cdf2077b</t>
  </si>
  <si>
    <t>0037 = 8,800.00</t>
  </si>
  <si>
    <t>2.3.1 11.1 5 = 8,800.00</t>
  </si>
  <si>
    <t>12/09/2025 - 16:19:44 p. m.</t>
  </si>
  <si>
    <t>SERVICIO DE ADMINISTRADOR DE OBRA PARA LA OBRA - CONSTRUCCIÓN DE DISPOSITIVO DE CONTROL DE TRÁNSITO; EN EL (LA) CAMINO VECINAL ACOS-CARAC EN EL CENTRO POBLADO CARAC, DISTRITO DE VEINTISIETE DE NOVIEMBRE, PROVINCIA DE HUARAL, DEPARTAMENTO DE LIMA CON CUI N° CUI N° 2633688.</t>
  </si>
  <si>
    <t>|SIAF-00207|O/S-071|22-04-2025|OLIVAS SALCEDO MILENY LORENA|10720336745|SERVICIO DE ADMINISTRADOR DE OBRA PARA LA OBRA - CONSTRUCCIÓN DE DISPOSITIVO DE CONTROL DE TRÁNSITO; EN EL (LA) CAMINO VECINAL ACOS-CARAC EN EL CENTRO POBLADO CARAC, DISTRITO DE VEINTISIETE DE NOVIEMBRE, PROVINCIA DE HUARAL, DEPARTAMENTO DE LIMA CON CUI N° CUI N° 2633688.|1,275.00|f8187dda9ce5e39ce27ba74e215b6707|</t>
  </si>
  <si>
    <t>f8187dda9ce5e39ce27ba74e215b6707</t>
  </si>
  <si>
    <t>0022 = 1,275.00</t>
  </si>
  <si>
    <t>2.6.2 3.99 5 = 1,275.00</t>
  </si>
  <si>
    <t>0 = 1,275.00</t>
  </si>
  <si>
    <t>https://script.google.com/macros/s/AKfycbzuqlr84oaUfF-_3biUn3x2VWG_Q2GUT1vKchVYvtAzbjKFDAawGddBlP83mCoq6Rbk1g/exec?tipo=ORDEN%20DE%20SERVICIO&amp;anio=2025&amp;num=071&amp;rs=OLIVAS%20SALCEDO%20MILENY%20LORENA</t>
  </si>
  <si>
    <t>14/05/2025 - 13:05:37 p. m.</t>
  </si>
  <si>
    <t>JUAN DE DIOS RICRA BRISEIDA</t>
  </si>
  <si>
    <t>AV. SALVADOR DEL SOLAR URB. EL MILAGRO MZA. L LOTE. 1 FTE. AL DEPOSITO MUNICIPAL - HUARAL - HUARAL - LIMA</t>
  </si>
  <si>
    <t>SERVICIO DE IMPLEMENTOS DE OFICINA PARA LA OBRA - CONSTRUCCIÓN DE DISPOSITIVO DE CONTROL DE TRÁNSITO; EN EL (LA) CAMINO VECINAL ACOS-CARAC EN EL CENTRO POBLADO CARAC, DISTRITO DE VEINTISIETE DE NOVIEMBRE, PROVINCIA DE HUARAL, DEPARTAMENTO DE LIMA CON CUI N° CUI N° 2633688.</t>
  </si>
  <si>
    <t>SERVICIO DE FOTOCOPIADO</t>
  </si>
  <si>
    <t>|SIAF-00204|O/S-070|22-04-2025|JUAN DE DIOS RICRA BRISEIDA|10403344562|SERVICIO DE IMPLEMENTOS DE OFICINA PARA LA OBRA - CONSTRUCCIÓN DE DISPOSITIVO DE CONTROL DE TRÁNSITO; EN EL (LA) CAMINO VECINAL ACOS-CARAC EN EL CENTRO POBLADO CARAC, DISTRITO DE VEINTISIETE DE NOVIEMBRE, PROVINCIA DE HUARAL, DEPARTAMENTO DE LIMA CON CUI N° CUI N° 2633688.|152.50|c21653bafe38bad8a4602dc2bf170fa9|</t>
  </si>
  <si>
    <t>c21653bafe38bad8a4602dc2bf170fa9</t>
  </si>
  <si>
    <t>0022 = 152.50</t>
  </si>
  <si>
    <t>2.6.2 3.99 5 = 152.50</t>
  </si>
  <si>
    <t>0 = 152.50</t>
  </si>
  <si>
    <t>https://script.google.com/macros/s/AKfycbzuqlr84oaUfF-_3biUn3x2VWG_Q2GUT1vKchVYvtAzbjKFDAawGddBlP83mCoq6Rbk1g/exec?tipo=ORDEN%20DE%20SERVICIO&amp;anio=2025&amp;num=070&amp;rs=JUAN%20DE%20DIOS%20RICRA%20BRISEIDA</t>
  </si>
  <si>
    <t>14/05/2025 - 10:43:00 a. m.</t>
  </si>
  <si>
    <t>ADQUISICIÓN DE IMPLEMENTOS DE SEGURIDAD PARA LA ACTIVIDAD - MANTENIMIENTO DE LOS SS.HH. Y AREAS RECREATIVAS PUBLICAS EN EL CENTRO POBLADO SAN JUAN DE COTO, DISTRITO DE VEINTISIETE DE NOVIEMBRE, PROVINCIA DE HUARAL, DEPARTAMENTO DE LIMA</t>
  </si>
  <si>
    <t>|80.50.0006.0039|5|UNIDAD|CASCO (MENOR A 1/4 UIT) DE ACRILICO CABALLERO|7.000|35.00|
|80.50.0001.0034|5|UNIDAD|ANTEOJOS DE SEGURIDAD DE POLICARBONATO CON PROTECCION SOLAR|4.000|20.00|
|80.50.0005.0185|5|PAR|GUANTE DE CUERO CROMO|8.500|42.50|
|80.50.0005.0294|5|PAR|GUANTE DE JEBE DE USO INDUSTRIAL CALIBRE 25 TALLA 10|8.500|42.50|
|89.96.0007.0306|5|UNIDAD|CHALECO DE DRIL CON CINTA REFLECTORA ESTAMPADO UNISEX|10.000|50.00|
|89.02.0001.0156|5|PAR|BOTA DE CUERO CON PUNTA DE ACERO UNISEX TALLA 40|37.000|185.00|
||||LA CONFORMIDAD SERÁ EMITIDA POR EL JEFE Y/O RESPONSABLE DE LA OFICINA DE DESARROLLO URBANO Y RURAL|||
||||PRECIO INCLUYE TODOS LOS IMPUESTOS DE LEY|||
||||TIPO DE OPERACIÓN : N - GASTO - ADQUISICION DE BIENES Y SERVICIOS|||
||||TIPO DE PROCESO: 105: CONTRATO MENOR|||
||||DESTINO / ORIGEN : 5000 - MEF - TESORO PÚBLICO|||
||||MODALIDAD DE COMPRA : CA - LEY DE CONTRATACIONES DEL ESTADO|||
||||MÉTODO DE PAGO: ABONO EN CTA CCI N° 0023 7017 9327 2000 3654|||
||||CONDICIONES DE LA CONTRAPRESTACIÓN SE ENCUENTRAN DETALLADOS EN LOS TÉRMINOS DE REFERENCIA REMITIDOS POR EL ÁREA USUARIA.|||
|||||||
|||||||
|||||||
|||||||
|||||||
|||||||</t>
  </si>
  <si>
    <t>|SIAF-00461|O/C-070|01-09-2025|NUESTRO SALVADOR DR E.I.R.L.|20610442740|ADQUISICIÓN DE IMPLEMENTOS DE SEGURIDAD PARA LA ACTIVIDAD - MANTENIMIENTO DE LOS SS.HH. Y AREAS RECREATIVAS PUBLICAS EN EL CENTRO POBLADO SAN JUAN DE COTO, DISTRITO DE VEINTISIETE DE NOVIEMBRE, PROVINCIA DE HUARAL, DEPARTAMENTO DE LIMA|375.00|5319cb22a57fe20cd2f131a8ace217d8|</t>
  </si>
  <si>
    <t>5319cb22a57fe20cd2f131a8ace217d8</t>
  </si>
  <si>
    <t>0037 = 758.88</t>
  </si>
  <si>
    <t>2.3.1 11.1 5 = 758.88</t>
  </si>
  <si>
    <t>Q = 375.00</t>
  </si>
  <si>
    <t>https://script.google.com/macros/s/AKfycbzuqlr84oaUfF-_3biUn3x2VWG_Q2GUT1vKchVYvtAzbjKFDAawGddBlP83mCoq6Rbk1g/exec?tipo=ORDEN%20DE%20COMPRA&amp;anio=2025&amp;num=070&amp;rs=NUESTRO%20SALVADOR%20DR%20E.I.R.L.</t>
  </si>
  <si>
    <t>12/09/2025 - 11:40:17 a. m.</t>
  </si>
  <si>
    <t>LOPEZ MORALES GENRY JOEL</t>
  </si>
  <si>
    <t>C.P. SACACHISPA S/N - HUARAL - HUARAL - LIMA</t>
  </si>
  <si>
    <t>SERVICIO DE MAESTRO DE OBRA PARA LA OBRA - CONSTRUCCIÓN DE DISPOSITIVO DE CONTROL DE TRÁNSITO; EN EL (LA) CAMINO VECINAL ACOS-COTO EN EL CENTRO POBLADO COTO, DISTRITO DE VEINTISIETE DE NOVIEMBRE, PROVINCIA DE HUARAL, DEPARTAMENTO DE LIMA CON CUI N° CUI N° 2633664.</t>
  </si>
  <si>
    <t>|SIAF-00196|O/S-069|18-04-2025|LOPEZ MORALES GENRY JOEL|10723782347|SERVICIO DE MAESTRO DE OBRA PARA LA OBRA - CONSTRUCCIÓN DE DISPOSITIVO DE CONTROL DE TRÁNSITO; EN EL (LA) CAMINO VECINAL ACOS-COTO EN EL CENTRO POBLADO COTO, DISTRITO DE VEINTISIETE DE NOVIEMBRE, PROVINCIA DE HUARAL, DEPARTAMENTO DE LIMA CON CUI N° CUI N° 2633664.|4,200.00|8b21aae7ef415d76e17456927ac41713|</t>
  </si>
  <si>
    <t>8b21aae7ef415d76e17456927ac41713</t>
  </si>
  <si>
    <t>0026 = 4,200.00</t>
  </si>
  <si>
    <t>2.6. 2 3. 99 5 = 4,200.00</t>
  </si>
  <si>
    <t>Q = 4,200.00</t>
  </si>
  <si>
    <t>https://script.google.com/macros/s/AKfycbzuqlr84oaUfF-_3biUn3x2VWG_Q2GUT1vKchVYvtAzbjKFDAawGddBlP83mCoq6Rbk1g/exec?tipo=ORDEN%20DE%20SERVICIO&amp;anio=2025&amp;num=069&amp;rs=LOPEZ%20MORALES%20GENRY%20JOEL</t>
  </si>
  <si>
    <t>02/05/2025 - 09:35:28 a. m.</t>
  </si>
  <si>
    <t>ADQUISICIÓN DE PRODUCTOS PARA EL PROGRAMA VASO DE LECHE - SETIEMBRE 2025</t>
  </si>
  <si>
    <t>|09.54.0005.0043|200|UNIDAD|LECHE EVAPORADA ENTERA X 400 g APROX.|4.400|880.00|
|09.06.0003.0730|80|UNIDAD|HOJUELA DE QUINUA PRECOCIDA FORTIFICADA CON VITAMINAS Y MINERALES X 500 g|3.750|300.00|</t>
  </si>
  <si>
    <t>|SIAF-00458|O/C-069|01-09-2025|NEGOCIOS E INVERSIONES JLCH EIRL|20606962071|ADQUISICIÓN DE PRODUCTOS PARA EL PROGRAMA VASO DE LECHE - SETIEMBRE 2025|1,180.00|725a1aeff5706a59b7d1750cb365dbec|</t>
  </si>
  <si>
    <t>725a1aeff5706a59b7d1750cb365dbec</t>
  </si>
  <si>
    <t>https://script.google.com/macros/s/AKfycbzuqlr84oaUfF-_3biUn3x2VWG_Q2GUT1vKchVYvtAzbjKFDAawGddBlP83mCoq6Rbk1g/exec?tipo=ORDEN%20DE%20COMPRA&amp;anio=2025&amp;num=069&amp;rs=NEGOCIOS%20E%20INVERSIONES%20JLCH%20EIRL</t>
  </si>
  <si>
    <t>08/09/2025 - 17:59:17 p. m.</t>
  </si>
  <si>
    <t>SERVICIO DE SC ELABORACIÓN DE SEGURIDAD  Y SALUD EN EL TRABAJO PARA LA OBRA - CONSTRUCCIÓN DE DISPOSITIVO DE CONTROL DE TRÁNSITO; EN EL (LA) CAMINO VECINAL ACOS-COTO EN EL CENTRO POBLADO COTO, DISTRITO DE VEINTISIETE DE NOVIEMBRE, PROVINCIA DE HUARAL, DEPARTAMENTO DE LIMA CON CUI N° CUI N° 2633664.</t>
  </si>
  <si>
    <t>SERVICIO DE ELABORACION, SEGUIMIENTO Y EVALUACION DEL PLAN DE TRABAJO DE SEGURIDAD Y SALUD EN EL TRABAJO</t>
  </si>
  <si>
    <t>|SIAF-00195|O/S-068|18-04-2025|JOAQUIN HUAMAN GUZMAN ELVIN|10702175751|SERVICIO DE SC ELABORACIÓN DE SEGURIDAD Y SALUD EN EL TRABAJO PARA LA OBRA - CONSTRUCCIÓN DE DISPOSITIVO DE CONTROL DE TRÁNSITO; EN EL (LA) CAMINO VECINAL ACOS-COTO EN EL CENTRO POBLADO COTO, DISTRITO DE VEINTISIETE DE NOVIEMBRE, PROVINCIA DE HUARAL, DEPARTAMENTO DE LIMA CON CUI N° CUI N° 2633664.|2,000.00|9f7ee9b3a6144b27eae0f9e0b5e26f9d|</t>
  </si>
  <si>
    <t>9f7ee9b3a6144b27eae0f9e0b5e26f9d</t>
  </si>
  <si>
    <t>0026 = 2,000.00</t>
  </si>
  <si>
    <t>2.6. 2 3. 99 5 = 2,000.00</t>
  </si>
  <si>
    <t>Q = 2,000.00</t>
  </si>
  <si>
    <t>https://script.google.com/macros/s/AKfycbzuqlr84oaUfF-_3biUn3x2VWG_Q2GUT1vKchVYvtAzbjKFDAawGddBlP83mCoq6Rbk1g/exec?tipo=ORDEN%20DE%20SERVICIO&amp;anio=2025&amp;num=068&amp;rs=JOAQUIN%20HUAMAN%20GUZMAN%20ELVIN</t>
  </si>
  <si>
    <t>02/05/2025 - 15:19:57 p. m.</t>
  </si>
  <si>
    <t>ADQUISICIÓN DE IMPLEMENTOS DE SEÑALIZACIÓN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</si>
  <si>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|88.22.2525.0126|2|UNIDAD|EXTINTOR DE POLVO QUIMICO SECO TIPO ABCE DE 1.5 kg EN ESFERA DE ACTIVACION AUTOMATICA|120.000|240.00|
|64.29.0012.0151|1|UNIDAD|BOTIQUIN DE MADERA 24 cm X 34 cm|1,200.000|1,200.00|
|05.05.0008.0014|2|UNIDAD|MANTA DE POLIESTER 16 m X 30 m COLOR AZUL|150.000|300.00|
|05.05.0008.0014|2|UNIDAD|MANTA DE POLIESTER 16 m X 30 m COLOR AZUL|100.000|200.00|
|47.03.0008.0440|55|UNIDAD|AFICHE SEGURIDAD VIAL SEÑALES REGULADORAS|120.000|6,600.00|
|47.03.0008.0442|27|UNIDAD|AFICHE SEGURIDAD VIAL SEÑALES INFORMATIVAS|120.000|3,240.00|
|80.52.0014.0014|18|UNIDAD|VALLA - BARRERA DE SEGURIDAD PARA CONTROL DE MASAS DE MADERA 1.20 m X 2.40 m|70.000|1,260.00|
|80.16.0004.0013|10|UNIDAD|LETRERO DE SEÑALIZACION DE SEGURIDAD DE SUSTRATO DE ALUMINIO 42 cm X 60 cm|18.000|180.00|
|80.16.0004.0013|15|UNIDAD|LETRERO DE SEÑALIZACION DE SEGURIDAD DE SUSTRATO DE ALUMINIO 42 cm X 60 cm|18.000|270.00|
|80.16.0006.0001|51|UNIDAD|CONOS DE SEÑALIZACION DE COLOR ANARANJADOS 30 cm DE ALTO|13.000|663.00|
|80.16.0012.0040|6|UNIDAD|CINTA DE SEÑALIZACION DE SEGURIDAD DE PLASTICO 15 cm X 200 m|30.000|180.00|
|80.16.0010.0030|12|UNIDAD|BALIZA SOLAR CAMINERA CON CELDA FOTOELECTRICA DE 2 LED LUZ INTERMITENTE 19 cm DE DIAMETRO|20.000|240.00|
|47.03.0014.1717|8|UNIDAD|CARTEL INFORMATIVO DE CELTEX 3 mm X 30 cm X 40 cm|30.000|240.00|
|64.61.0006.0252|8|UNIDAD|CONTENEDOR DE POLIPROPILENO (MENOR A 1/4 UIT) PARA DESPERDICIOS 400 L CON TAPA Y RUEDA|850.000|6,800.00|
|64.61.0006.0254|32|UNIDAD|CONTENEDOR DE POLIPROPILENO (MENOR A 1/4 UIT) PARA BIOSEGURIDAD 30 L CON PEDAL|25.000|800.00|
|64.61.0003.0139|22|UNIDAD|TACHO DE PLASTICO CON TAPA VAIVEN 10 L APROX.|180.000|3,960.00|
|47.03.0014.1725|20|UNIDAD|CARTEL INFORMATIVO DE CELTEX 3 mm X 80 cm X 1.60 m|60.000|1,200.00|
|80.16.0009.0039|10|UNIDAD|MALLA DE POLIPROPILENO PARA SEÑALIZACION DE SEGURIDAD 1 m X 50 m COLOR ANARANJADO|70.000|700.00|
|80.53.0001.0041|6|UNIDAD|ROMPEMUELLE DE CAUCHO 5 cm X 30 cm X 1.80 m APROX.|450.000|2,700.00|</t>
  </si>
  <si>
    <t>|SIAF-00444|O/C-068|28-08-2025|NUESTRO SALVADOR DR E.I.R.L.|20610442740|ADQUISICIÓN DE IMPLEMENTOS DE SEÑALIZACIÓN PARA LA OBRA MEJORAMIENTO DEL SERVICIO DE MOVILIDAD URBANA EN LAS CALLES ROQUE SAENZ PEÑA, 2 DE MAYO, IGLESIAS, BELISARIO SUAREZ, ALTO DE LA ALIANZA, MORRO DE ARICA, ALFONSO UGARTE, GRAU, BOLOGNESI, ANDRES AVELINO CACERES, TARAPACA, MARIANO, BUENDIA Y SAN PEDRO DE CP CARAC, CUI N° 2688464|30,973.00|688b3334c842c10c293007929b68fc52|</t>
  </si>
  <si>
    <t>688b3334c842c10c293007929b68fc52</t>
  </si>
  <si>
    <t>0031 = 1,500.00</t>
  </si>
  <si>
    <t>2.6.2 3.2 5 = 1,500.00</t>
  </si>
  <si>
    <t>0 = 30,973.00</t>
  </si>
  <si>
    <t>https://script.google.com/macros/s/AKfycbzuqlr84oaUfF-_3biUn3x2VWG_Q2GUT1vKchVYvtAzbjKFDAawGddBlP83mCoq6Rbk1g/exec?tipo=ORDEN%20DE%20COMPRA&amp;anio=2025&amp;num=068&amp;rs=NUESTRO%20SALVADOR%20DR%20E.I.R.L.</t>
  </si>
  <si>
    <t>03/09/2025 - 12:00:50 p. m.</t>
  </si>
  <si>
    <t>LA ROSA DIAZ ROBERTO ALEJANDRO</t>
  </si>
  <si>
    <t>JR. RAMÓN ELCORROBARRUTIA N° 335 - HUACHO - HUAURA - LIMA</t>
  </si>
  <si>
    <t>SERVICIO DE ING. EN SEGURIDAD Y SALUD EN EL TRABAJO PARA LA OBRA - CONSTRUCCIÓN DE DISPOSITIVO DE CONTROL DE TRÁNSITO; EN EL (LA) CAMINO VECINAL ACOS-COTO EN EL CENTRO POBLADO COTO, DISTRITO DE VEINTISIETE DE NOVIEMBRE, PROVINCIA DE HUARAL, DEPARTAMENTO DE LIMA CON CUI N° CUI N° 2633664.</t>
  </si>
  <si>
    <t>SERVICIO ESPECIALIZADO EN SEGURIDAD Y SALUD EN EL TRABAJO</t>
  </si>
  <si>
    <t>|SIAF-00194|O/S-067|18-04-2025|LA ROSA DIAZ ROBERTO ALEJANDRO|10460469134|SERVICIO DE ING. EN SEGURIDAD Y SALUD EN EL TRABAJO PARA LA OBRA - CONSTRUCCIÓN DE DISPOSITIVO DE CONTROL DE TRÁNSITO; EN EL (LA) CAMINO VECINAL ACOS-COTO EN EL CENTRO POBLADO COTO, DISTRITO DE VEINTISIETE DE NOVIEMBRE, PROVINCIA DE HUARAL, DEPARTAMENTO DE LIMA CON CUI N° CUI N° 2633664.|4,500.00|9c9cc8a7c56172f8f0a154fe3a767a58|</t>
  </si>
  <si>
    <t>9c9cc8a7c56172f8f0a154fe3a767a58</t>
  </si>
  <si>
    <t>0026 = 4,500.00</t>
  </si>
  <si>
    <t>2.6. 2 3. 99 5 = 4,500.00</t>
  </si>
  <si>
    <t>Q = 4,500.00</t>
  </si>
  <si>
    <t>https://script.google.com/macros/s/AKfycbzuqlr84oaUfF-_3biUn3x2VWG_Q2GUT1vKchVYvtAzbjKFDAawGddBlP83mCoq6Rbk1g/exec?tipo=ORDEN%20DE%20SERVICIO&amp;anio=2025&amp;num=067&amp;rs=LA%20ROSA%20DIAZ%20ROBERTO%20ALEJANDRO</t>
  </si>
  <si>
    <t>02/05/2025 - 13:09:01 p. m.</t>
  </si>
  <si>
    <t>ADQUISICIÓN DE MATERIAL CLASIFICADO PARA SUB BASE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</si>
  <si>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|20.34.0017.0029|1051.1925|M3|MATERIAL GRANULAR PARA AFIRMADO TIPO A-2|40.000|42,047.70|</t>
  </si>
  <si>
    <t>|SIAF-00441|O/C-067|28-08-2025|NUESTRO SALVADOR DR E.I.R.L.|20610442740|ADQUISICIÓN DE MATERIAL CLASIFICADO PARA SUB BASE PARA LA OBRA MEJORAMIENTO DEL SERVICIO DE MOVILIDAD URBANA EN LAS CALLES ROQUE SAENZ PEÑA, 2 DE MAYO, IGLESIAS, BELISARIO SUAREZ, ALTO DE LA ALIANZA, MORRO DE ARICA, ALFONSO UGARTE, GRAU, BOLOGNESI, ANDRES AVELINO CACERES, TARAPACA, MARIANO, BUENDIA Y SAN PEDRO DE CP CARAC, CUI N° 2688464|42,047.70|82deda09abee340b52a2f6ab865af652|</t>
  </si>
  <si>
    <t>82deda09abee340b52a2f6ab865af652</t>
  </si>
  <si>
    <t>0031 = 42,047.70</t>
  </si>
  <si>
    <t>2.6.2 3.2 5 = 42,047.70</t>
  </si>
  <si>
    <t>0 = 42,047.70</t>
  </si>
  <si>
    <t>https://script.google.com/macros/s/AKfycbzuqlr84oaUfF-_3biUn3x2VWG_Q2GUT1vKchVYvtAzbjKFDAawGddBlP83mCoq6Rbk1g/exec?tipo=ORDEN%20DE%20COMPRA&amp;anio=2025&amp;num=067&amp;rs=NUESTRO%20SALVADOR%20DR%20E.I.R.L.</t>
  </si>
  <si>
    <t>01/09/2025 - 18:23:26 p. m.</t>
  </si>
  <si>
    <t>LA ROSA DIAZ JAVIER HORACIO</t>
  </si>
  <si>
    <t>SERVICIO DE TOPÓGRAFO PARA LA OBRA - CONSTRUCCIÓN DE DISPOSITIVO DE CONTROL DE TRÁNSITO; EN EL (LA) CAMINO VECINAL ACOS-COTO EN EL CENTRO POBLADO COTO, DISTRITO DE VEINTISIETE DE NOVIEMBRE, PROVINCIA DE HUARAL, DEPARTAMENTO DE LIMA CON CUI N° CUI N° 2633664.</t>
  </si>
  <si>
    <t>SERVICIO ESPECIALIZADO EN TOPOGRAFIA</t>
  </si>
  <si>
    <t>|SIAF-00193|O/S-066|18-04-2025|LA ROSA DIAZ JAVIER HORACIO|10408648217|SERVICIO DE TOPÓGRAFO PARA LA OBRA - CONSTRUCCIÓN DE DISPOSITIVO DE CONTROL DE TRÁNSITO; EN EL (LA) CAMINO VECINAL ACOS-COTO EN EL CENTRO POBLADO COTO, DISTRITO DE VEINTISIETE DE NOVIEMBRE, PROVINCIA DE HUARAL, DEPARTAMENTO DE LIMA CON CUI N° CUI N° 2633664.|1,875.00|0d0c000e00f9ca683aea76a679feca1f|</t>
  </si>
  <si>
    <t>0d0c000e00f9ca683aea76a679feca1f</t>
  </si>
  <si>
    <t>0026 = 1,875.00</t>
  </si>
  <si>
    <t>2.6. 2 3. 99 5 = 1,875.00</t>
  </si>
  <si>
    <t>Q = 1,875.00</t>
  </si>
  <si>
    <t>https://script.google.com/macros/s/AKfycbzuqlr84oaUfF-_3biUn3x2VWG_Q2GUT1vKchVYvtAzbjKFDAawGddBlP83mCoq6Rbk1g/exec?tipo=ORDEN%20DE%20SERVICIO&amp;anio=2025&amp;num=066&amp;rs=LA%20ROSA%20DIAZ%20JAVIER%20HORACIO</t>
  </si>
  <si>
    <t>02/05/2025 - 11:52:02 a. m.</t>
  </si>
  <si>
    <t>ADQUISICIÓN DE MATERIALES DE FERRETERIA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</si>
  <si>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|03.01.0007.0001|996.6|KILOGRAMO|ALAMBRE DE ACERO NEGRO RECOCIDO CALIBRE 8|6.000|5,979.60|
|03.01.0007.0002|24.44|KILOGRAMO|ALAMBRE DE ACERO NEGRO RECOCIDO CALIBRE 16|6.000|146.64|
|03.02.0013.0060|48|UNIDAD|VARILLA DE ACERO CORRUGADO fy=4200 kg/cm2 GRADO 60 DE 1/2 in X 9 m|40.098|1,924.68|
|15.02.0047.0050|332.2|KILOGRAMO|CLAVO DE ACERO DE 2 in (AL PESO)|6.000|1,993.20|
|15.02.0047.0046|334.7|KILOGRAMO|CLAVO DE ACERO DE 3 in (AL PESO)|6.000|2,008.20|
|15.02.0047.0054|166.1|KILOGRAMO|CLAVO DE ACERO DE 4 in (AL PESO)|6.000|996.60|
|20.34.0017.0062|205.198|GALON|ADITIVO CURADOR DE CONCRETO.|45.000|9,233.91|
|20.34.0012.0122|580.7321|METRO|CORDEL DE NAILON PARA TRAZO|0.300|174.22|
|07.04.0009.0049|20.7771|UNIDAD|POLIESTIRENO EXPANDIDO 1 in X 1.20 m X 2.40 m|20.000|415.54|
|20.34.0008.0001|223.3585|KILOGRAMO|YESO|9.000|2,010.23|</t>
  </si>
  <si>
    <t>|SIAF-00438|O/C-066|28-08-2025|NUESTRO SALVADOR DR E.I.R.L.|20610442740|ADQUISICIÓN DE MATERIALES DE FERRETERIA PARA LA OBRA MEJORAMIENTO DEL SERVICIO DE MOVILIDAD URBANA EN LAS CALLES ROQUE SAENZ PEÑA, 2 DE MAYO, IGLESIAS, BELISARIO SUAREZ, ALTO DE LA ALIANZA, MORRO DE ARICA, ALFONSO UGARTE, GRAU, BOLOGNESI, ANDRES AVELINO CACERES, TARAPACA, MARIANO, BUENDIA Y SAN PEDRO DE CP CARAC, CUI N° 2688464|24,882.82|3cc9ab3cf4f2982d83a155107ba4b935|</t>
  </si>
  <si>
    <t>3cc9ab3cf4f2982d83a155107ba4b935</t>
  </si>
  <si>
    <t>0031 = 24,882.82</t>
  </si>
  <si>
    <t>2.6.2 3.2 5 = 24,882.82</t>
  </si>
  <si>
    <t>0 = 24,882.82</t>
  </si>
  <si>
    <t>https://script.google.com/macros/s/AKfycbzuqlr84oaUfF-_3biUn3x2VWG_Q2GUT1vKchVYvtAzbjKFDAawGddBlP83mCoq6Rbk1g/exec?tipo=ORDEN%20DE%20COMPRA&amp;anio=2025&amp;num=066&amp;rs=NUESTRO%20SALVADOR%20DR%20E.I.R.L.</t>
  </si>
  <si>
    <t>29/08/2025 - 16:59:33 p. m.</t>
  </si>
  <si>
    <t>SERVICIO DE IMPLEMENTOS DE OFICINA PARA LA OBRA - CONSTRUCCIÓN DE DISPOSITIVO DE CONTROL DE TRÁNSITO; EN EL (LA) CAMINO VECINAL ACOS-COTO EN EL CENTRO POBLADO COTO, DISTRITO DE VEINTISIETE DE NOVIEMBRE, PROVINCIA DE HUARAL, DEPARTAMENTO DE LIMA CON CUI N° CUI N° 2633664.</t>
  </si>
  <si>
    <t>ALQUILER DE EQUIPO DE COMPUTO</t>
  </si>
  <si>
    <t>|SIAF-00190|O/S-065|18-04-2025|JUAN DE DIOS RICRA BRISEIDA|10403344562|SERVICIO DE IMPLEMENTOS DE OFICINA PARA LA OBRA - CONSTRUCCIÓN DE DISPOSITIVO DE CONTROL DE TRÁNSITO; EN EL (LA) CAMINO VECINAL ACOS-COTO EN EL CENTRO POBLADO COTO, DISTRITO DE VEINTISIETE DE NOVIEMBRE, PROVINCIA DE HUARAL, DEPARTAMENTO DE LIMA CON CUI N° CUI N° 2633664.|2,415.00|434f645dac51866788bfbc828539865d|</t>
  </si>
  <si>
    <t>434f645dac51866788bfbc828539865d</t>
  </si>
  <si>
    <t>0026 = 500.00</t>
  </si>
  <si>
    <t>2.6. 2 3. 99 5 = 500.00</t>
  </si>
  <si>
    <t>Q = 2,415.00</t>
  </si>
  <si>
    <t>https://script.google.com/macros/s/AKfycbzuqlr84oaUfF-_3biUn3x2VWG_Q2GUT1vKchVYvtAzbjKFDAawGddBlP83mCoq6Rbk1g/exec?tipo=ORDEN%20DE%20SERVICIO&amp;anio=2025&amp;num=065&amp;rs=JUAN%20DE%20DIOS%20RICRA%20BRISEIDA</t>
  </si>
  <si>
    <t>30/04/2025 - 18:08:28 p. m.</t>
  </si>
  <si>
    <t>ADQUISICIÓN DE INSUMOS PARA JUNTAS DE CONSTRUCCIÓN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</si>
  <si>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|20.34.0023.0001|394.6568|GALON|ASFALTO LIQUIDO CUT-BACK GRADO RC-250|25.000|9,866.42|
|20.72.0006.1546|1178.078|KILOGRAMO|LEÑA SECA DE EUCALIPTO ( AL PESO)|4.500|5,301.35|</t>
  </si>
  <si>
    <t>|SIAF-00430|O/C-065|28-08-2025|NUESTRO SALVADOR DR E.I.R.L.|20610442740|ADQUISICIÓN DE INSUMOS PARA JUNTAS DE CONSTRUCCIÓN PARA LA OBRA MEJORAMIENTO DEL SERVICIO DE MOVILIDAD URBANA EN LAS CALLES ROQUE SAENZ PEÑA, 2 DE MAYO, IGLESIAS, BELISARIO SUAREZ, ALTO DE LA ALIANZA, MORRO DE ARICA, ALFONSO UGARTE, GRAU, BOLOGNESI, ANDRES AVELINO CACERES, TARAPACA, MARIANO, BUENDIA Y SAN PEDRO DE CP CARAC, CUI N° 2688464|15,167.77|f35010fa46dc30688b43e9435666c261|</t>
  </si>
  <si>
    <t>f35010fa46dc30688b43e9435666c261</t>
  </si>
  <si>
    <t>0031 = 3,000.00</t>
  </si>
  <si>
    <t>2.6.2 3.2 5 = 3,000.00</t>
  </si>
  <si>
    <t>0 = 15,167.77</t>
  </si>
  <si>
    <t>https://script.google.com/macros/s/AKfycbzuqlr84oaUfF-_3biUn3x2VWG_Q2GUT1vKchVYvtAzbjKFDAawGddBlP83mCoq6Rbk1g/exec?tipo=ORDEN%20DE%20COMPRA&amp;anio=2025&amp;num=065&amp;rs=NUESTRO%20SALVADOR%20DR%20E.I.R.L.</t>
  </si>
  <si>
    <t>29/08/2025 - 12:11:14 p. m.</t>
  </si>
  <si>
    <t>SERVICIO DE CONTROL DE CALIDAD PARA LA OBRA - CONSTRUCCIÓN DE DISPOSITIVO DE CONTROL DE TRÁNSITO; EN EL (LA) CAMINO VECINAL ACOS-COTO EN EL CENTRO POBLADO COTO, DISTRITO DE VEINTISIETE DE NOVIEMBRE, PROVINCIA DE HUARAL, DEPARTAMENTO DE LIMA CON CUI N° CUI N° 2633664.</t>
  </si>
  <si>
    <t>SERVICIO DE ENSAYO PROCTOR ESTANDAR DE CAMPO</t>
  </si>
  <si>
    <t>|SIAF-00189|O/S-064|18-04-2025|CONSTRUCTORA Y CONSULTORA JONELTA S.A.C|20600141865|SERVICIO DE CONTROL DE CALIDAD PARA LA OBRA - CONSTRUCCIÓN DE DISPOSITIVO DE CONTROL DE TRÁNSITO; EN EL (LA) CAMINO VECINAL ACOS-COTO EN EL CENTRO POBLADO COTO, DISTRITO DE VEINTISIETE DE NOVIEMBRE, PROVINCIA DE HUARAL, DEPARTAMENTO DE LIMA CON CUI N° CUI N° 2633664.|1,480.00|81da50b1309d732791e5ed5354216e41|</t>
  </si>
  <si>
    <t>81da50b1309d732791e5ed5354216e41</t>
  </si>
  <si>
    <t>0026 = 1,480.00</t>
  </si>
  <si>
    <t>2.6. 2 3. 99 5 = 1,480.00</t>
  </si>
  <si>
    <t>Q = 1,480.00</t>
  </si>
  <si>
    <t>https://script.google.com/macros/s/AKfycbzuqlr84oaUfF-_3biUn3x2VWG_Q2GUT1vKchVYvtAzbjKFDAawGddBlP83mCoq6Rbk1g/exec?tipo=ORDEN%20DE%20SERVICIO&amp;anio=2025&amp;num=064&amp;rs=CONSTRUCTORA%20Y%20CONSULTORA%20JONELTA%20S.A.C</t>
  </si>
  <si>
    <t>30/04/2025 - 16:59:40 p. m.</t>
  </si>
  <si>
    <t>HUAMAN DURAN JOEL.</t>
  </si>
  <si>
    <t>P.J. LOZA LOTE. 7 - HUALMAY - HUAURA - LIMA</t>
  </si>
  <si>
    <t>SERVICIO DE ASISTENTE DE OBRA PARA LA OBRA - CONSTRUCCIÓN DE DISPOSITIVO DE CONTROL DE TRÁNSITO; EN EL (LA) CAMINO VECINAL ACOS-COTO EN EL CENTRO POBLADO COTO, DISTRITO DE VEINTISIETE DE NOVIEMBRE, PROVINCIA DE HUARAL, DEPARTAMENTO DE LIMA CON CUI N° CUI N° 2633664.</t>
  </si>
  <si>
    <t>|SIAF-00188|O/S-063|18-04-2025|HUAMAN DURAN JOEL.|10449958379|SERVICIO DE ASISTENTE DE OBRA PARA LA OBRA - CONSTRUCCIÓN DE DISPOSITIVO DE CONTROL DE TRÁNSITO; EN EL (LA) CAMINO VECINAL ACOS-COTO EN EL CENTRO POBLADO COTO, DISTRITO DE VEINTISIETE DE NOVIEMBRE, PROVINCIA DE HUARAL, DEPARTAMENTO DE LIMA CON CUI N° CUI N° 2633664.|3,750.00|f943ba96feb6785f831dc7e53ded19a8|</t>
  </si>
  <si>
    <t>f943ba96feb6785f831dc7e53ded19a8</t>
  </si>
  <si>
    <t>0026 = 3,750.00</t>
  </si>
  <si>
    <t>2.6. 2 3. 99 5 = 3,750.00</t>
  </si>
  <si>
    <t>Q = 3,750.00</t>
  </si>
  <si>
    <t>https://script.google.com/macros/s/AKfycbzuqlr84oaUfF-_3biUn3x2VWG_Q2GUT1vKchVYvtAzbjKFDAawGddBlP83mCoq6Rbk1g/exec?tipo=ORDEN%20DE%20SERVICIO&amp;anio=2025&amp;num=063&amp;rs=HUAMAN%20DURAN%20JOEL.</t>
  </si>
  <si>
    <t>30/04/2025 - 15:21:10 p. m.</t>
  </si>
  <si>
    <t>INVERSIONES Y CONTRATISTAS FACAVA S.A.C.</t>
  </si>
  <si>
    <t>CALLE SALAVERRY N° 329 - HUACHO - HUAURA - LIMA</t>
  </si>
  <si>
    <t>ADQUISICIÓN DE INSUMOS PARA AREAS VERDES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</si>
  <si>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|05.01.0007.0009|1499.52|UNIDAD|GRASS KIKUYO - Pennisetum clandestinum x m2|2.500|3,748.80|
|05.54.0001.0010|18.74|M3|TIERRA DE CHACRA|60.000|1,124.40|</t>
  </si>
  <si>
    <t>|SIAF-00415|O/C-063|19-08-2025|INVERSIONES Y CONTRATISTAS FACAVA S.A.C.|20534014652|ADQUISICIÓN DE INSUMOS PARA AREAS VERDES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2688464|4,873.20|076b06692e2205a4c4cd87f6230456cc|</t>
  </si>
  <si>
    <t>076b06692e2205a4c4cd87f6230456cc</t>
  </si>
  <si>
    <t>0031 = 4,873.20</t>
  </si>
  <si>
    <t>2.6.2 3.2 5 = 4,873.20</t>
  </si>
  <si>
    <t>0 = 4,873.20</t>
  </si>
  <si>
    <t>https://script.google.com/macros/s/AKfycbzuqlr84oaUfF-_3biUn3x2VWG_Q2GUT1vKchVYvtAzbjKFDAawGddBlP83mCoq6Rbk1g/exec?tipo=ORDEN%20DE%20COMPRA&amp;anio=2025&amp;num=063&amp;rs=INVERSIONES%20Y%20CONTRATISTAS%20FACAVA%20S.A.C.</t>
  </si>
  <si>
    <t>20/08/2025 - 17:26:27 p. m.</t>
  </si>
  <si>
    <t>BERNAL ROJAS JHONATAN TIMOTEO</t>
  </si>
  <si>
    <t>AV. SOLAR S/N - HUARAL - HUARAL - LIMA</t>
  </si>
  <si>
    <t>SERVICIO DE SC DE CARTEL 320 X 250 PARA LA OBRA - CONSTRUCCIÓN DE DISPOSITIVO DE CONTROL DE TRÁNSITO; EN EL (LA) CAMINO VECINAL ACOS-COTO EN EL CENTRO POBLADO COTO, DISTRITO DE VEINTISIETE DE NOVIEMBRE, PROVINCIA DE HUARAL, DEPARTAMENTO DE LIMA CON CUI N° CUI N° 2633664.</t>
  </si>
  <si>
    <t>SERVICIO DE IMPRESIONES EN GENERAL</t>
  </si>
  <si>
    <t>|SIAF-00187|O/S-062|18-04-2025|BERNAL ROJAS JHONATAN TIMOTEO|10751090345|SERVICIO DE SC DE CARTEL 320 X 250 PARA LA OBRA - CONSTRUCCIÓN DE DISPOSITIVO DE CONTROL DE TRÁNSITO; EN EL (LA) CAMINO VECINAL ACOS-COTO EN EL CENTRO POBLADO COTO, DISTRITO DE VEINTISIETE DE NOVIEMBRE, PROVINCIA DE HUARAL, DEPARTAMENTO DE LIMA CON CUI N° CUI N° 2633664.|130.00|ef68d3b5902c487b2d5233b48138a89f|</t>
  </si>
  <si>
    <t>ef68d3b5902c487b2d5233b48138a89f</t>
  </si>
  <si>
    <t>0026 = 980.00</t>
  </si>
  <si>
    <t>2.6. 2 3. 99 5 = 980.00</t>
  </si>
  <si>
    <t>Q = 130.00</t>
  </si>
  <si>
    <t>https://script.google.com/macros/s/AKfycbzuqlr84oaUfF-_3biUn3x2VWG_Q2GUT1vKchVYvtAzbjKFDAawGddBlP83mCoq6Rbk1g/exec?tipo=ORDEN%20DE%20SERVICIO&amp;anio=2025&amp;num=062&amp;rs=BERNAL%20ROJAS%20JHONATAN%20TIMOTEO</t>
  </si>
  <si>
    <t>30/04/2025 - 12:53:02 p. m.</t>
  </si>
  <si>
    <t>ADQUISICIÓN DE AGREGADOS FINOS (ARENA)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</si>
  <si>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|20.34.0002.0015|27.69|M3|ARENA FINA|184.967|5,121.73|
|20.34.0002.0014|427.77|M3|ARENA GRUESA|50.000|21,388.50|</t>
  </si>
  <si>
    <t>|SIAF-00414|O/C-062|19-08-2025|NUESTRO SALVADOR DR E.I.R.L.|20610442740|ADQUISICIÓN DE AGREGADOS FINOS (ARENA)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2688464|26,510.23|79a7beed0c7ca4c6be197eff74e94e69|</t>
  </si>
  <si>
    <t>79a7beed0c7ca4c6be197eff74e94e69</t>
  </si>
  <si>
    <t>0031 = 26,510.23</t>
  </si>
  <si>
    <t>2.6.2 3.2 5 = 26,510.23</t>
  </si>
  <si>
    <t>0 = 26,510.23</t>
  </si>
  <si>
    <t>https://script.google.com/macros/s/AKfycbzuqlr84oaUfF-_3biUn3x2VWG_Q2GUT1vKchVYvtAzbjKFDAawGddBlP83mCoq6Rbk1g/exec?tipo=ORDEN%20DE%20COMPRA&amp;anio=2025&amp;num=062&amp;rs=NUESTRO%20SALVADOR%20DR%20E.I.R.L.</t>
  </si>
  <si>
    <t>20/08/2025 - 16:27:29 p. m.</t>
  </si>
  <si>
    <t>SERVICIO DE ADMINISTRADOR DE OBRA - CONSTRUCCIÓN DE DISPOSITIVO DE CONTROL DE TRÁNSITO; EN EL (LA) CAMINO VECINAL ACOS-COTO EN EL CENTRO POBLADO COTO, DISTRITO DE VEINTISIETE DE NOVIEMBRE, PROVINCIA DE HUARAL, DEPARTAMENTO DE LIMA CON CUI N° CUI N° 2633664.</t>
  </si>
  <si>
    <t>|SIAF-00184|O/S-061|18-04-2025|OLIVAS SALCEDO MILENY LORENA|10720336745|SERVICIO DE ADMINISTRADOR DE OBRA - CONSTRUCCIÓN DE DISPOSITIVO DE CONTROL DE TRÁNSITO; EN EL (LA) CAMINO VECINAL ACOS-COTO EN EL CENTRO POBLADO COTO, DISTRITO DE VEINTISIETE DE NOVIEMBRE, PROVINCIA DE HUARAL, DEPARTAMENTO DE LIMA CON CUI N° CUI N° 2633664.|1,612.50|bd2cac80a7957b6df315d320cb1c775b|</t>
  </si>
  <si>
    <t>bd2cac80a7957b6df315d320cb1c775b</t>
  </si>
  <si>
    <t>0026 = 1,612.50</t>
  </si>
  <si>
    <t>2.6. 2 3. 99 5 = 1,612.50</t>
  </si>
  <si>
    <t>Q = 1,612.50</t>
  </si>
  <si>
    <t>https://script.google.com/macros/s/AKfycbzuqlr84oaUfF-_3biUn3x2VWG_Q2GUT1vKchVYvtAzbjKFDAawGddBlP83mCoq6Rbk1g/exec?tipo=ORDEN%20DE%20SERVICIO&amp;anio=2025&amp;num=061&amp;rs=OLIVAS%20SALCEDO%20MILENY%20LORENA</t>
  </si>
  <si>
    <t>12/05/2025 - 12:48:46 p. m.</t>
  </si>
  <si>
    <t>ADQUISICIÓN DE MATERIALES PARA EL PINTADO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</si>
  <si>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|73.15.0001.1747|15.98|GALON|PINTURA PARA TRAFICO EN BASE SOLVENTE COLOR BLANCO|75.000|1,198.50|
|73.15.0001.1745|11.51|GALON|PINTURA PARA TRAFICO EN BASE SOLVENTE COLOR AMARILLO|74.977|862.99|
|73.15.0004.0028|3.3|GALON|DISOLVENTE PARA PINTURA TRAFICO|44.978|148.43|</t>
  </si>
  <si>
    <t>|SIAF-00413|O/C-061|19-08-2025|NUESTRO SALVADOR DR E.I.R.L.|20610442740|ADQUISICIÓN DE MATERIALES PARA EL PINTADO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2688464|2,209.91|ab108d33a730d105807753b56eab921d|</t>
  </si>
  <si>
    <t>ab108d33a730d105807753b56eab921d</t>
  </si>
  <si>
    <t>0031 = 2,209.91</t>
  </si>
  <si>
    <t>2.6.2 3.2 5 = 2,209.91</t>
  </si>
  <si>
    <t>0 = 2,209.91</t>
  </si>
  <si>
    <t>https://script.google.com/macros/s/AKfycbzuqlr84oaUfF-_3biUn3x2VWG_Q2GUT1vKchVYvtAzbjKFDAawGddBlP83mCoq6Rbk1g/exec?tipo=ORDEN%20DE%20COMPRA&amp;anio=2025&amp;num=061&amp;rs=NUESTRO%20SALVADOR%20DR%20E.I.R.L.</t>
  </si>
  <si>
    <t>19/08/2025 - 13:08:53 p. m.</t>
  </si>
  <si>
    <t>SERVICIO DE FLETE TERRESTRE PARA LA OBRA - CONSTRUCCIÓN DE DISPOSITIVO DE CONTROL DE TRÁNSITO; EN EL (LA) CAMINO VECINAL ACOS-COTO EN EL CENTRO POBLADO COTO, DISTRITO DE VEINTISIETE DE NOVIEMBRE, PROVINCIA DE HUARAL, DEPARTAMENTO DE LIMA CON CUI N° CUI N° 2633664.</t>
  </si>
  <si>
    <t>SERVICIO DE TRANSPORTE DE CARGA TERRESTRE</t>
  </si>
  <si>
    <t>|SIAF-00180|O/S-060|18-04-2025|MULTICONSTRUCCIONES RIO SANTA S.A.C.|20611039094|SERVICIO DE FLETE TERRESTRE PARA LA OBRA - CONSTRUCCIÓN DE DISPOSITIVO DE CONTROL DE TRÁNSITO; EN EL (LA) CAMINO VECINAL ACOS-COTO EN EL CENTRO POBLADO COTO, DISTRITO DE VEINTISIETE DE NOVIEMBRE, PROVINCIA DE HUARAL, DEPARTAMENTO DE LIMA CON CUI N° CUI N° 2633664.|4,200.00|7fb02ce9e208ba4f7a34b1df52a9c45e|</t>
  </si>
  <si>
    <t>7fb02ce9e208ba4f7a34b1df52a9c45e</t>
  </si>
  <si>
    <t>https://script.google.com/macros/s/AKfycbzuqlr84oaUfF-_3biUn3x2VWG_Q2GUT1vKchVYvtAzbjKFDAawGddBlP83mCoq6Rbk1g/exec?tipo=ORDEN%20DE%20SERVICIO&amp;anio=2025&amp;num=060&amp;rs=MULTICONSTRUCCIONES%20RIO%20SANTA%20S.A.C.</t>
  </si>
  <si>
    <t>29/04/2025 - 13:12:58 p. m.</t>
  </si>
  <si>
    <t>ADQUISICIÓN DE ÚTILES DE ESCRITORIO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</si>
  <si>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|71.72.0005.0227|17|EMPAQ X 500|PAPEL BOND 75 g TAMAÑO A4|30.000|510.00|
|71.06.0001.0098|31|UNIDAD|ARCHIVADOR DE CARTON PLASTIFICADO CON PALANCA LOMO ANCHO TAMAÑO A4|9.500|294.50|
|71.72.0003.0123|10|UNIDAD|CUADERNO EMPASTADO CUADRICULADO TAMAÑO A4 X 100 HOJAS APROX.|4.000|40.00|
|71.60.0001.0193|12|UNIDAD|BOLIGRAFO (LAPICERO) DE TINTA GEL PUNTA FINA COLOR AZUL|2.500|30.00|
|71.06.0004.0004|100|UNIDAD|FOLDER MANILA TAMAÑO A4|1.000|100.00|
|71.06.0010.0234|100|EMPAQUE X 50|SOBRE MANILA TAMAÑO A4|1.000|100.00|
|47.51.0001.9382|1|MILLAR|FORMATO DE PARTE DIARIO|50.000|50.00|
|71.03.0012.0254|5|UNIDAD|PORTA NOTA DE CUERINA 3 cm X 10 cm X 12.8 cm CON NOTAS Y BANDERITAS ADHESIVAS|10.000|50.00|
|71.11.0001.0012|2|UNIDAD|BORRADOR PARA LAPIZ RECTANGULAR TAMAÑO GRANDE|1.000|2.00|
|76.74.0004.0047|50|UNIDAD|CD GRABABLE DE 720 MB|2.500|125.00|
|41.94.0016.0095|1|UNIDAD|CINTA METRICA 50 m|65.000|65.00|</t>
  </si>
  <si>
    <t>|SIAF-00412|O/C-060|19-08-2025|JUAN DE DIOS RICRA BRISEIDA|10403344562|ADQUISICIÓN DE ÚTILES DE ESCRITORIO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2688464|1,366.50|4d43c3d0b6012b7bf444b58e7937d858|</t>
  </si>
  <si>
    <t>4d43c3d0b6012b7bf444b58e7937d858</t>
  </si>
  <si>
    <t>0031 = 1,366.50</t>
  </si>
  <si>
    <t>2.6.2 3.2 5 = 1,366.50</t>
  </si>
  <si>
    <t>0 = 1,366.50</t>
  </si>
  <si>
    <t>https://script.google.com/macros/s/AKfycbzuqlr84oaUfF-_3biUn3x2VWG_Q2GUT1vKchVYvtAzbjKFDAawGddBlP83mCoq6Rbk1g/exec?tipo=ORDEN%20DE%20COMPRA&amp;anio=2025&amp;num=060&amp;rs=JUAN%20DE%20DIOS%20RICRA%20BRISEIDA</t>
  </si>
  <si>
    <t>19/08/2025 - 11:30:53 a. m.</t>
  </si>
  <si>
    <t>SERVICIO DE MOVILIZACIÓN Y DESMOVILIZACIÓN DE EQUIPOS Y HERRAMIENTAS PARA LA OBRA - CONSTRUCCIÓN DE DISPOSITIVO DE CONTROL DE TRÁNSITO; EN EL (LA) CAMINO VECINAL ACOS-COTO EN EL CENTRO POBLADO COTO, DISTRITO DE VEINTISIETE DE NOVIEMBRE, PROVINCIA DE HUARAL, DEPARTAMENTO DE LIMA CON CUI N° CUI N° 2633664.</t>
  </si>
  <si>
    <t>|SIAF-00179|O/S-059|18-04-2025|MULTICONSTRUCCIONES RIO SANTA S.A.C.|20611039094|SERVICIO DE MOVILIZACIÓN Y DESMOVILIZACIÓN DE EQUIPOS Y HERRAMIENTAS PARA LA OBRA - CONSTRUCCIÓN DE DISPOSITIVO DE CONTROL DE TRÁNSITO; EN EL (LA) CAMINO VECINAL ACOS-COTO EN EL CENTRO POBLADO COTO, DISTRITO DE VEINTISIETE DE NOVIEMBRE, PROVINCIA DE HUARAL, DEPARTAMENTO DE LIMA CON CUI N° CUI N° 2633664.|2,500.00|34957be41a696c34fc1397b457387feb|</t>
  </si>
  <si>
    <t>34957be41a696c34fc1397b457387feb</t>
  </si>
  <si>
    <t>https://script.google.com/macros/s/AKfycbzuqlr84oaUfF-_3biUn3x2VWG_Q2GUT1vKchVYvtAzbjKFDAawGddBlP83mCoq6Rbk1g/exec?tipo=ORDEN%20DE%20SERVICIO&amp;anio=2025&amp;num=059&amp;rs=MULTICONSTRUCCIONES%20RIO%20SANTA%20S.A.C.</t>
  </si>
  <si>
    <t>29/04/2025 - 14:39:07 p. m.</t>
  </si>
  <si>
    <t>TRANSPORTE CASSA EIRL</t>
  </si>
  <si>
    <t>AV. PROLONGACIÓN LOTE 5 EX-HACIENDA - JESÚS DEL VALLE - HUARAL - HUARAL - LIMA</t>
  </si>
  <si>
    <t>ADQUISICIÓN DE COMBUSTIBLE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</si>
  <si>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ACEITE LUBRICANTE SAE 10W-30 4T X 5 gal</t>
  </si>
  <si>
    <t>00 DÍA(S) CALENDARIO</t>
  </si>
  <si>
    <t>|SIAF-00406|O/C-059|07-08-2025|TRANSPORTE CASSA EIRL|20501830098|ADQUISICIÓN DE COMBUSTIBLE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2688464|41,971.50|a3e3810763076f49c2026a5d29651249|</t>
  </si>
  <si>
    <t>a3e3810763076f49c2026a5d29651249</t>
  </si>
  <si>
    <t>0031 = 41,971.50</t>
  </si>
  <si>
    <t>2.6.2 3.2 5 = 41,971.50</t>
  </si>
  <si>
    <t>0 = 41,971.50</t>
  </si>
  <si>
    <t>https://script.google.com/macros/s/AKfycbzuqlr84oaUfF-_3biUn3x2VWG_Q2GUT1vKchVYvtAzbjKFDAawGddBlP83mCoq6Rbk1g/exec?tipo=ORDEN%20DE%20COMPRA&amp;anio=2025&amp;num=059&amp;rs=TRANSPORTE%20CASSA%20EIRL</t>
  </si>
  <si>
    <t>13/08/2025 - 16:03:43 p. m.</t>
  </si>
  <si>
    <t>SERVICIO DE ALQUILER DE EQUIPOS PARA LA OBRA - CONSTRUCCIÓN DE DISPOSITIVO DE CONTROL DE TRÁNSITO; EN EL (LA) CAMINO VECINAL ACOS-COTO EN EL CENTRO POBLADO COTO, DISTRITO DE VEINTISIETE DE NOVIEMBRE, PROVINCIA DE HUARAL, DEPARTAMENTO DE LIMA CON CUI N° CUI N° 2633664.</t>
  </si>
  <si>
    <t>ALQUILER DE VIBRADOR DE CONCRETO</t>
  </si>
  <si>
    <t>|SIAF-00178|O/S-058|18-04-2025|MULTICONSTRUCCIONES RIO SANTA S.A.C.|20611039094|SERVICIO DE ALQUILER DE EQUIPOS PARA LA OBRA - CONSTRUCCIÓN DE DISPOSITIVO DE CONTROL DE TRÁNSITO; EN EL (LA) CAMINO VECINAL ACOS-COTO EN EL CENTRO POBLADO COTO, DISTRITO DE VEINTISIETE DE NOVIEMBRE, PROVINCIA DE HUARAL, DEPARTAMENTO DE LIMA CON CUI N° CUI N° 2633664.|2,690.28|516af1d137c3a81827134c0abf9672b9|</t>
  </si>
  <si>
    <t>516af1d137c3a81827134c0abf9672b9</t>
  </si>
  <si>
    <t>0026 = 2,690.28</t>
  </si>
  <si>
    <t>2.6. 2 3. 99 5 = 2,690.28</t>
  </si>
  <si>
    <t>Q = 2,690.28</t>
  </si>
  <si>
    <t>https://script.google.com/macros/s/AKfycbzuqlr84oaUfF-_3biUn3x2VWG_Q2GUT1vKchVYvtAzbjKFDAawGddBlP83mCoq6Rbk1g/exec?tipo=ORDEN%20DE%20SERVICIO&amp;anio=2025&amp;num=058&amp;rs=MULTICONSTRUCCIONES%20RIO%20SANTA%20S.A.C.</t>
  </si>
  <si>
    <t>29/04/2025 - 14:48:19 p. m.</t>
  </si>
  <si>
    <t>ADQUISICIÓN DE CARTEL DE OBRA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</si>
  <si>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GIGANTOGRAFIA DE LONA 13 oz 2.40 m X 3.60 m</t>
  </si>
  <si>
    <t>|SIAF-00405|O/C-058|07-08-2025|BERNAL ROJAS JHONATAN TIMOTEO|10751090345|ADQUISICIÓN DE CARTEL DE OBRA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2688464|500.00|b6ef7e6f8a3408cd061959693a158046|</t>
  </si>
  <si>
    <t>b6ef7e6f8a3408cd061959693a158046</t>
  </si>
  <si>
    <t>2.6.2 3.2 5 = 500.00</t>
  </si>
  <si>
    <t>https://script.google.com/macros/s/AKfycbzuqlr84oaUfF-_3biUn3x2VWG_Q2GUT1vKchVYvtAzbjKFDAawGddBlP83mCoq6Rbk1g/exec?tipo=ORDEN%20DE%20COMPRA&amp;anio=2025&amp;num=058&amp;rs=BERNAL%20ROJAS%20JHONATAN%20TIMOTEO</t>
  </si>
  <si>
    <t>12/08/2025 - 16:06:45 p. m.</t>
  </si>
  <si>
    <t>CONSSUR CONSTRUCTORA &amp; CONSULTORA DEL SUR E.I.R.L.</t>
  </si>
  <si>
    <t>A.H. SAN RAMON - CAL. MICAELA BASTIDAS Nº 149 - COMAS - LIMA - LIMA</t>
  </si>
  <si>
    <t>SERVICIO DE CONSULTORÍA PARA LA ELABORACIÓN DE EXPEDIENTE TÉCNICO DENOMINADO - MEJORAMIENTO DEL SERVICIO DE MOVILIDAD URBANA EN LAS CALLES ROQUE SAENZ PEÑA, 2 DE MAYO, IGLESIAS, BELISARIO SUAREZ, ALTO DE LA ALIANZA, MORRO DE ARICA, ALFONSO UGARTE, GRAU, BOLOGNESI, ANDRES AVELINO CACERES, TARAPACA, MARIANO, BUENDIA Y SAN PEDRO DE C.P. CARAC, VEINTISIETE DE NOVIEMBRE, HUARAL, LIMA. CON CUI N° CUI N° 2688464</t>
  </si>
  <si>
    <t>SOLICITUD DE CRÉDITO PRESUPUESTAL N° 062-2025-MDVN/ULA</t>
  </si>
  <si>
    <t>|SIAF-00167|O/S-057|11-04-2025|CONSSUR CONSTRUCTORA &amp; CONSULTORA DEL SUR E.I.R.L.|20534801280|SERVICIO DE CONSULTORÍA PARA LA ELABORACIÓN DE EXPEDIENTE TÉCNICO DENOMINADO - MEJORAMIENTO DEL SERVICIO DE MOVILIDAD URBANA EN LAS CALLES ROQUE SAENZ PEÑA, 2 DE MAYO, IGLESIAS, BELISARIO SUAREZ, ALTO DE LA ALIANZA, MORRO DE ARICA, ALFONSO UGARTE, GRAU, BOLOGNESI, ANDRES AVELINO CACERES, TARAPACA, MARIANO, BUENDIA Y SAN PEDRO DE C.P. CARAC, VEINTISIETE DE NOVIEMBRE, HUARAL, LIMA. CON CUI N° CUI N° 2688464|40,000.00|06f61939f8cf59acf2162f8a92e91245|</t>
  </si>
  <si>
    <t>06f61939f8cf59acf2162f8a92e91245</t>
  </si>
  <si>
    <t>0031 = 40,000.00</t>
  </si>
  <si>
    <t>2.6.8 1.3 1 = 40,000.00</t>
  </si>
  <si>
    <t>0 = 40,000.00</t>
  </si>
  <si>
    <t>https://script.google.com/macros/s/AKfycbzuqlr84oaUfF-_3biUn3x2VWG_Q2GUT1vKchVYvtAzbjKFDAawGddBlP83mCoq6Rbk1g/exec?tipo=ORDEN%20DE%20SERVICIO&amp;anio=2025&amp;num=057&amp;rs=CONSSUR%20CONSTRUCTORA%20&amp;%20CONSULTORA%20DEL%20SUR%20E.I.R.L.</t>
  </si>
  <si>
    <t>25/04/2025 - 10:57:33 p. m.</t>
  </si>
  <si>
    <t>ADQUISICIÓN DE PRODUCTOS PARA EL PROGRAMA VASO DE LECHE - AGOSTO 2025</t>
  </si>
  <si>
    <t>HOJUELA DE QUINUA PRECOCIDA FORTIFICADA CON VITAMINAS Y MINERALES X 500 g</t>
  </si>
  <si>
    <t>|SIAF-00396|O/C-057|01-08-2025|NEGOCIOS E INVERSIONES JLCH EIRL|20606962071|ADQUISICIÓN DE PRODUCTOS PARA EL PROGRAMA VASO DE LECHE - AGOSTO 2025|811.25|d83574c320f48c4cdde1f4d99d8b982c|</t>
  </si>
  <si>
    <t>d83574c320f48c4cdde1f4d99d8b982c</t>
  </si>
  <si>
    <t>0017 = 811.25</t>
  </si>
  <si>
    <t>2.2. 2 3. 1 1 = 811.25</t>
  </si>
  <si>
    <t>https://script.google.com/macros/s/AKfycbzuqlr84oaUfF-_3biUn3x2VWG_Q2GUT1vKchVYvtAzbjKFDAawGddBlP83mCoq6Rbk1g/exec?tipo=ORDEN%20DE%20COMPRA&amp;anio=2025&amp;num=057&amp;rs=NEGOCIOS%20E%20INVERSIONES%20JLCH%20EIRL</t>
  </si>
  <si>
    <t>04/08/2025 - 11:15:07 a. m.</t>
  </si>
  <si>
    <t>ROSALES LLAGAS JHOEL JESUS</t>
  </si>
  <si>
    <t>PSJ SANTA ROSA 202 - HUACHO - HUAURA - LIMA</t>
  </si>
  <si>
    <t>SERVICIO DE CONSULTORÍA COMO RESIDENTE DE OBRA DEL PROYECTO - CONSTRUCCIÓN DE DISPOSITIVO DE CONTROL DE TRÁNSITO; EN EL (LA) CAMINO VECINAL ACOS-CARAC EN EL CENTRO POBLADO CARAC, DISTRITO DE VEINTISIETE DE NOVIEMBRE, PROVINCIA DE HUARAL, DEPARTAMENTO DE LIMA. CON CUI N° CUI N° 2633688</t>
  </si>
  <si>
    <t>|SIAF-00166|O/S-056|11-04-2025|ROSALES LLAGAS JHOEL JESUS|10722696773|SERVICIO DE CONSULTORÍA COMO RESIDENTE DE OBRA DEL PROYECTO - CONSTRUCCIÓN DE DISPOSITIVO DE CONTROL DE TRÁNSITO; EN EL (LA) CAMINO VECINAL ACOS-CARAC EN EL CENTRO POBLADO CARAC, DISTRITO DE VEINTISIETE DE NOVIEMBRE, PROVINCIA DE HUARAL, DEPARTAMENTO DE LIMA. CON CUI N° CUI N° 2633688|4,500.00|ef1a45fe85c68a2dadfeeb738d88cb56|</t>
  </si>
  <si>
    <t>ef1a45fe85c68a2dadfeeb738d88cb56</t>
  </si>
  <si>
    <t>0022 = 4,500.00</t>
  </si>
  <si>
    <t>https://script.google.com/macros/s/AKfycbzuqlr84oaUfF-_3biUn3x2VWG_Q2GUT1vKchVYvtAzbjKFDAawGddBlP83mCoq6Rbk1g/exec?tipo=ORDEN%20DE%20SERVICIO&amp;anio=2025&amp;num=056&amp;rs=ROSALES%20LLAGAS%20JHOEL%20JESUS</t>
  </si>
  <si>
    <t>25/04/2025 - 12:13:33 p. m.</t>
  </si>
  <si>
    <t>FLORECIN OBISPO JACQUELINE ARLETTE</t>
  </si>
  <si>
    <t>A.H. TIERRA PROMETIDA S/N - HUARAL - HUARAL - LIMA</t>
  </si>
  <si>
    <t>ADQUISICIÓN DE VESTUARIO PARA PERSONAL DE LA MUNICIPALIDAD DISTRITAL VEINTISIETE DE NOVIEMBRE</t>
  </si>
  <si>
    <t>SOLICITUD DE CRÉDITO PRESUPUESTAL N° 095-2025-MDVN/ULA</t>
  </si>
  <si>
    <t>CAMISETA DE ALGODÓN PIQUE MANGA CORTA CUELLO CAMISERO UNISEX</t>
  </si>
  <si>
    <t>|SIAF-00365|O/C-056|02-07-2025|FLORECIN OBISPO JACQUELINE ARLETTE|10408526022|ADQUISICIÓN DE VESTUARIO PARA PERSONAL DE LA MUNICIPALIDAD DISTRITAL VEINTISIETE DE NOVIEMBRE|4,900.00|03d22d6b9bf603af43f62c580f37861d|</t>
  </si>
  <si>
    <t>03d22d6b9bf603af43f62c580f37861d</t>
  </si>
  <si>
    <t>2.3.1 2.1 1 = 1,500.00</t>
  </si>
  <si>
    <t>13 = 4,900.00</t>
  </si>
  <si>
    <t>https://script.google.com/macros/s/AKfycbzuqlr84oaUfF-_3biUn3x2VWG_Q2GUT1vKchVYvtAzbjKFDAawGddBlP83mCoq6Rbk1g/exec?tipo=ORDEN%20DE%20COMPRA&amp;anio=2025&amp;num=056&amp;rs=FLORECIN%20OBISPO%20JACQUELINE%20ARLETTE</t>
  </si>
  <si>
    <t>17/07/2025 - 17:26:37 p. m.</t>
  </si>
  <si>
    <t>CALIXTO ROMERO ANDERSON FABRICIO</t>
  </si>
  <si>
    <t>FLORIAN DIAZ 489 - HUALMAY - HUAURA - LIMA</t>
  </si>
  <si>
    <t>SERVICIO DE CONSULTORÍA COMO SUPERVISOR DE OBRA DEL PROYECTO - CONSTRUCCIÓN DE DISPOSITIVO DE CONTROL DE TRÁNSITO; EN EL (LA) CAMINO VECINAL ACOS-CARAC EN EL CENTRO POBLADO CARAC, DISTRITO DE VEINTISIETE DE NOVIEMBRE, PROVINCIA DE HUARAL, DEPARTAMENTO DE LIMA. CON CUI N° CUI N° 2633688</t>
  </si>
  <si>
    <t>|SIAF-00165|O/S-055|11-04-2025|CALIXTO ROMERO ANDERSON FABRICIO|10715308750|SERVICIO DE CONSULTORÍA COMO SUPERVISOR DE OBRA DEL PROYECTO - CONSTRUCCIÓN DE DISPOSITIVO DE CONTROL DE TRÁNSITO; EN EL (LA) CAMINO VECINAL ACOS-CARAC EN EL CENTRO POBLADO CARAC, DISTRITO DE VEINTISIETE DE NOVIEMBRE, PROVINCIA DE HUARAL, DEPARTAMENTO DE LIMA. CON CUI N° CUI N° 2633688|6,000.00|0d5828be28897ae7b7823d6e16f3d830|</t>
  </si>
  <si>
    <t>0d5828be28897ae7b7823d6e16f3d830</t>
  </si>
  <si>
    <t>2.6. 2 3. 99 5 = 6,000.00</t>
  </si>
  <si>
    <t>https://script.google.com/macros/s/AKfycbzuqlr84oaUfF-_3biUn3x2VWG_Q2GUT1vKchVYvtAzbjKFDAawGddBlP83mCoq6Rbk1g/exec?tipo=ORDEN%20DE%20SERVICIO&amp;anio=2025&amp;num=055&amp;rs=CALIXTO%20ROMERO%20ANDERSON%20FABRICIO</t>
  </si>
  <si>
    <t>25/04/2025 - 12:04:46 p. m.</t>
  </si>
  <si>
    <t>ADQUISICIÓN DE AGUA NO POTABLE PARA CONSUMO HUMANO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</si>
  <si>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AGUA NO POTABLE</t>
  </si>
  <si>
    <t>|SIAF-00312|O/C-055|01-07-2025|NUESTRO SALVADOR DR E.I.R.L.|20610442740|ADQUISICIÓN DE AGUA NO POTABLE PARA CONSUMO HUMANO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1700000862|119.01|dfb178a47748ff4dbd03500b62ed5456|</t>
  </si>
  <si>
    <t>dfb178a47748ff4dbd03500b62ed5456</t>
  </si>
  <si>
    <t>0035 = 119.01</t>
  </si>
  <si>
    <t>2.3.1 5.99 99 = 119.01</t>
  </si>
  <si>
    <t>18 = 119.01</t>
  </si>
  <si>
    <t>https://script.google.com/macros/s/AKfycbzuqlr84oaUfF-_3biUn3x2VWG_Q2GUT1vKchVYvtAzbjKFDAawGddBlP83mCoq6Rbk1g/exec?tipo=ORDEN%20DE%20COMPRA&amp;anio=2025&amp;num=055&amp;rs=NUESTRO%20SALVADOR%20DR%20E.I.R.L.</t>
  </si>
  <si>
    <t>09/07/2025 - 15:00:58 p. m.</t>
  </si>
  <si>
    <t>|SIAF-00160|O/S-054|11-04-2025|MORENO RODRIGUEZ JHONATAN JONEL|10427970910|SERVICIO DE CONSULTORÍA COMO RESIDENTE DE OBRA DEL PROYECTO - CONSTRUCCIÓN DE DISPOSITIVO DE CONTROL DE TRÁNSITO; EN EL (LA) CAMINO VECINAL ACOS-COTO EN EL CENTRO POBLADO COTO, DISTRITO DE VEINTISIETE DE NOVIEMBRE, PROVINCIA DE HUARAL, DEPARTAMENTO DE LIMA. CON CUI N° CUI N° 2633664|6,000.00|b1116d27c33cd6437626fe46b99818f4|</t>
  </si>
  <si>
    <t>b1116d27c33cd6437626fe46b99818f4</t>
  </si>
  <si>
    <t>0026 = 6,000.00</t>
  </si>
  <si>
    <t>https://script.google.com/macros/s/AKfycbzuqlr84oaUfF-_3biUn3x2VWG_Q2GUT1vKchVYvtAzbjKFDAawGddBlP83mCoq6Rbk1g/exec?tipo=ORDEN%20DE%20SERVICIO&amp;anio=2025&amp;num=054&amp;rs=MORENO%20RODRIGUEZ%20JHONATAN%20JONEL</t>
  </si>
  <si>
    <t>22/04/2025 - 10:17:25 p. m.</t>
  </si>
  <si>
    <t>ADQUISICIÓN DE PRODUCTOS PARA EL PROGRAMA VASO DE LECHE - JULIO 2025</t>
  </si>
  <si>
    <t>|SIAF-00344|O/C-054|01-07-2025|NEGOCIOS E INVERSIONES JLCH EIRL|20606962071|ADQUISICIÓN DE PRODUCTOS PARA EL PROGRAMA VASO DE LECHE - JULIO 2025|811.25|f74679bd676e63e2f66948b91b27da83|</t>
  </si>
  <si>
    <t>f74679bd676e63e2f66948b91b27da83</t>
  </si>
  <si>
    <t>0017 = 3,600.00</t>
  </si>
  <si>
    <t>2.2. 2 3. 1 1 = 3,600.00</t>
  </si>
  <si>
    <t>https://script.google.com/macros/s/AKfycbzuqlr84oaUfF-_3biUn3x2VWG_Q2GUT1vKchVYvtAzbjKFDAawGddBlP83mCoq6Rbk1g/exec?tipo=ORDEN%20DE%20COMPRA&amp;anio=2025&amp;num=054&amp;rs=NEGOCIOS%20E%20INVERSIONES%20JLCH%20EIRL</t>
  </si>
  <si>
    <t>07/07/2025 - 12:04:32 p. m.</t>
  </si>
  <si>
    <t>SERVICIO DE CONSULTORÍA COMO SUPERVISOR DE OBRA DEL PROYECTO - CONSTRUCCIÓN DE DISPOSITIVO DE CONTROL DE TRÁNSITO; EN EL (LA) CAMINO VECINAL ACOS-COTO EN EL CENTRO POBLADO COTO, DISTRITO DE VEINTISIETE DE NOVIEMBRE, PROVINCIA DE HUARAL, DEPARTAMENTO DE LIMA. CON CUI N° CUI N° 2633664</t>
  </si>
  <si>
    <t>|SIAF-00159|O/S-053|11-04-2025|VALVERDE FIGUEROA HENRY MANUEL|10451255920|SERVICIO DE CONSULTORÍA COMO SUPERVISOR DE OBRA DEL PROYECTO - CONSTRUCCIÓN DE DISPOSITIVO DE CONTROL DE TRÁNSITO; EN EL (LA) CAMINO VECINAL ACOS-COTO EN EL CENTRO POBLADO COTO, DISTRITO DE VEINTISIETE DE NOVIEMBRE, PROVINCIA DE HUARAL, DEPARTAMENTO DE LIMA. CON CUI N° CUI N° 2633664|8,000.00|098a6aec38da52e64a11caf2db3cf354|</t>
  </si>
  <si>
    <t>098a6aec38da52e64a11caf2db3cf354</t>
  </si>
  <si>
    <t>0026 = 8,000.00</t>
  </si>
  <si>
    <t>2.6. 2 3. 99 5 = 8,000.00</t>
  </si>
  <si>
    <t>https://script.google.com/macros/s/AKfycbzuqlr84oaUfF-_3biUn3x2VWG_Q2GUT1vKchVYvtAzbjKFDAawGddBlP83mCoq6Rbk1g/exec?tipo=ORDEN%20DE%20SERVICIO&amp;anio=2025&amp;num=053&amp;rs=VALVERDE%20FIGUEROA%20HENRY%20MANUEL</t>
  </si>
  <si>
    <t>22/04/2025 - 10:14:32 p. m.</t>
  </si>
  <si>
    <t>GONZALES TUDELA LISSET KATIA</t>
  </si>
  <si>
    <t>AV. CAHUAS S/N - HUARAL - HUARAL - LIMA</t>
  </si>
  <si>
    <t>ADQUISICIÓN DE ALIMENTOS Y BEBIDAS PARA LAS REUNIONES DE PROGRAMAS SOCIALES</t>
  </si>
  <si>
    <t>SOLICITUD DE CRÉDITO PRESUPUESTAL N° 080-2025-MDVN/ULA</t>
  </si>
  <si>
    <t>GALLETA VAINILLA X 37 g APROX. X 6</t>
  </si>
  <si>
    <t>|SIAF-00343|O/C-053|01-07-2025|GONZALES TUDELA LISSET KATIA|10413011197|ADQUISICIÓN DE ALIMENTOS Y BEBIDAS PARA LAS REUNIONES DE PROGRAMAS SOCIALES|437.50|81dc1528bba12b90facce90ab2d4ccc7|</t>
  </si>
  <si>
    <t>81dc1528bba12b90facce90ab2d4ccc7</t>
  </si>
  <si>
    <t>0021 = 900.00</t>
  </si>
  <si>
    <t>2.3.1 1.1 1 = 900.00</t>
  </si>
  <si>
    <t>A = 437.50</t>
  </si>
  <si>
    <t>https://script.google.com/macros/s/AKfycbzuqlr84oaUfF-_3biUn3x2VWG_Q2GUT1vKchVYvtAzbjKFDAawGddBlP83mCoq6Rbk1g/exec?tipo=ORDEN%20DE%20COMPRA&amp;anio=2025&amp;num=053&amp;rs=GONZALES%20TUDELA%20LISSET%20KATIA</t>
  </si>
  <si>
    <t>07/07/2025 - 11:17:43 a. m.</t>
  </si>
  <si>
    <t>SERVICIO DE ENERGÍA ELÉCTRICA PARA EL HOSPEDAJE MUNICIPAL - ABRIL 2025</t>
  </si>
  <si>
    <t>|SIAF-00157|O/S-052|11-04-2025|PLUZ ENERGÍA PERÚ S.A.A.|20269985900|SERVICIO DE ENERGÍA ELÉCTRICA PARA EL HOSPEDAJE MUNICIPAL - ABRIL 2025|24.32|b17a638790c7c1862360d2532e53b14b|</t>
  </si>
  <si>
    <t>b17a638790c7c1862360d2532e53b14b</t>
  </si>
  <si>
    <t>0009 = 7,000.00</t>
  </si>
  <si>
    <t>2.3.2 2.1 1 = 7,000.00</t>
  </si>
  <si>
    <t>A = 24.32</t>
  </si>
  <si>
    <t>https://script.google.com/macros/s/AKfycbzuqlr84oaUfF-_3biUn3x2VWG_Q2GUT1vKchVYvtAzbjKFDAawGddBlP83mCoq6Rbk1g/exec?tipo=ORDEN%20DE%20SERVICIO&amp;anio=2025&amp;num=052&amp;rs=PLUZ%20ENERGÍA%20PERÚ%20S.A.A.</t>
  </si>
  <si>
    <t>21/04/2025 - 16:30:24 p. m.</t>
  </si>
  <si>
    <t>BERNALES BRICEÑO RAFAEL JESUS</t>
  </si>
  <si>
    <t>ASOCIACIÓN CHACRA RÍOS MZ. B LOTE. 10 - HUAURA - HUAURA - LIMA</t>
  </si>
  <si>
    <t>ADQUISICIÓN DE IMPLEMENTOS SANITARIOS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</si>
  <si>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BOLSA DE POLIETILENO 50 µm X 68 cm X 75 cm COLOR NEGRO</t>
  </si>
  <si>
    <t>|SIAF-00338|O/C-052|01-07-2025|BERNALES BRICEÑO RAFAEL JESUS|10407573388|ADQUISICIÓN DE IMPLEMENTOS SANITARIOS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1700000862|660.00|bf08ec91adbd9b3859e6eb2fcd13bd8d|</t>
  </si>
  <si>
    <t>bf08ec91adbd9b3859e6eb2fcd13bd8d</t>
  </si>
  <si>
    <t>0035 = 500.00</t>
  </si>
  <si>
    <t>2.3.1 8.2 1 = 500.00</t>
  </si>
  <si>
    <t>18 = 660.00</t>
  </si>
  <si>
    <t>https://script.google.com/macros/s/AKfycbzuqlr84oaUfF-_3biUn3x2VWG_Q2GUT1vKchVYvtAzbjKFDAawGddBlP83mCoq6Rbk1g/exec?tipo=ORDEN%20DE%20COMPRA&amp;anio=2025&amp;num=052&amp;rs=BERNALES%20BRICEÑO%20RAFAEL%20JESUS</t>
  </si>
  <si>
    <t>03/07/2025 - 10:34:02 a. m.</t>
  </si>
  <si>
    <t>SERVICIO DE ENERGÍA ELÉCTRICA PARA EL PALACIO MUNICIPAL - ABRIL 2025</t>
  </si>
  <si>
    <t>|SIAF-00156|O/S-051|11-04-2025|PLUZ ENERGÍA PERÚ S.A.A.|20269985900|SERVICIO DE ENERGÍA ELÉCTRICA PARA EL PALACIO MUNICIPAL - ABRIL 2025|462.43|d0cc8356cfb7e6527d614005ed57b1d2|</t>
  </si>
  <si>
    <t>d0cc8356cfb7e6527d614005ed57b1d2</t>
  </si>
  <si>
    <t>A = 462.43</t>
  </si>
  <si>
    <t>https://script.google.com/macros/s/AKfycbzuqlr84oaUfF-_3biUn3x2VWG_Q2GUT1vKchVYvtAzbjKFDAawGddBlP83mCoq6Rbk1g/exec?tipo=ORDEN%20DE%20SERVICIO&amp;anio=2025&amp;num=051&amp;rs=PLUZ%20ENERGÍA%20PERÚ%20S.A.A.</t>
  </si>
  <si>
    <t>21/04/2025 - 16:28:00 p. m.</t>
  </si>
  <si>
    <t>ADQUISICIÓN DE AGREGADOS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</si>
  <si>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HORMIGON</t>
  </si>
  <si>
    <t>|SIAF-00325|O/C-051|01-07-2025|CORPORACION GARRIDO &amp; ASOCIADOS S.A.C.|20602599508|ADQUISICIÓN DE AGREGADOS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1700000862|10,514.19|b894da0b79cd39bfb12f0d12dc4e68d7|</t>
  </si>
  <si>
    <t>b894da0b79cd39bfb12f0d12dc4e68d7</t>
  </si>
  <si>
    <t>0035 = 10,514.19</t>
  </si>
  <si>
    <t>2.3.1 5.99 99 = 10,514.19</t>
  </si>
  <si>
    <t>18 = 10,514.19</t>
  </si>
  <si>
    <t>https://script.google.com/macros/s/AKfycbzuqlr84oaUfF-_3biUn3x2VWG_Q2GUT1vKchVYvtAzbjKFDAawGddBlP83mCoq6Rbk1g/exec?tipo=ORDEN%20DE%20COMPRA&amp;anio=2025&amp;num=051&amp;rs=CORPORACION%20GARRIDO%20&amp;%20ASOCIADOS%20S.A.C.</t>
  </si>
  <si>
    <t>01/07/2025 - 15:20:32 p. m.</t>
  </si>
  <si>
    <t>ADQUISICIÓN DE MATERIALES DE FERRETERIA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</si>
  <si>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DETERGENTE EN POLVO A GRANEL</t>
  </si>
  <si>
    <t>|SIAF-00322|O/C-050|30-06-2025|NEGOCIACIONES LA CASA DEL CONSTRUCTOR E.I.R.L. - V CYC E.I.R.L.|20602147941|ADQUISICIÓN DE MATERIALES DE FERRETERIA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1700000862|2,513.53|36ff3bec58c03d8f44f2a5cf7b7c6dd0|</t>
  </si>
  <si>
    <t>36ff3bec58c03d8f44f2a5cf7b7c6dd0</t>
  </si>
  <si>
    <t>0035 = 2,513.53</t>
  </si>
  <si>
    <t>2.3.1 5.99 99 = 2,513.53</t>
  </si>
  <si>
    <t>18 = 2,513.53</t>
  </si>
  <si>
    <t>https://script.google.com/macros/s/AKfycbzuqlr84oaUfF-_3biUn3x2VWG_Q2GUT1vKchVYvtAzbjKFDAawGddBlP83mCoq6Rbk1g/exec?tipo=ORDEN%20DE%20COMPRA&amp;anio=2025&amp;num=050&amp;rs=NEGOCIACIONES%20LA%20CASA%20DEL%20CONSTRUCTOR%20E.I.R.L.%20-%20V%20CYC%20E.I.R.L.</t>
  </si>
  <si>
    <t>03/07/2025 - 10:53:02 a. m.</t>
  </si>
  <si>
    <t>ARMELLA DE FIERRO 1/2 in</t>
  </si>
  <si>
    <t>10/07/2025 - 10:51:32 a. m.</t>
  </si>
  <si>
    <t>SERVICIO DE ENERGÍA ELÉCTRICA PARA EL HOSPEDAJE MUNICIPAL - MARZO 2025</t>
  </si>
  <si>
    <t>|SIAF-00154|O/S-050|11-04-2025|PLUZ ENERGÍA PERÚ S.A.A.|20269985900|SERVICIO DE ENERGÍA ELÉCTRICA PARA EL HOSPEDAJE MUNICIPAL - MARZO 2025|51.00|7d62f52ae4075245d2e27a01b5e9baab|</t>
  </si>
  <si>
    <t>7d62f52ae4075245d2e27a01b5e9baab</t>
  </si>
  <si>
    <t>0009 = 51.00</t>
  </si>
  <si>
    <t>2.3.2 2.1 1 = 51.00</t>
  </si>
  <si>
    <t>A = 51.00</t>
  </si>
  <si>
    <t>https://script.google.com/macros/s/AKfycbzuqlr84oaUfF-_3biUn3x2VWG_Q2GUT1vKchVYvtAzbjKFDAawGddBlP83mCoq6Rbk1g/exec?tipo=ORDEN%20DE%20SERVICIO&amp;anio=2025&amp;num=050&amp;rs=PLUZ%20ENERGÍA%20PERÚ%20S.A.A.</t>
  </si>
  <si>
    <t>21/04/2025 - 15:24:40 p. m.</t>
  </si>
  <si>
    <t>SERVICIO DE ENERGÍA ELÉCTRICA PARA EL PALACIO MUNICIPAL - MARZO 2025</t>
  </si>
  <si>
    <t>|SIAF-00153|O/S-049|11-04-2025|PLUZ ENERGÍA PERÚ S.A.A.|20269985900|SERVICIO DE ENERGÍA ELÉCTRICA PARA EL PALACIO MUNICIPAL - MARZO 2025|520.50|13acbc16b5e05e8fbe7a1342059f1f28|</t>
  </si>
  <si>
    <t>13acbc16b5e05e8fbe7a1342059f1f28</t>
  </si>
  <si>
    <t>0009 = 520.50</t>
  </si>
  <si>
    <t>2.3.2 2.1 1 = 520.50</t>
  </si>
  <si>
    <t>A = 520.50</t>
  </si>
  <si>
    <t>https://script.google.com/macros/s/AKfycbzuqlr84oaUfF-_3biUn3x2VWG_Q2GUT1vKchVYvtAzbjKFDAawGddBlP83mCoq6Rbk1g/exec?tipo=ORDEN%20DE%20SERVICIO&amp;anio=2025&amp;num=049&amp;rs=PLUZ%20ENERGÍA%20PERÚ%20S.A.A.</t>
  </si>
  <si>
    <t>21/04/2025 - 15:23:04 p. m.</t>
  </si>
  <si>
    <t>ADQUISICIÓN DE KIT DE HERRAMIENTAS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</si>
  <si>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CINCEL PLANO 20 mm X 10 in</t>
  </si>
  <si>
    <t>|SIAF-00321|O/C-049|30-06-2025|NEGOCIACIONES LA CASA DEL CONSTRUCTOR E.I.R.L. - V CYC E.I.R.L.|20602147941|ADQUISICIÓN DE KIT DE HERRAMIENTAS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1700000862|5,471.60|50db0669068845ed1d5b5cad9e4a0c4d|</t>
  </si>
  <si>
    <t>50db0669068845ed1d5b5cad9e4a0c4d</t>
  </si>
  <si>
    <t>0035 = 5,471.60</t>
  </si>
  <si>
    <t>2.3.1 99.1 1 = 5,471.60</t>
  </si>
  <si>
    <t>18 = 5,471.60</t>
  </si>
  <si>
    <t>https://script.google.com/macros/s/AKfycbzuqlr84oaUfF-_3biUn3x2VWG_Q2GUT1vKchVYvtAzbjKFDAawGddBlP83mCoq6Rbk1g/exec?tipo=ORDEN%20DE%20COMPRA&amp;anio=2025&amp;num=049&amp;rs=NEGOCIACIONES%20LA%20CASA%20DEL%20CONSTRUCTOR%20E.I.R.L.%20-%20V%20CYC%20E.I.R.L.</t>
  </si>
  <si>
    <t>03/07/2025 - 12:43:40 p. m.</t>
  </si>
  <si>
    <t>DISTRIBUIDORA MACARJEP S.A.C</t>
  </si>
  <si>
    <t>AV. LOS EUCALIPTOS NRO. 531 URB. POP. UNIVERSAL 2DA ETAPA - SANTA ANITA - LIMA - LIMA</t>
  </si>
  <si>
    <t>ADQUISICIÓN DE IMPLEMENTOS DE SEGURIDAD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</si>
  <si>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NO APLICA</t>
  </si>
  <si>
    <t>|SIAF-00314|O/C-048|27-06-2025|DISTRIBUIDORA MACARJEP S.A.C|20515404253|ADQUISICIÓN DE IMPLEMENTOS DE SEGURIDAD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1700000862|13,347.34|dff717e1ac88610a79ba0725031665e6|</t>
  </si>
  <si>
    <t>dff717e1ac88610a79ba0725031665e6</t>
  </si>
  <si>
    <t>0035 = 13,347.34</t>
  </si>
  <si>
    <t>2.3.1 99.1 99 = 13,347.34</t>
  </si>
  <si>
    <t>18 = 13,347.34</t>
  </si>
  <si>
    <t>https://script.google.com/macros/s/AKfycbzuqlr84oaUfF-_3biUn3x2VWG_Q2GUT1vKchVYvtAzbjKFDAawGddBlP83mCoq6Rbk1g/exec?tipo=ORDEN%20DE%20COMPRA&amp;anio=2025&amp;num=048&amp;rs=DISTRIBUIDORA%20MACARJEP%20S.A.C</t>
  </si>
  <si>
    <t>27/06/2025 - 12:56:27 p. m.</t>
  </si>
  <si>
    <t>SERVICIO DE CONSULTORÍA PARA ELABORACIÓN DE LA FICHA TÉCNICA SIMPLIFICADA DEL ESTUDIO DE PRE INVERSIÓN "CREACIÓN DEL SERVICIO DE PRÁCTICA DEPORTIVA Y/O RECREATIVA EN LA COMUNIDAD CAMPESINA DE SAN PEDRO DE CARAC EN EL CENTRO POBLADO DE CARAC, DISTRITO DE VEINTISIETE DE NOVIEMBRE, PROVINCIA DE HUARAL, DEPARTAMENTO DE LIMA" CON CÓDIGO DE IDEA Nº 361695</t>
  </si>
  <si>
    <t>SOLICITUD DE CRÉDITO PRESUPUESTAL N° 057-2025-MDVN/ULA</t>
  </si>
  <si>
    <t>SERVICIO DE ELABORACION DE FICHA TECNICA SIMPLIFICADA PARA PROYECTO DE INVERSION</t>
  </si>
  <si>
    <t>|SIAF-00146|O/S-047|02-04-2025|CORPORACION GARRIDO &amp; ASOCIADOS S.A.C.|20602599508|SERVICIO DE CONSULTORÍA PARA ELABORACIÓN DE LA FICHA TÉCNICA SIMPLIFICADA DEL ESTUDIO DE PRE INVERSIÓN "CREACIÓN DEL SERVICIO DE PRÁCTICA DEPORTIVA Y/O RECREATIVA EN LA COMUNIDAD CAMPESINA DE SAN PEDRO DE CARAC EN EL CENTRO POBLADO DE CARAC, DISTRITO DE VEINTISIETE DE NOVIEMBRE, PROVINCIA DE HUARAL, DEPARTAMENTO DE LIMA" CON CÓDIGO DE IDEA Nº 361695|15,000.00|bf294405740a944d21163b45254a8f73|</t>
  </si>
  <si>
    <t>bf294405740a944d21163b45254a8f73</t>
  </si>
  <si>
    <t>0011 = 15,000.00</t>
  </si>
  <si>
    <t>2.6.8 1.2 1 = 15,000.00</t>
  </si>
  <si>
    <t>Q = 15,000.00</t>
  </si>
  <si>
    <t>https://script.google.com/macros/s/AKfycbzuqlr84oaUfF-_3biUn3x2VWG_Q2GUT1vKchVYvtAzbjKFDAawGddBlP83mCoq6Rbk1g/exec?tipo=ORDEN%20DE%20SERVICIO&amp;anio=2025&amp;num=047&amp;rs=CORPORACION%20GARRIDO%20&amp;%20ASOCIADOS%20S.A.C.</t>
  </si>
  <si>
    <t>09/04/2025 - 10:36:30 p. m.</t>
  </si>
  <si>
    <t>ADQUISICIÓN DE ACCESORIOS DE DECORACIÓN PARA LA OBRA - CONSTRUCCIÓN DE DISPOSITIVO DE CONTROL DE TRÁNSITO; EN EL (LA) CAMINO VECINAL ACOS-COTO EN EL CENTRO POBLADO COTO, DISTRITO DE VEINTISIETE DE NOVIEMBRE, PROVINCIA DE HUARAL, DEPARTAMENTO DE LIMA CON CUI N° CUI N° 2633664.</t>
  </si>
  <si>
    <t>|SIAF-00354|O/C-047|26-06-2025|CORPORACION GARRIDO &amp; ASOCIADOS S.A.C.|20602599508|ADQUISICIÓN DE ACCESORIOS DE DECORACIÓN PARA LA OBRA - CONSTRUCCIÓN DE DISPOSITIVO DE CONTROL DE TRÁNSITO; EN EL (LA) CAMINO VECINAL ACOS-COTO EN EL CENTRO POBLADO COTO, DISTRITO DE VEINTISIETE DE NOVIEMBRE, PROVINCIA DE HUARAL, DEPARTAMENTO DE LIMA CON CUI N° CUI N° 2633664.|8,576.00|bc436e471482d2a96d0bf025c994d23c|</t>
  </si>
  <si>
    <t>bc436e471482d2a96d0bf025c994d23c</t>
  </si>
  <si>
    <t>0026 = 8,576.00</t>
  </si>
  <si>
    <t>2.6.2 3.99 4 = 8,576.00</t>
  </si>
  <si>
    <t>Q = 8,576.00</t>
  </si>
  <si>
    <t>https://script.google.com/macros/s/AKfycbzuqlr84oaUfF-_3biUn3x2VWG_Q2GUT1vKchVYvtAzbjKFDAawGddBlP83mCoq6Rbk1g/exec?tipo=ORDEN%20DE%20COMPRA&amp;anio=2025&amp;num=047&amp;rs=CORPORACION%20GARRIDO%20&amp;%20ASOCIADOS%20S.A.C.</t>
  </si>
  <si>
    <t>09/07/2025 - 17:58:37 p. m.</t>
  </si>
  <si>
    <t>SERVICIO DE UNA PERSONA NATURAL COMO PERSONAL DE LIMPIEZA DE LOCAL EN LA OFICINA DE ENLACE - ABRIL A SETIEMBRE 2025</t>
  </si>
  <si>
    <t>SOLICITUD DE CRÉDITO PRESUPUESTAL N° 053-2025-MDVN/ULA</t>
  </si>
  <si>
    <t>SERVICIO DE LIMPIEZA DE LOCALES</t>
  </si>
  <si>
    <t>18 DÍA(S) CALENDARIO</t>
  </si>
  <si>
    <t>|SIAF-00140|O/S-046|02-04-2025|OLIVEROS HERRERA SUSSY ALICIA|10157509174|SERVICIO DE UNA PERSONA NATURAL COMO PERSONAL DE LIMPIEZA DE LOCAL EN LA OFICINA DE ENLACE - ABRIL A SETIEMBRE 2025|3,600.00|1da1dc1231e1ecd37ded1a1d79e3332c|</t>
  </si>
  <si>
    <t>1da1dc1231e1ecd37ded1a1d79e3332c</t>
  </si>
  <si>
    <t>2.3.2 7.11 99 = 3,600.00</t>
  </si>
  <si>
    <t>https://script.google.com/macros/s/AKfycbzuqlr84oaUfF-_3biUn3x2VWG_Q2GUT1vKchVYvtAzbjKFDAawGddBlP83mCoq6Rbk1g/exec?tipo=ORDEN%20DE%20SERVICIO&amp;anio=2025&amp;num=046&amp;rs=OLIVEROS%20HERRERA%20SUSSY%20ALICIA</t>
  </si>
  <si>
    <t>07/04/2025 - 15:01:52 p. m.</t>
  </si>
  <si>
    <t>ADQUISICIÓN DE 427.27 GALONES DE COMBUSTIBLE DIESEL B5 PARA LAS UNIDADES VEHICULARES DE SEGURIDAD CIUDADANA</t>
  </si>
  <si>
    <t>SOLICITUD DE CRÉDITO PRESUPUESTAL N° 091-2025-MDVN/ULA</t>
  </si>
  <si>
    <t>DIESEL B5</t>
  </si>
  <si>
    <t>|SIAF-00311|O/C-046|26-06-2025|TRANSPORTE CASSA EIRL|20501830098|ADQUISICIÓN DE 427.27 GALONES DE COMBUSTIBLE DIESEL B5 PARA LAS UNIDADES VEHICULARES DE SEGURIDAD CIUDADANA|7,050.00|24c9514679702d74a4885b5a1c9e467a|</t>
  </si>
  <si>
    <t>24c9514679702d74a4885b5a1c9e467a</t>
  </si>
  <si>
    <t>0001 = 7,050.00</t>
  </si>
  <si>
    <t>2.3.1 3.1 1 = 7,050.00</t>
  </si>
  <si>
    <t>Q = 7,050.00</t>
  </si>
  <si>
    <t>https://script.google.com/macros/s/AKfycbzuqlr84oaUfF-_3biUn3x2VWG_Q2GUT1vKchVYvtAzbjKFDAawGddBlP83mCoq6Rbk1g/exec?tipo=ORDEN%20DE%20COMPRA&amp;anio=2025&amp;num=046&amp;rs=TRANSPORTE%20CASSA%20EIRL</t>
  </si>
  <si>
    <t>09/07/2025 - 11:40:55 a. m.</t>
  </si>
  <si>
    <t>SERVICIO PROFESIONAL COMO ESPECIALISTA EN DEFENSA Y ASESORIA LEGAL PARA ENTIDADES PUBLICAS - ABRIL A SETIEMBRE 2025</t>
  </si>
  <si>
    <t>SOLICITUD DE CRÉDITO PRESUPUESTAL N° 050-2025-MDVN/ULA</t>
  </si>
  <si>
    <t>SERVICIO DE DEFENSA Y ASESORIA LEGAL PARA ENTIDADES PUBLICAS</t>
  </si>
  <si>
    <t>|SIAF-00137|O/S-045|02-04-2025|SARMIENTO VERASTEGUI JUAN|10080166104|SERVICIO PROFESIONAL COMO ESPECIALISTA EN DEFENSA Y ASESORIA LEGAL PARA ENTIDADES PUBLICAS - ABRIL A SETIEMBRE 2025|15,000.00|f6cd60c66795fe4c2f242240ac064427|</t>
  </si>
  <si>
    <t>f6cd60c66795fe4c2f242240ac064427</t>
  </si>
  <si>
    <t>0010 = 15,000.00</t>
  </si>
  <si>
    <t>2.3.2 7.14 98 = 15,000.00</t>
  </si>
  <si>
    <t>A = 15,000.00</t>
  </si>
  <si>
    <t>https://script.google.com/macros/s/AKfycbzuqlr84oaUfF-_3biUn3x2VWG_Q2GUT1vKchVYvtAzbjKFDAawGddBlP83mCoq6Rbk1g/exec?tipo=ORDEN%20DE%20SERVICIO&amp;anio=2025&amp;num=045&amp;rs=SARMIENTO%20VERASTEGUI%20JUAN</t>
  </si>
  <si>
    <t>07/04/2025 - 14:47:46 p. m.</t>
  </si>
  <si>
    <t>MNK CONTRATISTAS GENERALES E.I.R.L.</t>
  </si>
  <si>
    <t>JR. CALLAO Y REP DE CHILE S/N - HUARAL - HUARAL - LIMA</t>
  </si>
  <si>
    <t>ADQUISICIÓN DE CUATRO LLANTAS 265/65R17 PARA LA UNIDAD VEHICULAR DE SEGURIDAD CIUDADANA DE PLACA EAH-814</t>
  </si>
  <si>
    <t>SOLICITUD DE CRÉDITO PRESUPUESTAL N° 079-2025-MDVN/ULA</t>
  </si>
  <si>
    <t>LLANTA 265/65R17 AT</t>
  </si>
  <si>
    <t>|SIAF-00310|O/C-045|26-06-2025|MNK CONTRATISTAS GENERALES E.I.R.L.|20604353930|ADQUISICIÓN DE CUATRO LLANTAS 265/65R17 PARA LA UNIDAD VEHICULAR DE SEGURIDAD CIUDADANA DE PLACA EAH-814|1,140.00|4e75f88cb640ed675c7b9515160442d6|</t>
  </si>
  <si>
    <t>4e75f88cb640ed675c7b9515160442d6</t>
  </si>
  <si>
    <t>0001 = 2,000.00</t>
  </si>
  <si>
    <t>2.3.1 6.1 1 = 2,000.00</t>
  </si>
  <si>
    <t>7 = 1,140.00</t>
  </si>
  <si>
    <t>https://script.google.com/macros/s/AKfycbzuqlr84oaUfF-_3biUn3x2VWG_Q2GUT1vKchVYvtAzbjKFDAawGddBlP83mCoq6Rbk1g/exec?tipo=ORDEN%20DE%20COMPRA&amp;anio=2025&amp;num=045&amp;rs=MNK%20CONTRATISTAS%20GENERALES%20E.I.R.L.</t>
  </si>
  <si>
    <t>26/06/2025 - 16:08:17 p. m.</t>
  </si>
  <si>
    <t>BUENAVISTA LT 32 - CHANCAY - HUARAL - LIMA</t>
  </si>
  <si>
    <t>SERVICIO PROFESIONAL COMO ESPECIALISTA EN ADMINISTRACIÓN - ABRIL A SETIEMBRE 2025</t>
  </si>
  <si>
    <t>SERVICIO ESPECIALIZADO EN ADMINISTRACION</t>
  </si>
  <si>
    <t>|SIAF-00136|O/S-044|02-04-2025|MORALES VEGA HARRY PIERRE|10417168325|SERVICIO PROFESIONAL COMO ESPECIALISTA EN ADMINISTRACIÓN - ABRIL A SETIEMBRE 2025|12,500.00|8dfd6817418546edb803262599ec1d01|</t>
  </si>
  <si>
    <t>8dfd6817418546edb803262599ec1d01</t>
  </si>
  <si>
    <t>0009 = 12,500.00</t>
  </si>
  <si>
    <t>2.3.2 9.1 1 = 12,500.00</t>
  </si>
  <si>
    <t>https://script.google.com/macros/s/AKfycbzuqlr84oaUfF-_3biUn3x2VWG_Q2GUT1vKchVYvtAzbjKFDAawGddBlP83mCoq6Rbk1g/exec?tipo=ORDEN%20DE%20SERVICIO&amp;anio=2025&amp;num=044&amp;rs=MORALES%20VEGA%20HARRY%20PIERRE</t>
  </si>
  <si>
    <t>07/04/2025 - 14:44:38 p. m.</t>
  </si>
  <si>
    <t>AV. LOS NATURALES - URB. LOS CLAVELESN - HUARAL - HUARAL - LIMA</t>
  </si>
  <si>
    <t>ADQUISICIÓN DE MADERA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</si>
  <si>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TRIPLAY (TABLERO CONTRACHAPADO) DE LUPUNA 6 mm X 4 in X 8 in</t>
  </si>
  <si>
    <t>|SIAF-00303|O/C-044|25-06-2025|CORONEL DELGADO PERCY|10428199443|ADQUISICIÓN DE MADERA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1700000862.|3,399.51|1c6c3e3d56dd81b73e0666084c6a3f6c|</t>
  </si>
  <si>
    <t>1c6c3e3d56dd81b73e0666084c6a3f6c</t>
  </si>
  <si>
    <t>0035 = 3,399.51</t>
  </si>
  <si>
    <t>2.3. 1 5. 99 99 = 3,399.51</t>
  </si>
  <si>
    <t>18 = 3,399.51</t>
  </si>
  <si>
    <t>https://script.google.com/macros/s/AKfycbzuqlr84oaUfF-_3biUn3x2VWG_Q2GUT1vKchVYvtAzbjKFDAawGddBlP83mCoq6Rbk1g/exec?tipo=ORDEN%20DE%20COMPRA&amp;anio=2025&amp;num=044&amp;rs=CORONEL%20DELGADO%20PERCY</t>
  </si>
  <si>
    <t>03/07/2025 - 18:18:27 p. m.</t>
  </si>
  <si>
    <t>VILCA LIMAS DANIELITA GIMENA</t>
  </si>
  <si>
    <t>SERVICIO PROFESIONAL COMO ESPECIALISTA EN PLANEAMIENTO Y PRESUPUESTO - ABRIL A SETIEMBRE 2025</t>
  </si>
  <si>
    <t>SERVICIO ESPECIALIZADO EN PLANEAMIENTO Y PRESUPUESTO</t>
  </si>
  <si>
    <t>|SIAF-00135|O/S-043|02-04-2025|VILCA LIMAS DANIELITA GIMENA|10706788641|SERVICIO PROFESIONAL COMO ESPECIALISTA EN PLANEAMIENTO Y PRESUPUESTO - ABRIL A SETIEMBRE 2025|12,500.00|e66f19a8dcf16f856fc8f09baea1758e|</t>
  </si>
  <si>
    <t>e66f19a8dcf16f856fc8f09baea1758e</t>
  </si>
  <si>
    <t>https://script.google.com/macros/s/AKfycbzuqlr84oaUfF-_3biUn3x2VWG_Q2GUT1vKchVYvtAzbjKFDAawGddBlP83mCoq6Rbk1g/exec?tipo=ORDEN%20DE%20SERVICIO&amp;anio=2025&amp;num=043&amp;rs=VILCA%20LIMAS%20DANIELITA%20GIMENA</t>
  </si>
  <si>
    <t>07/04/2025 - 14:41:25 p. m.</t>
  </si>
  <si>
    <t>ORTIZ URIBE MISHELL NADINE</t>
  </si>
  <si>
    <t>CALLE DERECHA N° 769 - HUARAL - HUARAL - LIMA</t>
  </si>
  <si>
    <t>ADQUISICIÓN DE AGUA PARA CONSUMO HUMANO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</si>
  <si>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AGUA MINERAL SIN GAS X 20 L</t>
  </si>
  <si>
    <t>|SIAF-00302|O/C-043|25-06-2025|ORTIZ URIBE MISHELL NADINE|10762134409|ADQUISICIÓN DE AGUA PARA CONSUMO HUMANO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1700000862.|3,015.74|85e4332e7b03f03005939ecb9d382d14|</t>
  </si>
  <si>
    <t>85e4332e7b03f03005939ecb9d382d14</t>
  </si>
  <si>
    <t>0035 = 3,015.74</t>
  </si>
  <si>
    <t>2.3. 1 1. 1 1 = 3,015.74</t>
  </si>
  <si>
    <t>18 = 3,015.74</t>
  </si>
  <si>
    <t>https://script.google.com/macros/s/AKfycbzuqlr84oaUfF-_3biUn3x2VWG_Q2GUT1vKchVYvtAzbjKFDAawGddBlP83mCoq6Rbk1g/exec?tipo=ORDEN%20DE%20COMPRA&amp;anio=2025&amp;num=043&amp;rs=ORTIZ%20URIBE%20MISHELL%20NADINE</t>
  </si>
  <si>
    <t>25/06/2025 - 17:49:42 p. m.</t>
  </si>
  <si>
    <t>SERVICIO DE UNA PERSONA NATURAL COMO CONDUCTOR DE TRANSPORTE Y RECOLECCIÓN DE RESIDUOS SÓLIDOS - ABRIL A JUNIO 2025</t>
  </si>
  <si>
    <t>SOLICITUD DE CRÉDITO PRESUPUESTAL N° 048-2025-MDVN/ULA</t>
  </si>
  <si>
    <t>|SIAF-00134|O/S-042|02-04-2025|ESPINOZA ROMAN MARCO ANTONIO|10101123168|SERVICIO DE UNA PERSONA NATURAL COMO CONDUCTOR DE TRANSPORTE Y RECOLECCIÓN DE RESIDUOS SÓLIDOS - ABRIL A JUNIO 2025|4,200.00|fec78425b58573b32a5d25bf32377508|</t>
  </si>
  <si>
    <t>fec78425b58573b32a5d25bf32377508</t>
  </si>
  <si>
    <t>https://script.google.com/macros/s/AKfycbzuqlr84oaUfF-_3biUn3x2VWG_Q2GUT1vKchVYvtAzbjKFDAawGddBlP83mCoq6Rbk1g/exec?tipo=ORDEN%20DE%20SERVICIO&amp;anio=2025&amp;num=042&amp;rs=ESPINOZA%20ROMAN%20MARCO%20ANTONIO</t>
  </si>
  <si>
    <t>07/04/2025 - 14:38:01 p. m.</t>
  </si>
  <si>
    <t>ADQUISICIÓN DE ÚTILES DE ESCRITORIO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</si>
  <si>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PAPEL BOND 75 g TAMAÑO A4</t>
  </si>
  <si>
    <t>|SIAF-00301|O/C-042|24-06-2025|JUAN DE DIOS RICRA BRISEIDA|10403344562|ADQUISICIÓN DE ÚTILES DE ESCRITORIO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1700000862.|257.90|f50a93ee80682d4ec8af5d37644d81bb|</t>
  </si>
  <si>
    <t>f50a93ee80682d4ec8af5d37644d81bb</t>
  </si>
  <si>
    <t>0035 = 257.90</t>
  </si>
  <si>
    <t>2.3.1 5.1 2 = 257.90</t>
  </si>
  <si>
    <t>18 = 257.90</t>
  </si>
  <si>
    <t>https://script.google.com/macros/s/AKfycbzuqlr84oaUfF-_3biUn3x2VWG_Q2GUT1vKchVYvtAzbjKFDAawGddBlP83mCoq6Rbk1g/exec?tipo=ORDEN%20DE%20COMPRA&amp;anio=2025&amp;num=042&amp;rs=JUAN%20DE%20DIOS%20RICRA%20BRISEIDA</t>
  </si>
  <si>
    <t>25/06/2025 - 15:24:55 p. m.</t>
  </si>
  <si>
    <t>ASCASIBAR HUAMAN DIANA LUZ</t>
  </si>
  <si>
    <t>JR. MORRO DE ARRICAN ARICA - VEINTISIETE DE NOVIEMBRE - HUARAL - LIMA</t>
  </si>
  <si>
    <t>SERVICIO DE UNA PERSONA NATURAL COMO PERSONAL DE LIMPIEZA PÚBLICA EN LA LOCALIDAD DE CARAC - ABRIL A JUNIO 2025</t>
  </si>
  <si>
    <t>SOLICITUD DE CRÉDITO PRESUPUESTAL N° 047-2025-MDVN/ULA</t>
  </si>
  <si>
    <t>|SIAF-00133|O/S-041|02-04-2025|ASCASIBAR HUAMAN DIANA LUZ|10805649068|SERVICIO DE UNA PERSONA NATURAL COMO PERSONAL DE LIMPIEZA PÚBLICA EN LA LOCALIDAD DE CARAC - ABRIL A JUNIO 2025|1,500.00|0a0d2f1998d6d28f9deac1ea5a1e6da9|</t>
  </si>
  <si>
    <t>0a0d2f1998d6d28f9deac1ea5a1e6da9</t>
  </si>
  <si>
    <t>https://script.google.com/macros/s/AKfycbzuqlr84oaUfF-_3biUn3x2VWG_Q2GUT1vKchVYvtAzbjKFDAawGddBlP83mCoq6Rbk1g/exec?tipo=ORDEN%20DE%20SERVICIO&amp;anio=2025&amp;num=041&amp;rs=ASCASIBAR%20HUAMAN%20DIANA%20LUZ</t>
  </si>
  <si>
    <t>07/04/2025 - 14:34:48 p. m.</t>
  </si>
  <si>
    <t>ADQUISICIÓN DE GIGANTOGRAFÍA DE MEDIDA 8.65 M2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</si>
  <si>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GIGANTOGRAFIA DE LONA 13 oz 2.40 m X 3.60 m APROX.</t>
  </si>
  <si>
    <t>|SIAF-00300|O/C-041|24-06-2025|BERNAL ROJAS JHONATAN TIMOTEO|10751090345|ADQUISICIÓN DE GIGANTOGRAFÍA DE MEDIDA 8.65 M2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1700000862.|134.94|ad218cb755cb9d230fbf3eb8f89d1954|</t>
  </si>
  <si>
    <t>ad218cb755cb9d230fbf3eb8f89d1954</t>
  </si>
  <si>
    <t>0035 = 134.94</t>
  </si>
  <si>
    <t>2.3. 1 5. 99 99 = 134.94</t>
  </si>
  <si>
    <t>18 = 134.94</t>
  </si>
  <si>
    <t>https://script.google.com/macros/s/AKfycbzuqlr84oaUfF-_3biUn3x2VWG_Q2GUT1vKchVYvtAzbjKFDAawGddBlP83mCoq6Rbk1g/exec?tipo=ORDEN%20DE%20COMPRA&amp;anio=2025&amp;num=041&amp;rs=BERNAL%20ROJAS%20JHONATAN%20TIMOTEO</t>
  </si>
  <si>
    <t>25/06/2025 - 15:16:31 p. m.</t>
  </si>
  <si>
    <t>SOLICITUD DE CRÉDITO PRESUPUESTAL N° 046-2025-MDVN/ULA</t>
  </si>
  <si>
    <t>|SIAF-00132|O/S-040|02-04-2025|DEGOLLAR SILVESTRE ANTONIO|10159960299|SERVICIO DE UNA PERSONA NATURAL COMO PERSONAL DE LIMPIEZA PÚBLICA EN LA LOCALIDAD DE CARAC - ABRIL A JUNIO 2025|1,500.00|cebee118b9a9bf36afef9a30871959fc|</t>
  </si>
  <si>
    <t>cebee118b9a9bf36afef9a30871959fc</t>
  </si>
  <si>
    <t>https://script.google.com/macros/s/AKfycbzuqlr84oaUfF-_3biUn3x2VWG_Q2GUT1vKchVYvtAzbjKFDAawGddBlP83mCoq6Rbk1g/exec?tipo=ORDEN%20DE%20SERVICIO&amp;anio=2025&amp;num=040&amp;rs=DEGOLLAR%20SILVESTRE%20ANTONIO</t>
  </si>
  <si>
    <t>07/04/2025 - 14:29:56 p. m.</t>
  </si>
  <si>
    <t>ADQUISICIÓN DE PRODUCTOS PARA EL PROGRAMA VASO DE LECHE - JUNIO 2025</t>
  </si>
  <si>
    <t>VARIO(S)</t>
  </si>
  <si>
    <t>|SIAF-00281|O/C-040|06-06-2025|NEGOCIOS E INVERSIONES JLCH EIRL|20606962071|ADQUISICIÓN DE PRODUCTOS PARA EL PROGRAMA VASO DE LECHE - JUNIO 2025|871.25|ab2aa86d6dff4e6b0c250db67fa21358|</t>
  </si>
  <si>
    <t>ab2aa86d6dff4e6b0c250db67fa21358</t>
  </si>
  <si>
    <t>0017 = 4,600.00</t>
  </si>
  <si>
    <t>2.2. 2 3. 1 1 = 4,600.00</t>
  </si>
  <si>
    <t>L = 871.25</t>
  </si>
  <si>
    <t>https://script.google.com/macros/s/AKfycbzuqlr84oaUfF-_3biUn3x2VWG_Q2GUT1vKchVYvtAzbjKFDAawGddBlP83mCoq6Rbk1g/exec?tipo=ORDEN%20DE%20COMPRA&amp;anio=2025&amp;num=040&amp;rs=NEGOCIOS%20E%20INVERSIONES%20JLCH%20EIRL</t>
  </si>
  <si>
    <t>11/06/2025 - 10:10:59 a. m.</t>
  </si>
  <si>
    <t>ROJAS ZOLANO ELADIO PEDRO</t>
  </si>
  <si>
    <t>LOTIZ. LOS CLAVELES MZ. H LOTE. 9 - HUARAL - HUARAL - LIMA</t>
  </si>
  <si>
    <t>SERVICIO DE UNA PERSONA NATURAL COMO PERSONAL DE LIMPIEZA PÚBLICA EN LA LOCALIDAD DE COTO - ABRIL A JUNIO 2025</t>
  </si>
  <si>
    <t>SOLICITUD DE CRÉDITO PRESUPUESTAL N° 045-2025-MDVN/A</t>
  </si>
  <si>
    <t>|SIAF-00131|O/S-039|02-04-2025|ROJAS ZOLANO ELADIO PEDRO|10159963590|SERVICIO DE UNA PERSONA NATURAL COMO PERSONAL DE LIMPIEZA PÚBLICA EN LA LOCALIDAD DE COTO - ABRIL A JUNIO 2025|1,500.00|1e5a336b61e8fcdba6842a7a0735d17e|</t>
  </si>
  <si>
    <t>1e5a336b61e8fcdba6842a7a0735d17e</t>
  </si>
  <si>
    <t>https://script.google.com/macros/s/AKfycbzuqlr84oaUfF-_3biUn3x2VWG_Q2GUT1vKchVYvtAzbjKFDAawGddBlP83mCoq6Rbk1g/exec?tipo=ORDEN%20DE%20SERVICIO&amp;anio=2025&amp;num=039&amp;rs=ROJAS%20ZOLANO%20ELADIO%20PEDRO</t>
  </si>
  <si>
    <t>07/04/2025 - 13:05:04 p. m.</t>
  </si>
  <si>
    <t>ADQUISICIÓN DE TINTA PARA IMPRESORA EPSON WF-C5710 PARA CUMPLIMIENTO DE ACTIVIDADES - PROGRAMA DE INCENTIVOS A LA MEJORA DE LA GESTIÓN MUNICIPAL</t>
  </si>
  <si>
    <t>SOLICITUD DE CRÉDITO PRESUPUESTAL N° 076-2025-MDVN/ULA</t>
  </si>
  <si>
    <t>|SIAF-00276|O/C-039|06-06-2025|JUAN DE DIOS RICRA BRISEIDA|10403344562|ADQUISICIÓN DE TINTA PARA IMPRESORA EPSON WF-C5710 PARA CUMPLIMIENTO DE ACTIVIDADES - PROGRAMA DE INCENTIVOS A LA MEJORA DE LA GESTIÓN MUNICIPAL|2,370.00|9786983b094734137d5a9d3f386e379f|</t>
  </si>
  <si>
    <t>9786983b094734137d5a9d3f386e379f</t>
  </si>
  <si>
    <t>0009 = 2,370.00</t>
  </si>
  <si>
    <t>2.3.1 5.1 1 = 2,370.00</t>
  </si>
  <si>
    <t>13 = 2,370.00</t>
  </si>
  <si>
    <t>https://script.google.com/macros/s/AKfycbzuqlr84oaUfF-_3biUn3x2VWG_Q2GUT1vKchVYvtAzbjKFDAawGddBlP83mCoq6Rbk1g/exec?tipo=ORDEN%20DE%20COMPRA&amp;anio=2025&amp;num=039&amp;rs=JUAN%20DE%20DIOS%20RICRA%20BRISEIDA</t>
  </si>
  <si>
    <t>09/06/2025 - 09:43:14 a. m.</t>
  </si>
  <si>
    <t>SERVICIO PROFESIONAL COMO ESPECIALISTA EN PROGRAMACIÓN MULTIANUAL DE INVERSIONES - ABRIL A JUNIO 2025</t>
  </si>
  <si>
    <t>SOLICITUD DE CRÉDITO PRESUPUESTAL N° 052-2025-MDVN/ULA</t>
  </si>
  <si>
    <t>|SIAF-00130|O/S-038|02-04-2025|HUERTA HUAMAN TANIA TEOFILA|10724483700|SERVICIO PROFESIONAL COMO ESPECIALISTA EN PROGRAMACIÓN MULTIANUAL DE INVERSIONES - ABRIL A JUNIO 2025|1,500.00|ee187dd711e64653280e9f45f017e4b2|</t>
  </si>
  <si>
    <t>ee187dd711e64653280e9f45f017e4b2</t>
  </si>
  <si>
    <t>https://script.google.com/macros/s/AKfycbzuqlr84oaUfF-_3biUn3x2VWG_Q2GUT1vKchVYvtAzbjKFDAawGddBlP83mCoq6Rbk1g/exec?tipo=ORDEN%20DE%20SERVICIO&amp;anio=2025&amp;num=038&amp;rs=HUERTA%20HUAMAN%20TANIA%20TEOFILA</t>
  </si>
  <si>
    <t>07/04/2025 - 13:01:35 p. m.</t>
  </si>
  <si>
    <t>ADQUISICIÓN DE TINTAS PARA IMPRESORA EPSON L6171 PARA EL CUMPLIMIENTO DE ACTIVIDADES - PROGRAMA DE INCENTIVOS A LA MEJORA DE LA GESTIÓN MUNICIPAL</t>
  </si>
  <si>
    <t>SOLICITUD DE CRÉDITO PRESUPUESTAL N° 075-2025-MDVN/ULA</t>
  </si>
  <si>
    <t>|SIAF-00275|O/C-038|06-06-2025|JUAN DE DIOS RICRA BRISEIDA|10403344562|ADQUISICIÓN DE TINTAS PARA IMPRESORA EPSON L6171 PARA EL CUMPLIMIENTO DE ACTIVIDADES - PROGRAMA DE INCENTIVOS A LA MEJORA DE LA GESTIÓN MUNICIPAL|399.20|fafbb94e62f0d31f27a04a42c88147ff|</t>
  </si>
  <si>
    <t>fafbb94e62f0d31f27a04a42c88147ff</t>
  </si>
  <si>
    <t>0009 = 399.20</t>
  </si>
  <si>
    <t>2.3.1 5.1 1 = 399.20</t>
  </si>
  <si>
    <t>13 = 399.20</t>
  </si>
  <si>
    <t>https://script.google.com/macros/s/AKfycbzuqlr84oaUfF-_3biUn3x2VWG_Q2GUT1vKchVYvtAzbjKFDAawGddBlP83mCoq6Rbk1g/exec?tipo=ORDEN%20DE%20COMPRA&amp;anio=2025&amp;num=038&amp;rs=JUAN%20DE%20DIOS%20RICRA%20BRISEIDA</t>
  </si>
  <si>
    <t>10/06/2025 - 10:43:48 a. m.</t>
  </si>
  <si>
    <t>SERVICIO PROFESIONAL COMO ASISTENTE DE LA OFICINA DE ADMINISTRACIÓN - ABRIL A SETIEMBRE 2025</t>
  </si>
  <si>
    <t>SOLICITUD DE CRÉDITO PRESUPUESTAL N° 054-2025-MDVN/ULA</t>
  </si>
  <si>
    <t>|07.11.0043.1207|6|SERVICIO|SERVICIO DE AUXILIAR ADMINISTRATIVO|1,500.000|9,000.00|
|||||||
|||||||
|||||||
|||||||
|||||||
|||||||
|||||||
|||||||
|||||||
||||PRECIO INCLUYE TODOS LOS IMPUESTOS DE LEY|||
||||TIPO DE PROCESO: 18 - ADJUDICACIÓN SIN PROCESO|||
||||TÉRMINOS DE REFERENCIA ENTREGADOS AL PROVEEDOR|||
|||||||
||||ENTREGABLE I|||
||||ENTREGABLE II|||
||||ENTREGABLE III|||
||||ENTREGABLE IV|||
||||ENTREGABLE V|||
||||ENTREGABLE VI|||</t>
  </si>
  <si>
    <t>|SIAF-00129|O/S-037|02-04-2025|AGUIRRE TARAZONA OSCAR WILFREDO|10704400476|SERVICIO PROFESIONAL COMO ASISTENTE DE LA OFICINA DE ADMINISTRACIÓN - ABRIL A SETIEMBRE 2025|9,000.00|caf2397793c0ffffe360a17b52894dba|</t>
  </si>
  <si>
    <t>caf2397793c0ffffe360a17b52894dba</t>
  </si>
  <si>
    <t>0026 = 350.00</t>
  </si>
  <si>
    <t>2.6.2 3.99 5 = 350.00</t>
  </si>
  <si>
    <t>A = 9,000.00</t>
  </si>
  <si>
    <t>https://script.google.com/macros/s/AKfycbzuqlr84oaUfF-_3biUn3x2VWG_Q2GUT1vKchVYvtAzbjKFDAawGddBlP83mCoq6Rbk1g/exec?tipo=ORDEN%20DE%20SERVICIO&amp;anio=2025&amp;num=037&amp;rs=AGUIRRE%20TARAZONA%20OSCAR%20WILFREDO</t>
  </si>
  <si>
    <t>02/10/2025 - 12:38:40 p. m.</t>
  </si>
  <si>
    <t>TINTA DE IMPRESION PARA EPSON COD.REF. T504320AL MAGENTA</t>
  </si>
  <si>
    <t>|SIAF-00273|O/C-037|06-06-2025|JUAN DE DIOS RICRA BRISEIDA|10403344562|ADQUISICIÓN DE TINTAS PARA IMPRESORA EPSON L6171 PARA EL CUMPLIMIENTO DE ACTIVIDADES - PROGRAMA DE INCENTIVOS A LA MEJORA DE LA GESTIÓN MUNICIPAL|399.20|cf90f69e005e99a777c7875529e91746|</t>
  </si>
  <si>
    <t>cf90f69e005e99a777c7875529e91746</t>
  </si>
  <si>
    <t>0009 = 7,720.00</t>
  </si>
  <si>
    <t>2.3.1 5.1 1 = 7,720.00</t>
  </si>
  <si>
    <t>https://script.google.com/macros/s/AKfycbzuqlr84oaUfF-_3biUn3x2VWG_Q2GUT1vKchVYvtAzbjKFDAawGddBlP83mCoq6Rbk1g/exec?tipo=ORDEN%20DE%20COMPRA&amp;anio=2025&amp;num=037&amp;rs=JUAN%20DE%20DIOS%20RICRA%20BRISEIDA</t>
  </si>
  <si>
    <t>16/07/2025 - 17:21:54 p. m.</t>
  </si>
  <si>
    <t>SERVICIO DE UNA PERSONA NATURAL COMO ENCARGADO DE LA ADMINISTRACION DEL HOSPEDAJE MUNICIPAL - ABRIL A JUNIO 2025</t>
  </si>
  <si>
    <t>SOLICITUD DE CRÉDITO PRESUPUESTAL N° 055-2025-MDVN/ULA</t>
  </si>
  <si>
    <t>|SIAF-00128|O/S-036|02-04-2025|RIVERA DE BARDALES TEOFILA ROSA|10159962283|SERVICIO DE UNA PERSONA NATURAL COMO ENCARGADO DE LA ADMINISTRACION DEL HOSPEDAJE MUNICIPAL - ABRIL A JUNIO 2025|1,500.00|41629f43fba12e8481ca06ab090e2646|</t>
  </si>
  <si>
    <t>41629f43fba12e8481ca06ab090e2646</t>
  </si>
  <si>
    <t>2.3.2 7.11 99 = 350.00</t>
  </si>
  <si>
    <t>https://script.google.com/macros/s/AKfycbzuqlr84oaUfF-_3biUn3x2VWG_Q2GUT1vKchVYvtAzbjKFDAawGddBlP83mCoq6Rbk1g/exec?tipo=ORDEN%20DE%20SERVICIO&amp;anio=2025&amp;num=036&amp;rs=RIVERA%20DE%20BARDALES%20TEOFILA%20ROSA</t>
  </si>
  <si>
    <t>07/04/2025 - 12:46:02 p. m.</t>
  </si>
  <si>
    <t>ADQUISICIÓN DE CPU Y MONITOR PARA EL CUMPLIMIENTO DE LAS ACTIVIDADES DEL COMPROMISO - MEJORAR LA PRESTACIÓN DE LOS SERVICIOS DE SANEAMIENTO RURAL</t>
  </si>
  <si>
    <t>SOLICITUD DE CRÉDITO PRESUPUESTAL N° 073-2025-MDVN/ULA</t>
  </si>
  <si>
    <t>|SIAF-00270|O/C-036|30-05-2025|DISTRIBUIDORA MACARJEP S.A.C|20515404253|ADQUISICIÓN DE CPU Y MONITOR PARA EL CUMPLIMIENTO DE LAS ACTIVIDADES DEL COMPROMISO - MEJORAR LA PRESTACIÓN DE LOS SERVICIOS DE SANEAMIENTO RURAL|4,000.00|d17001d5d33790b4df0a44dab79b7707|</t>
  </si>
  <si>
    <t>d17001d5d33790b4df0a44dab79b7707</t>
  </si>
  <si>
    <t>0009 = 4,000.00</t>
  </si>
  <si>
    <t>2.6.3 2.3 1 = 4,000.00</t>
  </si>
  <si>
    <t>13 = 4,000.00</t>
  </si>
  <si>
    <t>https://script.google.com/macros/s/AKfycbzuqlr84oaUfF-_3biUn3x2VWG_Q2GUT1vKchVYvtAzbjKFDAawGddBlP83mCoq6Rbk1g/exec?tipo=ORDEN%20DE%20COMPRA&amp;anio=2025&amp;num=036&amp;rs=DISTRIBUIDORA%20MACARJEP%20S.A.C</t>
  </si>
  <si>
    <t>05/06/2025 - 16:00:38 p. m.</t>
  </si>
  <si>
    <t>GONZALES MENDIETA ANTONNY RENATO</t>
  </si>
  <si>
    <t>CAL. JOSE TEODORO GARCIA Nº 115 - HUACHO - HUAURA - LIMA</t>
  </si>
  <si>
    <t>SERVICIO DE LIMPIEZA, MANTENIMIENTO DE CARRETERA Y CUNETAS EN EL CENTRO POBLADO CARAC Y SAN JUAN DE COTO (EMERGENCIA)</t>
  </si>
  <si>
    <t>SOLICITUD DE CRÉDITO PRESUPUESTAL N° 056-2025-MDVN/ULA</t>
  </si>
  <si>
    <t>SERVICIO DE MANO DE OBRA NO CALIFICADA DE CARRETERAS, CAMINO Y PUENTES</t>
  </si>
  <si>
    <t>|SIAF-00127|O/S-035|02-04-2025|GONZALES MENDIETA ANTONNY RENATO|10473355251|SERVICIO DE LIMPIEZA, MANTENIMIENTO DE CARRETERA Y CUNETAS EN EL CENTRO POBLADO CARAC Y SAN JUAN DE COTO (EMERGENCIA)|10,000.00|2bc90e0911c536615fd0e5f2e86d20de|</t>
  </si>
  <si>
    <t>2bc90e0911c536615fd0e5f2e86d20de</t>
  </si>
  <si>
    <t>MANRIQUE ROSALES WALTER..</t>
  </si>
  <si>
    <t>OFICINA DE DEFENSA CIVIL</t>
  </si>
  <si>
    <t>0004 = 10,000.00</t>
  </si>
  <si>
    <t>2.3. 2 7. 11 99 = 10,000.00</t>
  </si>
  <si>
    <t>A = 10,000.00</t>
  </si>
  <si>
    <t>https://script.google.com/macros/s/AKfycbzuqlr84oaUfF-_3biUn3x2VWG_Q2GUT1vKchVYvtAzbjKFDAawGddBlP83mCoq6Rbk1g/exec?tipo=ORDEN%20DE%20SERVICIO&amp;anio=2025&amp;num=035&amp;rs=GONZALES%20MENDIETA%20ANTONNY%20RENATO</t>
  </si>
  <si>
    <t>07/04/2025 - 09:44:41 p. m.</t>
  </si>
  <si>
    <t>ADQUISICIÓN DE EQUIPO MULTIFUNCIONAL PARA EL CUMPLIMIENTO DE LAS ACTIVIDADES DEL PROGRAMA DE INCENTIVOS A LA MEJORA DE LA GESTIÓN MUNICIPAL</t>
  </si>
  <si>
    <t>SOLICITUD DE CRÉDITO PRESUPUESTAL N° 072-2025-MDVN/ULA</t>
  </si>
  <si>
    <t>|SIAF-00269|O/C-035|30-05-2025|DISTRIBUIDORA MACARJEP S.A.C|20515404253|ADQUISICIÓN DE EQUIPO MULTIFUNCIONAL PARA EL CUMPLIMIENTO DE LAS ACTIVIDADES DEL PROGRAMA DE INCENTIVOS A LA MEJORA DE LA GESTIÓN MUNICIPAL|2,400.00|d7229f826365cbaf780a8eddc35da75e|</t>
  </si>
  <si>
    <t>d7229f826365cbaf780a8eddc35da75e</t>
  </si>
  <si>
    <t>0009 = 120.00</t>
  </si>
  <si>
    <t>2.6. 3 2. 3 1 = 120.00</t>
  </si>
  <si>
    <t>13 = 2,400.00</t>
  </si>
  <si>
    <t>https://script.google.com/macros/s/AKfycbzuqlr84oaUfF-_3biUn3x2VWG_Q2GUT1vKchVYvtAzbjKFDAawGddBlP83mCoq6Rbk1g/exec?tipo=ORDEN%20DE%20COMPRA&amp;anio=2025&amp;num=035&amp;rs=DISTRIBUIDORA%20MACARJEP%20S.A.C</t>
  </si>
  <si>
    <t>05/06/2025 - 15:45:57 p. m.</t>
  </si>
  <si>
    <t>CHANGANAQUI RENGIFO CINTHIA MARISOL.</t>
  </si>
  <si>
    <t>CALLE MAGNOLIASN ASOVISEM - CHANCAY - HUARAL - LIMA</t>
  </si>
  <si>
    <t>SERVICIO PROFESIONAL DE ASESORÍA EN FORMULACIÓN Y EVALUACIÓN DE ESTADOS FINANCIEROS Y PRESUPUESTARIOS DEL PERIODO ANUAL 2024</t>
  </si>
  <si>
    <t>SOLICITUD DE CRÉDITO PRESUPUESTAL N° 044-2025-MDVN/ULA</t>
  </si>
  <si>
    <t>ASESORIA EN FORMULACION Y EVALUACION DE ESTADOS FINANCIEROS Y PRESUPUESTARIOS</t>
  </si>
  <si>
    <t>|SIAF-00141|O/S-034|04-03-2025|CHANGANAQUI RENGIFO CINTHIA MARISOL.|10422096260|SERVICIO PROFESIONAL DE ASESORÍA EN FORMULACIÓN Y EVALUACIÓN DE ESTADOS FINANCIEROS Y PRESUPUESTARIOS DEL PERIODO ANUAL 2024|3,500.00|948e37ffc062cc7ad876bd2c49e2981f|</t>
  </si>
  <si>
    <t>948e37ffc062cc7ad876bd2c49e2981f</t>
  </si>
  <si>
    <t>MORALES VEGA HARRY PIERRE.</t>
  </si>
  <si>
    <t>https://script.google.com/macros/s/AKfycbzuqlr84oaUfF-_3biUn3x2VWG_Q2GUT1vKchVYvtAzbjKFDAawGddBlP83mCoq6Rbk1g/exec?tipo=ORDEN%20DE%20SERVICIO&amp;anio=2025&amp;num=034&amp;rs=CHANGANAQUI%20RENGIFO%20CINTHIA%20MARISOL.</t>
  </si>
  <si>
    <t>07/04/2025 - 17:15:18 p. m.</t>
  </si>
  <si>
    <t>FONDO MOBILIARIO PERUANO S.A.C.</t>
  </si>
  <si>
    <t>CAL.MORALES BERMUDEZ NRO. S/N (SUB LOTE 4C - FTE AL INSTITUTO CEPEBAN) - HUARAL - HUARAL - LIMA</t>
  </si>
  <si>
    <t>ADQUISICIÓN DE MODULO DE MELAMINA PARA CUMPLIMIENTO DE ACTIVIDADES - MEJORAR LOS NIVELES DE RECAUDACIÓN DEL IMPUESTO PREDIAL</t>
  </si>
  <si>
    <t>SOLICITUD DE CRÉDITO PRESUPUESTAL N° 071-2025-MDVN/ULA</t>
  </si>
  <si>
    <t>|SIAF-00245|O/C-034|27-05-2025|FONDO MOBILIARIO PERUANO S.A.C.|20607498203|ADQUISICIÓN DE MODULO DE MELAMINA PARA CUMPLIMIENTO DE ACTIVIDADES - MEJORAR LOS NIVELES DE RECAUDACIÓN DEL IMPUESTO PREDIAL|250.00|da5f4bfa440d42db3a29b2d167818fa1|</t>
  </si>
  <si>
    <t>da5f4bfa440d42db3a29b2d167818fa1</t>
  </si>
  <si>
    <t>2.6.3 2.1 2 = 250.00</t>
  </si>
  <si>
    <t>Q = 250.00</t>
  </si>
  <si>
    <t>https://script.google.com/macros/s/AKfycbzuqlr84oaUfF-_3biUn3x2VWG_Q2GUT1vKchVYvtAzbjKFDAawGddBlP83mCoq6Rbk1g/exec?tipo=ORDEN%20DE%20COMPRA&amp;anio=2025&amp;num=034&amp;rs=FONDO%20MOBILIARIO%20PERUANO%20S.A.C.</t>
  </si>
  <si>
    <t>30/05/2025 - 15:03:52 p. m.</t>
  </si>
  <si>
    <t>IMBOMA VEGA ERIBERTO JUAN</t>
  </si>
  <si>
    <t>C.P. NUEVO ESPERANZA KM. 5 - CARRETERA HUARAL - CHANCAY - HUARAL - LIMA</t>
  </si>
  <si>
    <t>SERVICIO DE CONSULTORIA PARA ELABORACION DE EXPEDIENTE TECNICO - PROYECTO "RENOVACION DE TUBERIA; EN EL(LA) SISTEMA DE RIEGO DE COTO - YUCTHAS EN EL CENTRO POBLADO COTO, DISTRITO DE VEINTISIETE DE NOVIEMBRE, PROVINCIA HUARAL, DEPARTAMENTO LIMA, CON CÓDIGO ÚNICO DE INVERSIONES N° CUI N° 2687051</t>
  </si>
  <si>
    <t>SOLICITUD DE CRÉDITO PRESUPUESTAL N° 041-2025-MDVN/ULA</t>
  </si>
  <si>
    <t>|SIAF-00106|O/S-033|04-03-2025|IMBOMA VEGA ERIBERTO JUAN|10461814927|SERVICIO DE CONSULTORIA PARA ELABORACION DE EXPEDIENTE TECNICO - PROYECTO "RENOVACION DE TUBERIA; EN EL(LA) SISTEMA DE RIEGO DE COTO - YUCTHAS EN EL CENTRO POBLADO COTO, DISTRITO DE VEINTISIETE DE NOVIEMBRE, PROVINCIA HUARAL, DEPARTAMENTO LIMA, CON CÓDIGO ÚNICO DE INVERSIONES N° CUI N° 2687051|7,000.00|LEON GONZALES JESUS ANGEL|</t>
  </si>
  <si>
    <t>a98206bedfc7c6a3b2eaa56c3447e376</t>
  </si>
  <si>
    <t>0029 = 500.00</t>
  </si>
  <si>
    <t>2.6. 8 1. 3 1 = 500.00</t>
  </si>
  <si>
    <t>Q = 7,000.00</t>
  </si>
  <si>
    <t>CUI N° 2687051</t>
  </si>
  <si>
    <t>https://script.google.com/macros/s/AKfycbzuqlr84oaUfF-_3biUn3x2VWG_Q2GUT1vKchVYvtAzbjKFDAawGddBlP83mCoq6Rbk1g/exec?tipo=ORDEN%20DE%20SERVICIO&amp;anio=2025&amp;num=033&amp;rs=IMBOMA%20VEGA%20ERIBERTO%20JUAN</t>
  </si>
  <si>
    <t>21/03/2025 - 17:32:30 p. m.</t>
  </si>
  <si>
    <t>ADQUISICIÓN DE BIENES PARA IMPLEMENTACIÓN INTEGRADO DE RESIDUOS SOLIDOS</t>
  </si>
  <si>
    <t>|SIAF-00243|O/C-033|26-05-2025|JUAN DE DIOS RICRA BRISEIDA|10403344562|ADQUISICIÓN DE BIENES PARA IMPLEMENTACIÓN INTEGRADO DE RESIDUOS SOLIDOS|1,000.50|54b933cc2486b6817eb80dc09ad977c7|</t>
  </si>
  <si>
    <t>54b933cc2486b6817eb80dc09ad977c7</t>
  </si>
  <si>
    <t>0033 = 5,000.00</t>
  </si>
  <si>
    <t>2.3. 1 5. 3 1 = 5,000.00</t>
  </si>
  <si>
    <t>Q = 1,000.50</t>
  </si>
  <si>
    <t>https://script.google.com/macros/s/AKfycbzuqlr84oaUfF-_3biUn3x2VWG_Q2GUT1vKchVYvtAzbjKFDAawGddBlP83mCoq6Rbk1g/exec?tipo=ORDEN%20DE%20COMPRA&amp;anio=2025&amp;num=033&amp;rs=JUAN%20DE%20DIOS%20RICRA%20BRISEIDA</t>
  </si>
  <si>
    <t>28/05/2025 - 18:47:30 p. m.</t>
  </si>
  <si>
    <t>SERVICIO DE CONSULTORIA PARA ELABORACION DE EXPEDIENTE TECNICO - PROYECTO "RENOVACION DE TUBERIA; EN EL(LA) SISTEMA DE RIEGO DE HUANCHINCHIN - CACARAYCHO EN EL CENTRO POBLADO COTO, DISTRITO DE VEINTISIETE DE NOVIEMBRE, PROVINCIA HUARAL, DEPARTAMENTO LIMA", CON CÓDIGO ÚNICO DE INVERSIONES N° CUI N° 2687040</t>
  </si>
  <si>
    <t>SOLICITUD DE CRÉDITO PRESUPUESTAL N° 040-2025-MDVN/ULA</t>
  </si>
  <si>
    <t>|SIAF-00105|O/S-032|04-03-2025|IMBOMA VEGA ERIBERTO JUAN|10461814927|SERVICIO DE CONSULTORIA PARA ELABORACION DE EXPEDIENTE TECNICO - PROYECTO "RENOVACION DE TUBERIA; EN EL(LA) SISTEMA DE RIEGO DE HUANCHINCHIN - CACARAYCHO EN EL CENTRO POBLADO COTO, DISTRITO DE VEINTISIETE DE NOVIEMBRE, PROVINCIA HUARAL, DEPARTAMENTO LIMA", CON CÓDIGO ÚNICO DE INVERSIONES N° CUI N° 2687040|7,000.00|f06c81c0cb1cf6eb198f7e09fb129074|</t>
  </si>
  <si>
    <t>f06c81c0cb1cf6eb198f7e09fb129074</t>
  </si>
  <si>
    <t>0028 = 500.00</t>
  </si>
  <si>
    <t>CUI N° 2687040</t>
  </si>
  <si>
    <t>https://script.google.com/macros/s/AKfycbzuqlr84oaUfF-_3biUn3x2VWG_Q2GUT1vKchVYvtAzbjKFDAawGddBlP83mCoq6Rbk1g/exec?tipo=ORDEN%20DE%20SERVICIO&amp;anio=2025&amp;num=032&amp;rs=IMBOMA%20VEGA%20ERIBERTO%20JUAN</t>
  </si>
  <si>
    <t>21/03/2025 - 17:29:33 p. m.</t>
  </si>
  <si>
    <t>INVERSIONES &amp; IMPORTACIONES HUAYTARA S.A.C.</t>
  </si>
  <si>
    <t>ASC. LOS CEDROS MZA. E LOTE. 6 B - CARABAYLLO - LIMA - LIMA</t>
  </si>
  <si>
    <t>ADQUISICIÓN DE TUBERIA HDPE PARA LA LIMPIEZA Y TRATAMIENTO DE AGUA PARA EL RESERVORIO DE AGUA POTABLE</t>
  </si>
  <si>
    <t>INFORME N° 001-2025-MDVN/ATM/JALG</t>
  </si>
  <si>
    <t>|SIAF-00241|O/C-032|26-05-2025|INVERSIONES &amp; IMPORTACIONES HUAYTARA S.A.C.|20603199392|ADQUISICIÓN DE TUBERIA HDPE PARA LA LIMPIEZA Y TRATAMIENTO DE AGUA PARA EL RESERVORIO DE AGUA POTABLE|1,100.00|b69fccdf3ebf4297a7daffe5d88c8ead|</t>
  </si>
  <si>
    <t>b69fccdf3ebf4297a7daffe5d88c8ead</t>
  </si>
  <si>
    <t>LEON GONZALES JESUS ANGEL..</t>
  </si>
  <si>
    <t>OFICINA DE ÁREA TÉCNICA MUNICIPAL</t>
  </si>
  <si>
    <t>0005 = 5,000.00</t>
  </si>
  <si>
    <t>2.3.1 99.1 99 = 5,000.00</t>
  </si>
  <si>
    <t>A = 1,100.00</t>
  </si>
  <si>
    <t>https://script.google.com/macros/s/AKfycbzuqlr84oaUfF-_3biUn3x2VWG_Q2GUT1vKchVYvtAzbjKFDAawGddBlP83mCoq6Rbk1g/exec?tipo=ORDEN%20DE%20COMPRA&amp;anio=2025&amp;num=032&amp;rs=INVERSIONES%20&amp;%20IMPORTACIONES%20HUAYTARA%20S.A.C.</t>
  </si>
  <si>
    <t>28/05/2025 - 18:00:57 p. m.</t>
  </si>
  <si>
    <t>SERVICIO DE CONSULTORIA PARA ELABORACION DE EXPEDIENTE TECNICO - PROYECTO "RENOVACION DE TUBERIA; EN EL(LA) SISTEMA DE RIEGO DE ACLAHUASIN EN EL CENTRO POBLADO CARAC, DISTRITO DE VEINTISIETE DE NOVIEMBRE, PROVINCIA HUARAL, DEPARTAMENTO LIMA”, CON CÓDIGO ÚNICO DE INVERSIONES N° CUI N° 2686922.</t>
  </si>
  <si>
    <t>SOLICITUD DE CRÉDITO PRESUPUESTAL N° 039-2025-MDVN/ULA</t>
  </si>
  <si>
    <t>|SIAF-00104|O/S-031|04-03-2025|IMBOMA VEGA ERIBERTO JUAN|10461814927|SERVICIO DE CONSULTORIA PARA ELABORACION DE EXPEDIENTE TECNICO - PROYECTO "RENOVACION DE TUBERIA; EN EL(LA) SISTEMA DE RIEGO DE ACLAHUASIN EN EL CENTRO POBLADO CARAC, DISTRITO DE VEINTISIETE DE NOVIEMBRE, PROVINCIA HUARAL, DEPARTAMENTO LIMA”, CON CÓDIGO ÚNICO DE INVERSIONES N° CUI N° 2686922.|7,000.00|e681b2742ebb4ec2029a914428be0b80|</t>
  </si>
  <si>
    <t>e681b2742ebb4ec2029a914428be0b80</t>
  </si>
  <si>
    <t>0027 = 2,000.00</t>
  </si>
  <si>
    <t>2.6. 8 1. 3 1 = 2,000.00</t>
  </si>
  <si>
    <t>CUI N° 2686922</t>
  </si>
  <si>
    <t>https://script.google.com/macros/s/AKfycbzuqlr84oaUfF-_3biUn3x2VWG_Q2GUT1vKchVYvtAzbjKFDAawGddBlP83mCoq6Rbk1g/exec?tipo=ORDEN%20DE%20SERVICIO&amp;anio=2025&amp;num=031&amp;rs=IMBOMA%20VEGA%20ERIBERTO%20JUAN</t>
  </si>
  <si>
    <t>21/03/2025 - 17:25:04 p. m.</t>
  </si>
  <si>
    <t>ADQUISICIÓN DE MATERIALES DE TUBERIA HDPE PARA LA REPOSICIÓN DE SALIDA DE AGUA PARA EL RESERVORIO DE AGUA POTABLE</t>
  </si>
  <si>
    <t>|SIAF-00240|O/C-031|26-05-2025|INVERSIONES &amp; IMPORTACIONES HUAYTARA S.A.C.|20603199392|ADQUISICIÓN DE MATERIALES DE TUBERIA HDPE PARA LA REPOSICIÓN DE SALIDA DE AGUA PARA EL RESERVORIO DE AGUA POTABLE|1,650.00|02370406eb3f5528b24284d1c725ef98|</t>
  </si>
  <si>
    <t>02370406eb3f5528b24284d1c725ef98</t>
  </si>
  <si>
    <t>0006 = 1,650.00</t>
  </si>
  <si>
    <t>2.3.1 99.1 99 = 1,650.00</t>
  </si>
  <si>
    <t>A = 1,650.00</t>
  </si>
  <si>
    <t>https://script.google.com/macros/s/AKfycbzuqlr84oaUfF-_3biUn3x2VWG_Q2GUT1vKchVYvtAzbjKFDAawGddBlP83mCoq6Rbk1g/exec?tipo=ORDEN%20DE%20COMPRA&amp;anio=2025&amp;num=031&amp;rs=INVERSIONES%20&amp;%20IMPORTACIONES%20HUAYTARA%20S.A.C.</t>
  </si>
  <si>
    <t>28/05/2025 - 17:35:12 p. m.</t>
  </si>
  <si>
    <t>SERVICIO DE CONSULTORÍA PARA ACTUALIZACIÓN DE EXPEDIENTE TÉCNICO PROYECTO - CONSTRUCCIÓN DE DISPOSITIVO DE CONTROL DE TRÁNSITO; EN EL (LA) CAMINO VECINAL ACOS-COTO EN EL CENTRO POBLADO DE COTO, DISTRITO DE VEINTISIETE DE NOVIEMBRE, PROVINCIA DE HUARAL, DEPARTAMENTO DE LIMA. IDEA N° CUI N° 2633664</t>
  </si>
  <si>
    <t>SOLICITUD DE CRÉDITO PRESUPUESTAL N° 037-2025-MDVN/ULA</t>
  </si>
  <si>
    <t>CONSULTORIA PARA LA REFORMULACION Y ACTUALIZACION DEL EXPEDIENTE TECNICO</t>
  </si>
  <si>
    <t>|SIAF-00101|O/S-030|04-03-2025|IMBOMA VEGA ERIBERTO JUAN|10461814927|SERVICIO DE CONSULTORÍA PARA ACTUALIZACIÓN DE EXPEDIENTE TÉCNICO PROYECTO - CONSTRUCCIÓN DE DISPOSITIVO DE CONTROL DE TRÁNSITO; EN EL (LA) CAMINO VECINAL ACOS-COTO EN EL CENTRO POBLADO DE COTO, DISTRITO DE VEINTISIETE DE NOVIEMBRE, PROVINCIA DE HUARAL, DEPARTAMENTO DE LIMA. IDEA N° CUI N° 2633664|7,000.00|141e92fe0c54025ed48c3a4d261d07f8|</t>
  </si>
  <si>
    <t>141e92fe0c54025ed48c3a4d261d07f8</t>
  </si>
  <si>
    <t>0026 = 7,000.00</t>
  </si>
  <si>
    <t>2.6. 8 1. 3 1 = 7,000.00</t>
  </si>
  <si>
    <t>0 = 7,000.00</t>
  </si>
  <si>
    <t>https://script.google.com/macros/s/AKfycbzuqlr84oaUfF-_3biUn3x2VWG_Q2GUT1vKchVYvtAzbjKFDAawGddBlP83mCoq6Rbk1g/exec?tipo=ORDEN%20DE%20SERVICIO&amp;anio=2025&amp;num=030&amp;rs=IMBOMA%20VEGA%20ERIBERTO%20JUAN</t>
  </si>
  <si>
    <t>12/03/2025 - 15:12:49 p. m.</t>
  </si>
  <si>
    <t>CADILLO CORDOVA LUCY ANDREA</t>
  </si>
  <si>
    <t>ZONA INDUSTRIAL CHILCA - CHILCA - CAÑETE - LIMA</t>
  </si>
  <si>
    <t>ADQUISICIÓN DE MATERIALES DE BIDONES DE 45KG HIPOCLORITO DE CALCIO 70% Y PASTILLA DPD CAJA POR 1000 PASTILLAS</t>
  </si>
  <si>
    <t>|SIAF-00239|O/C-030|26-05-2025|CADILLO CORDOVA LUCY ANDREA|10452676660|ADQUISICIÓN DE MATERIALES DE BIDONES DE 45KG HIPOCLORITO DE CALCIO 70% Y PASTILLA DPD CAJA POR 1000 PASTILLAS|854.00|ad8cc38494f909f8fa019dec53444136|</t>
  </si>
  <si>
    <t>ad8cc38494f909f8fa019dec53444136</t>
  </si>
  <si>
    <t>0005 = 854.00</t>
  </si>
  <si>
    <t>2.3.1 99.1 2 = 854.00</t>
  </si>
  <si>
    <t>A = 854.00</t>
  </si>
  <si>
    <t>https://script.google.com/macros/s/AKfycbzuqlr84oaUfF-_3biUn3x2VWG_Q2GUT1vKchVYvtAzbjKFDAawGddBlP83mCoq6Rbk1g/exec?tipo=ORDEN%20DE%20COMPRA&amp;anio=2025&amp;num=030&amp;rs=CADILLO%20CORDOVA%20LUCY%20ANDREA</t>
  </si>
  <si>
    <t>28/05/2025 - 16:03:48 p. m.</t>
  </si>
  <si>
    <t>CAMPOS CHACON LADY LAURA.</t>
  </si>
  <si>
    <t>SAN GRACIANO BAJO S/N - AUCALLAMA - HUARAL - LIMA</t>
  </si>
  <si>
    <t>SERVICIO DE ADMINISTRACION DE REDES SOCIALES</t>
  </si>
  <si>
    <t>SOLICITUD DE CRÉDITO PRESUPUESTAL N° 038-2025-MDVN/ULA</t>
  </si>
  <si>
    <t>|SIAF-00100|O/S-029|04-03-2025|CAMPOS CHACON LADY LAURA.|10705680774|SERVICIO DE ADMINISTRACION DE REDES SOCIALES|200.00|3ae6c6569d59f8ee62b7c4b5429fc0d4|</t>
  </si>
  <si>
    <t>3ae6c6569d59f8ee62b7c4b5429fc0d4</t>
  </si>
  <si>
    <t>0008 = 1,500.00</t>
  </si>
  <si>
    <t>2.3. 2 7. 11 99 = 1,500.00</t>
  </si>
  <si>
    <t>A = 200.00</t>
  </si>
  <si>
    <t>https://script.google.com/macros/s/AKfycbzuqlr84oaUfF-_3biUn3x2VWG_Q2GUT1vKchVYvtAzbjKFDAawGddBlP83mCoq6Rbk1g/exec?tipo=ORDEN%20DE%20SERVICIO&amp;anio=2025&amp;num=029&amp;rs=CAMPOS%20CHACON%20LADY%20LAURA.</t>
  </si>
  <si>
    <t>10/03/2025 - 17:49:51 p. m.</t>
  </si>
  <si>
    <t>ADQUISICIÓN DE 20 BOLSAS DE CEMENTO TIPO I A FAVOR DEL COMITÉ DE RIEGO CANAL DE CHACARAN - CARAC</t>
  </si>
  <si>
    <t>SOLICITUD DE CRÉDITO PRESUPUESTAL N° 070-2025-MDVN/ULA</t>
  </si>
  <si>
    <t>|SIAF-00231|O/C-029|09-05-2025|MULTICONSTRUCCIONES RIO SANTA S.A.C.|20611039094|ADQUISICIÓN DE 20 BOLSAS DE CEMENTO TIPO I A FAVOR DEL COMITÉ DE RIEGO CANAL DE CHACARAN - CARAC|600.00|bc23283621de1bba3e8ab7003fb77d93|</t>
  </si>
  <si>
    <t>bc23283621de1bba3e8ab7003fb77d93</t>
  </si>
  <si>
    <t>0013 = 3,600.00</t>
  </si>
  <si>
    <t>2.3.1 11.1 1 = 3,600.00</t>
  </si>
  <si>
    <t>A = 600.00</t>
  </si>
  <si>
    <t>https://script.google.com/macros/s/AKfycbzuqlr84oaUfF-_3biUn3x2VWG_Q2GUT1vKchVYvtAzbjKFDAawGddBlP83mCoq6Rbk1g/exec?tipo=ORDEN%20DE%20COMPRA&amp;anio=2025&amp;num=029&amp;rs=MULTICONSTRUCCIONES%20RIO%20SANTA%20S.A.C.</t>
  </si>
  <si>
    <t>21/05/2025 - 16:53:59 p. m.</t>
  </si>
  <si>
    <t>SERVICIO DE UNA PERSONA NATURAL COMO CONDUCTOR DE VEHÍCULO MUNICIPAL - MARZO A JUNIO 2025</t>
  </si>
  <si>
    <t>SOLICITUD DE CRÉDITO PRESUPUESTAL N° 042-2025-MDVN/ULA</t>
  </si>
  <si>
    <t>|SIAF-00096|O/S-028|04-03-2025|VARGAS GODIÑO HENRY KEVIN|10763389451|SERVICIO DE UNA PERSONA NATURAL COMO CONDUCTOR DE VEHÍCULO MUNICIPAL - MARZO A JUNIO 2025|5,600.00|bf1408a2d51ce03cbed110d820d0ad36|</t>
  </si>
  <si>
    <t>bf1408a2d51ce03cbed110d820d0ad36</t>
  </si>
  <si>
    <t>0009 = 5,600.00</t>
  </si>
  <si>
    <t>2.3. 2 9. 1 1 = 5,600.00</t>
  </si>
  <si>
    <t>A = 5,600.00</t>
  </si>
  <si>
    <t>https://script.google.com/macros/s/AKfycbzuqlr84oaUfF-_3biUn3x2VWG_Q2GUT1vKchVYvtAzbjKFDAawGddBlP83mCoq6Rbk1g/exec?tipo=ORDEN%20DE%20SERVICIO&amp;anio=2025&amp;num=028&amp;rs=VARGAS%20GODIÑO%20HENRY%20KEVIN</t>
  </si>
  <si>
    <t>10/03/2025 - 12:15:04 p. m.</t>
  </si>
  <si>
    <t>CAL.MORALES BERMUDEZ NRO.N (SUB LOTE 4C - FTE AL INSTITUTO CEPEBAN) - HUARAL - HUARAL - LIMA</t>
  </si>
  <si>
    <t>ADQUISICIÓN DE ESTANTES Y ESCRITORIOS DE MELAMINA PARA EL CUMPLIMIENTO DE ACTIVIDADES</t>
  </si>
  <si>
    <t>SOLICITUD DE CRÉDITO PRESUPUESTAL N° 069-2025-MDVN/ULA</t>
  </si>
  <si>
    <t>|SIAF-00228|O/C-028|09-05-2025|FONDO MOBILIARIO PERUANO S.A.C.|20607498203|ADQUISICIÓN DE ESTANTES Y ESCRITORIOS DE MELAMINA PARA EL CUMPLIMIENTO DE ACTIVIDADES|4,540.00|1dadeee3c081dc5fc375a0e4fbd986fb|</t>
  </si>
  <si>
    <t>1dadeee3c081dc5fc375a0e4fbd986fb</t>
  </si>
  <si>
    <t>0009 = 20,000.00</t>
  </si>
  <si>
    <t>2.6. 3 2. 1 2 = 20,000.00</t>
  </si>
  <si>
    <t>13 = 4,540.00</t>
  </si>
  <si>
    <t>https://script.google.com/macros/s/AKfycbzuqlr84oaUfF-_3biUn3x2VWG_Q2GUT1vKchVYvtAzbjKFDAawGddBlP83mCoq6Rbk1g/exec?tipo=ORDEN%20DE%20COMPRA&amp;anio=2025&amp;num=028&amp;rs=FONDO%20MOBILIARIO%20PERUANO%20S.A.C.</t>
  </si>
  <si>
    <t>21/05/2025 - 15:13:53 p. m.</t>
  </si>
  <si>
    <t>SERVICIO PROFESIONAL COMO JEFE DE LA OFICINA DE PLANEAMIENTO Y PRESUPUESTO - MARZO 2025</t>
  </si>
  <si>
    <t>SOLICITUD DE CRÉDITO PRESUPUESTAL N° 005-2025-MDVN/ULA</t>
  </si>
  <si>
    <t>|SIAF-00095|O/S-027|04-03-2025|VILCA LIMAS DANIELITA GIMENA|10706788641|SERVICIO PROFESIONAL COMO JEFE DE LA OFICINA DE PLANEAMIENTO Y PRESUPUESTO - MARZO 2025|2,500.00|9995cd8c96ea75a188214f8721a4054a|</t>
  </si>
  <si>
    <t>9995cd8c96ea75a188214f8721a4054a</t>
  </si>
  <si>
    <t>https://script.google.com/macros/s/AKfycbzuqlr84oaUfF-_3biUn3x2VWG_Q2GUT1vKchVYvtAzbjKFDAawGddBlP83mCoq6Rbk1g/exec?tipo=ORDEN%20DE%20SERVICIO&amp;anio=2025&amp;num=027&amp;rs=VILCA%20LIMAS%20DANIELITA%20GIMENA</t>
  </si>
  <si>
    <t>10/03/2025 - 11:13:56 p. m.</t>
  </si>
  <si>
    <t>LLANTA SAN MARTIN S.R.LTDA.</t>
  </si>
  <si>
    <t>AV. ALFREDO MENDIOLA NRO. 3710 - INDEPENDENCIA - LIMA - LIMA</t>
  </si>
  <si>
    <t>ADQUISICIÓN DE 02 LLANTAS 100R20 PARA VOLQUETE - PLACA EGY-685</t>
  </si>
  <si>
    <t>SOLICITUD DE CRÉDITO PRESUPUESTAL N° 065-2025-MDVN/ULA</t>
  </si>
  <si>
    <t>|SIAF-00227|O/C-027|05-05-2025|LLANTA SAN MARTIN S.R.LTDA.|20381499627|ADQUISICIÓN DE 02 LLANTAS 100R20 PARA VOLQUETE - PLACA EGY-685|1,600.00|bbdfcc5c37e552d00d3f992c599d61a3|</t>
  </si>
  <si>
    <t>bbdfcc5c37e552d00d3f992c599d61a3</t>
  </si>
  <si>
    <t>0033 = 20,000.00</t>
  </si>
  <si>
    <t>2.3. 1 6. 1 1 = 20,000.00</t>
  </si>
  <si>
    <t>Q = 1,600.00</t>
  </si>
  <si>
    <t>https://script.google.com/macros/s/AKfycbzuqlr84oaUfF-_3biUn3x2VWG_Q2GUT1vKchVYvtAzbjKFDAawGddBlP83mCoq6Rbk1g/exec?tipo=ORDEN%20DE%20COMPRA&amp;anio=2025&amp;num=027&amp;rs=LLANTA%20SAN%20MARTIN%20S.R.LTDA.</t>
  </si>
  <si>
    <t>21/05/2025 - 13:01:39 p. m.</t>
  </si>
  <si>
    <t>HUAMAN DURAN JOEL</t>
  </si>
  <si>
    <t>SERVICIO PROFESIONAL COMO ASISTENTE DE LA OFICINA DE DESARROLLO URBANO Y RURAL - MARZO A ABRIL 2025</t>
  </si>
  <si>
    <t>SOLICITUD DE CRÉDITO PRESUPUESTAL N° 035-2025-MDVN/ULA</t>
  </si>
  <si>
    <t>|SIAF-00091|O/S-026|04-03-2025|HUAMAN DURAN JOEL|10449958379|SERVICIO PROFESIONAL COMO ASISTENTE DE LA OFICINA DE DESARROLLO URBANO Y RURAL - MARZO A ABRIL 2025|3,000.00|c7028e8718a00e5f1ca9a3762559c7db|</t>
  </si>
  <si>
    <t>c7028e8718a00e5f1ca9a3762559c7db</t>
  </si>
  <si>
    <t>0016 = 3,000.00</t>
  </si>
  <si>
    <t>https://script.google.com/macros/s/AKfycbzuqlr84oaUfF-_3biUn3x2VWG_Q2GUT1vKchVYvtAzbjKFDAawGddBlP83mCoq6Rbk1g/exec?tipo=ORDEN%20DE%20SERVICIO&amp;anio=2025&amp;num=026&amp;rs=HUAMAN%20DURAN%20JOEL</t>
  </si>
  <si>
    <t>06/03/2025 - 16:31:55 p. m.</t>
  </si>
  <si>
    <t>ADQUISICIÓN DE CANASTAS DE VIVERES PARA SORTEO POR EL DIA DE LA MADRE</t>
  </si>
  <si>
    <t>SOLICITUD DE CRÉDITO PRESUPUESTAL N° 068-2025-MDVN/ULA</t>
  </si>
  <si>
    <t>|SIAF-00226|O/C-026|05-05-2025|GONZALES TUDELA LISSET KATIA|10413011197|ADQUISICIÓN DE CANASTAS DE VIVERES PARA SORTEO POR EL DIA DE LA MADRE|1,350.00|24d45c505738ce7f54b415e6c1dc89bc|</t>
  </si>
  <si>
    <t>24d45c505738ce7f54b415e6c1dc89bc</t>
  </si>
  <si>
    <t>0013 = 7,000.00</t>
  </si>
  <si>
    <t>2.3.1 1.1 1 = 7,000.00</t>
  </si>
  <si>
    <t>A = 1,350.00</t>
  </si>
  <si>
    <t>https://script.google.com/macros/s/AKfycbzuqlr84oaUfF-_3biUn3x2VWG_Q2GUT1vKchVYvtAzbjKFDAawGddBlP83mCoq6Rbk1g/exec?tipo=ORDEN%20DE%20COMPRA&amp;anio=2025&amp;num=026&amp;rs=GONZALES%20TUDELA%20LISSET%20KATIA</t>
  </si>
  <si>
    <t>21/05/2025 - 12:50:38 p. m.</t>
  </si>
  <si>
    <t>BRAVO ORTEGA PERCY OCTAVIO</t>
  </si>
  <si>
    <t>PROLONG. MAURTUA Nº 708 INT. A - ICA - ICA - ICA</t>
  </si>
  <si>
    <t>SERVICIO DE CONSULTORIA PARA ELABORACION DE EXPEDIENTE DE LIQUIDACION DE OBRA - CREACION DE ESPACIOS PUBLICOS RECREATIVO CHUNCHUR EN LA LOCALIDAD DE CARAC, VEINTISIETE DE NOVIEMBRE, CUI N° 2553101</t>
  </si>
  <si>
    <t>SOLICITUD DE CRÉDITO PRESUPUESTAL N° 033-2025-MDVN/ULA</t>
  </si>
  <si>
    <t>SERVICIO PARA ELABORACION DE LIQUIDACIONES DE EXPEDIENTES</t>
  </si>
  <si>
    <t>|SIAF-00090|O/S-025|04-03-2025|BRAVO ORTEGA PERCY OCTAVIO|10215245298|SERVICIO DE CONSULTORIA PARA ELABORACION DE EXPEDIENTE DE LIQUIDACION DE OBRA - CREACION DE ESPACIOS PUBLICOS RECREATIVO CHUNCHUR EN LA LOCALIDAD DE CARAC, VEINTISIETE DE NOVIEMBRE, CUI N° 2553101|3,000.00|f8f85629ce2edf5b2af7cb665cf59733|</t>
  </si>
  <si>
    <t>f8f85629ce2edf5b2af7cb665cf59733</t>
  </si>
  <si>
    <t>0025 = 3,000.00</t>
  </si>
  <si>
    <t>2.6. 8 1. 4 3 = 3,000.00</t>
  </si>
  <si>
    <t>CUI N° 2553101</t>
  </si>
  <si>
    <t>https://script.google.com/macros/s/AKfycbzuqlr84oaUfF-_3biUn3x2VWG_Q2GUT1vKchVYvtAzbjKFDAawGddBlP83mCoq6Rbk1g/exec?tipo=ORDEN%20DE%20SERVICIO&amp;anio=2025&amp;num=025&amp;rs=BRAVO%20ORTEGA%20PERCY%20OCTAVIO</t>
  </si>
  <si>
    <t>06/03/2025 - 15:23:47 p. m.</t>
  </si>
  <si>
    <t>ADQUISICIÓN DE COMBUSTIBLE DIESEL B5 PARA LIMPIEZA, MANTENIMIENTO Y ACONDICIONAMIENTO DE TROCHA CARROZABLE DE LA COMUNIDAD CAMPESINA DE CARAC Y COMUNIDAD CAMPESINA DE COTO EN LA MUNICIPALIDAD DE VEINTISIETE DE NOVIEMBRE, HUARAL, LIMA</t>
  </si>
  <si>
    <t>|SIAF-00219|O/C-025|05-05-2025|TRANSPORTE CASSA EIRL|20501830098|ADQUISICIÓN DE COMBUSTIBLE DIESEL B5 PARA LIMPIEZA, MANTENIMIENTO Y ACONDICIONAMIENTO DE TROCHA CARROZABLE DE LA COMUNIDAD CAMPESINA DE CARAC Y COMUNIDAD CAMPESINA DE COTO EN LA MUNICIPALIDAD DE VEINTISIETE DE NOVIEMBRE, HUARAL, LIMA|3,000.00|69022d443d51d0d35d22b99f85a33a39|</t>
  </si>
  <si>
    <t>69022d443d51d0d35d22b99f85a33a39</t>
  </si>
  <si>
    <t>0032 = 1,500.00</t>
  </si>
  <si>
    <t>2.3. 1 3. 1 1 = 1,500.00</t>
  </si>
  <si>
    <t>Q = 3,000.00</t>
  </si>
  <si>
    <t>https://script.google.com/macros/s/AKfycbzuqlr84oaUfF-_3biUn3x2VWG_Q2GUT1vKchVYvtAzbjKFDAawGddBlP83mCoq6Rbk1g/exec?tipo=ORDEN%20DE%20COMPRA&amp;anio=2025&amp;num=025&amp;rs=TRANSPORTE%20CASSA%20EIRL</t>
  </si>
  <si>
    <t>23/05/2025 - 10:22:17 a. m.</t>
  </si>
  <si>
    <t>SERVICIO DE UNA PERSONA NATURAL COMO PROVEEDOR</t>
  </si>
  <si>
    <t>SOLICITUD DE CRÉDITO PRESUPUESTAL N° 034-2025-MDVN/ULA</t>
  </si>
  <si>
    <t>|SIAF-00089|O/S-024|04-03-2025|GONZALES MENDIETA ANTONNY RENATO|10473355251|SERVICIO DE UNA PERSONA NATURAL COMO PROVEEDOR|6,800.00|eb950a13e75d358a12f152fe391f5e6c|</t>
  </si>
  <si>
    <t>eb950a13e75d358a12f152fe391f5e6c</t>
  </si>
  <si>
    <t>0004 = 6,800.00</t>
  </si>
  <si>
    <t>2.3. 2 7. 11 99 = 6,800.00</t>
  </si>
  <si>
    <t>A = 6,800.00</t>
  </si>
  <si>
    <t>https://script.google.com/macros/s/AKfycbzuqlr84oaUfF-_3biUn3x2VWG_Q2GUT1vKchVYvtAzbjKFDAawGddBlP83mCoq6Rbk1g/exec?tipo=ORDEN%20DE%20SERVICIO&amp;anio=2025&amp;num=024&amp;rs=GONZALES%20MENDIETA%20ANTONNY%20RENATO</t>
  </si>
  <si>
    <t>06/03/2025 - 11:49:06 p. m.</t>
  </si>
  <si>
    <t>ADQUISICIÓN DE PRODUCTOS PARA EL PROGRAMA VASO DE LECHE - MAYO 2025</t>
  </si>
  <si>
    <t>|SIAF-00217|O/C-024|05-05-2025|NEGOCIOS E INVERSIONES JLCH EIRL|20606962071|ADQUISICIÓN DE PRODUCTOS PARA EL PROGRAMA VASO DE LECHE - MAYO 2025|871.25|07399cf09fe30af513010b35eaadf9ff|</t>
  </si>
  <si>
    <t>07399cf09fe30af513010b35eaadf9ff</t>
  </si>
  <si>
    <t>0017 = 2,500.00</t>
  </si>
  <si>
    <t>2.2. 2 3. 1 1 = 2,500.00</t>
  </si>
  <si>
    <t>https://script.google.com/macros/s/AKfycbzuqlr84oaUfF-_3biUn3x2VWG_Q2GUT1vKchVYvtAzbjKFDAawGddBlP83mCoq6Rbk1g/exec?tipo=ORDEN%20DE%20COMPRA&amp;anio=2025&amp;num=024&amp;rs=NEGOCIOS%20E%20INVERSIONES%20JLCH%20EIRL</t>
  </si>
  <si>
    <t>16/05/2025 - 11:02:39 a. m.</t>
  </si>
  <si>
    <t>SERVICIO DE CONSULTORÍA PARA ELABORACIÓN DE LA FICHA TÉCNICA SIMPLIFICADA DEL ESTUDIO DE PRE INVERSIÓN DENOMINADO MEJORAMIENTO DEL SERVICIO DE MOVILIDAD URBANA EN LAS CALLES ROQUE SAENZ PEÑA, 2 DE MAYO, IGLESIAS, BELISARIO SUAREZ, ALTO DE LA ALIANZA, MORRO DE ARICA, ALFONSO UGARTE, GRAU, BOLOGNESI, ANDRES AVELINO CACERES, TARAPACA, MARIANO, BUEN DIA Y SAN PEDRO DE CENTRO POBLADO CARAC, DISTRITO DE VEINTISIETE DE NOVIEMBRE, HUARAL, LIMA, CÓDIGO DE IDEA Nº CUI N° 351437</t>
  </si>
  <si>
    <t>SOLICITUD DE CRÉDITO PRESUPUESTAL N° 032-2025-MDVN/ULA</t>
  </si>
  <si>
    <t>21 DÍA(S) CALENDARIO</t>
  </si>
  <si>
    <t>|SIAF-00085|O/S-023|04-03-2025|CONSSUR CONSTRUCTORA &amp; CONSULTORA DEL SUR E.I.R.L.|20534801280|SERVICIO DE CONSULTORÍA PARA ELABORACIÓN DE LA FICHA TÉCNICA SIMPLIFICADA DEL ESTUDIO DE PRE INVERSIÓN DENOMINADO MEJORAMIENTO DEL SERVICIO DE MOVILIDAD URBANA EN LAS CALLES ROQUE SAENZ PEÑA, 2 DE MAYO, IGLESIAS, BELISARIO SUAREZ, ALTO DE LA ALIANZA, MORRO DE ARICA, ALFONSO UGARTE, GRAU, BOLOGNESI, ANDRES AVELINO CACERES, TARAPACA, MARIANO, BUEN DIA Y SAN PEDRO DE CENTRO POBLADO CARAC, DISTRITO DE VEINTISIETE DE NOVIEMBRE, HUARAL, LIMA, CÓDIGO DE IDEA Nº CUI N° 351437|20,000.00|869e016e660cc83d671b3cbf1234460f|</t>
  </si>
  <si>
    <t>869e016e660cc83d671b3cbf1234460f</t>
  </si>
  <si>
    <t>0011 = 2,000.00</t>
  </si>
  <si>
    <t>2.6. 8 1. 2 1 = 2,000.00</t>
  </si>
  <si>
    <t>O = 1,038.47
J = 25.35
I = 3,640.45
P = 12,996.52
R = 2,299.21</t>
  </si>
  <si>
    <t>CUI N° 351437</t>
  </si>
  <si>
    <t>https://script.google.com/macros/s/AKfycbzuqlr84oaUfF-_3biUn3x2VWG_Q2GUT1vKchVYvtAzbjKFDAawGddBlP83mCoq6Rbk1g/exec?tipo=ORDEN%20DE%20SERVICIO&amp;anio=2025&amp;num=023&amp;rs=CONSSUR%20CONSTRUCTORA%20&amp;%20CONSULTORA%20DEL%20SUR%20E.I.R.L.</t>
  </si>
  <si>
    <t>04/03/2025 - 16:09:58 p. m.</t>
  </si>
  <si>
    <t>ADQUISICIÓN DE MATERIALES DE FERRETERIA PARA LA OBRA - CONSTRUCCIÓN DE DISPOSITIVO DE CONTROL DE TRÁNSITO; EN EL (LA) CAMINO VECINAL ACOS-CARAC EN EL CENTRO POBLADO CARAC, DISTRITO DE VEINTISIETE DE NOVIEMBRE, PROVINCIA DE HUARAL, DEPARTAMENTO DE LIMA CON CUI N° CUI N° 2633688.</t>
  </si>
  <si>
    <t>|SIAF-00210|O/C-023|22-04-2025|MULTICONSTRUCCIONES RIO SANTA S.A.C.|20611039094|ADQUISICIÓN DE MATERIALES DE FERRETERIA PARA LA OBRA - CONSTRUCCIÓN DE DISPOSITIVO DE CONTROL DE TRÁNSITO; EN EL (LA) CAMINO VECINAL ACOS-CARAC EN EL CENTRO POBLADO CARAC, DISTRITO DE VEINTISIETE DE NOVIEMBRE, PROVINCIA DE HUARAL, DEPARTAMENTO DE LIMA CON CUI N° CUI N° 2633688.|13,135.72|c9244a2083ffec2fbd0220757009427c|</t>
  </si>
  <si>
    <t>c9244a2083ffec2fbd0220757009427c</t>
  </si>
  <si>
    <t>0022 = 13,135.72</t>
  </si>
  <si>
    <t>2.6.2 3.99 4 = 13,135.72</t>
  </si>
  <si>
    <t>0 = 13,135.72</t>
  </si>
  <si>
    <t>https://script.google.com/macros/s/AKfycbzuqlr84oaUfF-_3biUn3x2VWG_Q2GUT1vKchVYvtAzbjKFDAawGddBlP83mCoq6Rbk1g/exec?tipo=ORDEN%20DE%20COMPRA&amp;anio=2025&amp;num=023&amp;rs=MULTICONSTRUCCIONES%20RIO%20SANTA%20S.A.C.</t>
  </si>
  <si>
    <t>23/05/2025 - 12:00:11 p. m.</t>
  </si>
  <si>
    <t>SERVICIO DE CONSULTORIA PARA ACTUALIZACION DE EXPEDIENTE TECNICO PROYECTO - MEJORAMIENTO DE LA INFRAESTRUCTURA VIAL DEL CENTRO POBLADO SAN JUAN DE COTO, VEINTISIETE DE NOVIEMBRE, CUI N° 2340363</t>
  </si>
  <si>
    <t>SOLICITUD DE CRÉDITO PRESUPUESTAL N° 027-2025-MDVN/ULA</t>
  </si>
  <si>
    <t>|SIAF-00083|O/S-022|21-02-2025|IMBOMA VEGA ERIBERTO JUAN|10461814927|SERVICIO DE CONSULTORIA PARA ACTUALIZACION DE EXPEDIENTE TECNICO PROYECTO - MEJORAMIENTO DE LA INFRAESTRUCTURA VIAL DEL CENTRO POBLADO SAN JUAN DE COTO, VEINTISIETE DE NOVIEMBRE, CUI N° 2340363|23,000.00|a1a858c0195188ada151b8b68ac1e6cb|</t>
  </si>
  <si>
    <t>a1a858c0195188ada151b8b68ac1e6cb</t>
  </si>
  <si>
    <t>0023 = 2,500.00</t>
  </si>
  <si>
    <t>2.6. 8 1. 3 1 = 2,500.00</t>
  </si>
  <si>
    <t>H = 15,758.00
R = 7,242.00</t>
  </si>
  <si>
    <t>https://script.google.com/macros/s/AKfycbzuqlr84oaUfF-_3biUn3x2VWG_Q2GUT1vKchVYvtAzbjKFDAawGddBlP83mCoq6Rbk1g/exec?tipo=ORDEN%20DE%20SERVICIO&amp;anio=2025&amp;num=022&amp;rs=IMBOMA%20VEGA%20ERIBERTO%20JUAN</t>
  </si>
  <si>
    <t>04/03/2025 - 12:48:49 p. m.</t>
  </si>
  <si>
    <t>ADQUISICIÓN DE AGREGADOS PARA LA OBRA - CONSTRUCCIÓN DE DISPOSITIVO DE CONTROL DE TRÁNSITO; EN EL (LA) CAMINO VECINAL ACOS-CARAC EN EL CENTRO POBLADO CARAC, DISTRITO DE VEINTISIETE DE NOVIEMBRE, PROVINCIA DE HUARAL, DEPARTAMENTO DE LIMA CON CUI N° CUI N° 2633688.</t>
  </si>
  <si>
    <t>|SIAF-00208|O/C-022|22-04-2025|MULTICONSTRUCCIONES RIO SANTA S.A.C.|20611039094|ADQUISICIÓN DE AGREGADOS PARA LA OBRA - CONSTRUCCIÓN DE DISPOSITIVO DE CONTROL DE TRÁNSITO; EN EL (LA) CAMINO VECINAL ACOS-CARAC EN EL CENTRO POBLADO CARAC, DISTRITO DE VEINTISIETE DE NOVIEMBRE, PROVINCIA DE HUARAL, DEPARTAMENTO DE LIMA CON CUI N° CUI N° 2633688.|4,903.40|e44615ffbd498dd95da921094be1a276|</t>
  </si>
  <si>
    <t>e44615ffbd498dd95da921094be1a276</t>
  </si>
  <si>
    <t>0022 = 4,903.40</t>
  </si>
  <si>
    <t>2.6.2 3.99 4 = 4,903.40</t>
  </si>
  <si>
    <t>0 = 4,903.40</t>
  </si>
  <si>
    <t>https://script.google.com/macros/s/AKfycbzuqlr84oaUfF-_3biUn3x2VWG_Q2GUT1vKchVYvtAzbjKFDAawGddBlP83mCoq6Rbk1g/exec?tipo=ORDEN%20DE%20COMPRA&amp;anio=2025&amp;num=022&amp;rs=MULTICONSTRUCCIONES%20RIO%20SANTA%20S.A.C.</t>
  </si>
  <si>
    <t>14/05/2025 - 15:34:42 p. m.</t>
  </si>
  <si>
    <t>SERVICIO DE UNA PERSONA NATURAL COMO PERSONAL DE LIMPIEZA DE LA OFICINA DE ENLACE - FEBRERO A MARZO 2025</t>
  </si>
  <si>
    <t>SOLICITUD DE CRÉDITO PRESUPUESTAL N° 023-2025-MDVN/ULA</t>
  </si>
  <si>
    <t>|SIAF-00069|O/S-021|18-02-2025|OLIVEROS HERRERA SUSSY ALICIA|10157509174|SERVICIO DE UNA PERSONA NATURAL COMO PERSONAL DE LIMPIEZA DE LA OFICINA DE ENLACE - FEBRERO A MARZO 2025|1,200.00|550b5d942134a1a0f0fbf977b847ec56|</t>
  </si>
  <si>
    <t>550b5d942134a1a0f0fbf977b847ec56</t>
  </si>
  <si>
    <t>0009 = 1,100.00</t>
  </si>
  <si>
    <t>2.3. 2 7. 11 99 = 1,100.00</t>
  </si>
  <si>
    <t>A = 1,200.00</t>
  </si>
  <si>
    <t>https://script.google.com/macros/s/AKfycbzuqlr84oaUfF-_3biUn3x2VWG_Q2GUT1vKchVYvtAzbjKFDAawGddBlP83mCoq6Rbk1g/exec?tipo=ORDEN%20DE%20SERVICIO&amp;anio=2025&amp;num=021&amp;rs=OLIVEROS%20HERRERA%20SUSSY%20ALICIA</t>
  </si>
  <si>
    <t>27/02/2025 - 16:17:56 p. m.</t>
  </si>
  <si>
    <t>ADQUISICIÓN DE GASOLINA PARA LA OBRA - CONSTRUCCIÓN DE DISPOSITIVO DE CONTROL DE TRÁNSITO; EN EL (LA) CAMINO VECINAL ACOS-CARAC EN EL CENTRO POBLADO CARAC, DISTRITO DE VEINTISIETE DE NOVIEMBRE, PROVINCIA DE HUARAL, DEPARTAMENTO DE LIMA CON CUI N° CUI N° 2633688.</t>
  </si>
  <si>
    <t>GASOHOL REGULAR</t>
  </si>
  <si>
    <t>|SIAF-00206|O/C-021|22-04-2025|TRANSPORTE CASSA EIRL|20501830098|ADQUISICIÓN DE GASOLINA PARA LA OBRA - CONSTRUCCIÓN DE DISPOSITIVO DE CONTROL DE TRÁNSITO; EN EL (LA) CAMINO VECINAL ACOS-CARAC EN EL CENTRO POBLADO CARAC, DISTRITO DE VEINTISIETE DE NOVIEMBRE, PROVINCIA DE HUARAL, DEPARTAMENTO DE LIMA CON CUI N° CUI N° 2633688.|384.00|57b2cad7ae315070bbf71fa7ba9be3f7|</t>
  </si>
  <si>
    <t>57b2cad7ae315070bbf71fa7ba9be3f7</t>
  </si>
  <si>
    <t>0022 = 384.00</t>
  </si>
  <si>
    <t>2.6.2 3.99 4 = 384.00</t>
  </si>
  <si>
    <t>0 = 384.00</t>
  </si>
  <si>
    <t>https://script.google.com/macros/s/AKfycbzuqlr84oaUfF-_3biUn3x2VWG_Q2GUT1vKchVYvtAzbjKFDAawGddBlP83mCoq6Rbk1g/exec?tipo=ORDEN%20DE%20COMPRA&amp;anio=2025&amp;num=021&amp;rs=TRANSPORTE%20CASSA%20EIRL</t>
  </si>
  <si>
    <t>14/05/2025 - 12:07:52 p. m.</t>
  </si>
  <si>
    <t>SERVICIO DE CONFECCIÓN DE 20 CONJUNTOS DEPORTIVOS - 10 NIÑOS Y 10 NIÑAS</t>
  </si>
  <si>
    <t>SOLICITUD DE CRÉDITO PRESUPUESTAL N° 028-2025-MDVN/ULA</t>
  </si>
  <si>
    <t>SERVICIO ESPECIALIZADO EN INDUSTRIA TEXTIL Y CONFECCIONES</t>
  </si>
  <si>
    <t>|SIAF-00068|O/S-020|18-02-2025|FLORECIN OBISPO JACQUELINE ARLETTE|10408526022|SERVICIO DE CONFECCIÓN DE 20 CONJUNTOS DEPORTIVOS - 10 NIÑOS Y 10 NIÑAS|960.00|acc20b95f993f4de006e777710a9b7b4|</t>
  </si>
  <si>
    <t>acc20b95f993f4de006e777710a9b7b4</t>
  </si>
  <si>
    <t>0013 = 2,500.00</t>
  </si>
  <si>
    <t>A = 960.00</t>
  </si>
  <si>
    <t>https://script.google.com/macros/s/AKfycbzuqlr84oaUfF-_3biUn3x2VWG_Q2GUT1vKchVYvtAzbjKFDAawGddBlP83mCoq6Rbk1g/exec?tipo=ORDEN%20DE%20SERVICIO&amp;anio=2025&amp;num=020&amp;rs=FLORECIN%20OBISPO%20JACQUELINE%20ARLETTE</t>
  </si>
  <si>
    <t>27/02/2025 - 13:19:19 p. m.</t>
  </si>
  <si>
    <t>ADQUISICIÓN DE MADERA PARA LA OBRA - CONSTRUCCIÓN DE DISPOSITIVO DE CONTROL DE TRÁNSITO; EN EL (LA) CAMINO VECINAL ACOS-CARAC EN EL CENTRO POBLADO CARAC, DISTRITO DE VEINTISIETE DE NOVIEMBRE, PROVINCIA DE HUARAL, DEPARTAMENTO DE LIMA CON CUI N° CUI N° 2633688.</t>
  </si>
  <si>
    <t>|SIAF-00203|O/C-020|22-04-2025|CORONEL DELGADO PERCY|10428199443|ADQUISICIÓN DE MADERA PARA LA OBRA - CONSTRUCCIÓN DE DISPOSITIVO DE CONTROL DE TRÁNSITO; EN EL (LA) CAMINO VECINAL ACOS-CARAC EN EL CENTRO POBLADO CARAC, DISTRITO DE VEINTISIETE DE NOVIEMBRE, PROVINCIA DE HUARAL, DEPARTAMENTO DE LIMA CON CUI N° CUI N° 2633688.|2,858.80|60564a94615c9886860a464984de5165|</t>
  </si>
  <si>
    <t>60564a94615c9886860a464984de5165</t>
  </si>
  <si>
    <t>2.6.2 3.99 4 = 7,500.00</t>
  </si>
  <si>
    <t>0 = 2,858.80</t>
  </si>
  <si>
    <t>https://script.google.com/macros/s/AKfycbzuqlr84oaUfF-_3biUn3x2VWG_Q2GUT1vKchVYvtAzbjKFDAawGddBlP83mCoq6Rbk1g/exec?tipo=ORDEN%20DE%20COMPRA&amp;anio=2025&amp;num=020&amp;rs=CORONEL%20DELGADO%20PERCY</t>
  </si>
  <si>
    <t>12/05/2025 - 18:02:55 p. m.</t>
  </si>
  <si>
    <t>CARACN - VEINTISIETE DE NOVIEMBRE - HUARAL - LIMA</t>
  </si>
  <si>
    <t>SERVICIO DE UNA PERSONA NATURAL COMO PERSONAL ENCARGADO DEL HOSPEDAJE MUNICIPAL - FEBRERO A MARZO 2025</t>
  </si>
  <si>
    <t>SOLICITUD DE CRÉDITO PRESUPUESTAL N° 009-2025-MDVN/ULA</t>
  </si>
  <si>
    <t>|SIAF-00060|O/S-019|14-02-2025|RIVERA DE BARDALES TEOFILA ROSA|10159962283|SERVICIO DE UNA PERSONA NATURAL COMO PERSONAL ENCARGADO DEL HOSPEDAJE MUNICIPAL - FEBRERO A MARZO 2025|1,000.00|fb30e5e1b645e8edc5562b997a1024d3|</t>
  </si>
  <si>
    <t>fb30e5e1b645e8edc5562b997a1024d3</t>
  </si>
  <si>
    <t>0009 = 1,000.00</t>
  </si>
  <si>
    <t>https://script.google.com/macros/s/AKfycbzuqlr84oaUfF-_3biUn3x2VWG_Q2GUT1vKchVYvtAzbjKFDAawGddBlP83mCoq6Rbk1g/exec?tipo=ORDEN%20DE%20SERVICIO&amp;anio=2025&amp;num=019&amp;rs=RIVERA%20DE%20BARDALES%20TEOFILA%20ROSA</t>
  </si>
  <si>
    <t>20/02/2025 - 17:24:28 p. m.</t>
  </si>
  <si>
    <t>ADQUISICIÓN DE MADERA PARA LA OBRA - CONSTRUCCIÓN DE DISPOSITIVO DE CONTROL DE TRÁNSITO; EN EL (LA) CAMINO VECINAL ACOS-COTO EN EL CENTRO POBLADO COTO, DISTRITO DE VEINTISIETE DE NOVIEMBRE, PROVINCIA DE HUARAL, DEPARTAMENTO DE LIMA CON CUI N° CUI N° 2633664.</t>
  </si>
  <si>
    <t>|SIAF-00202|O/C-019|22-04-2025|CORONEL DELGADO PERCY|10428199443|ADQUISICIÓN DE MADERA PARA LA OBRA - CONSTRUCCIÓN DE DISPOSITIVO DE CONTROL DE TRÁNSITO; EN EL (LA) CAMINO VECINAL ACOS-COTO EN EL CENTRO POBLADO COTO, DISTRITO DE VEINTISIETE DE NOVIEMBRE, PROVINCIA DE HUARAL, DEPARTAMENTO DE LIMA CON CUI N° CUI N° 2633664.|2,585.00|21982dd0005c674f16522c8d07966d61|</t>
  </si>
  <si>
    <t>21982dd0005c674f16522c8d07966d61</t>
  </si>
  <si>
    <t>0026 = 5,400.00</t>
  </si>
  <si>
    <t>2.6.2 3.99 4 = 5,400.00</t>
  </si>
  <si>
    <t>Q = 2,585.00</t>
  </si>
  <si>
    <t>https://script.google.com/macros/s/AKfycbzuqlr84oaUfF-_3biUn3x2VWG_Q2GUT1vKchVYvtAzbjKFDAawGddBlP83mCoq6Rbk1g/exec?tipo=ORDEN%20DE%20COMPRA&amp;anio=2025&amp;num=019&amp;rs=CORONEL%20DELGADO%20PERCY</t>
  </si>
  <si>
    <t>12/05/2025 - 18:09:45 p. m.</t>
  </si>
  <si>
    <t>VILCA LIMAS DANIELITA GIMENA.</t>
  </si>
  <si>
    <t>SERVICIO PROFESIONAL PARA ELABORACIÓN DE DIRECTIVA PARA EJECUCIÓN DE OBRAS PÚBLICAS POR ADMINISTRACIÓN DIRECTA</t>
  </si>
  <si>
    <t>SOLICITUD DE CRÉDITO PRESUPUESTAL N° 022-2025-MDVN/ULA</t>
  </si>
  <si>
    <t>SERVICIO DE ELABORACION DE DIRECTIVAS INTERNAS</t>
  </si>
  <si>
    <t>|SIAF-00058|O/S-018|03-02-2025|VILCA LIMAS DANIELITA GIMENA.|10706788641|SERVICIO PROFESIONAL PARA ELABORACIÓN DE DIRECTIVA PARA EJECUCIÓN DE OBRAS PÚBLICAS POR ADMINISTRACIÓN DIRECTA|3,500.00|2eddaedd1229657815234bc43d5068fa|</t>
  </si>
  <si>
    <t>2eddaedd1229657815234bc43d5068fa</t>
  </si>
  <si>
    <t>2.3. 2 9. 1 1 = 3,500.00</t>
  </si>
  <si>
    <t>https://script.google.com/macros/s/AKfycbzuqlr84oaUfF-_3biUn3x2VWG_Q2GUT1vKchVYvtAzbjKFDAawGddBlP83mCoq6Rbk1g/exec?tipo=ORDEN%20DE%20SERVICIO&amp;anio=2025&amp;num=018&amp;rs=VILCA%20LIMAS%20DANIELITA%20GIMENA.</t>
  </si>
  <si>
    <t>19/02/2025 - 16:55:27 p. m.</t>
  </si>
  <si>
    <t>ADQUISICIÓN DE AGUA PARA LA OBRA - CONSTRUCCIÓN DE DISPOSITIVO DE CONTROL DE TRÁNSITO; EN EL (LA) CAMINO VECINAL ACOS-CARAC EN EL CENTRO POBLADO CARAC, DISTRITO DE VEINTISIETE DE NOVIEMBRE, PROVINCIA DE HUARAL, DEPARTAMENTO DE LIMA CON CUI N° CUI N° 2633688.</t>
  </si>
  <si>
    <t>|SIAF-00201|O/C-018|22-04-2025|MULTICONSTRUCCIONES RIO SANTA S.A.C.|20611039094|ADQUISICIÓN DE AGUA PARA LA OBRA - CONSTRUCCIÓN DE DISPOSITIVO DE CONTROL DE TRÁNSITO; EN EL (LA) CAMINO VECINAL ACOS-CARAC EN EL CENTRO POBLADO CARAC, DISTRITO DE VEINTISIETE DE NOVIEMBRE, PROVINCIA DE HUARAL, DEPARTAMENTO DE LIMA CON CUI N° CUI N° 2633688.|120.18|cac530819817b7c0c50fb07a2144764f|</t>
  </si>
  <si>
    <t>cac530819817b7c0c50fb07a2144764f</t>
  </si>
  <si>
    <t>0 = 120.18</t>
  </si>
  <si>
    <t>https://script.google.com/macros/s/AKfycbzuqlr84oaUfF-_3biUn3x2VWG_Q2GUT1vKchVYvtAzbjKFDAawGddBlP83mCoq6Rbk1g/exec?tipo=ORDEN%20DE%20COMPRA&amp;anio=2025&amp;num=018&amp;rs=MULTICONSTRUCCIONES%20RIO%20SANTA%20S.A.C.</t>
  </si>
  <si>
    <t>12/05/2025 - 16:55:09 p. m.</t>
  </si>
  <si>
    <t>SERVICIO DE UNA PERSONA NATURAL COMO CONDUCTOR PARA RECOLECCIÓN Y TRANSPORTE DE RESIDUOS SÓLIDOS - FEBRERO A MARZO 2025</t>
  </si>
  <si>
    <t>SOLICITUD DE CRÉDITO PRESUPUESTAL N° 021-2025-MDVN/ULA</t>
  </si>
  <si>
    <t>|SIAF-00057|O/S-017|03-02-2025|ESPINOZA ROMAN MARCO ANTONIO|10101123168|SERVICIO DE UNA PERSONA NATURAL COMO CONDUCTOR PARA RECOLECCIÓN Y TRANSPORTE DE RESIDUOS SÓLIDOS - FEBRERO A MARZO 2025|2,800.00|b46377d6067d577a0e503be07a397181|</t>
  </si>
  <si>
    <t>b46377d6067d577a0e503be07a397181</t>
  </si>
  <si>
    <t>0003 = 2,800.00</t>
  </si>
  <si>
    <t>2.3. 2 9. 1 1 = 2,800.00</t>
  </si>
  <si>
    <t>A = 2,800.00</t>
  </si>
  <si>
    <t>https://script.google.com/macros/s/AKfycbzuqlr84oaUfF-_3biUn3x2VWG_Q2GUT1vKchVYvtAzbjKFDAawGddBlP83mCoq6Rbk1g/exec?tipo=ORDEN%20DE%20SERVICIO&amp;anio=2025&amp;num=017&amp;rs=ESPINOZA%20ROMAN%20MARCO%20ANTONIO</t>
  </si>
  <si>
    <t>19/02/2025 - 16:06:00 p. m.</t>
  </si>
  <si>
    <t>ADQUISICIÓN DE IMPLEMENTOS DE SEGURIDAD PARA LA OBRA - CONSTRUCCIÓN DE DISPOSITIVO DE CONTROL DE TRÁNSITO; EN EL (LA) CAMINO VECINAL ACOS-CARAC EN EL CENTRO POBLADO CARAC, DISTRITO DE VEINTISIETE DE NOVIEMBRE, PROVINCIA DE HUARAL, DEPARTAMENTO DE LIMA CON CUI N° CUI N° 2633688.</t>
  </si>
  <si>
    <t>|SIAF-00197|O/C-017|21-04-2025|MULTICONSTRUCCIONES RIO SANTA S.A.C.|20611039094|ADQUISICIÓN DE IMPLEMENTOS DE SEGURIDAD PARA LA OBRA - CONSTRUCCIÓN DE DISPOSITIVO DE CONTROL DE TRÁNSITO; EN EL (LA) CAMINO VECINAL ACOS-CARAC EN EL CENTRO POBLADO CARAC, DISTRITO DE VEINTISIETE DE NOVIEMBRE, PROVINCIA DE HUARAL, DEPARTAMENTO DE LIMA CON CUI N° CUI N° 2633688.|375.00|b055897335a025db2852d9152b7483f9|</t>
  </si>
  <si>
    <t>b055897335a025db2852d9152b7483f9</t>
  </si>
  <si>
    <t>0022 = 1,500.00</t>
  </si>
  <si>
    <t>2.6.2 3.99 4 = 1,500.00</t>
  </si>
  <si>
    <t>0 = 375.00</t>
  </si>
  <si>
    <t>https://script.google.com/macros/s/AKfycbzuqlr84oaUfF-_3biUn3x2VWG_Q2GUT1vKchVYvtAzbjKFDAawGddBlP83mCoq6Rbk1g/exec?tipo=ORDEN%20DE%20COMPRA&amp;anio=2025&amp;num=017&amp;rs=MULTICONSTRUCCIONES%20RIO%20SANTA%20S.A.C.</t>
  </si>
  <si>
    <t>06/05/2025 - 15:19:59 p. m.</t>
  </si>
  <si>
    <t>SERVICIO PROFESIONAL COMO JEFE DE LA OFICINA DE ADMINISTRACIÓN - FEBRERO A MARZO 2025</t>
  </si>
  <si>
    <t>SOLICITUD DE CRÉDITO PRESUPUESTAL N° 018-2025-MDVN/ULA</t>
  </si>
  <si>
    <t>|SIAF-00043|O/S-016|03-02-2025|MORALES VEGA HARRY PIERRE|10417168325|SERVICIO PROFESIONAL COMO JEFE DE LA OFICINA DE ADMINISTRACIÓN - FEBRERO A MARZO 2025|5,000.00|d49d934cdb91441857fafbaa4cffee70|</t>
  </si>
  <si>
    <t>d49d934cdb91441857fafbaa4cffee70</t>
  </si>
  <si>
    <t>2.3. 2 9. 1 1 = 5,000.00</t>
  </si>
  <si>
    <t>A = 5,000.00</t>
  </si>
  <si>
    <t>https://script.google.com/macros/s/AKfycbzuqlr84oaUfF-_3biUn3x2VWG_Q2GUT1vKchVYvtAzbjKFDAawGddBlP83mCoq6Rbk1g/exec?tipo=ORDEN%20DE%20SERVICIO&amp;anio=2025&amp;num=016&amp;rs=MORALES%20VEGA%20HARRY%20PIERRE</t>
  </si>
  <si>
    <t>12/02/2025 - 16:28:13 p. m.</t>
  </si>
  <si>
    <t>ADQUISICIÓN DE MATERIALES DE CONSTRUCCIÓN PARA LA OBRA - CONSTRUCCIÓN DE DISPOSITIVO DE CONTROL DE TRÁNSITO; EN EL (LA) CAMINO VECINAL ACOS-COTO EN EL CENTRO POBLADO COTO, DISTRITO DE VEINTISIETE DE NOVIEMBRE, PROVINCIA DE HUARAL, DEPARTAMENTO DE LIMA CON CUI N° CUI N° 2633664.</t>
  </si>
  <si>
    <t>|SIAF-00182|O/C-016|18-04-2025|MULTICONSTRUCCIONES RIO SANTA S.A.C.|20611039094|ADQUISICIÓN DE MATERIALES DE CONSTRUCCIÓN PARA LA OBRA - CONSTRUCCIÓN DE DISPOSITIVO DE CONTROL DE TRÁNSITO; EN EL (LA) CAMINO VECINAL ACOS-COTO EN EL CENTRO POBLADO COTO, DISTRITO DE VEINTISIETE DE NOVIEMBRE, PROVINCIA DE HUARAL, DEPARTAMENTO DE LIMA CON CUI N° CUI N° 2633664.|25,674.03|6b26e899eb18c00357b713a7d32e0201|</t>
  </si>
  <si>
    <t>6b26e899eb18c00357b713a7d32e0201</t>
  </si>
  <si>
    <t>0026 = 25,674.03</t>
  </si>
  <si>
    <t>2.6. 2 3.99 4 = 25,674.03</t>
  </si>
  <si>
    <t>Q = 25,674.03</t>
  </si>
  <si>
    <t>https://script.google.com/macros/s/AKfycbzuqlr84oaUfF-_3biUn3x2VWG_Q2GUT1vKchVYvtAzbjKFDAawGddBlP83mCoq6Rbk1g/exec?tipo=ORDEN%20DE%20COMPRA&amp;anio=2025&amp;num=016&amp;rs=MULTICONSTRUCCIONES%20RIO%20SANTA%20S.A.C.</t>
  </si>
  <si>
    <t>29/04/2025 - 16:46:24 p. m.</t>
  </si>
  <si>
    <t>SERVICIO DE UNA PERSONA NATURAL COMO ASISTENTE DE LA OFICINA DE ADMINISTRACIÓN - FEBRERO A MARZO 2025</t>
  </si>
  <si>
    <t>SOLICITUD DE CRÉDITO PRESUPUESTAL N° 019-2025-MDVN/ULA</t>
  </si>
  <si>
    <t>|07.11.0043.1207|2|SERVICIO|SERVICIO DE AUXILIAR ADMINISTRATIVO|1,500.000|3,000.00|
|||||||
|||||||
|||||||
|||||||
|||||||
|||||||
|||||||
||||PRECIO INCLUYE TODOS LOS IMPUESTOS DE LEY|||
||||TIPO DE PROCESO: 18 - ADJUDICACIÓN SIN PROCESO|||
||||TÉRMINO DE REFERENCIA ENTREGADO AL PROVEEDOR|||
|||||||
||||ENTREGABLE I|||
||||ENTREGABLE II|||
|||||||
|||||||
|||||||
|||||||
|||||||
|||||||</t>
  </si>
  <si>
    <t>|SIAF-00042|O/S-015|03-02-2025|AGUIRRE TARAZONA OSCAR WILFREDO|10704400476|SERVICIO DE UNA PERSONA NATURAL COMO ASISTENTE DE LA OFICINA DE ADMINISTRACIÓN - FEBRERO A MARZO 2025|3,000.00|094f9d9700767363278fae4ff9a91b89|</t>
  </si>
  <si>
    <t>094f9d9700767363278fae4ff9a91b89</t>
  </si>
  <si>
    <t>0026 = 3,000.00</t>
  </si>
  <si>
    <t>2.6.2 3.99 5 = 3,000.00</t>
  </si>
  <si>
    <t>https://script.google.com/macros/s/AKfycbzuqlr84oaUfF-_3biUn3x2VWG_Q2GUT1vKchVYvtAzbjKFDAawGddBlP83mCoq6Rbk1g/exec?tipo=ORDEN%20DE%20SERVICIO&amp;anio=2025&amp;num=015&amp;rs=AGUIRRE%20TARAZONA%20OSCAR%20WILFREDO</t>
  </si>
  <si>
    <t>02/10/2025 - 12:36:53 p. m.</t>
  </si>
  <si>
    <t>ADQUISICIÓN DE AGREGADOS PARA LA OBRA - CONSTRUCCIÓN DE DISPOSITIVO DE CONTROL DE TRÁNSITO; EN EL (LA) CAMINO VECINAL ACOS-COTO EN EL CENTRO POBLADO COTO, DISTRITO DE VEINTISIETE DE NOVIEMBRE, PROVINCIA DE HUARAL, DEPARTAMENTO DE LIMA CON CUI N° CUI N° 2633664.</t>
  </si>
  <si>
    <t>|SIAF-00181|O/C-015|18-04-2025|MULTICONSTRUCCIONES RIO SANTA S.A.C.|20611039094|ADQUISICIÓN DE AGREGADOS PARA LA OBRA - CONSTRUCCIÓN DE DISPOSITIVO DE CONTROL DE TRÁNSITO; EN EL (LA) CAMINO VECINAL ACOS-COTO EN EL CENTRO POBLADO COTO, DISTRITO DE VEINTISIETE DE NOVIEMBRE, PROVINCIA DE HUARAL, DEPARTAMENTO DE LIMA CON CUI N° CUI N° 2633664.|3,745.00|5e24e454c0642ef2ef10ca2e17c8c80a|</t>
  </si>
  <si>
    <t>5e24e454c0642ef2ef10ca2e17c8c80a</t>
  </si>
  <si>
    <t>0026 = 3,745.00</t>
  </si>
  <si>
    <t>2.6. 2 3.99 4 = 3,745.00</t>
  </si>
  <si>
    <t>Q = 3,745.00</t>
  </si>
  <si>
    <t>https://script.google.com/macros/s/AKfycbzuqlr84oaUfF-_3biUn3x2VWG_Q2GUT1vKchVYvtAzbjKFDAawGddBlP83mCoq6Rbk1g/exec?tipo=ORDEN%20DE%20COMPRA&amp;anio=2025&amp;num=015&amp;rs=MULTICONSTRUCCIONES%20RIO%20SANTA%20S.A.C.</t>
  </si>
  <si>
    <t>29/04/2025 - 16:07:53 p. m.</t>
  </si>
  <si>
    <t>SERVICIO ANULADO</t>
  </si>
  <si>
    <t>SOLICITUD DE CRÉDITO PRESUPUESTAL N° 014-2025-MDVN/ULA</t>
  </si>
  <si>
    <t>ORDEN DE SERVICIO ANULADO</t>
  </si>
  <si>
    <t>|SIAF-00037|O/S-014|30-01-2025|ANULADA|0|SERVICIO ANULADO|0.00|a23f2ef989752f04931e5dcb58deae5f|</t>
  </si>
  <si>
    <t>a23f2ef989752f04931e5dcb58deae5f</t>
  </si>
  <si>
    <t>0009 = 0.00</t>
  </si>
  <si>
    <t>2.3. 2 7. 11 106 = 0.00</t>
  </si>
  <si>
    <t>A = 0.00</t>
  </si>
  <si>
    <t>https://script.google.com/macros/s/AKfycbzuqlr84oaUfF-_3biUn3x2VWG_Q2GUT1vKchVYvtAzbjKFDAawGddBlP83mCoq6Rbk1g/exec?tipo=ORDEN%20DE%20SERVICIO&amp;anio=2025&amp;num=014&amp;rs=ANULADA</t>
  </si>
  <si>
    <t>05/03/2025 - 16:47:53 p. m.</t>
  </si>
  <si>
    <t>ADQUISICIÓN DE IMPLEMENTOS DE SEGURIDAD PARA LA OBRA - CONSTRUCCIÓN DE DISPOSITIVO DE CONTROL DE TRÁNSITO; EN EL (LA) CAMINO VECINAL ACOS-COTO EN EL CENTRO POBLADO COTO, DISTRITO DE VEINTISIETE DE NOVIEMBRE, PROVINCIA DE HUARAL, DEPARTAMENTO DE LIMA CON CUI N° CUI N° 2633664.</t>
  </si>
  <si>
    <t>|SIAF-00176|O/C-014|18-04-2025|MULTICONSTRUCCIONES RIO SANTA S.A.C.|20611039094|ADQUISICIÓN DE IMPLEMENTOS DE SEGURIDAD PARA LA OBRA - CONSTRUCCIÓN DE DISPOSITIVO DE CONTROL DE TRÁNSITO; EN EL (LA) CAMINO VECINAL ACOS-COTO EN EL CENTRO POBLADO COTO, DISTRITO DE VEINTISIETE DE NOVIEMBRE, PROVINCIA DE HUARAL, DEPARTAMENTO DE LIMA CON CUI N° CUI N° 2633664.|3,458.10|bb8aa0190c3ccaecd3c1dbd596402bd8|</t>
  </si>
  <si>
    <t>bb8aa0190c3ccaecd3c1dbd596402bd8</t>
  </si>
  <si>
    <t>0026 = 3,458.10</t>
  </si>
  <si>
    <t>2.6. 2 3. 99 4 = 3,458.10</t>
  </si>
  <si>
    <t>Q = 3,458.10</t>
  </si>
  <si>
    <t>https://script.google.com/macros/s/AKfycbzuqlr84oaUfF-_3biUn3x2VWG_Q2GUT1vKchVYvtAzbjKFDAawGddBlP83mCoq6Rbk1g/exec?tipo=ORDEN%20DE%20COMPRA&amp;anio=2025&amp;num=014&amp;rs=MULTICONSTRUCCIONES%20RIO%20SANTA%20S.A.C.</t>
  </si>
  <si>
    <t>29/04/2025 - 13:15:15 p. m.</t>
  </si>
  <si>
    <t>SERVICIO PROFESIONAL COMO ASISTENTE DE LA OFICINA DE DESARROLLO URBANO Y RURAL - ENERO 2025</t>
  </si>
  <si>
    <t>|SIAF-00016|O/S-013|02-01-2025|HUAMAN DURAN JOEL|10449958379|SERVICIO PROFESIONAL COMO ASISTENTE DE LA OFICINA DE DESARROLLO URBANO Y RURAL - ENERO 2025|1,500.00|eddd849e5c06832dfeacc70394129936|</t>
  </si>
  <si>
    <t>eddd849e5c06832dfeacc70394129936</t>
  </si>
  <si>
    <t>0016 = 500.00</t>
  </si>
  <si>
    <t>2.3. 2 9. 1 1 = 500.00</t>
  </si>
  <si>
    <t>https://script.google.com/macros/s/AKfycbzuqlr84oaUfF-_3biUn3x2VWG_Q2GUT1vKchVYvtAzbjKFDAawGddBlP83mCoq6Rbk1g/exec?tipo=ORDEN%20DE%20SERVICIO&amp;anio=2025&amp;num=013&amp;rs=HUAMAN%20DURAN%20JOEL</t>
  </si>
  <si>
    <t>30/01/2025 - 16:33:16 p. m.</t>
  </si>
  <si>
    <t>ADQUISICIÓN DE MONITOR CON PROCESADOR INTEGRADO ALL IN ONE PARA LA OFICINA DE PLANEAMIENTO Y PRESUPUESTO</t>
  </si>
  <si>
    <t>SOLICITUD DE CRÉDITO PRESUPUESTAL N° 061-2025-MDVN/ULA</t>
  </si>
  <si>
    <t>|SIAF-00150|O/C-013|11-04-2025|DISTRIBUIDORA MACARJEP S.A.C|20515404253|ADQUISICIÓN DE MONITOR CON PROCESADOR INTEGRADO ALL IN ONE PARA LA OFICINA DE PLANEAMIENTO Y PRESUPUESTO|3,500.00|2838ea0f97f2ac6b463acd928cbbedcc|</t>
  </si>
  <si>
    <t>2838ea0f97f2ac6b463acd928cbbedcc</t>
  </si>
  <si>
    <t>OFICINA DE PLANEAMIENTO Y PRESUPUESTO</t>
  </si>
  <si>
    <t>0030 = 3,500.00</t>
  </si>
  <si>
    <t>2.6.3 2.3 1 = 3,500.00</t>
  </si>
  <si>
    <t>Q = 3,500.00</t>
  </si>
  <si>
    <t>https://script.google.com/macros/s/AKfycbzuqlr84oaUfF-_3biUn3x2VWG_Q2GUT1vKchVYvtAzbjKFDAawGddBlP83mCoq6Rbk1g/exec?tipo=ORDEN%20DE%20COMPRA&amp;anio=2025&amp;num=013&amp;rs=DISTRIBUIDORA%20MACARJEP%20S.A.C</t>
  </si>
  <si>
    <t>15/04/2025 - 17:08:10 p. m.</t>
  </si>
  <si>
    <t>CRUZ PUQUIO MARGARITA ECATHERINE</t>
  </si>
  <si>
    <t>CALLE 24 DE OCTUBRE MZ. J LOTE. 5 - HUALMAY - HUAURA - LIMA</t>
  </si>
  <si>
    <t>SERVICIO PROFESIONAL COMO ASISTENTE DE LA OFICINA DE ADMINISTRACIÓN - ENERO 2025</t>
  </si>
  <si>
    <t>SOLICITUD DE CRÉDITO PRESUPUESTAL N° 013-2025-MDVN/ULA</t>
  </si>
  <si>
    <t>SERVICIO DE AUXILIAR ADMINISTRATIVO</t>
  </si>
  <si>
    <t>|SIAF-00015|O/S-012|02-01-2025|CRUZ PUQUIO MARGARITA ECATHERINE|10428980889|SERVICIO PROFESIONAL COMO ASISTENTE DE LA OFICINA DE ADMINISTRACIÓN - ENERO 2025|1,500.00|d2bdf7d1d4d89feb9b9190b0650f5203|</t>
  </si>
  <si>
    <t>d2bdf7d1d4d89feb9b9190b0650f5203</t>
  </si>
  <si>
    <t>LEON GONZALES JESUS ANGEL.</t>
  </si>
  <si>
    <t>0009 = 500.00</t>
  </si>
  <si>
    <t>https://script.google.com/macros/s/AKfycbzuqlr84oaUfF-_3biUn3x2VWG_Q2GUT1vKchVYvtAzbjKFDAawGddBlP83mCoq6Rbk1g/exec?tipo=ORDEN%20DE%20SERVICIO&amp;anio=2025&amp;num=012&amp;rs=CRUZ%20PUQUIO%20MARGARITA%20ECATHERINE</t>
  </si>
  <si>
    <t>30/01/2025 - 16:29:26 p. m.</t>
  </si>
  <si>
    <t>ADQUISICIÓN DE MATERIALES DE LIMPIEZA PARA LA OFICINA DE MEDIO AMBIENTE, LIMPIEZA PÚBLICA Y ÁREAS VERDES</t>
  </si>
  <si>
    <t>SOLICITUD DE CRÉDITO PRESUPUESTAL N° 060-2025-MDVN/ULA</t>
  </si>
  <si>
    <t>|SIAF-00149|O/C-012|07-04-2025|JUAN DE DIOS RICRA BRISEIDA|10403344562|ADQUISICIÓN DE MATERIALES DE LIMPIEZA PARA LA OFICINA DE MEDIO AMBIENTE, LIMPIEZA PÚBLICA Y ÁREAS VERDES|2,944.00|88bd9cd2939a9199f2e73cb6db01de3d|</t>
  </si>
  <si>
    <t>88bd9cd2939a9199f2e73cb6db01de3d</t>
  </si>
  <si>
    <t>0002 = 2,944.00</t>
  </si>
  <si>
    <t>2.3.1 5.3 1
2.3.1 99.1 99 = 2,944.00</t>
  </si>
  <si>
    <t>A = 2,944.00</t>
  </si>
  <si>
    <t>https://script.google.com/macros/s/AKfycbzuqlr84oaUfF-_3biUn3x2VWG_Q2GUT1vKchVYvtAzbjKFDAawGddBlP83mCoq6Rbk1g/exec?tipo=ORDEN%20DE%20COMPRA&amp;anio=2025&amp;num=012&amp;rs=JUAN%20DE%20DIOS%20RICRA%20BRISEIDA</t>
  </si>
  <si>
    <t>14/04/2025 - 17:13:18 p. m.</t>
  </si>
  <si>
    <t>LUIS BRAVO SANDY JENNIFER</t>
  </si>
  <si>
    <t>ASC. POBLADORES BAUTISTAS NUEVA ESPERANZAN - HUARAL - HUARAL - LIMA</t>
  </si>
  <si>
    <t>SERVICIO PROFESIONAL PARA PRESENTACIÓN DE SALDOS FINANCIEROS EN EL MIF</t>
  </si>
  <si>
    <t>SOLICITUD DE CRÉDITO PRESUPUESTAL N° 012-2025-MDVN/ULA</t>
  </si>
  <si>
    <t>SERVICIO DE REGISTRO Y DECLARACION DE INFORMACION DE LOS ACTIVOS Y PAS/IVOS FINANCIEROS A TRAVES DEL MODULO DE INSTRUMENTOS FINANCIEROS-MIF</t>
  </si>
  <si>
    <t>|SIAF-00014|O/S-011|02-01-2025|LUIS BRAVO SANDY JENNIFER|10485068428|SERVICIO PROFESIONAL PARA PRESENTACIÓN DE SALDOS FINANCIEROS EN EL MIF|2,200.00|0a774c2b54f1515c33ba4569104bfd9a|</t>
  </si>
  <si>
    <t>0a774c2b54f1515c33ba4569104bfd9a</t>
  </si>
  <si>
    <t>GARRIDO SANDOVAL CARLA ESTEFANI</t>
  </si>
  <si>
    <t>UNIDAD DE TESORERÍA</t>
  </si>
  <si>
    <t>2.3. 2 7. 11 99 = 500.00</t>
  </si>
  <si>
    <t>A = 2,200.00</t>
  </si>
  <si>
    <t>https://script.google.com/macros/s/AKfycbzuqlr84oaUfF-_3biUn3x2VWG_Q2GUT1vKchVYvtAzbjKFDAawGddBlP83mCoq6Rbk1g/exec?tipo=ORDEN%20DE%20SERVICIO&amp;anio=2025&amp;num=011&amp;rs=LUIS%20BRAVO%20SANDY%20JENNIFER</t>
  </si>
  <si>
    <t>30/01/2025 - 15:55:33 p. m.</t>
  </si>
  <si>
    <t>ADQUISICIÓN DE MONITOR CON PROCESADOR INTEGRADO ALL IN ONE PARA LA OFICINA DE ADMINISTRACIÓN</t>
  </si>
  <si>
    <t>SOLICITUD DE CRÉDITO PRESUPUESTAL N° 059-2025-MDVN/ULA</t>
  </si>
  <si>
    <t>|SIAF-00147|O/C-011|07-04-2025|DISTRIBUIDORA MACARJEP S.A.C|20515404253|ADQUISICIÓN DE MONITOR CON PROCESADOR INTEGRADO ALL IN ONE PARA LA OFICINA DE ADMINISTRACIÓN|3,500.00|bb70e959ef4b0838fb5ccfb3b54bb119|</t>
  </si>
  <si>
    <t>bb70e959ef4b0838fb5ccfb3b54bb119</t>
  </si>
  <si>
    <t>https://script.google.com/macros/s/AKfycbzuqlr84oaUfF-_3biUn3x2VWG_Q2GUT1vKchVYvtAzbjKFDAawGddBlP83mCoq6Rbk1g/exec?tipo=ORDEN%20DE%20COMPRA&amp;anio=2025&amp;num=011&amp;rs=DISTRIBUIDORA%20MACARJEP%20S.A.C</t>
  </si>
  <si>
    <t>09/04/2025 - 10:58:51 p. m.</t>
  </si>
  <si>
    <t>SERVICIO DE UNA PERSONA NATURAL COMO PERSONAL DE LIMPIEZA DE LAS CALLES EN LA LOCALIDAD DE COTO - ENERO A MARZO 2025</t>
  </si>
  <si>
    <t>SOLICITUD DE CRÉDITO PRESUPUESTAL N° 011-2025-MDVN/ULA</t>
  </si>
  <si>
    <t>SERVICIO DE LIMPIEZA PUBLICA</t>
  </si>
  <si>
    <t>|SIAF-00013|O/S-010|02-01-2025|ROJAS ZOLANO ELADIO PEDRO|10159963590|SERVICIO DE UNA PERSONA NATURAL COMO PERSONAL DE LIMPIEZA DE LAS CALLES EN LA LOCALIDAD DE COTO - ENERO A MARZO 2025|1,500.00|4273d55e6d0fe3ed5c3b1031d83d4986|</t>
  </si>
  <si>
    <t>4273d55e6d0fe3ed5c3b1031d83d4986</t>
  </si>
  <si>
    <t>0002 = 500.00</t>
  </si>
  <si>
    <t>2.3. 2 3. 1 1 = 500.00</t>
  </si>
  <si>
    <t>https://script.google.com/macros/s/AKfycbzuqlr84oaUfF-_3biUn3x2VWG_Q2GUT1vKchVYvtAzbjKFDAawGddBlP83mCoq6Rbk1g/exec?tipo=ORDEN%20DE%20SERVICIO&amp;anio=2025&amp;num=010&amp;rs=ROJAS%20ZOLANO%20ELADIO%20PEDRO</t>
  </si>
  <si>
    <t>29/01/2025 - 11:04:44 p. m.</t>
  </si>
  <si>
    <t>ADQUISICIÓN DE PRODUCTOS PARA EL PROGRAMA VASO DE LECHE - ABRIL 2025</t>
  </si>
  <si>
    <t>|SIAF-00143|O/C-010|07-04-2025|NEGOCIOS E INVERSIONES JLCH EIRL|20606962071|ADQUISICIÓN DE PRODUCTOS PARA EL PROGRAMA VASO DE LECHE - ABRIL 2025|871.25|a06b85f701ef8ce28209c0b9193c8c5a|</t>
  </si>
  <si>
    <t>a06b85f701ef8ce28209c0b9193c8c5a</t>
  </si>
  <si>
    <t>0017 = 871.25</t>
  </si>
  <si>
    <t>2.2. 2 3. 1 1 = 871.25</t>
  </si>
  <si>
    <t>https://script.google.com/macros/s/AKfycbzuqlr84oaUfF-_3biUn3x2VWG_Q2GUT1vKchVYvtAzbjKFDAawGddBlP83mCoq6Rbk1g/exec?tipo=ORDEN%20DE%20COMPRA&amp;anio=2025&amp;num=010&amp;rs=NEGOCIOS%20E%20INVERSIONES%20JLCH%20EIRL</t>
  </si>
  <si>
    <t>08/04/2025 - 11:47:51 p. m.</t>
  </si>
  <si>
    <t>BARDALES RIVERA PYERINA MAYDA</t>
  </si>
  <si>
    <t>JR. TARAPACA S/N MZ. H LT. 15A - VEINTISIETE DE NOVIEMBRE - HUARAL - LIMA</t>
  </si>
  <si>
    <t>SERVICIO DE UNA PERSONA NATURAL COMO PERSONAL ENCARGADO DEL HOSPEDAJE MUNICIPAL - ENERO 2025</t>
  </si>
  <si>
    <t>|SIAF-00011|O/S-009|02-01-2025|BARDALES RIVERA PYERINA MAYDA|10458971469|SERVICIO DE UNA PERSONA NATURAL COMO PERSONAL ENCARGADO DEL HOSPEDAJE MUNICIPAL - ENERO 2025|500.00|6b7e67e75a6195007a7247282eb0e43a|</t>
  </si>
  <si>
    <t>6b7e67e75a6195007a7247282eb0e43a</t>
  </si>
  <si>
    <t>A = 500.00</t>
  </si>
  <si>
    <t>https://script.google.com/macros/s/AKfycbzuqlr84oaUfF-_3biUn3x2VWG_Q2GUT1vKchVYvtAzbjKFDAawGddBlP83mCoq6Rbk1g/exec?tipo=ORDEN%20DE%20SERVICIO&amp;anio=2025&amp;num=009&amp;rs=BARDALES%20RIVERA%20PYERINA%20MAYDA</t>
  </si>
  <si>
    <t>27/01/2025 - 18:27:23 p. m.</t>
  </si>
  <si>
    <t>ADQUISICIÓN DE 04 LLANTAS 265/70R16 AT PARA LA UNIDAD VEHICULAR DE LA MUNICIPALIDAD (PLACA P2B-717)</t>
  </si>
  <si>
    <t>SOLICITUD DE CRÉDITO PRESUPUESTAL N° 043-2025-MDVN/ULA</t>
  </si>
  <si>
    <t>|SIAF-00102|O/C-009|04-03-2025|MNK CONTRATISTAS GENERALES E.I.R.L.|20604353930|ADQUISICIÓN DE 04 LLANTAS 265/70R16 AT PARA LA UNIDAD VEHICULAR DE LA MUNICIPALIDAD (PLACA P2B-717)|1,220.00|b407c8626b037e6ec08d2a20c50ca348|</t>
  </si>
  <si>
    <t>b407c8626b037e6ec08d2a20c50ca348</t>
  </si>
  <si>
    <t>0008 = 1,220.00</t>
  </si>
  <si>
    <t>2.3. 1 6. 1 1 = 1,220.00</t>
  </si>
  <si>
    <t>A = 1,220.00</t>
  </si>
  <si>
    <t>https://script.google.com/macros/s/AKfycbzuqlr84oaUfF-_3biUn3x2VWG_Q2GUT1vKchVYvtAzbjKFDAawGddBlP83mCoq6Rbk1g/exec?tipo=ORDEN%20DE%20COMPRA&amp;anio=2025&amp;num=009&amp;rs=MNK%20CONTRATISTAS%20GENERALES%20E.I.R.L.</t>
  </si>
  <si>
    <t>18/03/2025 - 17:24:07 p. m.</t>
  </si>
  <si>
    <t>JR. MORRO DE ARRICA S/N ARICA - VEINTISIETE DE NOVIEMBRE - HUARAL - LIMA</t>
  </si>
  <si>
    <t>SERVICIO DE UNA PERSONA NATURAL COMO PERSONAL DE LIMPIEZA DE LAS CALLES EN LA LOCALIDAD DE CARAC - ENERO A MARZO 2025</t>
  </si>
  <si>
    <t>SOLICITUD DE CRÉDITO PRESUPUESTAL N° 008-2025-MDVN/ULA</t>
  </si>
  <si>
    <t>|SIAF-00010|O/S-008|02-01-2025|ASCASIBAR HUAMAN DIANA LUZ|10805649068|SERVICIO DE UNA PERSONA NATURAL COMO PERSONAL DE LIMPIEZA DE LAS CALLES EN LA LOCALIDAD DE CARAC - ENERO A MARZO 2025|1,500.00|f6e136b741253dda8f7efec4936b20ed|</t>
  </si>
  <si>
    <t>f6e136b741253dda8f7efec4936b20ed</t>
  </si>
  <si>
    <t>0002 = 600.00</t>
  </si>
  <si>
    <t>2.3. 2 3. 1 1 = 600.00</t>
  </si>
  <si>
    <t>https://script.google.com/macros/s/AKfycbzuqlr84oaUfF-_3biUn3x2VWG_Q2GUT1vKchVYvtAzbjKFDAawGddBlP83mCoq6Rbk1g/exec?tipo=ORDEN%20DE%20SERVICIO&amp;anio=2025&amp;num=008&amp;rs=ASCASIBAR%20HUAMAN%20DIANA%20LUZ</t>
  </si>
  <si>
    <t>27/01/2025 - 18:05:58 p. m.</t>
  </si>
  <si>
    <t>ADQUISICIÓN DE PRODUCTOS PARA EL PROGRAMA VASO DE LECHE - MARZO 2025</t>
  </si>
  <si>
    <t>|SIAF-00092|O/C-008|04-03-2025|NEGOCIOS E INVERSIONES JLCH EIRL|20606962071|ADQUISICIÓN DE PRODUCTOS PARA EL PROGRAMA VASO DE LECHE - MARZO 2025|871.25|e9fe34c3220fd2c78ae480395cc707f1|</t>
  </si>
  <si>
    <t>e9fe34c3220fd2c78ae480395cc707f1</t>
  </si>
  <si>
    <t>https://script.google.com/macros/s/AKfycbzuqlr84oaUfF-_3biUn3x2VWG_Q2GUT1vKchVYvtAzbjKFDAawGddBlP83mCoq6Rbk1g/exec?tipo=ORDEN%20DE%20COMPRA&amp;anio=2025&amp;num=008&amp;rs=NEGOCIOS%20E%20INVERSIONES%20JLCH%20EIRL</t>
  </si>
  <si>
    <t>07/03/2025 - 09:30:18 p. m.</t>
  </si>
  <si>
    <t>SOLICITUD DE CRÉDITO PRESUPUESTAL N° 007-2025-MDVN/ULA</t>
  </si>
  <si>
    <t>|SIAF-00009|O/S-007|02-01-2025|DEGOLLAR SILVESTRE ANTONIO|10159960299|SERVICIO DE UNA PERSONA NATURAL COMO PERSONAL DE LIMPIEZA DE LAS CALLES EN LA LOCALIDAD DE CARAC - ENERO A MARZO 2025|1,500.00|2481bed1fd4c31db1a79007db0929705|</t>
  </si>
  <si>
    <t>2481bed1fd4c31db1a79007db0929705</t>
  </si>
  <si>
    <t>0002 = 2,500.00</t>
  </si>
  <si>
    <t>2.3. 2 3. 1 1 = 2,500.00</t>
  </si>
  <si>
    <t>https://script.google.com/macros/s/AKfycbzuqlr84oaUfF-_3biUn3x2VWG_Q2GUT1vKchVYvtAzbjKFDAawGddBlP83mCoq6Rbk1g/exec?tipo=ORDEN%20DE%20SERVICIO&amp;anio=2025&amp;num=007&amp;rs=DEGOLLAR%20SILVESTRE%20ANTONIO</t>
  </si>
  <si>
    <t>27/01/2025 - 17:46:17 p. m.</t>
  </si>
  <si>
    <t>ADQUISICIÓN DE COMBUSTIBLE PARA MAQUINARIA DEL GOBIERNO REGIONAL PARA ATENDER EMERGENCIA</t>
  </si>
  <si>
    <t>SOLICITUD DE CRÉDITO PRESUPUESTAL N° 036-2025-MDVN/ULA</t>
  </si>
  <si>
    <t>|SIAF-00088|O/C-007|04-03-2025|TRANSPORTE CASSA EIRL|20501830098|ADQUISICIÓN DE COMBUSTIBLE PARA MAQUINARIA DEL GOBIERNO REGIONAL PARA ATENDER EMERGENCIA|3,200.00|05b72399ff3dc7cbee864eac9fda91f1|</t>
  </si>
  <si>
    <t>05b72399ff3dc7cbee864eac9fda91f1</t>
  </si>
  <si>
    <t>0004 = 3,200.00</t>
  </si>
  <si>
    <t>2.3. 1 3. 1 1 = 3,200.00</t>
  </si>
  <si>
    <t>A = 3,200.00</t>
  </si>
  <si>
    <t>https://script.google.com/macros/s/AKfycbzuqlr84oaUfF-_3biUn3x2VWG_Q2GUT1vKchVYvtAzbjKFDAawGddBlP83mCoq6Rbk1g/exec?tipo=ORDEN%20DE%20COMPRA&amp;anio=2025&amp;num=007&amp;rs=TRANSPORTE%20CASSA%20EIRL</t>
  </si>
  <si>
    <t>06/03/2025 - 10:09:43 p. m.</t>
  </si>
  <si>
    <t>ADQUISICION DE UTILES DE OFICINA PARA LAS DIFERENTES UNIDADES Y OFICINAS DE LA ENTIDAD</t>
  </si>
  <si>
    <t>SOLICITUD DE CRÉDITO PRESUPUESTAL N° 029-2025-MDVN/ULA</t>
  </si>
  <si>
    <t>|SIAF-00082|O/C-006|18-02-2025|JUAN DE DIOS RICRA BRISEIDA|10403344562|ADQUISICION DE UTILES DE OFICINA PARA LAS DIFERENTES UNIDADES Y OFICINAS DE LA ENTIDAD|6,847.40|698728b53359d5cdc6a4d0f8944f9d08|</t>
  </si>
  <si>
    <t>698728b53359d5cdc6a4d0f8944f9d08</t>
  </si>
  <si>
    <t>0009 = 6,847.40</t>
  </si>
  <si>
    <t>2.3. 1 5. 1 1
2.3. 1 5. 1 2
2.3. 1 99. 1 99 = 6,847.40</t>
  </si>
  <si>
    <t>A = 6,847.40</t>
  </si>
  <si>
    <t>https://script.google.com/macros/s/AKfycbzuqlr84oaUfF-_3biUn3x2VWG_Q2GUT1vKchVYvtAzbjKFDAawGddBlP83mCoq6Rbk1g/exec?tipo=ORDEN%20DE%20COMPRA&amp;anio=2025&amp;num=006&amp;rs=JUAN%20DE%20DIOS%20RICRA%20BRISEIDA</t>
  </si>
  <si>
    <t>04/03/2025 - 10:18:12 p. m.</t>
  </si>
  <si>
    <t>SERVICIO DE UNA PERSONA NATURAL COMO CONDUCTOR MUNICIPAL - ENERO 2025</t>
  </si>
  <si>
    <t>SOLICITUD DE CRÉDITO PRESUPUESTAL N° 010-2025-MDVN/ULA</t>
  </si>
  <si>
    <t>|SIAF-00008|O/S-006|02-01-2025|VARGAS GODIÑO HENRY KEVIN|10763389451|SERVICIO DE UNA PERSONA NATURAL COMO CONDUCTOR MUNICIPAL - ENERO 2025|1,400.00|f11586d293ccc45ed2337c0938153061|</t>
  </si>
  <si>
    <t>f11586d293ccc45ed2337c0938153061</t>
  </si>
  <si>
    <t>0009 = 1,400.00</t>
  </si>
  <si>
    <t>2.3. 2 9. 1 1 = 1,400.00</t>
  </si>
  <si>
    <t>https://script.google.com/macros/s/AKfycbzuqlr84oaUfF-_3biUn3x2VWG_Q2GUT1vKchVYvtAzbjKFDAawGddBlP83mCoq6Rbk1g/exec?tipo=ORDEN%20DE%20SERVICIO&amp;anio=2025&amp;num=006&amp;rs=VARGAS%20GODIÑO%20HENRY%20KEVIN</t>
  </si>
  <si>
    <t>27/01/2025 - 16:33:19 p. m.</t>
  </si>
  <si>
    <t>SERVICIO PROFESIONAL COMO JEFE (E) DE LA OFICINA DE PROGRAMACIÓN MULTIANUAL DE INVERSIONES - ENERO A MARZO 2025</t>
  </si>
  <si>
    <t>SOLICITUD DE CRÉDITO PRESUPUESTAL N° 004-2025-MDVN/ULA</t>
  </si>
  <si>
    <t>|SIAF-00007|O/S-005|02-01-2025|HUERTA HUAMAN TANIA TEOFILA|10724483700|SERVICIO PROFESIONAL COMO JEFE (E) DE LA OFICINA DE PROGRAMACIÓN MULTIANUAL DE INVERSIONES - ENERO A MARZO 2025|1,500.00|ff7a8da6ccce5304ef9391754e00f5f4|</t>
  </si>
  <si>
    <t>ff7a8da6ccce5304ef9391754e00f5f4</t>
  </si>
  <si>
    <t>0016 = 2,000.00</t>
  </si>
  <si>
    <t>2.3. 2 9. 1 1 = 2,000.00</t>
  </si>
  <si>
    <t>https://script.google.com/macros/s/AKfycbzuqlr84oaUfF-_3biUn3x2VWG_Q2GUT1vKchVYvtAzbjKFDAawGddBlP83mCoq6Rbk1g/exec?tipo=ORDEN%20DE%20SERVICIO&amp;anio=2025&amp;num=005&amp;rs=HUERTA%20HUAMAN%20TANIA%20TEOFILA</t>
  </si>
  <si>
    <t>21/01/2025 - 17:53:20 p. m.</t>
  </si>
  <si>
    <t>ADQUISICIÓN DE REPUESTOS PARA UNIDAD VEHICULAR - VOLQUETE PLACA EGY-685</t>
  </si>
  <si>
    <t>SOLICITUD DE CRÉDITO PRESUPUESTAL N° 025-2025-MDVN/ULA</t>
  </si>
  <si>
    <t>|SIAF-00067|O/C-005|18-02-2025|QUISPE CLAROS SANTA MARIA|10159751282|ADQUISICIÓN DE REPUESTOS PARA UNIDAD VEHICULAR - VOLQUETE PLACA EGY-685|1,850.00|f6fb80a2e4dfbbabe7ee8165ca5730fc|</t>
  </si>
  <si>
    <t>f6fb80a2e4dfbbabe7ee8165ca5730fc</t>
  </si>
  <si>
    <t>0003 = 2,500.00</t>
  </si>
  <si>
    <t>2.3. 1 6. 1 1 = 2,500.00</t>
  </si>
  <si>
    <t>A = 1,850.00</t>
  </si>
  <si>
    <t>https://script.google.com/macros/s/AKfycbzuqlr84oaUfF-_3biUn3x2VWG_Q2GUT1vKchVYvtAzbjKFDAawGddBlP83mCoq6Rbk1g/exec?tipo=ORDEN%20DE%20COMPRA&amp;anio=2025&amp;num=005&amp;rs=QUISPE%20CLAROS%20SANTA%20MARIA</t>
  </si>
  <si>
    <t>26/02/2025 - 17:23:51 p. m.</t>
  </si>
  <si>
    <t>SERVICIO PROFESIONAL COMO JEFE DE LA OFICINA DE PLANEAMIENTO Y PRESUPUESTO - ENERO A MARZO 2025</t>
  </si>
  <si>
    <t>|SIAF-00006|O/S-004|02-01-2025|GIRALDO OBISPO PETRONILA ROBERTA|10438643554|SERVICIO PROFESIONAL COMO JEFE DE LA OFICINA DE PLANEAMIENTO Y PRESUPUESTO - ENERO A MARZO 2025|7,500.00|9308404815132b5d2b2de4319f0050f6|</t>
  </si>
  <si>
    <t>9308404815132b5d2b2de4319f0050f6</t>
  </si>
  <si>
    <t>https://script.google.com/macros/s/AKfycbzuqlr84oaUfF-_3biUn3x2VWG_Q2GUT1vKchVYvtAzbjKFDAawGddBlP83mCoq6Rbk1g/exec?tipo=ORDEN%20DE%20SERVICIO&amp;anio=2025&amp;num=004&amp;rs=GIRALDO%20OBISPO%20PETRONILA%20ROBERTA</t>
  </si>
  <si>
    <t>21/01/2025 - 18:06:03 p. m.</t>
  </si>
  <si>
    <t>ADQUISICIÓN DE PRODUCTOS PARA EL PROGRAMA VASO DE LECHE - FEBRERO 2025 ( 93 LECHE; 62 HOJUELA)</t>
  </si>
  <si>
    <t>|SIAF-00040|O/C-004|03-02-2025|NEGOCIOS E INVERSIONES JLCH EIRL|20606962071|ADQUISICIÓN DE PRODUCTOS PARA EL PROGRAMA VASO DE LECHE - FEBRERO 2025 ( 93 LECHE; 62 HOJUELA)|604.50|31148d411d2704828776f9297267f40f|</t>
  </si>
  <si>
    <t>31148d411d2704828776f9297267f40f</t>
  </si>
  <si>
    <t>0017 = 320.00</t>
  </si>
  <si>
    <t>2.2. 2 3. 1 1 = 320.00</t>
  </si>
  <si>
    <t>L = 604.50</t>
  </si>
  <si>
    <t>https://script.google.com/macros/s/AKfycbzuqlr84oaUfF-_3biUn3x2VWG_Q2GUT1vKchVYvtAzbjKFDAawGddBlP83mCoq6Rbk1g/exec?tipo=ORDEN%20DE%20COMPRA&amp;anio=2025&amp;num=004&amp;rs=NEGOCIOS%20E%20INVERSIONES%20JLCH%20EIRL</t>
  </si>
  <si>
    <t>07/02/2025 - 17:32:47 p. m.</t>
  </si>
  <si>
    <t>SERVICIO PROFESIONAL COMO JEFE DE LA OFICINA DE ASESORÍA JURÍDICA - ENERO A MARZO 2025</t>
  </si>
  <si>
    <t>SOLICITUD DE CRÉDITO PRESUPUESTAL N° 006-2025-MDVN/ULA</t>
  </si>
  <si>
    <t>|SIAF-00005|O/S-003|02-01-2025|SARMIENTO VERASTEGUI JUAN|10080166104|SERVICIO PROFESIONAL COMO JEFE DE LA OFICINA DE ASESORÍA JURÍDICA - ENERO A MARZO 2025|7,500.00|ed77fb92f0e783a6a754f3a97373c3ed|</t>
  </si>
  <si>
    <t>ed77fb92f0e783a6a754f3a97373c3ed</t>
  </si>
  <si>
    <t>0010 = 2,500.00</t>
  </si>
  <si>
    <t>2.3. 2 7. 14 98 = 2,500.00</t>
  </si>
  <si>
    <t>https://script.google.com/macros/s/AKfycbzuqlr84oaUfF-_3biUn3x2VWG_Q2GUT1vKchVYvtAzbjKFDAawGddBlP83mCoq6Rbk1g/exec?tipo=ORDEN%20DE%20SERVICIO&amp;anio=2025&amp;num=003&amp;rs=SARMIENTO%20VERASTEGUI%20JUAN</t>
  </si>
  <si>
    <t>21/01/2025 - 18:12:43 p. m.</t>
  </si>
  <si>
    <t>ADQUISICIÓN DE ÚTILES DE OFICINA</t>
  </si>
  <si>
    <t>SOLICITUD DE CRÉDITO PRESUPUESTAL N° 015-2025-MDVN/ULA</t>
  </si>
  <si>
    <t>|SIAF-00036|O/C-003|30-01-2025|JUAN DE DIOS RICRA BRISEIDA|10403344562|ADQUISICIÓN DE ÚTILES DE OFICINA|2,323.80|71042afad64fe315004145aaf8e0e551|</t>
  </si>
  <si>
    <t>71042afad64fe315004145aaf8e0e551</t>
  </si>
  <si>
    <t>0009 = 1,300.00</t>
  </si>
  <si>
    <t>2.3. 1 5. 1 1
2.3. 1 5. 1 2 = 1,300.00</t>
  </si>
  <si>
    <t>A = 2,323.80</t>
  </si>
  <si>
    <t>https://script.google.com/macros/s/AKfycbzuqlr84oaUfF-_3biUn3x2VWG_Q2GUT1vKchVYvtAzbjKFDAawGddBlP83mCoq6Rbk1g/exec?tipo=ORDEN%20DE%20COMPRA&amp;anio=2025&amp;num=003&amp;rs=JUAN%20DE%20DIOS%20RICRA%20BRISEIDA</t>
  </si>
  <si>
    <t>04/02/2025 - 17:52:24 p. m.</t>
  </si>
  <si>
    <t>SERVICIO DE ALQUILER DE OFICINA DE ENLACE - PERIODO 2025</t>
  </si>
  <si>
    <t>SOLICITUD DE CRÉDITO PRESUPUESTAL N° 003-2025-MDVN/A</t>
  </si>
  <si>
    <t>ALQUILER DE OFICINAS ADMINISTRATIVAS</t>
  </si>
  <si>
    <t>36 DÍA(S) CALENDARIO</t>
  </si>
  <si>
    <t>|SIAF-00003|O/S-002|02-01-2025|SOLIS RICAPA LADISLAO BELIZARIO|10255454035|SERVICIO DE ALQUILER DE OFICINA DE ENLACE - PERIODO 2025|12,000.00|8775cf4c63d33afec0f9e9c7493745af|</t>
  </si>
  <si>
    <t>8775cf4c63d33afec0f9e9c7493745af</t>
  </si>
  <si>
    <t>2.3. 2 5. 1 1 = 2,500.00</t>
  </si>
  <si>
    <t>A = 12,000.00</t>
  </si>
  <si>
    <t>https://script.google.com/macros/s/AKfycbzuqlr84oaUfF-_3biUn3x2VWG_Q2GUT1vKchVYvtAzbjKFDAawGddBlP83mCoq6Rbk1g/exec?tipo=ORDEN%20DE%20SERVICIO&amp;anio=2025&amp;num=002&amp;rs=SOLIS%20RICAPA%20LADISLAO%20BELIZARIO</t>
  </si>
  <si>
    <t>10/01/2025 - 15:56:23 p. m.</t>
  </si>
  <si>
    <t>ADQUISICIÓN DE COMBUSTIBLE DIESEL B5 PARA LA UNIDAD VEHICULAR - PLACA P2B-717</t>
  </si>
  <si>
    <t>SOLICITUD DE CRÉDITO PRESUPUESTAL N° 016-2025-MDVN/ULA</t>
  </si>
  <si>
    <t>ORDEN DE COMPRA ANULADO</t>
  </si>
  <si>
    <t>|SIAF-00033|O/C-002|30-01-2025|TRANSPORTE CASSA EIRL|20501830098|ADQUISICIÓN DE COMBUSTIBLE DIESEL B5 PARA LA UNIDAD VEHICULAR - PLACA P2B-717|7,050.00|1cc531240dbae6c029926664bf845bdc|</t>
  </si>
  <si>
    <t>1cc531240dbae6c029926664bf845bdc</t>
  </si>
  <si>
    <t>0009 = 7,050.00</t>
  </si>
  <si>
    <t>2.3. 1 3. 1 1 = 7,050.00</t>
  </si>
  <si>
    <t>A = 7,050.00</t>
  </si>
  <si>
    <t>https://script.google.com/macros/s/AKfycbzuqlr84oaUfF-_3biUn3x2VWG_Q2GUT1vKchVYvtAzbjKFDAawGddBlP83mCoq6Rbk1g/exec?tipo=ORDEN%20DE%20COMPRA&amp;anio=2025&amp;num=002&amp;rs=TRANSPORTE%20CASSA%20EIRL</t>
  </si>
  <si>
    <t>04/02/2025 - 16:14:18 p. m.</t>
  </si>
  <si>
    <t>SERVICIO DE INTERNET FIJO PARA LA OFICINA DE ENLACE - PERIODO 2025</t>
  </si>
  <si>
    <t>SOLICITUD DE CRÉDITO PRESUPUESTAL N° 002-2025-MDVN/ULA</t>
  </si>
  <si>
    <t>SERVICIO DE INTERNET</t>
  </si>
  <si>
    <t>|SIAF-00002|O/S-001|02-01-2025|JULCA BRONCANO WILDER FLORENTINO|10410697551|SERVICIO DE INTERNET FIJO PARA LA OFICINA DE ENLACE - PERIODO 2025|696.00|dee8969b816de05e999155c9d132fec6|</t>
  </si>
  <si>
    <t>dee8969b816de05e999155c9d132fec6</t>
  </si>
  <si>
    <t>2.3. 2 2. 2 3 = 1,300.00</t>
  </si>
  <si>
    <t>https://script.google.com/macros/s/AKfycbzuqlr84oaUfF-_3biUn3x2VWG_Q2GUT1vKchVYvtAzbjKFDAawGddBlP83mCoq6Rbk1g/exec?tipo=ORDEN%20DE%20SERVICIO&amp;anio=2025&amp;num=001&amp;rs=JULCA%20BRONCANO%20WILDER%20FLORENTINO</t>
  </si>
  <si>
    <t>10/01/2025 - 15:34:15 p. m.</t>
  </si>
  <si>
    <t>ADQUISICIÓN DE PRODUCTOS PARA EL PROGRAMA VASO DE LECHE - ENERO 2025</t>
  </si>
  <si>
    <t>|SIAF-00001|O/C-001|02-01-2025|NEGOCIOS E INVERSIONES JLCH EIRL|20606962071|ADQUISICIÓN DE PRODUCTOS PARA EL PROGRAMA VASO DE LECHE - ENERO 2025|604.50|59533dfc0e6644111c6a378b80a3c87e|</t>
  </si>
  <si>
    <t>59533dfc0e6644111c6a378b80a3c87e</t>
  </si>
  <si>
    <t>0017 = 604.50</t>
  </si>
  <si>
    <t>2.2. 2 3. 1 1 = 604.50</t>
  </si>
  <si>
    <t>https://script.google.com/macros/s/AKfycbzuqlr84oaUfF-_3biUn3x2VWG_Q2GUT1vKchVYvtAzbjKFDAawGddBlP83mCoq6Rbk1g/exec?tipo=ORDEN%20DE%20COMPRA&amp;anio=2025&amp;num=001&amp;rs=NEGOCIOS%20E%20INVERSIONES%20JLCH%20EIRL</t>
  </si>
  <si>
    <t>10/01/2025 - 12:37:02 p. m.</t>
  </si>
  <si>
    <t>SERVICIO DE SC PLACA RECORDATORIA PARA OBRA - CONSTRUCCIÓN DE LÍNEA DE CONDUCCIÓN DE AGUA EN EL (LA) SISTEMA DE AGUA POTABLE JULPA-CARAC EN EL CENTRO POBLADO CARAC, CUI 2626064DE MARMOL PARA INAUGURACION</t>
  </si>
  <si>
    <t>SOLICITUD DE CRÉDITO PRESUPUESTAL N° 026-2024-MDVN/ULA</t>
  </si>
  <si>
    <t>NO CORRESPONDE</t>
  </si>
  <si>
    <t>1.1.1.1 = 500.00</t>
  </si>
  <si>
    <t>https://script.google.com/macros/s/AKfycbzuqlr84oaUfF-_3biUn3x2VWG_Q2GUT1vKchVYvtAzbjKFDAawGddBlP83mCoq6Rbk1g/exec?tipo=ORDEN%20DE%20SERVICIO&amp;anio=2024&amp;num=177&amp;rs=CORPORACION%20GARRIDO%20&amp;%20ASOCIADOS%20S.A.C.</t>
  </si>
  <si>
    <t>30/12/2024 - 12:44:44 p. m.</t>
  </si>
  <si>
    <t>CARUAJULCA QUISPE WILDER</t>
  </si>
  <si>
    <t>JR. MONTE CAOBA 692 - URB. MONTERRICO SUR - SANTIAGO DE SURCO - LIMA - LIMA</t>
  </si>
  <si>
    <t>SERVICIO PROFESIONAL DE ASESORIA PARA LA ELABORACIÓN DEL PRESUPUESTO INSTITUCIONAL DE APERTURA DEL AÑO 2025</t>
  </si>
  <si>
    <t>SOLICITUD DE CRÉDITO PRESUPUESTAL N° 075-2024-MDVN/ULA</t>
  </si>
  <si>
    <t>0002 = 3,500.00</t>
  </si>
  <si>
    <t>1.1.1.1 = 3,500.00</t>
  </si>
  <si>
    <t>https://script.google.com/macros/s/AKfycbzuqlr84oaUfF-_3biUn3x2VWG_Q2GUT1vKchVYvtAzbjKFDAawGddBlP83mCoq6Rbk1g/exec?tipo=ORDEN%20DE%20SERVICIO&amp;anio=2024&amp;num=176&amp;rs=CARUAJULCA%20QUISPE%20WILDER</t>
  </si>
  <si>
    <t>27/12/2024 - 17:33:12 p. m.</t>
  </si>
  <si>
    <t>SERVICIO PROFESIONAL COMO JEFE DE LA OFICINA DE PLANEAMIENTO Y PRESUPUESTO - DICIEMBRE 2024</t>
  </si>
  <si>
    <t>SOLICITUD DE CRÉDITO PRESUPUESTAL N° 073-2024-MDVN/ULA</t>
  </si>
  <si>
    <t>1.1.1.1 = 2,500.00</t>
  </si>
  <si>
    <t>https://script.google.com/macros/s/AKfycbzuqlr84oaUfF-_3biUn3x2VWG_Q2GUT1vKchVYvtAzbjKFDAawGddBlP83mCoq6Rbk1g/exec?tipo=ORDEN%20DE%20SERVICIO&amp;anio=2024&amp;num=175&amp;rs=GIRALDO%20OBISPO%20PETRONILA%20ROBERTA</t>
  </si>
  <si>
    <t>27/12/2024 - 15:43:47 p. m.</t>
  </si>
  <si>
    <t>BONIFACIO ROSAS LUIS</t>
  </si>
  <si>
    <t>FUNDO JESÚS DEL VALLEN LOTE 12 - HUARAL - HUARAL - LIMA</t>
  </si>
  <si>
    <t>SERVICIO FLETE PARA OBRA - PROYECTO "CONSTRUCCIÓN DE DISPOSTIVO DE CONTROL DE TRÁNSITO; EN EL (LA) CAMINO VECINAL ACOS - CARAC EN EL CENTRO POBLADO CARAC, DISTRITO VEINTISIETE DE NOVIEMBRE, PROVINCIA DE HUARAL, DEPARTAMENTO DE LIMA" CON CÓDIGO ÚNICO DE INVERSIÓN Nº CUI N° 2633688.</t>
  </si>
  <si>
    <t>SOLICITUD DE CRÉDITO PRESUPUESTAL N° 072-2024-MDVN/ULA</t>
  </si>
  <si>
    <t>https://script.google.com/macros/s/AKfycbzuqlr84oaUfF-_3biUn3x2VWG_Q2GUT1vKchVYvtAzbjKFDAawGddBlP83mCoq6Rbk1g/exec?tipo=ORDEN%20DE%20SERVICIO&amp;anio=2024&amp;num=174&amp;rs=BONIFACIO%20ROSAS%20LUIS</t>
  </si>
  <si>
    <t>27/12/2024 - 11:00:33 p. m.</t>
  </si>
  <si>
    <t>ESPIRITU ROSALES YERSIN ALEXANDER</t>
  </si>
  <si>
    <t>A.H. EL HUARANGAL - HUARAL - HUARAL - LIMA</t>
  </si>
  <si>
    <t>SERVICIO DE OPERACIÓN Y MANTENIMIENTO DEL SISTEMA DE AGUA POTABLE DEL RESERVORIO CARAC - COTO</t>
  </si>
  <si>
    <t>SOLICITUD DE CRÉDITO PRESUPUESTAL N° 066-2024-MDVN/ULA</t>
  </si>
  <si>
    <t>1.1.1.1 = 1,500.00</t>
  </si>
  <si>
    <t>A = 2,694.00</t>
  </si>
  <si>
    <t>https://script.google.com/macros/s/AKfycbzuqlr84oaUfF-_3biUn3x2VWG_Q2GUT1vKchVYvtAzbjKFDAawGddBlP83mCoq6Rbk1g/exec?tipo=ORDEN%20DE%20SERVICIO&amp;anio=2024&amp;num=173&amp;rs=ESPIRITU%20ROSALES%20YERSIN%20ALEXANDER</t>
  </si>
  <si>
    <t>19/12/2024 - 11:43:55 p. m.</t>
  </si>
  <si>
    <t>CRUZ ANAYA MARJORIE SALLY</t>
  </si>
  <si>
    <t>MILAGRO II CALLE JULIO LORES COLAN LOTE 6 - HUARAL - HUARAL - LIMA</t>
  </si>
  <si>
    <t>SERVICIO PROFESIONAL COMO PSICOLOGA PARA OMAPED Y PENSIÓN 65 - DICIEMBRE 2024</t>
  </si>
  <si>
    <t>SOLICITUD DE CRÉDITO PRESUPUESTAL N° 068-2024-MDVN/ULA</t>
  </si>
  <si>
    <t>1.1.1.1 = 2,000.00</t>
  </si>
  <si>
    <t>https://script.google.com/macros/s/AKfycbzuqlr84oaUfF-_3biUn3x2VWG_Q2GUT1vKchVYvtAzbjKFDAawGddBlP83mCoq6Rbk1g/exec?tipo=ORDEN%20DE%20SERVICIO&amp;anio=2024&amp;num=172&amp;rs=CRUZ%20ANAYA%20MARJORIE%20SALLY</t>
  </si>
  <si>
    <t>12/12/2024 - 12:33:06 p. m.</t>
  </si>
  <si>
    <t>SERVICIO PROFESIONAL COMO PSICOLOGA PARA NIÑOS, ADOLESCENTES Y PADRES DE FAMILIA - NOVIEMBRE 2024</t>
  </si>
  <si>
    <t>SOLICITUD DE CRÉDITO PRESUPUESTAL N° 064-2024-MDVN/ULA</t>
  </si>
  <si>
    <t>https://script.google.com/macros/s/AKfycbzuqlr84oaUfF-_3biUn3x2VWG_Q2GUT1vKchVYvtAzbjKFDAawGddBlP83mCoq6Rbk1g/exec?tipo=ORDEN%20DE%20SERVICIO&amp;anio=2024&amp;num=171&amp;rs=CRUZ%20ANAYA%20MARJORIE%20SALLY</t>
  </si>
  <si>
    <t>12/12/2024 - 12:21:32 p. m.</t>
  </si>
  <si>
    <t>SERVICIO DE UNA PERSONA NATURAL COMO PERSONAL DE LIMPIEZA DE LAS CALLES EN LA LOCALIDAD DE CARAC - NOVIEMBRE 2024</t>
  </si>
  <si>
    <t>SOLICITUD DE CRÉDITO PRESUPUESTAL N° 065-2024-MDVN/ULA</t>
  </si>
  <si>
    <t>https://script.google.com/macros/s/AKfycbzuqlr84oaUfF-_3biUn3x2VWG_Q2GUT1vKchVYvtAzbjKFDAawGddBlP83mCoq6Rbk1g/exec?tipo=ORDEN%20DE%20SERVICIO&amp;anio=2024&amp;num=170&amp;rs=ASCASIBAR%20HUAMAN%20DIANA%20LUZ</t>
  </si>
  <si>
    <t>29/11/2024 - 17:29:09 p. m.</t>
  </si>
  <si>
    <t>SERVICIO DE SC INSTALACION DE TUBERIA HDPE DE 2” C-12.5 C/TERMOFUSION PARA LA OBRA CONSTRUCCION DE LINEA DE CONDUCCION Y CAPTACION DE AGUA EN EL(LA) SISTEMA DE AGUA POTABLE JULPA-CARAC EN EL CENTRO POBLADO CARAC, DISTRITO DE VEINTISIETE DE NOVIEMBRE, HUARAL, LIMA CUI 2626064</t>
  </si>
  <si>
    <t>0002 = 1,180.00</t>
  </si>
  <si>
    <t>1.1.1.1 = 1,180.00</t>
  </si>
  <si>
    <t>https://script.google.com/macros/s/AKfycbzuqlr84oaUfF-_3biUn3x2VWG_Q2GUT1vKchVYvtAzbjKFDAawGddBlP83mCoq6Rbk1g/exec?tipo=ORDEN%20DE%20SERVICIO&amp;anio=2024&amp;num=169&amp;rs=ESPIRITU%20ROSALES%20YERSIN%20ALEXANDER</t>
  </si>
  <si>
    <t>18/11/2024 - 11:36:36 p. m.</t>
  </si>
  <si>
    <t>SERVICIO DE SC MONTAJE DE INSTALACION HIDRAULICA DE RESERVORIO PARA LA OBRA CONSTRUCCION DE LINEA DE CONDUCCION Y CAPTACION DE AGUA EN EL(LA) SISTEMA DE AGUA POTABLE JULPA-CARAC EN EL CENTRO POBLADO CARAC, DISTRITO DE VEINTISIETE DE NOVIEMBRE, HUARAL, LIMA CUI 2626064</t>
  </si>
  <si>
    <t>0002 = 920.00</t>
  </si>
  <si>
    <t>1.1.1.1 = 920.00</t>
  </si>
  <si>
    <t>https://script.google.com/macros/s/AKfycbzuqlr84oaUfF-_3biUn3x2VWG_Q2GUT1vKchVYvtAzbjKFDAawGddBlP83mCoq6Rbk1g/exec?tipo=ORDEN%20DE%20SERVICIO&amp;anio=2024&amp;num=168&amp;rs=ESPIRITU%20ROSALES%20YERSIN%20ALEXANDER</t>
  </si>
  <si>
    <t>18/11/2024 - 11:12:37 p. m.</t>
  </si>
  <si>
    <t>PLAZA DE ARMASN - CARAC - VEINTISIETE DE NOVIEMBRE - HUARAL - LIMA</t>
  </si>
  <si>
    <t>ORDEN DE SERVICIO ANULADA</t>
  </si>
  <si>
    <t>SOLICITUD DE CRÉDITO PRESUPUESTAL N° ANULADO</t>
  </si>
  <si>
    <t>https://script.google.com/macros/s/AKfycbzuqlr84oaUfF-_3biUn3x2VWG_Q2GUT1vKchVYvtAzbjKFDAawGddBlP83mCoq6Rbk1g/exec?tipo=ORDEN%20DE%20SERVICIO&amp;anio=2024&amp;num=167&amp;rs=SARMIENTO%20VERASTEGUI%20JUAN</t>
  </si>
  <si>
    <t>18/12/2024 - 17:52:53 p. m.</t>
  </si>
  <si>
    <t>ALVAREZ MUÑOZ CARMEN PAOLA</t>
  </si>
  <si>
    <t>CALLE 28 DE JULION - COTO - VEINTISIETE DE NOVIEMBRE - HUARAL - LIMA</t>
  </si>
  <si>
    <t>SERVICIO DE UNA PERSONA NATURAL COMO PERSONAL DE LIMPIEZA EN LA OFICINA DE ENLACE - NOVIEMBRE 2024</t>
  </si>
  <si>
    <t>SOLICITUD DE CRÉDITO PRESUPUESTAL N° 063-2024-MDVN/ULA</t>
  </si>
  <si>
    <t>0002 = 300.00</t>
  </si>
  <si>
    <t>1.1.1.1 = 300.00</t>
  </si>
  <si>
    <t>https://script.google.com/macros/s/AKfycbzuqlr84oaUfF-_3biUn3x2VWG_Q2GUT1vKchVYvtAzbjKFDAawGddBlP83mCoq6Rbk1g/exec?tipo=ORDEN%20DE%20SERVICIO&amp;anio=2024&amp;num=166&amp;rs=ALVAREZ%20MUÑOZ%20CARMEN%20PAOLA</t>
  </si>
  <si>
    <t>13/11/2024 - 17:51:20 p. m.</t>
  </si>
  <si>
    <t>MENDOZA VEGA ROGER.</t>
  </si>
  <si>
    <t>ASOC. EL OASIS MZ. B LT. 10 - HUAURA - HUAURA - LIMA</t>
  </si>
  <si>
    <t>SERVICIO PROFESIONAL COMO ASESOR(A) LEGAL EXTERNO - OCTUBRE 2024</t>
  </si>
  <si>
    <t>SOLICITUD DE CRÉDITO PRESUPUESTAL N° 060 - 2024 - MDVN / ULA</t>
  </si>
  <si>
    <t>0002 = 1,262.00</t>
  </si>
  <si>
    <t>1.1.1.1 = 1,262.00</t>
  </si>
  <si>
    <t>A = 1,262.00</t>
  </si>
  <si>
    <t>https://script.google.com/macros/s/AKfycbzuqlr84oaUfF-_3biUn3x2VWG_Q2GUT1vKchVYvtAzbjKFDAawGddBlP83mCoq6Rbk1g/exec?tipo=ORDEN%20DE%20SERVICIO&amp;anio=2024&amp;num=165&amp;rs=MENDOZA%20VEGA%20ROGER.</t>
  </si>
  <si>
    <t>12/11/2024 - 11:44:30 p. m.</t>
  </si>
  <si>
    <t>SERVICIO DE ALQUILER DE CAMION VOLQUETE 6x4 330HP 10 M3 PARA OBRA–CONSTRUCCIÓN DE LINEA DE CONDUCCIÓN Y CAPTACIÓN DE AGUA EN EL SISTEMA DE AGUA POTABLE JULPA-CARAC EN EL CP CARAC CUI 2626064</t>
  </si>
  <si>
    <t>A = 920.97</t>
  </si>
  <si>
    <t>https://script.google.com/macros/s/AKfycbzuqlr84oaUfF-_3biUn3x2VWG_Q2GUT1vKchVYvtAzbjKFDAawGddBlP83mCoq6Rbk1g/exec?tipo=ORDEN%20DE%20SERVICIO&amp;anio=2024&amp;num=164&amp;rs=CORPORACION%20GARRIDO%20&amp;%20ASOCIADOS%20S.A.C.</t>
  </si>
  <si>
    <t>29/10/2024 - 18:30:49 p. m.</t>
  </si>
  <si>
    <t>SERVICIO DE ALQUILER DE HERRAMIENTAS MANUALES PARA OBRA – CONSTRUCCIÓN DE LINEA DE CONDUCCIÓN Y CAPTACIÓN DE AGUA EN EL SISTEMA DE AGUA POTABLE JULPA-CARAC EN EL C.P. CARAC, CON CUI 2626064</t>
  </si>
  <si>
    <t>0002 = 8,800.00</t>
  </si>
  <si>
    <t>1.1.1.1 = 8,800.00</t>
  </si>
  <si>
    <t>A = 3,168.00</t>
  </si>
  <si>
    <t>https://script.google.com/macros/s/AKfycbzuqlr84oaUfF-_3biUn3x2VWG_Q2GUT1vKchVYvtAzbjKFDAawGddBlP83mCoq6Rbk1g/exec?tipo=ORDEN%20DE%20SERVICIO&amp;anio=2024&amp;num=163&amp;rs=CORPORACION%20GARRIDO%20&amp;%20ASOCIADOS%20S.A.C.</t>
  </si>
  <si>
    <t>29/10/2024 - 18:27:09 p. m.</t>
  </si>
  <si>
    <t>SERVICIO DE ALQUILER DE EQUIPO TOPOGRÁFICO PARA LA OBRA – CONSTRUCCIÓN DE LINEA DE CONDUCCIÓN Y CAPTACIÓN DE AGUA EN EL (LA) SISTEMA DE AGUA POTABLE JULPA-CARAC EN EL C.P. CARAC, CUI 2626064</t>
  </si>
  <si>
    <t>0002 = 375.00</t>
  </si>
  <si>
    <t>1.1.1.1 = 375.00</t>
  </si>
  <si>
    <t>A = 758.88</t>
  </si>
  <si>
    <t>https://script.google.com/macros/s/AKfycbzuqlr84oaUfF-_3biUn3x2VWG_Q2GUT1vKchVYvtAzbjKFDAawGddBlP83mCoq6Rbk1g/exec?tipo=ORDEN%20DE%20SERVICIO&amp;anio=2024&amp;num=162&amp;rs=CORPORACION%20GARRIDO%20&amp;%20ASOCIADOS%20S.A.C.</t>
  </si>
  <si>
    <t>29/10/2024 - 18:19:54 p. m.</t>
  </si>
  <si>
    <t>SERVICIO DE ALQUILER DE EQUIPOS PARA LA OBRA – CONSTRUCCIÓN DE LINEA DE CONDUCCIÓN Y CAPTACIÓN DE AGUA EN EL (LA) SISTEMA DE AGUA POTABLE JULPA-CARAC EN EL CENTRO POBLADO CARAC, CUI 2626064</t>
  </si>
  <si>
    <t>0002 = 133.79</t>
  </si>
  <si>
    <t>1.1.1.1 = 133.79</t>
  </si>
  <si>
    <t>A = 6,977.49</t>
  </si>
  <si>
    <t>https://script.google.com/macros/s/AKfycbzuqlr84oaUfF-_3biUn3x2VWG_Q2GUT1vKchVYvtAzbjKFDAawGddBlP83mCoq6Rbk1g/exec?tipo=ORDEN%20DE%20SERVICIO&amp;anio=2024&amp;num=161&amp;rs=CORPORACION%20GARRIDO%20&amp;%20ASOCIADOS%20S.A.C.</t>
  </si>
  <si>
    <t>29/10/2024 - 18:16:56 p. m.</t>
  </si>
  <si>
    <t>SERVICIO DE UNA PERSONA NATURAL COMO PERSONAL ENCARGADO DEL HOSPEDAJE MUNICIPAL - OCTUBRE 2024</t>
  </si>
  <si>
    <t>SOLICITUD DE CRÉDITO PRESUPUESTAL N° 054-2024-MDVN/ULA</t>
  </si>
  <si>
    <t>0002 = 4,000.00</t>
  </si>
  <si>
    <t>1.1.1.1 = 4,000.00</t>
  </si>
  <si>
    <t>https://script.google.com/macros/s/AKfycbzuqlr84oaUfF-_3biUn3x2VWG_Q2GUT1vKchVYvtAzbjKFDAawGddBlP83mCoq6Rbk1g/exec?tipo=ORDEN%20DE%20SERVICIO&amp;anio=2024&amp;num=160&amp;rs=ASCASIBAR%20HUAMAN%20DIANA%20LUZ</t>
  </si>
  <si>
    <t>23/10/2024 - 11:05:05 p. m.</t>
  </si>
  <si>
    <t>GALARZA ESPINOZA DANY JHERSI</t>
  </si>
  <si>
    <t>PJ. CIRO ALEGRIA - HUACHO - HUAURA - LIMA</t>
  </si>
  <si>
    <t>SERVICIO DE SC ELIMINACIÓN DE MATERIAL EXCEDENTE MANUAL PARA LA OBRA CONSTRUCCIÓN DE LÍNEA DE CONDUCCIÓN Y CAPTACIÓN DE AGUA, EN EL SISTEMA DE AGUA POTABLE JULPA-CARAC CP CARAC CUI 2626064</t>
  </si>
  <si>
    <t>0002 = 11,440.00</t>
  </si>
  <si>
    <t>1.1.1.1 = 11,440.00</t>
  </si>
  <si>
    <t>A = 11,440.00</t>
  </si>
  <si>
    <t>https://script.google.com/macros/s/AKfycbzuqlr84oaUfF-_3biUn3x2VWG_Q2GUT1vKchVYvtAzbjKFDAawGddBlP83mCoq6Rbk1g/exec?tipo=ORDEN%20DE%20SERVICIO&amp;anio=2024&amp;num=159&amp;rs=GALARZA%20ESPINOZA%20DANY%20JHERSI</t>
  </si>
  <si>
    <t>17/10/2024 - 16:52:15 p. m.</t>
  </si>
  <si>
    <t>SERVICIO PROFESIONAL COMO JEFE DE LA OFICINA DE PLANEAMIENTO Y PRESUPUESTO - OCTUBRE A NOVIEMBRE 2024</t>
  </si>
  <si>
    <t>SOLICITUD DE CRÉDITO PRESUPUESTAL N° 058-2024-MDVN/ULA</t>
  </si>
  <si>
    <t>02 DÍA(S) CALENDARIO</t>
  </si>
  <si>
    <t>0002 = 59.50</t>
  </si>
  <si>
    <t>1.1.1.1 = 59.50</t>
  </si>
  <si>
    <t>https://script.google.com/macros/s/AKfycbzuqlr84oaUfF-_3biUn3x2VWG_Q2GUT1vKchVYvtAzbjKFDAawGddBlP83mCoq6Rbk1g/exec?tipo=ORDEN%20DE%20SERVICIO&amp;anio=2024&amp;num=158&amp;rs=GIRALDO%20OBISPO%20PETRONILA%20ROBERTA</t>
  </si>
  <si>
    <t>22/10/2024 -17:51:38 p. m.</t>
  </si>
  <si>
    <t>JR. ARICAN - CARAC - VEINTISIETE DE NOVIEMBRE - HUARAL - LIMA</t>
  </si>
  <si>
    <t>SERVICIO DE UNA PERSONA NATURAL COMO CONDUCTOR PARA RECOLECCIÓN Y TRANSPORTE DE RESIDUOS SÓLIDOS - OCTUBRE A DICIEMBRE 2024</t>
  </si>
  <si>
    <t>SOLICITUD DE CRÉDITO PRESUPUESTAL N° 059-2024-MDVN/ULA</t>
  </si>
  <si>
    <t>0002 = 275.50</t>
  </si>
  <si>
    <t>1.1.1.1 = 275.50</t>
  </si>
  <si>
    <t>https://script.google.com/macros/s/AKfycbzuqlr84oaUfF-_3biUn3x2VWG_Q2GUT1vKchVYvtAzbjKFDAawGddBlP83mCoq6Rbk1g/exec?tipo=ORDEN%20DE%20SERVICIO&amp;anio=2024&amp;num=157&amp;rs=ESPINOZA%20ROMAN%20MARCO%20ANTONIO</t>
  </si>
  <si>
    <t>22/10/2024 -17:40:30 p. m.</t>
  </si>
  <si>
    <t>MUÑOZ SOLANO ROSA MARIA</t>
  </si>
  <si>
    <t>COMUNIDAD CAMPESINA DE COTON - COTO - VEINTISIETE DE NOVIEMBRE - HUARAL - LIMA</t>
  </si>
  <si>
    <t>SERVICIO DE UNA PERSONA NATURAL COMO PERSONAL DE LIMPIEZA DE LAS CALLES EN LA LOCALIDAD DE COTO - OCTUBRE A DICIEMBRE 2024</t>
  </si>
  <si>
    <t>SOLICITUD DE CRÉDITO PRESUPUESTAL N° 057-2024-MDVN/A</t>
  </si>
  <si>
    <t>https://script.google.com/macros/s/AKfycbzuqlr84oaUfF-_3biUn3x2VWG_Q2GUT1vKchVYvtAzbjKFDAawGddBlP83mCoq6Rbk1g/exec?tipo=ORDEN%20DE%20SERVICIO&amp;anio=2024&amp;num=156&amp;rs=MUÑOZ%20SOLANO%20ROSA%20MARIA</t>
  </si>
  <si>
    <t>22/10/2024 -17:30:50 p. m.</t>
  </si>
  <si>
    <t>SANTOS VELASQUEZ YNOBILDA</t>
  </si>
  <si>
    <t>AV. AYACUCHO 102 - COTO - VEINTISIETE DE NOVIEMBRE - HUARAL - LIMA</t>
  </si>
  <si>
    <t>SOLICITUD DE CRÉDITO PRESUPUESTAL N° 053-2024-MDVN/ULA</t>
  </si>
  <si>
    <t>https://script.google.com/macros/s/AKfycbzuqlr84oaUfF-_3biUn3x2VWG_Q2GUT1vKchVYvtAzbjKFDAawGddBlP83mCoq6Rbk1g/exec?tipo=ORDEN%20DE%20SERVICIO&amp;anio=2024&amp;num=155&amp;rs=SANTOS%20VELASQUEZ%20YNOBILDA</t>
  </si>
  <si>
    <t>22/10/2024 -17:23:07 p. m.</t>
  </si>
  <si>
    <t>COMUNIDAD CAMPESINA DE CARACN - CARAC - VEINTISIETE DE NOVIEMBRE - HUARAL - LIMA</t>
  </si>
  <si>
    <t>SERVICIO DE UNA PERSONA NATURAL COMO PERSONAL DE LIMPIEZA DE LAS CALLES EN LA LOCALIDAD DE CARAC OCTUBRE - NOVIEMBRE 2024</t>
  </si>
  <si>
    <t>SOLICITUD DE CRÉDITO PRESUPUESTAL N° 056-2024-MDVN/ULA</t>
  </si>
  <si>
    <t>0002 = 1,000.00</t>
  </si>
  <si>
    <t>1.1.1.1 = 1,000.00</t>
  </si>
  <si>
    <t>https://script.google.com/macros/s/AKfycbzuqlr84oaUfF-_3biUn3x2VWG_Q2GUT1vKchVYvtAzbjKFDAawGddBlP83mCoq6Rbk1g/exec?tipo=ORDEN%20DE%20SERVICIO&amp;anio=2024&amp;num=154&amp;rs=LEON%20MEDINA%20ZAIDITA%20DINA</t>
  </si>
  <si>
    <t>29/11/2024 -13:44:23 p. m.</t>
  </si>
  <si>
    <t>SERVICIO DE UNA PERSONA NATURAL COMO PERSONAL DE LIMPIEZA DE LAS CALLES EN LA LOCALIDAD DE CARAC - OCTUBRE A DICIEMBRE 2024</t>
  </si>
  <si>
    <t>SOLICITUD DE CRÉDITO PRESUPUESTAL N° 055-2024-MDVN/ULA</t>
  </si>
  <si>
    <t>0002 = 30,973.00</t>
  </si>
  <si>
    <t>1.1.1.1 = 30,973.00</t>
  </si>
  <si>
    <t>https://script.google.com/macros/s/AKfycbzuqlr84oaUfF-_3biUn3x2VWG_Q2GUT1vKchVYvtAzbjKFDAawGddBlP83mCoq6Rbk1g/exec?tipo=ORDEN%20DE%20SERVICIO&amp;anio=2024&amp;num=153&amp;rs=SUSANIBAR%20BERNABEL%20MARIA%20AURORA</t>
  </si>
  <si>
    <t>22/10/2024 -16:57:08 p. m.</t>
  </si>
  <si>
    <t>SOLICITUD DE CRÉDITO PRESUPUESTAL N° 052-2024-MDVN/ULA</t>
  </si>
  <si>
    <t>https://script.google.com/macros/s/AKfycbzuqlr84oaUfF-_3biUn3x2VWG_Q2GUT1vKchVYvtAzbjKFDAawGddBlP83mCoq6Rbk1g/exec?tipo=ORDEN%20DE%20SERVICIO&amp;anio=2024&amp;num=152&amp;rs=DEGOLLAR%20SILVESTRE%20ANTONIO</t>
  </si>
  <si>
    <t>22/10/2024 -16:45:57 p. m.</t>
  </si>
  <si>
    <t>SERVICIO PROFESIONAL COMO JEFE DE LA OFICINA DE ASESORÍA JURÍDICA OCTUBRE 2024</t>
  </si>
  <si>
    <t>SOLICITUD DE CRÉDITO PRESUPUESTAL N° 061-2024-MDVN/ULA</t>
  </si>
  <si>
    <t>0002 = 1,200.00</t>
  </si>
  <si>
    <t>1.1.1.1 = 1,200.00</t>
  </si>
  <si>
    <t>https://script.google.com/macros/s/AKfycbzuqlr84oaUfF-_3biUn3x2VWG_Q2GUT1vKchVYvtAzbjKFDAawGddBlP83mCoq6Rbk1g/exec?tipo=ORDEN%20DE%20SERVICIO&amp;anio=2024&amp;num=151&amp;rs=SARMIENTO%20VERASTEGUI%20JUAN</t>
  </si>
  <si>
    <t>15/11/2024 -10:02:02 p. m.</t>
  </si>
  <si>
    <t>SERVICIO DE CONSULTORIA PARA ACTUALIZACIÓN DE EXPEDIENTE TÉCNICO DEL PROYECTO - MEJORAMIENTO DE LA INFRAESTRUCTURA VIAL DEL CENTRO POBLADO SAN JUAN DE COTO,VEINTISIETE DE NOVIEMBRE,CUI N° 2340363.</t>
  </si>
  <si>
    <t>SOLICITUD DE CRÉDITO PRESUPUESTAL N° 033-A-2024-MDVN/ULA</t>
  </si>
  <si>
    <t>0002 = 15,000.00</t>
  </si>
  <si>
    <t>1.1.1.1 = 15,000.00</t>
  </si>
  <si>
    <t>https://script.google.com/macros/s/AKfycbzuqlr84oaUfF-_3biUn3x2VWG_Q2GUT1vKchVYvtAzbjKFDAawGddBlP83mCoq6Rbk1g/exec?tipo=ORDEN%20DE%20SERVICIO&amp;anio=2024&amp;num=150&amp;rs=JOAQUIN%20HUAMAN%20GUZMAN%20ELVIN</t>
  </si>
  <si>
    <t>14/10/2024 - 10:37:58 p. m.</t>
  </si>
  <si>
    <t>CUEVA QUISPE EDERSSON BENJAMIN</t>
  </si>
  <si>
    <t>AV. CAMINO REAL MZ 6 LT4 MAGDALENA NUEVA - CHIMBOTE - CHIMBOTE - ANCASH</t>
  </si>
  <si>
    <t>SOLICITUD DE CRÉDITO PRESUPUESTAL N° 047-2024-MDVN/ULA</t>
  </si>
  <si>
    <t>0002 = 15,167.77</t>
  </si>
  <si>
    <t>1.1.1.1 = 15,167.77</t>
  </si>
  <si>
    <t>https://script.google.com/macros/s/AKfycbzuqlr84oaUfF-_3biUn3x2VWG_Q2GUT1vKchVYvtAzbjKFDAawGddBlP83mCoq6Rbk1g/exec?tipo=ORDEN%20DE%20SERVICIO&amp;anio=2024&amp;num=149&amp;rs=CUEVA%20QUISPE%20EDERSSON%20BENJAMIN</t>
  </si>
  <si>
    <t>09/10/2024 - 15:02:43 p. m.</t>
  </si>
  <si>
    <t>SERVICIO DE ASESORÍA PARA LA ELABORACIÓN Y PRESENTACIÓN DE INFORMACIÓN FINANCIERA Y PRESUPUESTAL - I SEMESTRE 2024</t>
  </si>
  <si>
    <t>SOLICITUD DE CRÉDITO PRESUPUESTAL N° 050-2024-MDVN/ULA</t>
  </si>
  <si>
    <t>https://script.google.com/macros/s/AKfycbzuqlr84oaUfF-_3biUn3x2VWG_Q2GUT1vKchVYvtAzbjKFDAawGddBlP83mCoq6Rbk1g/exec?tipo=ORDEN%20DE%20SERVICIO&amp;anio=2024&amp;num=148&amp;rs=CHANGANAQUI%20RENGIFO%20CINTHIA%20MARISOL.</t>
  </si>
  <si>
    <t>14/10/2024 - 12:14:03 p. m.</t>
  </si>
  <si>
    <t>SERVICIO DE UNA PERSONA NATURAL COMO PERSONAL DE LIMPIEZA DE LAS CALLES EN LA LOCALIDAD DE COTO - DEL 16 DE AGOSTO HASTA EL 30 DE SETIEMBRE DEL 2024</t>
  </si>
  <si>
    <t>SOLICITUD DE CRÉDITO PRESUPUESTAL N° 044-2024-MDVN/ULA</t>
  </si>
  <si>
    <t>https://script.google.com/macros/s/AKfycbzuqlr84oaUfF-_3biUn3x2VWG_Q2GUT1vKchVYvtAzbjKFDAawGddBlP83mCoq6Rbk1g/exec?tipo=ORDEN%20DE%20SERVICIO&amp;anio=2024&amp;num=147&amp;rs=MUÑOZ%20SOLANO%20ROSA%20MARIA</t>
  </si>
  <si>
    <t>12/09/2024 - 10:04:27 p. m.</t>
  </si>
  <si>
    <t>MAPFRE PERU S.A. ENTIDAD PRESTADORA DE SALUD</t>
  </si>
  <si>
    <t>AV. ARMENDARIZ NRO. 345 URB. ARMENDARIZ - MIRAFLORES - LIMA - LIMA</t>
  </si>
  <si>
    <t>SERVICIO DE SEGURO SCTR PARA TRABAJADORES OBRA - CONSTRUCCIÓN DE LINEA DE CONDUCCIÓN Y CAPTACIÓN DE AGUA EN EL (LA) SISTEMA DE AGUA POTABLE JULPA-CARAC EN EL CP CARAC, CUI N° 2626064</t>
  </si>
  <si>
    <t>0002 = 700.92</t>
  </si>
  <si>
    <t>1.1.1.1 = 700.92</t>
  </si>
  <si>
    <t>A = 700.92</t>
  </si>
  <si>
    <t>https://script.google.com/macros/s/AKfycbzuqlr84oaUfF-_3biUn3x2VWG_Q2GUT1vKchVYvtAzbjKFDAawGddBlP83mCoq6Rbk1g/exec?tipo=ORDEN%20DE%20SERVICIO&amp;anio=2024&amp;num=146&amp;rs=MAPFRE%20PERU%20S.A.%20ENTIDAD%20PRESTADORA%20DE%20SALUD</t>
  </si>
  <si>
    <t>11/09/2024 - 11:34:48 p. m.</t>
  </si>
  <si>
    <t>SERVICIO DE UNA PERSONA NATURAL COMO PERSONAL DE LIMPIEZA EN LA OFICINA DE ENLACE - AGOSTO A SETIEMBRE 2024</t>
  </si>
  <si>
    <t>SOLICITUD DE CRÉDITO PRESUPUESTAL N° 039-2024-MDVN/ULA</t>
  </si>
  <si>
    <t>https://script.google.com/macros/s/AKfycbzuqlr84oaUfF-_3biUn3x2VWG_Q2GUT1vKchVYvtAzbjKFDAawGddBlP83mCoq6Rbk1g/exec?tipo=ORDEN%20DE%20SERVICIO&amp;anio=2024&amp;num=145&amp;rs=ALVAREZ%20MUÑOZ%20CARMEN%20PAOLA</t>
  </si>
  <si>
    <t>09/09/2024 - 15:49:27 p. m.</t>
  </si>
  <si>
    <t>NRO.N SAN GRACIANO BAJO - AUCALLAMA - HUARAL - LIMA</t>
  </si>
  <si>
    <t>SERVICIO DE ELABORACIÓN DE VIDEOS INSTITUCIONALES Y PUBLICACIONES DE POST EN LA RED SOCIAL DE FACEBOOK</t>
  </si>
  <si>
    <t>SOLICITUD DE CRÉDITO PRESUPUESTAL N° 049-2024-MDVN/ULA</t>
  </si>
  <si>
    <t>A = 250.00</t>
  </si>
  <si>
    <t>https://script.google.com/macros/s/AKfycbzuqlr84oaUfF-_3biUn3x2VWG_Q2GUT1vKchVYvtAzbjKFDAawGddBlP83mCoq6Rbk1g/exec?tipo=ORDEN%20DE%20SERVICIO&amp;anio=2024&amp;num=144&amp;rs=CAMPOS%20CHACON%20LADY%20LAURA.</t>
  </si>
  <si>
    <t>18/08/2024 - 16:49:48 p. m.</t>
  </si>
  <si>
    <t>SERVICIO DE UNA PERSONA NATURAL COMO PERSONAL DE LIMPIEZA DE LAS CALLES EN LA LOCALIDAD DE CARAC - JULIO A SETIEMBRE 2024</t>
  </si>
  <si>
    <t>SOLICITUD DE CRÉDITO PRESUPUESTAL N° 042-2024-MDVN/ULA</t>
  </si>
  <si>
    <t>https://script.google.com/macros/s/AKfycbzuqlr84oaUfF-_3biUn3x2VWG_Q2GUT1vKchVYvtAzbjKFDAawGddBlP83mCoq6Rbk1g/exec?tipo=ORDEN%20DE%20SERVICIO&amp;anio=2024&amp;num=143&amp;rs=SUSANIBAR%20BERNABEL%20MARIA%20AURORA</t>
  </si>
  <si>
    <t>20/08/2024 - 17:57:37 p. m.</t>
  </si>
  <si>
    <t>SOLICITUD DE CRÉDITO PRESUPUESTAL N° 043-2024-MDVN/ULA</t>
  </si>
  <si>
    <t>https://script.google.com/macros/s/AKfycbzuqlr84oaUfF-_3biUn3x2VWG_Q2GUT1vKchVYvtAzbjKFDAawGddBlP83mCoq6Rbk1g/exec?tipo=ORDEN%20DE%20SERVICIO&amp;anio=2024&amp;num=142&amp;rs=LEON%20MEDINA%20ZAIDITA%20DINA</t>
  </si>
  <si>
    <t>20/08/2024 - 18:14:38 p. m.</t>
  </si>
  <si>
    <t>SERVICIO DE UNA PERSONA NATURAL COMO PERSONAL ENCARGADO DEL HOSPEDAJE MUNICIPAL - JULIO A SETIEMBRE 2024</t>
  </si>
  <si>
    <t>SOLICITUD DE CRÉDITO PRESUPUESTAL N° 038-2024-MDVN/ULA</t>
  </si>
  <si>
    <t>0002 = 1,120.00</t>
  </si>
  <si>
    <t>1.1.1.1 = 1,120.00</t>
  </si>
  <si>
    <t>https://script.google.com/macros/s/AKfycbzuqlr84oaUfF-_3biUn3x2VWG_Q2GUT1vKchVYvtAzbjKFDAawGddBlP83mCoq6Rbk1g/exec?tipo=ORDEN%20DE%20SERVICIO&amp;anio=2024&amp;num=141&amp;rs=ASCASIBAR%20HUAMAN%20DIANA%20LUZ</t>
  </si>
  <si>
    <t>20/08/2024 - 17:23:23 p. m.</t>
  </si>
  <si>
    <t>SOLICITUD DE CRÉDITO PRESUPUESTAL N° 041-2024-MDVN/ULA</t>
  </si>
  <si>
    <t>https://script.google.com/macros/s/AKfycbzuqlr84oaUfF-_3biUn3x2VWG_Q2GUT1vKchVYvtAzbjKFDAawGddBlP83mCoq6Rbk1g/exec?tipo=ORDEN%20DE%20SERVICIO&amp;anio=2024&amp;num=140&amp;rs=DEGOLLAR%20SILVESTRE%20ANTONIO</t>
  </si>
  <si>
    <t>14/08/2024 - 18:11:20 p. m.</t>
  </si>
  <si>
    <t>SERVICIO DE UNA PERSONA NATURAL COMO PERSONAL DE LIMPIEZA DE LAS CALLES EN LA LOCALIDAD DE COTO - JULIO A SETIEMBRE 2024</t>
  </si>
  <si>
    <t>SOLICITUD DE CRÉDITO PRESUPUESTAL N° 045-2024-MDVN/ULA</t>
  </si>
  <si>
    <t>0002 = 4,900.00</t>
  </si>
  <si>
    <t>1.1.1.1 = 4,900.00</t>
  </si>
  <si>
    <t>https://script.google.com/macros/s/AKfycbzuqlr84oaUfF-_3biUn3x2VWG_Q2GUT1vKchVYvtAzbjKFDAawGddBlP83mCoq6Rbk1g/exec?tipo=ORDEN%20DE%20SERVICIO&amp;anio=2024&amp;num=139&amp;rs=SANTOS%20VELASQUEZ%20YNOBILDA</t>
  </si>
  <si>
    <t>14/08/2024 - 17:36:39 p. m.</t>
  </si>
  <si>
    <t>SERVICIO DE ENSAYOS DE LABORATORIO PARA OBRA - CONSTRUCCIÓN DE LINEA DE CONDUCCIÓN Y CAPTACIÓN DE AGUA EN EL (LA) SISTEMA DE AGUA POTABLA JULPA-CARAC EN EL CP CARAC CUI 2626064</t>
  </si>
  <si>
    <t>0002 = 437.50</t>
  </si>
  <si>
    <t>1.1.1.1 = 437.50</t>
  </si>
  <si>
    <t>A = 900.00</t>
  </si>
  <si>
    <t>https://script.google.com/macros/s/AKfycbzuqlr84oaUfF-_3biUn3x2VWG_Q2GUT1vKchVYvtAzbjKFDAawGddBlP83mCoq6Rbk1g/exec?tipo=ORDEN%20DE%20SERVICIO&amp;anio=2024&amp;num=138&amp;rs=CONSTRUCTORA%20Y%20CONSULTORA%20JONELTA%20S.A.C</t>
  </si>
  <si>
    <t>01/08/2024 - 17:58:15 p. m.</t>
  </si>
  <si>
    <t>SERVICIO DE UNA PERSONA NATURAL COMO CONDUCTOR PARA RECOLECCIÓN Y TRANSPORTE DE RESIDUOS SÓLIDOS - JULIO A SETIEMBRE 2024</t>
  </si>
  <si>
    <t>SOLICITUD DE CRÉDITO PRESUPUESTAL N° 046-2024-MDVN/ULA</t>
  </si>
  <si>
    <t>0002 = 4,200.00</t>
  </si>
  <si>
    <t>1.1.1.1 = 4,200.00</t>
  </si>
  <si>
    <t>https://script.google.com/macros/s/AKfycbzuqlr84oaUfF-_3biUn3x2VWG_Q2GUT1vKchVYvtAzbjKFDAawGddBlP83mCoq6Rbk1g/exec?tipo=ORDEN%20DE%20SERVICIO&amp;anio=2024&amp;num=137&amp;rs=ESPINOZA%20ROMAN%20MARCO%20ANTONIO</t>
  </si>
  <si>
    <t>31/07/2024 - 16:06:55 p. m.</t>
  </si>
  <si>
    <t>BALTAZAR HUAMAN YELITZA CELESTINA</t>
  </si>
  <si>
    <t>SERVICIO PROFESIONAL COMO JEFE DE LA OFICINA DE DESARROLLO SOCIAL E INCLUSIÓN SOCIAL - JULIO A AGOSTO 2024</t>
  </si>
  <si>
    <t>SOLICITUD DE CRÉDITO PRESUPUESTAL N° 034-2024-MDVN/A</t>
  </si>
  <si>
    <t>0002 = 811.25</t>
  </si>
  <si>
    <t>1.1.1.1 = 811.25</t>
  </si>
  <si>
    <t>https://script.google.com/macros/s/AKfycbzuqlr84oaUfF-_3biUn3x2VWG_Q2GUT1vKchVYvtAzbjKFDAawGddBlP83mCoq6Rbk1g/exec?tipo=ORDEN%20DE%20SERVICIO&amp;anio=2024&amp;num=136&amp;rs=BALTAZAR%20HUAMAN%20YELITZA%20CELESTINA</t>
  </si>
  <si>
    <t>05/08/2024 - 12:56:51 p. m.</t>
  </si>
  <si>
    <t>SERVICIO PROFESIONAL COMO JEFE DE LA OFICINA DE ASESORÍA JURÍDICA - JULIO A SETIEMBRE 2024</t>
  </si>
  <si>
    <t>SOLICITUD DE CRÉDITO PRESUPUESTAL N° 036-2024-MDVN/ULA</t>
  </si>
  <si>
    <t>0002 = 2,550.00</t>
  </si>
  <si>
    <t>1.1.1.1 = 2,550.00</t>
  </si>
  <si>
    <t>https://script.google.com/macros/s/AKfycbzuqlr84oaUfF-_3biUn3x2VWG_Q2GUT1vKchVYvtAzbjKFDAawGddBlP83mCoq6Rbk1g/exec?tipo=ORDEN%20DE%20SERVICIO&amp;anio=2024&amp;num=135&amp;rs=SARMIENTO%20VERASTEGUI%20JUAN</t>
  </si>
  <si>
    <t>31/07/2024 - 12:37:08 p. m.</t>
  </si>
  <si>
    <t>SERVICIO PROFESIONAL COMO JEFE DE LA OFICINA DE ADMINISTRACIÓN - JULIO A SETIEMBRE 2024</t>
  </si>
  <si>
    <t>SOLICITUD DE CRÉDITO PRESUPUESTAL N° 037-2024-MDVN/ULA</t>
  </si>
  <si>
    <t>0002 = 7,500.00</t>
  </si>
  <si>
    <t>1.1.1.1 = 7,500.00</t>
  </si>
  <si>
    <t>https://script.google.com/macros/s/AKfycbzuqlr84oaUfF-_3biUn3x2VWG_Q2GUT1vKchVYvtAzbjKFDAawGddBlP83mCoq6Rbk1g/exec?tipo=ORDEN%20DE%20SERVICIO&amp;anio=2024&amp;num=134&amp;rs=MORALES%20VEGA%20HARRY%20PIERRE</t>
  </si>
  <si>
    <t>31/07/2024 - 11:51:17 p. m.</t>
  </si>
  <si>
    <t>SERVICIO DE UNA PERSONA NATURAL COMO PERSONAL DE LIMPIEZA EN LA OFICINA DE ENLACE - JULIO 2024</t>
  </si>
  <si>
    <t>0002 = 660.00</t>
  </si>
  <si>
    <t>1.1.1.1 = 660.00</t>
  </si>
  <si>
    <t>https://script.google.com/macros/s/AKfycbzuqlr84oaUfF-_3biUn3x2VWG_Q2GUT1vKchVYvtAzbjKFDAawGddBlP83mCoq6Rbk1g/exec?tipo=ORDEN%20DE%20SERVICIO&amp;anio=2024&amp;num=133&amp;rs=ALVAREZ%20MUÑOZ%20CARMEN%20PAOLA</t>
  </si>
  <si>
    <t>31/07/2024 - 10:34:18 p. m.</t>
  </si>
  <si>
    <t>SERVICIO PROFESIONAL COMO JEFE DE LA OFICINA DE PLANEAMIENTO Y PRESUPUESTO - JULIO A SETIEMBRE 2024</t>
  </si>
  <si>
    <t>SOLICITUD DE CRÉDITO PRESUPUESTAL N° 035-2024-MDVN/ULA</t>
  </si>
  <si>
    <t>https://script.google.com/macros/s/AKfycbzuqlr84oaUfF-_3biUn3x2VWG_Q2GUT1vKchVYvtAzbjKFDAawGddBlP83mCoq6Rbk1g/exec?tipo=ORDEN%20DE%20SERVICIO&amp;anio=2024&amp;num=132&amp;rs=GIRALDO%20OBISPO%20PETRONILA%20ROBERTA</t>
  </si>
  <si>
    <t>24/07/2024 - 17:15:51 p. m.</t>
  </si>
  <si>
    <t>MAPFRE PERU COMPAÑIA DE SEGUROS Y REASEGUROS</t>
  </si>
  <si>
    <t>SERVICIO DE SEGURO SCTR PARA TRABAJADORES OBRA- CONSTRUCCIÓN DE LINEA DE CONDUCCIÓN Y CAPTACIÓN DE AGUA EN EL (LA) SISTEMA DE AGUA POTABLE JULPA-CARAC EN EL CP CARAC, CUI N° 2626064</t>
  </si>
  <si>
    <t>0002 = 656.32</t>
  </si>
  <si>
    <t>1.1.1.1 = 656.32</t>
  </si>
  <si>
    <t>A = 656.32</t>
  </si>
  <si>
    <t>https://script.google.com/macros/s/AKfycbzuqlr84oaUfF-_3biUn3x2VWG_Q2GUT1vKchVYvtAzbjKFDAawGddBlP83mCoq6Rbk1g/exec?tipo=ORDEN%20DE%20SERVICIO&amp;anio=2024&amp;num=131&amp;rs=MAPFRE%20PERU%20COMPAÑIA%20DE%20SEGUROS%20Y%20REASEGUROS</t>
  </si>
  <si>
    <t>16/07/2024 - 16:10:23 p. m.</t>
  </si>
  <si>
    <t>SOLICITUD DE CRÉDITO PRESUPUESTAL - ANULADO</t>
  </si>
  <si>
    <t>0002 = 2,407.13</t>
  </si>
  <si>
    <t>1.1.1.1 = 2,407.13</t>
  </si>
  <si>
    <t>https://script.google.com/macros/s/AKfycbzuqlr84oaUfF-_3biUn3x2VWG_Q2GUT1vKchVYvtAzbjKFDAawGddBlP83mCoq6Rbk1g/exec?tipo=ORDEN%20DE%20SERVICIO&amp;anio=2024&amp;num=130&amp;rs=MAPFRE%20PERU%20S.A.%20ENTIDAD%20PRESTADORA%20DE%20SALUD</t>
  </si>
  <si>
    <t>30/07/2024 - 18:14:24 p. m.</t>
  </si>
  <si>
    <t>PAZ TARAMONA JOSE MARTIN</t>
  </si>
  <si>
    <t>CAL. ALEJANDRO DELGADO MZA. K LOTE. 7 URB. ALEJANDRO DELGADO - HUARAL - HUARAL - LIMA</t>
  </si>
  <si>
    <t>SERVICIO DE UNA PERSONA NATURAL COMO PROFESOR DEL TALLER DE MÚSICA - JUNIO 2024</t>
  </si>
  <si>
    <t>SOLICITUD DE CRÉDITO PRESUPUESTAL N° 016-A-2024-MDVN/ULA</t>
  </si>
  <si>
    <t>OFICINA DE DESARROLLO SOCIAL E INCLUSIÓN SOCIAL</t>
  </si>
  <si>
    <t>0002 = 1,140.00</t>
  </si>
  <si>
    <t>1.1.1.1 = 1,140.00</t>
  </si>
  <si>
    <t>https://script.google.com/macros/s/AKfycbzuqlr84oaUfF-_3biUn3x2VWG_Q2GUT1vKchVYvtAzbjKFDAawGddBlP83mCoq6Rbk1g/exec?tipo=ORDEN%20DE%20SERVICIO&amp;anio=2024&amp;num=129&amp;rs=PAZ%20TARAMONA%20JOSE%20MARTIN</t>
  </si>
  <si>
    <t>30/07/2024 - 16:58:51 p. m.</t>
  </si>
  <si>
    <t>SERVICIO DE ASESORÍA PARA ELABORACIÓN Y PRESENTACIÓN DE INFORMACIÓN FINANCIERA Y PRESUPUESTAL - I TRIMESTRE 2024</t>
  </si>
  <si>
    <t>SOLICITUD DE CRÉDITO PRESUPUESTAL N° 026-A-2024/ULA</t>
  </si>
  <si>
    <t>https://script.google.com/macros/s/AKfycbzuqlr84oaUfF-_3biUn3x2VWG_Q2GUT1vKchVYvtAzbjKFDAawGddBlP83mCoq6Rbk1g/exec?tipo=ORDEN%20DE%20SERVICIO&amp;anio=2024&amp;num=128&amp;rs=CARUAJULCA%20QUISPE%20WILDER</t>
  </si>
  <si>
    <t>04/07/2024 - 16:16:48 p. m.</t>
  </si>
  <si>
    <t>KONJA GUEVARA SANTIAGO ARTEMIO</t>
  </si>
  <si>
    <t>https://script.google.com/macros/s/AKfycbzuqlr84oaUfF-_3biUn3x2VWG_Q2GUT1vKchVYvtAzbjKFDAawGddBlP83mCoq6Rbk1g/exec?tipo=ORDEN%20DE%20SERVICIO&amp;anio=2024&amp;num=127&amp;rs=KONJA%20GUEVARA%20SANTIAGO%20ARTEMIO</t>
  </si>
  <si>
    <t>27/08/2024 - 18:02:53 p. m.</t>
  </si>
  <si>
    <t>AV. SAN BORJA NORTE NRO. 778 DPTO. 602 - SAN BORJA - LIMA - LIMA</t>
  </si>
  <si>
    <t>SERVICIO PROFESIONAL COMO ENCARGADO DE LA OFICINA DE PROGRAMACION MULTIANUAL DE INVERSIONES - JUNIO 2024</t>
  </si>
  <si>
    <t>MEMORANDUM N° 008-2024-MDVN/ULA</t>
  </si>
  <si>
    <t>https://script.google.com/macros/s/AKfycbzuqlr84oaUfF-_3biUn3x2VWG_Q2GUT1vKchVYvtAzbjKFDAawGddBlP83mCoq6Rbk1g/exec?tipo=ORDEN%20DE%20SERVICIO&amp;anio=2024&amp;num=126&amp;rs=KONJA%20GUEVARA%20SANTIAGO%20ARTEMIO</t>
  </si>
  <si>
    <t>26/06/2024 - 11:04:43 p. m.</t>
  </si>
  <si>
    <t>SERVICIO DE SC FLETE TERRESTRE DE MATERIALES AL ALMACEN OBRA - CONSTRUCCIÓN DE LINEA DE CONDUCCIÓN Y CAPTACIÓN DE AGUA EN EL (LA) SISTEMA DE AGUA POTABLE JULPA-CARAC EN EL CP CARAC, CUI N° 2626064</t>
  </si>
  <si>
    <t>0002 = 399.20</t>
  </si>
  <si>
    <t>1.1.1.1 = 399.20</t>
  </si>
  <si>
    <t>A = 7,720.00</t>
  </si>
  <si>
    <t>https://script.google.com/macros/s/AKfycbzuqlr84oaUfF-_3biUn3x2VWG_Q2GUT1vKchVYvtAzbjKFDAawGddBlP83mCoq6Rbk1g/exec?tipo=ORDEN%20DE%20SERVICIO&amp;anio=2024&amp;num=125&amp;rs=NEGOCIACIONES%20LA%20CASA%20DEL%20CONSTRUCTOR%20E.I.R.L.%20-%20V%20CYC%20E.I.R.L.</t>
  </si>
  <si>
    <t>20/06/2024 - 16:28:29 p. m.</t>
  </si>
  <si>
    <t>SERVICIO DE IMPRESIONES Y DE MATERIALES DE OFICINA PARA OBRA - CONSTRUCCIÓN DE LINEA DE CONDUCCIÓN Y CAPTACIÓN DE AGUA EN EL (LA) SISTEMA DE AGUA POTABLE JULPA-CARAC EN EL C.P. CARAC CUI 2626064</t>
  </si>
  <si>
    <t>0002 = 250.00</t>
  </si>
  <si>
    <t>1.1.1.1 = 250.00</t>
  </si>
  <si>
    <t>A = 801.60</t>
  </si>
  <si>
    <t>https://script.google.com/macros/s/AKfycbzuqlr84oaUfF-_3biUn3x2VWG_Q2GUT1vKchVYvtAzbjKFDAawGddBlP83mCoq6Rbk1g/exec?tipo=ORDEN%20DE%20SERVICIO&amp;anio=2024&amp;num=124&amp;rs=JUAN%20DE%20DIOS%20RICRA%20BRISEIDA</t>
  </si>
  <si>
    <t>24/06/2024 - 13:16:55 p. m.</t>
  </si>
  <si>
    <t>CAMACHO AGUEDO JOSE DAVID</t>
  </si>
  <si>
    <t>URB. EL ROSARIO A CALLE LIMA N° 102 - HUARAL - HUARAL - LIMA</t>
  </si>
  <si>
    <t>SERVICIO DE MANTENIMIENTO CORRECTIVO DE SISTEMA MECÁNICO DE VOLQUETE EGY-685</t>
  </si>
  <si>
    <t>SOLICITUD DE CRÉDITO PRESUPUESTAL N° 029-2024-MDVN/ULA</t>
  </si>
  <si>
    <t>DIAZ GOMEZ LUIS FERNANDO</t>
  </si>
  <si>
    <t>0002 = 420.00</t>
  </si>
  <si>
    <t>1.1.1.1 = 420.00</t>
  </si>
  <si>
    <t>A = 420.00</t>
  </si>
  <si>
    <t>https://script.google.com/macros/s/AKfycbzuqlr84oaUfF-_3biUn3x2VWG_Q2GUT1vKchVYvtAzbjKFDAawGddBlP83mCoq6Rbk1g/exec?tipo=ORDEN%20DE%20SERVICIO&amp;anio=2024&amp;num=123&amp;rs=CAMACHO%20AGUEDO%20JOSE%20DAVID</t>
  </si>
  <si>
    <t>17/06/2024 - 12:57:11 p. m.</t>
  </si>
  <si>
    <t>SERVICIO DE MANTENIMIENTO CORRECTIVO DE SISTEMA ELECTRICO DE VOLQUETE EGY-685</t>
  </si>
  <si>
    <t>SOLICITUD DE CRÉDITO PRESUPUESTAL N° 028-2024-MDVN/ULA</t>
  </si>
  <si>
    <t>https://script.google.com/macros/s/AKfycbzuqlr84oaUfF-_3biUn3x2VWG_Q2GUT1vKchVYvtAzbjKFDAawGddBlP83mCoq6Rbk1g/exec?tipo=ORDEN%20DE%20SERVICIO&amp;anio=2024&amp;num=122&amp;rs=CAMACHO%20AGUEDO%20JOSE%20DAVID</t>
  </si>
  <si>
    <t>17/06/2024 - 12:54:29 p. m.</t>
  </si>
  <si>
    <t>SERVICIO DE MANO DE OBRA PARA MANTENIMIENTO DE PUENTE LUMO - COTO EN EL DISTRITO VEINTISIETE DE NOVIEMBRE</t>
  </si>
  <si>
    <t>SOLICITUD DE CRÉDITO PRESUPUESTAL N° 027-2024-MDVN/ULA</t>
  </si>
  <si>
    <t>0002 = 1,860.00</t>
  </si>
  <si>
    <t>1.1.1.1 = 1,860.00</t>
  </si>
  <si>
    <t>A = 1,860.00</t>
  </si>
  <si>
    <t>https://script.google.com/macros/s/AKfycbzuqlr84oaUfF-_3biUn3x2VWG_Q2GUT1vKchVYvtAzbjKFDAawGddBlP83mCoq6Rbk1g/exec?tipo=ORDEN%20DE%20SERVICIO&amp;anio=2024&amp;num=121&amp;rs=MONTERREY%20SANCHEZ%20JORGE%20ADRIAN</t>
  </si>
  <si>
    <t>17/06/2024 - 12:51:12 p. m.</t>
  </si>
  <si>
    <t>SERVICIO DE LEGALIZACIÓN DE CUADERNO DE OBRA INCLUIDO CUADERNO OBRA - CONSTRUCCIÓN DE LINEA DE CONDUCCIÓN Y CAPTACIÓN DE AGUA EN EL SISTEMA DE AGUA POTABLE JULPA-CARAC EN EL CP CARAC CUI 2626064</t>
  </si>
  <si>
    <t>0002 = 2,400.00</t>
  </si>
  <si>
    <t>1.1.1.1 = 2,400.00</t>
  </si>
  <si>
    <t>A = 120.00</t>
  </si>
  <si>
    <t>https://script.google.com/macros/s/AKfycbzuqlr84oaUfF-_3biUn3x2VWG_Q2GUT1vKchVYvtAzbjKFDAawGddBlP83mCoq6Rbk1g/exec?tipo=ORDEN%20DE%20SERVICIO&amp;anio=2024&amp;num=120&amp;rs=JUAN%20DE%20DIOS%20RICRA%20BRISEIDA</t>
  </si>
  <si>
    <t>20/06/2024 - 18:46:54 p. m.</t>
  </si>
  <si>
    <t>GONZALES BUITRON EDUARDO ENRIQUE</t>
  </si>
  <si>
    <t>URB. FONAVI MZ. B LOTE N° 28 - HUARAL - HUARAL - LIMA</t>
  </si>
  <si>
    <t>SERVICIO COMO MAESTRO DE OBRA - CONSTRUCCIÓN DE LINEA DE CONDUCCIÓN Y CAPTACIÓN DE AGUA EN EL (LA) SISTEMA DE AGUA POTABLE JULPA-CARAC EN EL CP CARAC CUI N° 2626064</t>
  </si>
  <si>
    <t>0002 = 6,600.00</t>
  </si>
  <si>
    <t>1.1.1.1 = 6,600.00</t>
  </si>
  <si>
    <t>A = 6,600.00</t>
  </si>
  <si>
    <t>https://script.google.com/macros/s/AKfycbzuqlr84oaUfF-_3biUn3x2VWG_Q2GUT1vKchVYvtAzbjKFDAawGddBlP83mCoq6Rbk1g/exec?tipo=ORDEN%20DE%20SERVICIO&amp;anio=2024&amp;num=119&amp;rs=GONZALES%20BUITRON%20EDUARDO%20ENRIQUE</t>
  </si>
  <si>
    <t>18/07/2024 - 17:24:18 p. m.</t>
  </si>
  <si>
    <t>CUADROS PAULINO ASTRID SOFIA</t>
  </si>
  <si>
    <t>AV. HUANDO LT. 19 - HUARAL - HUARAL - LIMA</t>
  </si>
  <si>
    <t>SERVICIO DE ASISTENTE DE INSPECTOR PARA OBRA - CONTRUCCIÓN DE LINEA DE CONDUCCIÓN Y CAPTACIÓN DE AGUA EN EL (LA) SISTEMA DE AGUA POTABLE JULPA-CARAC EN EL C.P. CARAC CUI 2626064</t>
  </si>
  <si>
    <t>0002 = 871.25</t>
  </si>
  <si>
    <t>1.1.1.1 = 871.25</t>
  </si>
  <si>
    <t>A = 4,600.00</t>
  </si>
  <si>
    <t>https://script.google.com/macros/s/AKfycbzuqlr84oaUfF-_3biUn3x2VWG_Q2GUT1vKchVYvtAzbjKFDAawGddBlP83mCoq6Rbk1g/exec?tipo=ORDEN%20DE%20SERVICIO&amp;anio=2024&amp;num=118&amp;rs=CUADROS%20PAULINO%20ASTRID%20SOFIA</t>
  </si>
  <si>
    <t>27/06/2024 - 18:09:49 p. m.</t>
  </si>
  <si>
    <t>MORA VILCA RONALD FRANK</t>
  </si>
  <si>
    <t>AV. LOS PINOS N° 440 URB. EL TREBOL - HUARAL - HUARAL - LIMA</t>
  </si>
  <si>
    <t>SERVICIO DE RESIDENTE EN OBRA - CONSTRUCCIÓN DE LINEA DE CONDUCCIÓN Y CAPTACIÓN DE AGUA, EN EL SISTEMA DE AGUA POTABLE JULPA-CARAC CENTRO POBLADO CARAC CUI 2626064</t>
  </si>
  <si>
    <t>0002 = 11,000.00</t>
  </si>
  <si>
    <t>1.1.1.1 = 11,000.00</t>
  </si>
  <si>
    <t>A = 11,000.00</t>
  </si>
  <si>
    <t>https://script.google.com/macros/s/AKfycbzuqlr84oaUfF-_3biUn3x2VWG_Q2GUT1vKchVYvtAzbjKFDAawGddBlP83mCoq6Rbk1g/exec?tipo=ORDEN%20DE%20SERVICIO&amp;anio=2024&amp;num=117&amp;rs=MORA%20VILCA%20RONALD%20FRANK</t>
  </si>
  <si>
    <t>12/06/2024 - 10:00:50 p. m.</t>
  </si>
  <si>
    <t>SERVICIO  DE UNA PERSONA NATURAL COMO PERSONAL DE LIMPIEZA EN LA OFICINA DE ENLACE - MAYO A JUNIO 2024</t>
  </si>
  <si>
    <t>SOLICITUD DE CRÉDITO PRESUPUESTAL N° 013-2024-MDVN/ULA</t>
  </si>
  <si>
    <t>https://script.google.com/macros/s/AKfycbzuqlr84oaUfF-_3biUn3x2VWG_Q2GUT1vKchVYvtAzbjKFDAawGddBlP83mCoq6Rbk1g/exec?tipo=ORDEN%20DE%20SERVICIO&amp;anio=2024&amp;num=116&amp;rs=ALVAREZ%20MUÑOZ%20CARMEN%20PAOLA</t>
  </si>
  <si>
    <t>05/06/2024 - 10:32:18 p. m.</t>
  </si>
  <si>
    <t>SERVICIO PROFESIONAL COMO JEFE DE LA OFICINA DE PLANEAMIENTO Y PRESUPUESTO - MAYO A JUNIO 2024</t>
  </si>
  <si>
    <t>SOLICITUD DE CRÉDITO PRESUPUESTAL N° 004-2024-MDVN/ULA</t>
  </si>
  <si>
    <t>0002 = 1,000.50</t>
  </si>
  <si>
    <t>1.1.1.1 = 1,000.50</t>
  </si>
  <si>
    <t>https://script.google.com/macros/s/AKfycbzuqlr84oaUfF-_3biUn3x2VWG_Q2GUT1vKchVYvtAzbjKFDAawGddBlP83mCoq6Rbk1g/exec?tipo=ORDEN%20DE%20SERVICIO&amp;anio=2024&amp;num=115&amp;rs=GIRALDO%20OBISPO%20PETRONILA%20ROBERTA</t>
  </si>
  <si>
    <t>05/06/2024 - 11:10:50 p. m.</t>
  </si>
  <si>
    <t>MUÑOZ SANTOS REYNA NELCI</t>
  </si>
  <si>
    <t>MZA. T LOTE. 4 C.P. APARICIO - HUARAL - HUARAL - LIMA</t>
  </si>
  <si>
    <t>SERVICIO  DE UNA PERSONA NATURAL COMO ASISTENTE DE LA UNIDAD DE TESORERÍA - MAYO A JUNIO 2024</t>
  </si>
  <si>
    <t>SOLICITUD DE CRÉDITO PRESUPUESTAL N° 015-A-MDVN/ULA</t>
  </si>
  <si>
    <t>CHANGANAQUI RENGIFO CINTHIA MARISOL</t>
  </si>
  <si>
    <t>0002 = 3,100.00</t>
  </si>
  <si>
    <t>1.1.1.1 = 3,100.00</t>
  </si>
  <si>
    <t>A = 2,600.00</t>
  </si>
  <si>
    <t>https://script.google.com/macros/s/AKfycbzuqlr84oaUfF-_3biUn3x2VWG_Q2GUT1vKchVYvtAzbjKFDAawGddBlP83mCoq6Rbk1g/exec?tipo=ORDEN%20DE%20SERVICIO&amp;anio=2024&amp;num=114&amp;rs=MUÑOZ%20SANTOS%20REYNA%20NELCI</t>
  </si>
  <si>
    <t>04/06/2024 - 17:30:26 p. m.</t>
  </si>
  <si>
    <t>SERVICIO PROFESIONAL COMO JEFE DE LA OFICINA DE ADMINISTRACIÓN</t>
  </si>
  <si>
    <t>SOLICITUD DE CRÉDITO PRESUPUESTAL N° 003-2024-MDVN/ULA</t>
  </si>
  <si>
    <t>0002 = 1,100.00</t>
  </si>
  <si>
    <t>1.1.1.1 = 1,100.00</t>
  </si>
  <si>
    <t>https://script.google.com/macros/s/AKfycbzuqlr84oaUfF-_3biUn3x2VWG_Q2GUT1vKchVYvtAzbjKFDAawGddBlP83mCoq6Rbk1g/exec?tipo=ORDEN%20DE%20SERVICIO&amp;anio=2024&amp;num=113&amp;rs=MORALES%20VEGA%20HARRY%20PIERRE</t>
  </si>
  <si>
    <t>03/06/2024 - 17:49:29 p. m.</t>
  </si>
  <si>
    <t>SERVICIO DE ALQUILER DE OFICINA DE ENLACE DE MAYO A DICIEMBRE 2024.</t>
  </si>
  <si>
    <t>MEMORANDUM N° 006-2024-MDVN/ULA</t>
  </si>
  <si>
    <t>0002 = 4,500.00</t>
  </si>
  <si>
    <t>1.1.1.1 = 4,500.00</t>
  </si>
  <si>
    <t>A = 8,000.00</t>
  </si>
  <si>
    <t>https://script.google.com/macros/s/AKfycbzuqlr84oaUfF-_3biUn3x2VWG_Q2GUT1vKchVYvtAzbjKFDAawGddBlP83mCoq6Rbk1g/exec?tipo=ORDEN%20DE%20SERVICIO&amp;anio=2024&amp;num=112&amp;rs=SOLIS%20RICAPA%20LADISLAO%20BELIZARIO</t>
  </si>
  <si>
    <t>27/05/2024 - 17:10:36 p. m.</t>
  </si>
  <si>
    <t>HUAMAN DURAND ANANIAS</t>
  </si>
  <si>
    <t>JIRON HUACHO N° 490 - CALETA DE CARQUIN - HUAURA - HUAURA - LIMA</t>
  </si>
  <si>
    <t>SERVICIO DE CONSULTORIA PARA ELABORACIÓN DE FICHAS TÉCNICAS DE ACTIVIDAD DE INTERVENCIÓN INMEDIATA LLANKASUN PERÚ</t>
  </si>
  <si>
    <t>SOLICITUD DE CRÉDITO PRESUPUESTAL N° 019-2024-MDVN/ULA</t>
  </si>
  <si>
    <t>0002 = 1,350.00</t>
  </si>
  <si>
    <t>1.1.1.1 = 1,350.00</t>
  </si>
  <si>
    <t>A = 7,000.00</t>
  </si>
  <si>
    <t>https://script.google.com/macros/s/AKfycbzuqlr84oaUfF-_3biUn3x2VWG_Q2GUT1vKchVYvtAzbjKFDAawGddBlP83mCoq6Rbk1g/exec?tipo=ORDEN%20DE%20SERVICIO&amp;anio=2024&amp;num=111&amp;rs=HUAMAN%20DURAND%20ANANIAS</t>
  </si>
  <si>
    <t>30/05/2024 - 10:52:16 p. m.</t>
  </si>
  <si>
    <t>SOLICITUD DE CRÉDITO PRESUPUESTAL N° 018-2024-MDVN/ULA</t>
  </si>
  <si>
    <t>0002 = 1,204.18</t>
  </si>
  <si>
    <t>1.1.1.1 = 1,204.18</t>
  </si>
  <si>
    <t>https://script.google.com/macros/s/AKfycbzuqlr84oaUfF-_3biUn3x2VWG_Q2GUT1vKchVYvtAzbjKFDAawGddBlP83mCoq6Rbk1g/exec?tipo=ORDEN%20DE%20SERVICIO&amp;anio=2024&amp;num=110&amp;rs=HUAMAN%20DURAND%20ANANIAS</t>
  </si>
  <si>
    <t>21/05/2024 - 15:53:37 p. m.</t>
  </si>
  <si>
    <t>SERVICIO DE INTERNET FIJO PARA LA OFICINA DE ENLACE DE MAYO A DICIEMBRE 2024</t>
  </si>
  <si>
    <t>SOLICITUD DE CRÉDITO PRESUPUESTAL N° 022-2024-MDVN/ULA</t>
  </si>
  <si>
    <t>0002 = 6,000.00</t>
  </si>
  <si>
    <t>1.1.1.1 = 6,000.00</t>
  </si>
  <si>
    <t>A = 649.00</t>
  </si>
  <si>
    <t>https://script.google.com/macros/s/AKfycbzuqlr84oaUfF-_3biUn3x2VWG_Q2GUT1vKchVYvtAzbjKFDAawGddBlP83mCoq6Rbk1g/exec?tipo=ORDEN%20DE%20SERVICIO&amp;anio=2024&amp;num=109&amp;rs=JULCA%20BRONCANO%20WILDER%20FLORENTINO</t>
  </si>
  <si>
    <t>20/05/2024 - 16:33:05 p. m.</t>
  </si>
  <si>
    <t>SERVICIO DE CONSULTORIA PARA ACTUALIZACIÓN DE EXPEDIENTE TÉCNICO DEL PROYECTO</t>
  </si>
  <si>
    <t>SOLICITUD DE CRÉDITO PRESUPUESTAL N° 017-2024-MDVN/ULA</t>
  </si>
  <si>
    <t>0002 = 1,600.00</t>
  </si>
  <si>
    <t>1.1.1.1 = 1,600.00</t>
  </si>
  <si>
    <t>A = 20,000.00</t>
  </si>
  <si>
    <t>https://script.google.com/macros/s/AKfycbzuqlr84oaUfF-_3biUn3x2VWG_Q2GUT1vKchVYvtAzbjKFDAawGddBlP83mCoq6Rbk1g/exec?tipo=ORDEN%20DE%20SERVICIO&amp;anio=2024&amp;num=108&amp;rs=JOAQUIN%20HUAMAN%20GUZMAN%20ELVIN</t>
  </si>
  <si>
    <t>21/05/2024 - 16:51:00 p. m.</t>
  </si>
  <si>
    <t>FLORES PAZ FERNANDO FEDERICO</t>
  </si>
  <si>
    <t>CAL. MIGUEL GRAU NRO. 243 INT. 8 - CHANCAY - HUARAL - LIMA</t>
  </si>
  <si>
    <t>SERVICIO  DE UNA PERSONA NATURAL COMO PROFESOR DEL TALLER DE MÚSICA</t>
  </si>
  <si>
    <t>0002 = 3,600.00</t>
  </si>
  <si>
    <t>1.1.1.1 = 3,600.00</t>
  </si>
  <si>
    <t>A = 4,000.00</t>
  </si>
  <si>
    <t>https://script.google.com/macros/s/AKfycbzuqlr84oaUfF-_3biUn3x2VWG_Q2GUT1vKchVYvtAzbjKFDAawGddBlP83mCoq6Rbk1g/exec?tipo=ORDEN%20DE%20SERVICIO&amp;anio=2024&amp;num=107&amp;rs=FLORES%20PAZ%20FERNANDO%20FEDERICO</t>
  </si>
  <si>
    <t>23/05/2024 - 10:57:41 p. m.</t>
  </si>
  <si>
    <t>CALLE DAZAN - HUACRACHUCO - MARAÑON - HUÁNUCO</t>
  </si>
  <si>
    <t>SERVICIO PROFESIONAL COMO JEFE DE LA OFICINA DE ADMINISTRACIÓN TRIBUTARIA Y RENTAS</t>
  </si>
  <si>
    <t>SOLICITUD DE CRÉDITO PRESUPUESTAL N° 023-2024-MDVN/ULA</t>
  </si>
  <si>
    <t>1.1.1.1 = 600.00</t>
  </si>
  <si>
    <t>https://script.google.com/macros/s/AKfycbzuqlr84oaUfF-_3biUn3x2VWG_Q2GUT1vKchVYvtAzbjKFDAawGddBlP83mCoq6Rbk1g/exec?tipo=ORDEN%20DE%20SERVICIO&amp;anio=2024&amp;num=106&amp;rs=VILCA%20LIMAS%20DANIELITA%20GIMENA</t>
  </si>
  <si>
    <t>23/05/2024 - 16:41:51 p. m.</t>
  </si>
  <si>
    <t>0002 = 649.00</t>
  </si>
  <si>
    <t>1.1.1.1 = 649.00</t>
  </si>
  <si>
    <t>https://script.google.com/macros/s/AKfycbzuqlr84oaUfF-_3biUn3x2VWG_Q2GUT1vKchVYvtAzbjKFDAawGddBlP83mCoq6Rbk1g/exec?tipo=ORDEN%20DE%20SERVICIO&amp;anio=2024&amp;num=105&amp;rs=ANULADA</t>
  </si>
  <si>
    <t>27/08/2024 - 17:49:39 p. m.</t>
  </si>
  <si>
    <t>SOLICITUD DE CRÉDITO PRESUPUESTAL N° - ANULADO</t>
  </si>
  <si>
    <t>0002 = 4,540.00</t>
  </si>
  <si>
    <t>1.1.1.1 = 4,540.00</t>
  </si>
  <si>
    <t>https://script.google.com/macros/s/AKfycbzuqlr84oaUfF-_3biUn3x2VWG_Q2GUT1vKchVYvtAzbjKFDAawGddBlP83mCoq6Rbk1g/exec?tipo=ORDEN%20DE%20SERVICIO&amp;anio=2024&amp;num=104&amp;rs=ANULADA</t>
  </si>
  <si>
    <t>24/10/2024 -16:34:12 p. m.</t>
  </si>
  <si>
    <t>SERVICIO  DE UNA PERSONA NATURAL COMO CONDUCTOR PARA RECOLECCIÓN Y TRANSPORTE DE RESIDUOS SÓLIDOS</t>
  </si>
  <si>
    <t>SOLICITUD DE CRÉDITO PRESUPUESTAL N° 011-2024-MDVN/ULA</t>
  </si>
  <si>
    <t>https://script.google.com/macros/s/AKfycbzuqlr84oaUfF-_3biUn3x2VWG_Q2GUT1vKchVYvtAzbjKFDAawGddBlP83mCoq6Rbk1g/exec?tipo=ORDEN%20DE%20SERVICIO&amp;anio=2024&amp;num=103&amp;rs=ESPINOZA%20ROMAN%20MARCO%20ANTONIO</t>
  </si>
  <si>
    <t>16/05/2024 - 13:02:23 p. m.</t>
  </si>
  <si>
    <t>SERVICIO  DE UNA PERSONA NATURAL COMO ASISTENTE DE LA UNIDAD DE TESORERÍA</t>
  </si>
  <si>
    <t>SOLICITUD DE CRÉDITO PRESUPUESTAL N° 015-A-2024-MDVN/ULA</t>
  </si>
  <si>
    <t>0002 = 1,300.00</t>
  </si>
  <si>
    <t>1.1.1.1 = 1,300.00</t>
  </si>
  <si>
    <t>A = 1,300.00</t>
  </si>
  <si>
    <t>https://script.google.com/macros/s/AKfycbzuqlr84oaUfF-_3biUn3x2VWG_Q2GUT1vKchVYvtAzbjKFDAawGddBlP83mCoq6Rbk1g/exec?tipo=ORDEN%20DE%20SERVICIO&amp;anio=2024&amp;num=102&amp;rs=MUÑOZ%20SANTOS%20REYNA%20NELCI</t>
  </si>
  <si>
    <t>16/05/2024 - 18:50:31 p. m.</t>
  </si>
  <si>
    <t>JR. JAMESONITAS 214 - SAN JUAN DE LURIGANCHO - LIMA - LIMA</t>
  </si>
  <si>
    <t>SERVICIO PROFESIONAL COMO JEFE DE LA OFICINA DE MEDIO AMBIENTE, LIMPIEZA PÚBLICA Y ÁREAS VERDES</t>
  </si>
  <si>
    <t>SOLICITUD DE CRÉDITO PRESUPUESTAL N° 008-2024-MDVN/ULA</t>
  </si>
  <si>
    <t>https://script.google.com/macros/s/AKfycbzuqlr84oaUfF-_3biUn3x2VWG_Q2GUT1vKchVYvtAzbjKFDAawGddBlP83mCoq6Rbk1g/exec?tipo=ORDEN%20DE%20SERVICIO&amp;anio=2024&amp;num=101&amp;rs=DIAZ%20GOMEZ%20LUIS%20FERNANDO</t>
  </si>
  <si>
    <t>08/05/2024 - 17:45:06 p. m.</t>
  </si>
  <si>
    <t>SERVICIO  DE UNA PERSONA NATURAL COMO PERSONAL DE LIMPIEZA EN LA OFICINA DE ENLACE</t>
  </si>
  <si>
    <t>0002 = 1,260.00</t>
  </si>
  <si>
    <t>1.1.1.1 = 1,260.00</t>
  </si>
  <si>
    <t>https://script.google.com/macros/s/AKfycbzuqlr84oaUfF-_3biUn3x2VWG_Q2GUT1vKchVYvtAzbjKFDAawGddBlP83mCoq6Rbk1g/exec?tipo=ORDEN%20DE%20SERVICIO&amp;anio=2024&amp;num=100&amp;rs=ALVAREZ%20MUÑOZ%20CARMEN%20PAOLA</t>
  </si>
  <si>
    <t>07/05/2024 - 17:07:25 p. m.</t>
  </si>
  <si>
    <t>MATEO SALINAS MARIA ISABEL</t>
  </si>
  <si>
    <t>JR. TARAPACA MZA. H - VEINTISIETE DE NOVIEMBRE - HUARAL - LIMA</t>
  </si>
  <si>
    <t>SERVICIO  DE UNA PERSONA NATURAL COMO ENCARGADO DEL HOSPEDAJE MUNICIPAL</t>
  </si>
  <si>
    <t>SOLICITUD DE CRÉDITO PRESUPUESTAL N° 014-2024-MDVN/ULA</t>
  </si>
  <si>
    <t>0002 = 3,000.00</t>
  </si>
  <si>
    <t>1.1.1.1 = 3,000.00</t>
  </si>
  <si>
    <t>https://script.google.com/macros/s/AKfycbzuqlr84oaUfF-_3biUn3x2VWG_Q2GUT1vKchVYvtAzbjKFDAawGddBlP83mCoq6Rbk1g/exec?tipo=ORDEN%20DE%20SERVICIO&amp;anio=2024&amp;num=099&amp;rs=MATEO%20SALINAS%20MARIA%20ISABEL</t>
  </si>
  <si>
    <t>06/05/2024 - 17:49:18 p. m.</t>
  </si>
  <si>
    <t>SERVICIO PROFESIONAL COMO JEFE DE LA OFICINA DE PLANEAMIENTO Y PRESUPUESTO</t>
  </si>
  <si>
    <t>0002 = 2,250.00</t>
  </si>
  <si>
    <t>1.1.1.1 = 2,250.00</t>
  </si>
  <si>
    <t>https://script.google.com/macros/s/AKfycbzuqlr84oaUfF-_3biUn3x2VWG_Q2GUT1vKchVYvtAzbjKFDAawGddBlP83mCoq6Rbk1g/exec?tipo=ORDEN%20DE%20SERVICIO&amp;anio=2024&amp;num=098&amp;rs=GIRALDO%20OBISPO%20PETRONILA%20ROBERTA</t>
  </si>
  <si>
    <t>06/05/2024 - 16:17:37 p. m.</t>
  </si>
  <si>
    <t>https://script.google.com/macros/s/AKfycbzuqlr84oaUfF-_3biUn3x2VWG_Q2GUT1vKchVYvtAzbjKFDAawGddBlP83mCoq6Rbk1g/exec?tipo=ORDEN%20DE%20SERVICIO&amp;anio=2024&amp;num=097&amp;rs=MORALES%20VEGA%20HARRY%20PIERRE</t>
  </si>
  <si>
    <t>06/05/2024 - 15:50:22 p. m.</t>
  </si>
  <si>
    <t>SERVICIO PROFESIONAL COMO RESPONSABLE DE LA OFICINA DE ASESORÍA JURÍDICA</t>
  </si>
  <si>
    <t>SOLICITUD DE CRÉDITO PRESUPUESTAL N° 005-2024-MDVN/ULA</t>
  </si>
  <si>
    <t>0002 = 2,858.80</t>
  </si>
  <si>
    <t>1.1.1.1 = 2,858.80</t>
  </si>
  <si>
    <t>https://script.google.com/macros/s/AKfycbzuqlr84oaUfF-_3biUn3x2VWG_Q2GUT1vKchVYvtAzbjKFDAawGddBlP83mCoq6Rbk1g/exec?tipo=ORDEN%20DE%20SERVICIO&amp;anio=2024&amp;num=096&amp;rs=SARMIENTO%20VERASTEGUI%20JUAN</t>
  </si>
  <si>
    <t>06/05/2024 - 15:49:32 p. m.</t>
  </si>
  <si>
    <t>SERVICIO PROFESIONAL COMO JEFE DE LA OFICINA DE DESARROLLO SOCIAL E INCLUSIÓN SOCIAL</t>
  </si>
  <si>
    <t>SOLICITUD DE CRÉDITO PRESUPUESTAL N° 007-2024-MDVN/ULA</t>
  </si>
  <si>
    <t>0002 = 2,585.00</t>
  </si>
  <si>
    <t>1.1.1.1 = 2,585.00</t>
  </si>
  <si>
    <t>https://script.google.com/macros/s/AKfycbzuqlr84oaUfF-_3biUn3x2VWG_Q2GUT1vKchVYvtAzbjKFDAawGddBlP83mCoq6Rbk1g/exec?tipo=ORDEN%20DE%20SERVICIO&amp;anio=2024&amp;num=095&amp;rs=BALTAZAR%20HUAMAN%20YELITZA%20CELESTINA</t>
  </si>
  <si>
    <t>06/05/2024 - 14:59:44 p. m.</t>
  </si>
  <si>
    <t>SERVICIO PROFESIONAL COMO JEFE DE LA OFICINA DE DESARROLLO URBANO Y RURAL</t>
  </si>
  <si>
    <t>SOLICITUD DE CRÉDITO PRESUPUESTAL N° 006-2024-MDVN/ULA</t>
  </si>
  <si>
    <t>0002 = 120.18</t>
  </si>
  <si>
    <t>1.1.1.1 = 120.18</t>
  </si>
  <si>
    <t>https://script.google.com/macros/s/AKfycbzuqlr84oaUfF-_3biUn3x2VWG_Q2GUT1vKchVYvtAzbjKFDAawGddBlP83mCoq6Rbk1g/exec?tipo=ORDEN%20DE%20SERVICIO&amp;anio=2024&amp;num=094&amp;rs=LEON%20GONZALES%20JESUS%20ANGEL</t>
  </si>
  <si>
    <t>06/05/2024 - 14:59:09 p. m.</t>
  </si>
  <si>
    <t>SERVICIO  DE UNA PERSONA NATURAL COMO PERSONAL DE LIMPIEZA DE LAS CALLES EN LA LOCALIDAD DE CARAC</t>
  </si>
  <si>
    <t>SOLICITUD DE CRÉDITO PRESUPUESTAL N° 016-2024-MDVN/ULA</t>
  </si>
  <si>
    <t>https://script.google.com/macros/s/AKfycbzuqlr84oaUfF-_3biUn3x2VWG_Q2GUT1vKchVYvtAzbjKFDAawGddBlP83mCoq6Rbk1g/exec?tipo=ORDEN%20DE%20SERVICIO&amp;anio=2024&amp;num=093&amp;rs=DEGOLLAR%20SILVESTRE%20ANTONIO</t>
  </si>
  <si>
    <t>02/05/2024 - 11:07:15 p. m.</t>
  </si>
  <si>
    <t>SERVICIO  DE UNA PERSONA NATURAL COMO PERSONAL DE LIMPIEZA DE LAS CALLES EN LA LOCALIDAD DE COTO</t>
  </si>
  <si>
    <t>SOLICITUD DE CRÉDITO PRESUPUESTAL N° 015-2024-MDVN/ULA</t>
  </si>
  <si>
    <t>https://script.google.com/macros/s/AKfycbzuqlr84oaUfF-_3biUn3x2VWG_Q2GUT1vKchVYvtAzbjKFDAawGddBlP83mCoq6Rbk1g/exec?tipo=ORDEN%20DE%20SERVICIO&amp;anio=2024&amp;num=092&amp;rs=ANAYA%20TOLENTINO%20LUZ%20SANTA</t>
  </si>
  <si>
    <t>30/04/2024 - 12:46:40 p. m.</t>
  </si>
  <si>
    <t>TORRES SALAZAR ELISABET GUICELA</t>
  </si>
  <si>
    <t>JR. ABANCAY MZ. H LT. 5 - CARAC - VEINTISIETE DE NOVIEMBRE - HUARAL - LIMA</t>
  </si>
  <si>
    <t>SOLICITUD DE CRÉDITO PRESUPUESTAL N° 010-2024-MDVN/ULA</t>
  </si>
  <si>
    <t>https://script.google.com/macros/s/AKfycbzuqlr84oaUfF-_3biUn3x2VWG_Q2GUT1vKchVYvtAzbjKFDAawGddBlP83mCoq6Rbk1g/exec?tipo=ORDEN%20DE%20SERVICIO&amp;anio=2024&amp;num=091&amp;rs=TORRES%20SALAZAR%20ELISABET%20GUICELA</t>
  </si>
  <si>
    <t>30/04/2024 - 12:19:15 p. m.</t>
  </si>
  <si>
    <t>SANTOS BARDALES ANACELI EDITH</t>
  </si>
  <si>
    <t>AV. MARIANO DE LOS SANTOS - CARAC - VEINTISIETE DE NOVIEMBRE - HUARAL - LIMA</t>
  </si>
  <si>
    <t>SOLICITUD DE CRÉDITO PRESUPUESTAL N° 009-2024-MDVN/ULA</t>
  </si>
  <si>
    <t>https://script.google.com/macros/s/AKfycbzuqlr84oaUfF-_3biUn3x2VWG_Q2GUT1vKchVYvtAzbjKFDAawGddBlP83mCoq6Rbk1g/exec?tipo=ORDEN%20DE%20SERVICIO&amp;anio=2024&amp;num=090&amp;rs=SANTOS%20BARDALES%20ANACELI%20EDITH</t>
  </si>
  <si>
    <t>29/04/2024 - 17:40:22 p. m.</t>
  </si>
  <si>
    <t>FARRO LOAYZA CRISTIAN ARTURO</t>
  </si>
  <si>
    <t>JR. A. BARTON NRO. 501 COO. AMA KELLA - SAN MARTIN DE PORRES - LIMA - LIMA</t>
  </si>
  <si>
    <t>SERVICIO DE ELABORACIÓN, REGISTRO Y PUBLICACIÓN DEL PLAN ANUAL DE ACTIVIDADES DE FISCALIZACIÓN PLANEFA DEL AÑO 2025</t>
  </si>
  <si>
    <t>SOLICITUD DE CRÉDITO PRESUPUESTAL N° 012-2024-MDVN/ULA</t>
  </si>
  <si>
    <t>https://script.google.com/macros/s/AKfycbzuqlr84oaUfF-_3biUn3x2VWG_Q2GUT1vKchVYvtAzbjKFDAawGddBlP83mCoq6Rbk1g/exec?tipo=ORDEN%20DE%20SERVICIO&amp;anio=2024&amp;num=089&amp;rs=FARRO%20LOAYZA%20CRISTIAN%20ARTURO</t>
  </si>
  <si>
    <t>29/04/2024 - 17:35:29 p. m.</t>
  </si>
  <si>
    <t>SERVICIO DE ALBAÑILERIA PARA CONSTRUCCIÓN DE ENTRADA DE LA PLANTA DE COMPOSTAJE MUNICIPAL</t>
  </si>
  <si>
    <t>SOLICITUD DE CRÉDITO PRESUPUESTAL N° 001-2024-MDVN/ULA</t>
  </si>
  <si>
    <t>0002 = 130.00</t>
  </si>
  <si>
    <t>1.1.1.1 = 130.00</t>
  </si>
  <si>
    <t>A = 980.00</t>
  </si>
  <si>
    <t>https://script.google.com/macros/s/AKfycbzuqlr84oaUfF-_3biUn3x2VWG_Q2GUT1vKchVYvtAzbjKFDAawGddBlP83mCoq6Rbk1g/exec?tipo=ORDEN%20DE%20SERVICIO&amp;anio=2024&amp;num=088&amp;rs=MONTERREY%20SANCHEZ%20JORGE%20ADRIAN</t>
  </si>
  <si>
    <t>29/04/2024 - 17:30:58 p. m.</t>
  </si>
  <si>
    <t>MANTILLA HORNA ILTON NEYMAN</t>
  </si>
  <si>
    <t>CALLE LOS CLAVELES MZ. 09 LT. 08 AA.HH. LOS SAUCES - NUEVO FLORENCIA - EL PORVENIR - TRUJILLO - TRUJILLO</t>
  </si>
  <si>
    <t>SERVICIO CONSULTORIA - EXPEDIENTE TÉCNICO CONSTRUCCIÓN DE DISPOSITIVO CONTROL DE TRANSITO, CAMINO VECINAL ACOS - CARAC EN EL CENTRO POBLADO CARAC, CUI N° 2633688</t>
  </si>
  <si>
    <t>MEMORANDUM N° 027-2024-MDVN/ULA</t>
  </si>
  <si>
    <t>0002 = 24.32</t>
  </si>
  <si>
    <t>1.1.1.1 = 24.32</t>
  </si>
  <si>
    <t>https://script.google.com/macros/s/AKfycbzuqlr84oaUfF-_3biUn3x2VWG_Q2GUT1vKchVYvtAzbjKFDAawGddBlP83mCoq6Rbk1g/exec?tipo=ORDEN%20DE%20SERVICIO&amp;anio=2024&amp;num=087&amp;rs=MANTILLA%20HORNA%20ILTON%20NEYMAN</t>
  </si>
  <si>
    <t>29/04/2024 - 17:29:47 p. m.</t>
  </si>
  <si>
    <t>SERVICIO CONSULTORIA - EXPEDIENTE TÉCNICO CONSTRUCCIÓN DE DISPOSITIVO CONTROL DE TRANSITO, CAMINO VECINAL ACOS - COTO EN EL CENTRO POBLADO COTO, CUI N° 2633664</t>
  </si>
  <si>
    <t>MEMORANDUM N° 026-2024-MDVN/ULA</t>
  </si>
  <si>
    <t>0002 = 462.43</t>
  </si>
  <si>
    <t>1.1.1.1 = 462.43</t>
  </si>
  <si>
    <t>https://script.google.com/macros/s/AKfycbzuqlr84oaUfF-_3biUn3x2VWG_Q2GUT1vKchVYvtAzbjKFDAawGddBlP83mCoq6Rbk1g/exec?tipo=ORDEN%20DE%20SERVICIO&amp;anio=2024&amp;num=086&amp;rs=MANTILLA%20HORNA%20ILTON%20NEYMAN</t>
  </si>
  <si>
    <t>26/04/2024 - 15:26:49 p. m.</t>
  </si>
  <si>
    <t>SERVICIO DE ALQUILER DE OFICINA DE ENLACE - ABRIL 2024</t>
  </si>
  <si>
    <t>https://script.google.com/macros/s/AKfycbzuqlr84oaUfF-_3biUn3x2VWG_Q2GUT1vKchVYvtAzbjKFDAawGddBlP83mCoq6Rbk1g/exec?tipo=ORDEN%20DE%20SERVICIO&amp;anio=2024&amp;num=085&amp;rs=SOLIS%20RICAPA%20LADISLAO%20BELIZARIO</t>
  </si>
  <si>
    <t>22/04/2024 - 14:50:09 p. m.</t>
  </si>
  <si>
    <t>SERVICIO COMO RESPONSABLE DE LA OFICINA DE PROGRAMACIÓN MULTIANUAL DE INVERSIONES - MARZO 2024</t>
  </si>
  <si>
    <t>MEMORANDUM N° 021-A-2024-MDVN/ULA</t>
  </si>
  <si>
    <t>SEGURA SOLIS ROSA EDUARDA</t>
  </si>
  <si>
    <t>0002 = 200.00</t>
  </si>
  <si>
    <t>1.1.1.1 = 200.00</t>
  </si>
  <si>
    <t>https://script.google.com/macros/s/AKfycbzuqlr84oaUfF-_3biUn3x2VWG_Q2GUT1vKchVYvtAzbjKFDAawGddBlP83mCoq6Rbk1g/exec?tipo=ORDEN%20DE%20SERVICIO&amp;anio=2024&amp;num=084&amp;rs=KONJA%20GUEVARA%20SANTIAGO%20ARTEMIO</t>
  </si>
  <si>
    <t>12/04/2024 - 17:48:23 p. m.</t>
  </si>
  <si>
    <t>DESLIMSA E.I.R.L.</t>
  </si>
  <si>
    <t>CAL.INDEPENDENCIA MZA. J LOTE. 53 URB. EL MILAGRO I (A 1 CDRA DE RESTAURANT EL CHAVITO) - HUARAL - HUARAL - LIMA</t>
  </si>
  <si>
    <t>SERVICIO DE FUMIGACIÓN EN EL DISTRITO VEINTISIETE DE NOVIEMBRE - CARAC</t>
  </si>
  <si>
    <t>MEMORANDUM N° 018-2024-MDVN/ULA</t>
  </si>
  <si>
    <t>0002 = 9,000.00</t>
  </si>
  <si>
    <t>1.1.1.1 = 9,000.00</t>
  </si>
  <si>
    <t>https://script.google.com/macros/s/AKfycbzuqlr84oaUfF-_3biUn3x2VWG_Q2GUT1vKchVYvtAzbjKFDAawGddBlP83mCoq6Rbk1g/exec?tipo=ORDEN%20DE%20SERVICIO&amp;anio=2024&amp;num=083&amp;rs=DESLIMSA%20E.I.R.L.</t>
  </si>
  <si>
    <t>12/04/2024 - 17:47:16 p. m.</t>
  </si>
  <si>
    <t>SERVICIO DE FUMIGACIÓN EN EL DISTRITO VEINTISIETE DE NOVIEMBRE - COTO</t>
  </si>
  <si>
    <t>https://script.google.com/macros/s/AKfycbzuqlr84oaUfF-_3biUn3x2VWG_Q2GUT1vKchVYvtAzbjKFDAawGddBlP83mCoq6Rbk1g/exec?tipo=ORDEN%20DE%20SERVICIO&amp;anio=2024&amp;num=082&amp;rs=DESLIMSA%20E.I.R.L.</t>
  </si>
  <si>
    <t>08/04/2024 - 11:03:33 p. m.</t>
  </si>
  <si>
    <t>SERVICIO DE APOYO EN EL REGISTRO DEL APLICATIVO DE IMPLEMENTACIÓN DEL SISTEMA CONTROL INTERNO</t>
  </si>
  <si>
    <t>MEMORANDUM N° 015-B-2024-MDVN/ULA</t>
  </si>
  <si>
    <t>https://script.google.com/macros/s/AKfycbzuqlr84oaUfF-_3biUn3x2VWG_Q2GUT1vKchVYvtAzbjKFDAawGddBlP83mCoq6Rbk1g/exec?tipo=ORDEN%20DE%20SERVICIO&amp;anio=2024&amp;num=081&amp;rs=CARUAJULCA%20QUISPE%20WILDER</t>
  </si>
  <si>
    <t>16/05/2024 - 11:08:10 p. m.</t>
  </si>
  <si>
    <t>SERVICIO DE ALQUILER DE OFICINA DE ENLACE - MARZO 2024</t>
  </si>
  <si>
    <t>https://script.google.com/macros/s/AKfycbzuqlr84oaUfF-_3biUn3x2VWG_Q2GUT1vKchVYvtAzbjKFDAawGddBlP83mCoq6Rbk1g/exec?tipo=ORDEN%20DE%20SERVICIO&amp;anio=2024&amp;num=080&amp;rs=SOLIS%20RICAPA%20LADISLAO%20BELIZARIO</t>
  </si>
  <si>
    <t>04/04/2024 - 10:07:51 p. m.</t>
  </si>
  <si>
    <t>MZA. D P.J. JUAN VELASCO ALVARADO - HUARAL - HUARAL - LIMA</t>
  </si>
  <si>
    <t>INFORME N° 009-2024-MDVN/ULA</t>
  </si>
  <si>
    <t>https://script.google.com/macros/s/AKfycbzuqlr84oaUfF-_3biUn3x2VWG_Q2GUT1vKchVYvtAzbjKFDAawGddBlP83mCoq6Rbk1g/exec?tipo=ORDEN%20DE%20SERVICIO&amp;anio=2024&amp;num=079&amp;rs=GIRALDO%20OBISPO%20PETRONILA%20ROBERTA</t>
  </si>
  <si>
    <t>03/04/2024 - 16:25:51 p. m.</t>
  </si>
  <si>
    <t>CARDENAS HUAMAN ANA MIDORI</t>
  </si>
  <si>
    <t>A.H. TUPAC AMARU MZA. N1 LOTE. 13 - ATE - LIMA - LIMA</t>
  </si>
  <si>
    <t>SERVICIO  DE UNA PERSONA NATURAL COMO ASISTENTE DE LA OFICINA DE ASESORÍA JURÍDICA</t>
  </si>
  <si>
    <t>MEMORANDUM N° 002-2024-MDVN/ULA</t>
  </si>
  <si>
    <t>OFICINA DE ASESORÍA JURÍDICA</t>
  </si>
  <si>
    <t>https://script.google.com/macros/s/AKfycbzuqlr84oaUfF-_3biUn3x2VWG_Q2GUT1vKchVYvtAzbjKFDAawGddBlP83mCoq6Rbk1g/exec?tipo=ORDEN%20DE%20SERVICIO&amp;anio=2024&amp;num=078&amp;rs=CARDENAS%20HUAMAN%20ANA%20MIDORI</t>
  </si>
  <si>
    <t>19/03/2024 - 17:20:13 p. m.</t>
  </si>
  <si>
    <t>INFORME N° 010-2024-MDVN/ULA</t>
  </si>
  <si>
    <t>https://script.google.com/macros/s/AKfycbzuqlr84oaUfF-_3biUn3x2VWG_Q2GUT1vKchVYvtAzbjKFDAawGddBlP83mCoq6Rbk1g/exec?tipo=ORDEN%20DE%20SERVICIO&amp;anio=2024&amp;num=077&amp;rs=SARMIENTO%20VERASTEGUI%20JUAN</t>
  </si>
  <si>
    <t>19/03/2024 - 17:04:32 p. m.</t>
  </si>
  <si>
    <t>https://script.google.com/macros/s/AKfycbzuqlr84oaUfF-_3biUn3x2VWG_Q2GUT1vKchVYvtAzbjKFDAawGddBlP83mCoq6Rbk1g/exec?tipo=ORDEN%20DE%20SERVICIO&amp;anio=2024&amp;num=076&amp;rs=ANULADA</t>
  </si>
  <si>
    <t>27/08/2024 - 17:35:10 p. m.</t>
  </si>
  <si>
    <t>SERVICIO  DE UNA PERSONA NATURAL COMO CHOFER II</t>
  </si>
  <si>
    <t>INFORME N° 020-2024-MDVN-ULA</t>
  </si>
  <si>
    <t>0002 = 1,400.00</t>
  </si>
  <si>
    <t>1.1.1.1 = 1,400.00</t>
  </si>
  <si>
    <t>https://script.google.com/macros/s/AKfycbzuqlr84oaUfF-_3biUn3x2VWG_Q2GUT1vKchVYvtAzbjKFDAawGddBlP83mCoq6Rbk1g/exec?tipo=ORDEN%20DE%20SERVICIO&amp;anio=2024&amp;num=075&amp;rs=ESPINOZA%20ROMAN%20MARCO%20ANTONIO</t>
  </si>
  <si>
    <t>19/03/2024 - 15:21:16 p. m.</t>
  </si>
  <si>
    <t>SERVICIO  DE UNA PERSONA NATURAL COMO CHOFER I</t>
  </si>
  <si>
    <t>INFORME N° 021-2024-MDVN-ULA</t>
  </si>
  <si>
    <t>https://script.google.com/macros/s/AKfycbzuqlr84oaUfF-_3biUn3x2VWG_Q2GUT1vKchVYvtAzbjKFDAawGddBlP83mCoq6Rbk1g/exec?tipo=ORDEN%20DE%20SERVICIO&amp;anio=2024&amp;num=074&amp;rs=VARGAS%20GODIÑO%20HENRY%20KEVIN</t>
  </si>
  <si>
    <t>19/03/2024 - 15:12:08 p. m.</t>
  </si>
  <si>
    <t>MEMORANDUM N° 008-B-2024-MDVN/ULA</t>
  </si>
  <si>
    <t>https://script.google.com/macros/s/AKfycbzuqlr84oaUfF-_3biUn3x2VWG_Q2GUT1vKchVYvtAzbjKFDAawGddBlP83mCoq6Rbk1g/exec?tipo=ORDEN%20DE%20SERVICIO&amp;anio=2024&amp;num=073&amp;rs=LEON%20GONZALES%20JESUS%20ANGEL</t>
  </si>
  <si>
    <t>13/03/2024 - 17:18:29 p. m.</t>
  </si>
  <si>
    <t>INFORME N° 015-2024-MDVN/ULA</t>
  </si>
  <si>
    <t>https://script.google.com/macros/s/AKfycbzuqlr84oaUfF-_3biUn3x2VWG_Q2GUT1vKchVYvtAzbjKFDAawGddBlP83mCoq6Rbk1g/exec?tipo=ORDEN%20DE%20SERVICIO&amp;anio=2024&amp;num=072&amp;rs=ANAYA%20TOLENTINO%20LUZ%20SANTA</t>
  </si>
  <si>
    <t>13/03/2024 - 15:42:52 p. m.</t>
  </si>
  <si>
    <t>INFORME N° 012-2024-MDVN/ULA</t>
  </si>
  <si>
    <t>https://script.google.com/macros/s/AKfycbzuqlr84oaUfF-_3biUn3x2VWG_Q2GUT1vKchVYvtAzbjKFDAawGddBlP83mCoq6Rbk1g/exec?tipo=ORDEN%20DE%20SERVICIO&amp;anio=2024&amp;num=071&amp;rs=DEGOLLAR%20SILVESTRE%20ANTONIO</t>
  </si>
  <si>
    <t>13/03/2024 - 14:24:46 p. m.</t>
  </si>
  <si>
    <t>INFORME N° 013-2024-MDVN/ULA</t>
  </si>
  <si>
    <t>https://script.google.com/macros/s/AKfycbzuqlr84oaUfF-_3biUn3x2VWG_Q2GUT1vKchVYvtAzbjKFDAawGddBlP83mCoq6Rbk1g/exec?tipo=ORDEN%20DE%20SERVICIO&amp;anio=2024&amp;num=070&amp;rs=SANTOS%20BARDALES%20ANACELI%20EDITH</t>
  </si>
  <si>
    <t>13/03/2024 - 14:18:40 p. m.</t>
  </si>
  <si>
    <t>INFORME N° 014-2024-MDVN/ULA</t>
  </si>
  <si>
    <t>https://script.google.com/macros/s/AKfycbzuqlr84oaUfF-_3biUn3x2VWG_Q2GUT1vKchVYvtAzbjKFDAawGddBlP83mCoq6Rbk1g/exec?tipo=ORDEN%20DE%20SERVICIO&amp;anio=2024&amp;num=069&amp;rs=TORRES%20SALAZAR%20ELISABET%20GUICELA</t>
  </si>
  <si>
    <t>13/03/2024 - 14:16:52 p. m.</t>
  </si>
  <si>
    <t>JR. JAMESONITAS 214 - SAN JUAN DE LURIGANCHO - HUARAL - LIMA</t>
  </si>
  <si>
    <t>SERVICIO PROFESIONAL COMO JEFE DE LA OFICINA DE MEDIO AMBIENTE , LIMPIEZA PÚBLICA Y ÁREAS VERDES</t>
  </si>
  <si>
    <t>INFORME N° 005-2024-MDVN/ULA</t>
  </si>
  <si>
    <t>https://script.google.com/macros/s/AKfycbzuqlr84oaUfF-_3biUn3x2VWG_Q2GUT1vKchVYvtAzbjKFDAawGddBlP83mCoq6Rbk1g/exec?tipo=ORDEN%20DE%20SERVICIO&amp;anio=2024&amp;num=068&amp;rs=DIAZ%20GOMEZ%20LUIS%20FERNANDO</t>
  </si>
  <si>
    <t>13/03/2024 - 14:12:38 p. m.</t>
  </si>
  <si>
    <t>CASTILLO CERNA ALFREDO GEOMAR</t>
  </si>
  <si>
    <t>MZA. A LOTE. 5 A.H. BUENOS AIRES - HUAURA - HUAURA - LIMA</t>
  </si>
  <si>
    <t>SERVICIO COMO OPERADOR DE RETROEXCAVADORA PARA MANTENIMIENTO DE LA RUTA CARARIN - QUILCAPUNA</t>
  </si>
  <si>
    <t>MEMORANDUM N° 011-A-2024-MDVN/ULA</t>
  </si>
  <si>
    <t>0002 = 2,415.00</t>
  </si>
  <si>
    <t>1.1.1.1 = 2,415.00</t>
  </si>
  <si>
    <t>https://script.google.com/macros/s/AKfycbzuqlr84oaUfF-_3biUn3x2VWG_Q2GUT1vKchVYvtAzbjKFDAawGddBlP83mCoq6Rbk1g/exec?tipo=ORDEN%20DE%20SERVICIO&amp;anio=2024&amp;num=067&amp;rs=CASTILLO%20CERNA%20ALFREDO%20GEOMAR</t>
  </si>
  <si>
    <t>12/03/2024 - 16:23:04 p. m.</t>
  </si>
  <si>
    <t>INFORME N° 006-2024-MDVN/ULA</t>
  </si>
  <si>
    <t>0002 = 1,800.00</t>
  </si>
  <si>
    <t>1.1.1.1 = 1,800.00</t>
  </si>
  <si>
    <t>https://script.google.com/macros/s/AKfycbzuqlr84oaUfF-_3biUn3x2VWG_Q2GUT1vKchVYvtAzbjKFDAawGddBlP83mCoq6Rbk1g/exec?tipo=ORDEN%20DE%20SERVICIO&amp;anio=2024&amp;num=066&amp;rs=BALTAZAR%20HUAMAN%20YELITZA%20CELESTINA</t>
  </si>
  <si>
    <t>12/03/2024 - 16:17:49 p. m.</t>
  </si>
  <si>
    <t>https://script.google.com/macros/s/AKfycbzuqlr84oaUfF-_3biUn3x2VWG_Q2GUT1vKchVYvtAzbjKFDAawGddBlP83mCoq6Rbk1g/exec?tipo=ORDEN%20DE%20SERVICIO&amp;anio=2024&amp;num=065&amp;rs=ANULADA</t>
  </si>
  <si>
    <t>27/08/2024 - 17:31:48 p. m.</t>
  </si>
  <si>
    <t>ROSA EDUARDA SEGURA SOLIS</t>
  </si>
  <si>
    <t>P.J. PENSACOLA JR. SANTA N° 163 - CHIMBOTE - CHIMBOTE - ANCASH</t>
  </si>
  <si>
    <t>SERVICIO PROFESIONAL COMO JEFE DE LA UNIDAD DE LOGISTICA Y ABASTECIMIENTO</t>
  </si>
  <si>
    <t>INFORME N° 003-2024-MDVN/ULA</t>
  </si>
  <si>
    <t>https://script.google.com/macros/s/AKfycbzuqlr84oaUfF-_3biUn3x2VWG_Q2GUT1vKchVYvtAzbjKFDAawGddBlP83mCoq6Rbk1g/exec?tipo=ORDEN%20DE%20SERVICIO&amp;anio=2024&amp;num=064&amp;rs=ROSA%20EDUARDA%20SEGURA%20SOLIS</t>
  </si>
  <si>
    <t>11/03/2024 - 15:36:53 p. m.</t>
  </si>
  <si>
    <t>INFORME N° 022-2024-MDVN/ULA</t>
  </si>
  <si>
    <t>https://script.google.com/macros/s/AKfycbzuqlr84oaUfF-_3biUn3x2VWG_Q2GUT1vKchVYvtAzbjKFDAawGddBlP83mCoq6Rbk1g/exec?tipo=ORDEN%20DE%20SERVICIO&amp;anio=2024&amp;num=063&amp;rs=MUÑOZ%20SANTOS%20REYNA%20NELCI</t>
  </si>
  <si>
    <t>13/05/2024 - 14:59:32 p. m.</t>
  </si>
  <si>
    <t>SERVICIO PROFESIONAL COMO JEFE DE LA UNIDAD DE TESORERÍA</t>
  </si>
  <si>
    <t>INFORME N° 023-2024-MDVN/ULA</t>
  </si>
  <si>
    <t>https://script.google.com/macros/s/AKfycbzuqlr84oaUfF-_3biUn3x2VWG_Q2GUT1vKchVYvtAzbjKFDAawGddBlP83mCoq6Rbk1g/exec?tipo=ORDEN%20DE%20SERVICIO&amp;anio=2024&amp;num=062&amp;rs=CHANGANAQUI%20RENGIFO%20CINTHIA%20MARISOL</t>
  </si>
  <si>
    <t>11/03/2024 - 15:31:30 p. m.</t>
  </si>
  <si>
    <t>INFORME N° 016-2024-MDVN/ULA</t>
  </si>
  <si>
    <t>0002 = 7,000.00</t>
  </si>
  <si>
    <t>1.1.1.1 = 7,000.00</t>
  </si>
  <si>
    <t>https://script.google.com/macros/s/AKfycbzuqlr84oaUfF-_3biUn3x2VWG_Q2GUT1vKchVYvtAzbjKFDAawGddBlP83mCoq6Rbk1g/exec?tipo=ORDEN%20DE%20SERVICIO&amp;anio=2024&amp;num=061&amp;rs=MATEO%20SALINAS%20MARIA%20ISABEL</t>
  </si>
  <si>
    <t>11/03/2024 - 15:28:56 p. m.</t>
  </si>
  <si>
    <t>INFORME N° 017-2024-MDVN/ULA</t>
  </si>
  <si>
    <t>https://script.google.com/macros/s/AKfycbzuqlr84oaUfF-_3biUn3x2VWG_Q2GUT1vKchVYvtAzbjKFDAawGddBlP83mCoq6Rbk1g/exec?tipo=ORDEN%20DE%20SERVICIO&amp;anio=2024&amp;num=060&amp;rs=ALVAREZ%20MUÑOZ%20CARMEN%20PAOLA</t>
  </si>
  <si>
    <t>11/03/2024 - 15:27:59 p. m.</t>
  </si>
  <si>
    <t>AV. LOS NATURALES NRO. 639 - HUARAL - HUARAL - LIMA</t>
  </si>
  <si>
    <t>SERVICIO  DE UNA PERSONA NATURAL COMO ASISTENTE ADMINISTRATIVO</t>
  </si>
  <si>
    <t>INFORME N° 007-2024-MDVN/ULA</t>
  </si>
  <si>
    <t>https://script.google.com/macros/s/AKfycbzuqlr84oaUfF-_3biUn3x2VWG_Q2GUT1vKchVYvtAzbjKFDAawGddBlP83mCoq6Rbk1g/exec?tipo=ORDEN%20DE%20SERVICIO&amp;anio=2024&amp;num=059&amp;rs=ROBLES%20MOTTA%20JORGE%20ARMANDO</t>
  </si>
  <si>
    <t>11/03/2024 - 15:18:37 p. m.</t>
  </si>
  <si>
    <t>INFORME N° 008-2024-MDVN/ULA</t>
  </si>
  <si>
    <t>https://script.google.com/macros/s/AKfycbzuqlr84oaUfF-_3biUn3x2VWG_Q2GUT1vKchVYvtAzbjKFDAawGddBlP83mCoq6Rbk1g/exec?tipo=ORDEN%20DE%20SERVICIO&amp;anio=2024&amp;num=058&amp;rs=MORALES%20VEGA%20HARRY%20PIERRE</t>
  </si>
  <si>
    <t>11/03/2024 - 15:17:38 p. m.</t>
  </si>
  <si>
    <t>SERVICIO DE MANTENIMIENTO DE MAQUINARIA PARA TRABAJOS DE MANTENIMIENTO DE CAMINOS RURALES</t>
  </si>
  <si>
    <t>MEMORANDUM N° 015-2024-MDVN/ULA</t>
  </si>
  <si>
    <t>0002 = 882.00</t>
  </si>
  <si>
    <t>1.1.1.1 = 882.00</t>
  </si>
  <si>
    <t>A = 882.00</t>
  </si>
  <si>
    <t>https://script.google.com/macros/s/AKfycbzuqlr84oaUfF-_3biUn3x2VWG_Q2GUT1vKchVYvtAzbjKFDAawGddBlP83mCoq6Rbk1g/exec?tipo=ORDEN%20DE%20SERVICIO&amp;anio=2024&amp;num=057&amp;rs=QUISPE%20CLAROS%20SANTA%20MARIA</t>
  </si>
  <si>
    <t>11/03/2024 - 15:15:27 p. m.</t>
  </si>
  <si>
    <t>MEMORANDUM N° 014-2024-MDVN/ULA</t>
  </si>
  <si>
    <t>0002 = 530.00</t>
  </si>
  <si>
    <t>1.1.1.1 = 530.00</t>
  </si>
  <si>
    <t>A = 530.00</t>
  </si>
  <si>
    <t>https://script.google.com/macros/s/AKfycbzuqlr84oaUfF-_3biUn3x2VWG_Q2GUT1vKchVYvtAzbjKFDAawGddBlP83mCoq6Rbk1g/exec?tipo=ORDEN%20DE%20SERVICIO&amp;anio=2024&amp;num=056&amp;rs=QUISPE%20CLAROS%20SANTA%20MARIA</t>
  </si>
  <si>
    <t>11/03/2024 - 15:13:15 p. m.</t>
  </si>
  <si>
    <t>MEMORANDUM N° 013-2024-MDVN/ULA</t>
  </si>
  <si>
    <t>0002 = 5,600.00</t>
  </si>
  <si>
    <t>1.1.1.1 = 5,600.00</t>
  </si>
  <si>
    <t>A = 1,608.80</t>
  </si>
  <si>
    <t>https://script.google.com/macros/s/AKfycbzuqlr84oaUfF-_3biUn3x2VWG_Q2GUT1vKchVYvtAzbjKFDAawGddBlP83mCoq6Rbk1g/exec?tipo=ORDEN%20DE%20SERVICIO&amp;anio=2024&amp;num=055&amp;rs=QUISPE%20CLAROS%20SANTA%20MARIA</t>
  </si>
  <si>
    <t>11/03/2024 - 15:05:46 p. m.</t>
  </si>
  <si>
    <t>SERVICIO  DE UNA PERSONA NATURAL COMO OPERADOR DE RETROEXCAVADORA</t>
  </si>
  <si>
    <t>MEMORANDUM N° 015-A-2024-MDVN/ULA</t>
  </si>
  <si>
    <t>https://script.google.com/macros/s/AKfycbzuqlr84oaUfF-_3biUn3x2VWG_Q2GUT1vKchVYvtAzbjKFDAawGddBlP83mCoq6Rbk1g/exec?tipo=ORDEN%20DE%20SERVICIO&amp;anio=2024&amp;num=054&amp;rs=CASTILLO%20CERNA%20ALFREDO%20GEOMAR</t>
  </si>
  <si>
    <t>11/03/2024 - 15:02:53 p. m.</t>
  </si>
  <si>
    <t>SERVICIO PROFESIONALES DE ASESORIA PARA EL CIERRE, ELABORACIÓN Y PRESENTACIÓN DE LOS ESTADOS FINANCIEROS Y PRESUPUESTARIOS DE PERIODO ANUAL 2023</t>
  </si>
  <si>
    <t>MEMORANDUM N° 009-A-2024-MDVN-ULA</t>
  </si>
  <si>
    <t>https://script.google.com/macros/s/AKfycbzuqlr84oaUfF-_3biUn3x2VWG_Q2GUT1vKchVYvtAzbjKFDAawGddBlP83mCoq6Rbk1g/exec?tipo=ORDEN%20DE%20SERVICIO&amp;anio=2024&amp;num=053&amp;rs=CARUAJULCA%20QUISPE%20WILDER</t>
  </si>
  <si>
    <t>11/03/2024 - 14:59:53 p. m.</t>
  </si>
  <si>
    <t>SOTO HUAMAN DANIEL ISMAEL</t>
  </si>
  <si>
    <t>CAL. LUIS COLAN N° 228 - HUARAL - HUARAL - LIMA</t>
  </si>
  <si>
    <t>SERVICIO DE IMPRESIÓN DE UN MILLAR DE RECIBO DE INGRESO</t>
  </si>
  <si>
    <t>MEMORANDUM N° 009-2024-MDVN/ULA</t>
  </si>
  <si>
    <t>OFICINA DE SECRETARIA GENERAL</t>
  </si>
  <si>
    <t>0002 = 604.50</t>
  </si>
  <si>
    <t>1.1.1.1 = 604.50</t>
  </si>
  <si>
    <t>A = 320.00</t>
  </si>
  <si>
    <t>https://script.google.com/macros/s/AKfycbzuqlr84oaUfF-_3biUn3x2VWG_Q2GUT1vKchVYvtAzbjKFDAawGddBlP83mCoq6Rbk1g/exec?tipo=ORDEN%20DE%20SERVICIO&amp;anio=2024&amp;num=052&amp;rs=SOTO%20HUAMAN%20DANIEL%20ISMAEL</t>
  </si>
  <si>
    <t>11/03/2024 - 10:37:58 p. m.</t>
  </si>
  <si>
    <t>GONZALES MANUEL BILL ANTONY</t>
  </si>
  <si>
    <t>AV. LOS NATURALES NRO. 144 - HUARAL - HUARAL - LIMA</t>
  </si>
  <si>
    <t>SERVICIO  DE UNA PERSONA NATURAL COMO APOYO ADMINISTRATIVO DE BIENESTAR SOCIAL</t>
  </si>
  <si>
    <t>MEMORANDUM N° 003-2024-MDVN/ULA</t>
  </si>
  <si>
    <t>https://script.google.com/macros/s/AKfycbzuqlr84oaUfF-_3biUn3x2VWG_Q2GUT1vKchVYvtAzbjKFDAawGddBlP83mCoq6Rbk1g/exec?tipo=ORDEN%20DE%20SERVICIO&amp;anio=2024&amp;num=051&amp;rs=GONZALES%20MANUEL%20BILL%20ANTONY</t>
  </si>
  <si>
    <t>06/03/2024 - 16:14:24 p. m.</t>
  </si>
  <si>
    <t>https://script.google.com/macros/s/AKfycbzuqlr84oaUfF-_3biUn3x2VWG_Q2GUT1vKchVYvtAzbjKFDAawGddBlP83mCoq6Rbk1g/exec?tipo=ORDEN%20DE%20SERVICIO&amp;anio=2024&amp;num=050&amp;rs=ANULADA</t>
  </si>
  <si>
    <t>27/08/2024 - 17:21:21 p. m.</t>
  </si>
  <si>
    <t>SERVICIO  DE UNA PERSONA NATURAL COMO ASISTENTE DE ASESORIA JURÍDICA</t>
  </si>
  <si>
    <t>https://script.google.com/macros/s/AKfycbzuqlr84oaUfF-_3biUn3x2VWG_Q2GUT1vKchVYvtAzbjKFDAawGddBlP83mCoq6Rbk1g/exec?tipo=ORDEN%20DE%20SERVICIO&amp;anio=2024&amp;num=049&amp;rs=CARDENAS%20HUAMAN%20ANA%20MIDORI</t>
  </si>
  <si>
    <t>29/02/2024 - 18:58:41 p. m.</t>
  </si>
  <si>
    <t>https://script.google.com/macros/s/AKfycbzuqlr84oaUfF-_3biUn3x2VWG_Q2GUT1vKchVYvtAzbjKFDAawGddBlP83mCoq6Rbk1g/exec?tipo=ORDEN%20DE%20SERVICIO&amp;anio=2024&amp;num=048&amp;rs=LEON%20GONZALES%20JESUS%20ANGEL</t>
  </si>
  <si>
    <t>29/02/2024 - 18:47:15 p. m.</t>
  </si>
  <si>
    <t>https://script.google.com/macros/s/AKfycbzuqlr84oaUfF-_3biUn3x2VWG_Q2GUT1vKchVYvtAzbjKFDAawGddBlP83mCoq6Rbk1g/exec?tipo=ORDEN%20DE%20SERVICIO&amp;anio=2024&amp;num=047&amp;rs=VARGAS%20GODIÑO%20HENRY%20KEVIN</t>
  </si>
  <si>
    <t>29/02/2024 - 18:00:23 p. m.</t>
  </si>
  <si>
    <t>https://script.google.com/macros/s/AKfycbzuqlr84oaUfF-_3biUn3x2VWG_Q2GUT1vKchVYvtAzbjKFDAawGddBlP83mCoq6Rbk1g/exec?tipo=ORDEN%20DE%20SERVICIO&amp;anio=2024&amp;num=046&amp;rs=ESPINOZA%20ROMAN%20MARCO%20ANTONIO</t>
  </si>
  <si>
    <t>29/02/2024 - 17:01:51 p. m.</t>
  </si>
  <si>
    <t>https://script.google.com/macros/s/AKfycbzuqlr84oaUfF-_3biUn3x2VWG_Q2GUT1vKchVYvtAzbjKFDAawGddBlP83mCoq6Rbk1g/exec?tipo=ORDEN%20DE%20SERVICIO&amp;anio=2024&amp;num=045&amp;rs=SANTOS%20BARDALES%20ANACELI%20EDITH</t>
  </si>
  <si>
    <t>29/02/2024 - 10:52:19 p. m.</t>
  </si>
  <si>
    <t>https://script.google.com/macros/s/AKfycbzuqlr84oaUfF-_3biUn3x2VWG_Q2GUT1vKchVYvtAzbjKFDAawGddBlP83mCoq6Rbk1g/exec?tipo=ORDEN%20DE%20SERVICIO&amp;anio=2024&amp;num=044&amp;rs=MATEO%20SALINAS%20MARIA%20ISABEL</t>
  </si>
  <si>
    <t>28/02/2024 - 18:33:06 p. m.</t>
  </si>
  <si>
    <t>https://script.google.com/macros/s/AKfycbzuqlr84oaUfF-_3biUn3x2VWG_Q2GUT1vKchVYvtAzbjKFDAawGddBlP83mCoq6Rbk1g/exec?tipo=ORDEN%20DE%20SERVICIO&amp;anio=2024&amp;num=043&amp;rs=TORRES%20SALAZAR%20ELISABET%20GUICELA</t>
  </si>
  <si>
    <t>28/02/2024 - 16:46:42 p. m.</t>
  </si>
  <si>
    <t>https://script.google.com/macros/s/AKfycbzuqlr84oaUfF-_3biUn3x2VWG_Q2GUT1vKchVYvtAzbjKFDAawGddBlP83mCoq6Rbk1g/exec?tipo=ORDEN%20DE%20SERVICIO&amp;anio=2024&amp;num=042&amp;rs=ALVAREZ%20MUÑOZ%20CARMEN%20PAOLA</t>
  </si>
  <si>
    <t>28/02/2024 - 16:30:46 p. m.</t>
  </si>
  <si>
    <t>https://script.google.com/macros/s/AKfycbzuqlr84oaUfF-_3biUn3x2VWG_Q2GUT1vKchVYvtAzbjKFDAawGddBlP83mCoq6Rbk1g/exec?tipo=ORDEN%20DE%20SERVICIO&amp;anio=2024&amp;num=041&amp;rs=ANAYA%20TOLENTINO%20LUZ%20SANTA</t>
  </si>
  <si>
    <t>26/02/2024 - 17:54:12 p. m.</t>
  </si>
  <si>
    <t>https://script.google.com/macros/s/AKfycbzuqlr84oaUfF-_3biUn3x2VWG_Q2GUT1vKchVYvtAzbjKFDAawGddBlP83mCoq6Rbk1g/exec?tipo=ORDEN%20DE%20SERVICIO&amp;anio=2024&amp;num=040&amp;rs=DEGOLLAR%20SILVESTRE%20ANTONIO</t>
  </si>
  <si>
    <t>26/02/2024 - 17:53:09 p. m.</t>
  </si>
  <si>
    <t>0002 = 960.00</t>
  </si>
  <si>
    <t>1.1.1.1 = 960.00</t>
  </si>
  <si>
    <t>https://script.google.com/macros/s/AKfycbzuqlr84oaUfF-_3biUn3x2VWG_Q2GUT1vKchVYvtAzbjKFDAawGddBlP83mCoq6Rbk1g/exec?tipo=ORDEN%20DE%20SERVICIO&amp;anio=2024&amp;num=039&amp;rs=MORALES%20VEGA%20HARRY%20PIERRE</t>
  </si>
  <si>
    <t>26/02/2024 - 17:52:17 p. m.</t>
  </si>
  <si>
    <t>SERVICIO DE ALQUILER DE OFICINA DE ENLACE - FEBRERO 2024</t>
  </si>
  <si>
    <t>https://script.google.com/macros/s/AKfycbzuqlr84oaUfF-_3biUn3x2VWG_Q2GUT1vKchVYvtAzbjKFDAawGddBlP83mCoq6Rbk1g/exec?tipo=ORDEN%20DE%20SERVICIO&amp;anio=2024&amp;num=038&amp;rs=SOLIS%20RICAPA%20LADISLAO%20BELIZARIO</t>
  </si>
  <si>
    <t>26/02/2024 - 17:48:47 p. m.</t>
  </si>
  <si>
    <t>0002 = 1,850.00</t>
  </si>
  <si>
    <t>1.1.1.1 = 1,850.00</t>
  </si>
  <si>
    <t>https://script.google.com/macros/s/AKfycbzuqlr84oaUfF-_3biUn3x2VWG_Q2GUT1vKchVYvtAzbjKFDAawGddBlP83mCoq6Rbk1g/exec?tipo=ORDEN%20DE%20SERVICIO&amp;anio=2024&amp;num=037&amp;rs=GIRALDO%20OBISPO%20PETRONILA%20ROBERTA</t>
  </si>
  <si>
    <t>26/02/2024 - 17:48:04 p. m.</t>
  </si>
  <si>
    <t>0002 = 20,000.00</t>
  </si>
  <si>
    <t>1.1.1.1 = 20,000.00</t>
  </si>
  <si>
    <t>https://script.google.com/macros/s/AKfycbzuqlr84oaUfF-_3biUn3x2VWG_Q2GUT1vKchVYvtAzbjKFDAawGddBlP83mCoq6Rbk1g/exec?tipo=ORDEN%20DE%20SERVICIO&amp;anio=2024&amp;num=036&amp;rs=ROBLES%20MOTTA%20JORGE%20ARMANDO</t>
  </si>
  <si>
    <t>26/02/2024 - 17:44:01 p. m.</t>
  </si>
  <si>
    <t>https://script.google.com/macros/s/AKfycbzuqlr84oaUfF-_3biUn3x2VWG_Q2GUT1vKchVYvtAzbjKFDAawGddBlP83mCoq6Rbk1g/exec?tipo=ORDEN%20DE%20SERVICIO&amp;anio=2024&amp;num=035&amp;rs=SARMIENTO%20VERASTEGUI%20JUAN</t>
  </si>
  <si>
    <t>26/02/2024 - 17:41:33 p. m.</t>
  </si>
  <si>
    <t>https://script.google.com/macros/s/AKfycbzuqlr84oaUfF-_3biUn3x2VWG_Q2GUT1vKchVYvtAzbjKFDAawGddBlP83mCoq6Rbk1g/exec?tipo=ORDEN%20DE%20SERVICIO&amp;anio=2024&amp;num=034&amp;rs=DIAZ%20GOMEZ%20LUIS%20FERNANDO</t>
  </si>
  <si>
    <t>26/02/2024 - 17:13:29 p. m.</t>
  </si>
  <si>
    <t>https://script.google.com/macros/s/AKfycbzuqlr84oaUfF-_3biUn3x2VWG_Q2GUT1vKchVYvtAzbjKFDAawGddBlP83mCoq6Rbk1g/exec?tipo=ORDEN%20DE%20SERVICIO&amp;anio=2024&amp;num=033&amp;rs=BALTAZAR%20HUAMAN%20YELITZA%20CELESTINA</t>
  </si>
  <si>
    <t>26/02/2024 - 17:03:06 p. m.</t>
  </si>
  <si>
    <t>0002 = 23,000.00</t>
  </si>
  <si>
    <t>1.1.1.1 = 23,000.00</t>
  </si>
  <si>
    <t>https://script.google.com/macros/s/AKfycbzuqlr84oaUfF-_3biUn3x2VWG_Q2GUT1vKchVYvtAzbjKFDAawGddBlP83mCoq6Rbk1g/exec?tipo=ORDEN%20DE%20SERVICIO&amp;anio=2024&amp;num=032&amp;rs=ROSA%20EDUARDA%20SEGURA%20SOLIS</t>
  </si>
  <si>
    <t>26/02/2024 - 16:59:11 p. m.</t>
  </si>
  <si>
    <t>SERVICIO  DE UNA PERSONA NATURAL COMO ASISTENTE DE TESORERÍA</t>
  </si>
  <si>
    <t>MEMORANDUM N° 005-2024-MDVN/ULA</t>
  </si>
  <si>
    <t>https://script.google.com/macros/s/AKfycbzuqlr84oaUfF-_3biUn3x2VWG_Q2GUT1vKchVYvtAzbjKFDAawGddBlP83mCoq6Rbk1g/exec?tipo=ORDEN%20DE%20SERVICIO&amp;anio=2024&amp;num=031&amp;rs=MUÑOZ%20SANTOS%20REYNA%20NELCI</t>
  </si>
  <si>
    <t>26/02/2024 - 16:57:18 p. m.</t>
  </si>
  <si>
    <t>MEMORANDUM N° 007-2024-MDVN/ULA</t>
  </si>
  <si>
    <t>https://script.google.com/macros/s/AKfycbzuqlr84oaUfF-_3biUn3x2VWG_Q2GUT1vKchVYvtAzbjKFDAawGddBlP83mCoq6Rbk1g/exec?tipo=ORDEN%20DE%20SERVICIO&amp;anio=2024&amp;num=030&amp;rs=CHANGANAQUI%20RENGIFO%20CINTHIA%20MARISOL</t>
  </si>
  <si>
    <t>23/02/2024 - 12:37:07 p. m.</t>
  </si>
  <si>
    <t>https://script.google.com/macros/s/AKfycbzuqlr84oaUfF-_3biUn3x2VWG_Q2GUT1vKchVYvtAzbjKFDAawGddBlP83mCoq6Rbk1g/exec?tipo=ORDEN%20DE%20SERVICIO&amp;anio=2024&amp;num=029&amp;rs=ANULADA</t>
  </si>
  <si>
    <t>27/08/2024 - 17:16:59 p. m.</t>
  </si>
  <si>
    <t>SERVICIO COMO OPERADOR DE RETROEXCAVADORA PARA MANTENIMIENTO DE CAMINO CARARIN - QUILCAPUNA</t>
  </si>
  <si>
    <t>INFORME N° 019-2024-MDVN-ULA</t>
  </si>
  <si>
    <t>https://script.google.com/macros/s/AKfycbzuqlr84oaUfF-_3biUn3x2VWG_Q2GUT1vKchVYvtAzbjKFDAawGddBlP83mCoq6Rbk1g/exec?tipo=ORDEN%20DE%20SERVICIO&amp;anio=2024&amp;num=028&amp;rs=CASTILLO%20CERNA%20ALFREDO%20GEOMAR</t>
  </si>
  <si>
    <t>23/02/2024 - 10:43:38 p. m.</t>
  </si>
  <si>
    <t>https://script.google.com/macros/s/AKfycbzuqlr84oaUfF-_3biUn3x2VWG_Q2GUT1vKchVYvtAzbjKFDAawGddBlP83mCoq6Rbk1g/exec?tipo=ORDEN%20DE%20SERVICIO&amp;anio=2024&amp;num=027&amp;rs=ANULADA</t>
  </si>
  <si>
    <t>27/08/2024 - 17:13:39 p. m.</t>
  </si>
  <si>
    <t>0002 = 2,323.80</t>
  </si>
  <si>
    <t>1.1.1.1 = 2,323.80</t>
  </si>
  <si>
    <t>https://script.google.com/macros/s/AKfycbzuqlr84oaUfF-_3biUn3x2VWG_Q2GUT1vKchVYvtAzbjKFDAawGddBlP83mCoq6Rbk1g/exec?tipo=ORDEN%20DE%20SERVICIO&amp;anio=2024&amp;num=026&amp;rs=ANULADA</t>
  </si>
  <si>
    <t>27/08/2024 - 17:15:24 p. m.</t>
  </si>
  <si>
    <t>https://script.google.com/macros/s/AKfycbzuqlr84oaUfF-_3biUn3x2VWG_Q2GUT1vKchVYvtAzbjKFDAawGddBlP83mCoq6Rbk1g/exec?tipo=ORDEN%20DE%20SERVICIO&amp;anio=2024&amp;num=025&amp;rs=ANULADA</t>
  </si>
  <si>
    <t>27/08/2024 - 17:15:09 p. m.</t>
  </si>
  <si>
    <t>A.H. TUPAC AMARU MZA. N1 LOTE. 13 LIMA - LIMA - ATE</t>
  </si>
  <si>
    <t>SERVICIO COMO ASISTENTE ADMINISTRATIVO DE ASESORIA JURÍDICA</t>
  </si>
  <si>
    <t>https://script.google.com/macros/s/AKfycbzuqlr84oaUfF-_3biUn3x2VWG_Q2GUT1vKchVYvtAzbjKFDAawGddBlP83mCoq6Rbk1g/exec?tipo=ORDEN%20DE%20SERVICIO&amp;anio=2024&amp;num=024&amp;rs=CARDENAS%20HUAMAN%20ANA%20MIDORI</t>
  </si>
  <si>
    <t>08/02/2024 - 20:23:59 p. m.</t>
  </si>
  <si>
    <t>https://script.google.com/macros/s/AKfycbzuqlr84oaUfF-_3biUn3x2VWG_Q2GUT1vKchVYvtAzbjKFDAawGddBlP83mCoq6Rbk1g/exec?tipo=ORDEN%20DE%20SERVICIO&amp;anio=2024&amp;num=023&amp;rs=ANULADA</t>
  </si>
  <si>
    <t>27/08/2024 - 17:10:06 p. m.</t>
  </si>
  <si>
    <t>KONJA LOPEZ JHONSON RODRIGO</t>
  </si>
  <si>
    <t>AV. SAN BORJA NORTE NRO. 778 DPTO. 602 LIMA LIMA SAN BORJA</t>
  </si>
  <si>
    <t>SERVICIO COMO ENCARGADO DE LA OFICINA DE PROGRAMACION MULTIANUAL DE INVERSIONES</t>
  </si>
  <si>
    <t>INFORME N° 018-2024-MDVN/ULA</t>
  </si>
  <si>
    <t>https://script.google.com/macros/s/AKfycbzuqlr84oaUfF-_3biUn3x2VWG_Q2GUT1vKchVYvtAzbjKFDAawGddBlP83mCoq6Rbk1g/exec?tipo=ORDEN%20DE%20SERVICIO&amp;anio=2024&amp;num=022&amp;rs=KONJA%20LOPEZ%20JHONSON%20RODRIGO</t>
  </si>
  <si>
    <t>02/02/2024 - 17:48:55 p. m.</t>
  </si>
  <si>
    <t>SOLICITUD DE CRÉDITO PRESUPUESTAL N°</t>
  </si>
  <si>
    <t>https://script.google.com/macros/s/AKfycbzuqlr84oaUfF-_3biUn3x2VWG_Q2GUT1vKchVYvtAzbjKFDAawGddBlP83mCoq6Rbk1g/exec?tipo=ORDEN%20DE%20SERVICIO&amp;anio=2024&amp;num=021&amp;rs=ANULADA</t>
  </si>
  <si>
    <t>27/08/2024 - 16:31:36 p. m.</t>
  </si>
  <si>
    <t>SERVICIO DE LIMPIEZA DE LAS CALLES EN LA LOCALIDAD DE CARAC</t>
  </si>
  <si>
    <t>0002 = .00</t>
  </si>
  <si>
    <t>1.1.1.1 = .00</t>
  </si>
  <si>
    <t>https://script.google.com/macros/s/AKfycbzuqlr84oaUfF-_3biUn3x2VWG_Q2GUT1vKchVYvtAzbjKFDAawGddBlP83mCoq6Rbk1g/exec?tipo=ORDEN%20DE%20SERVICIO&amp;anio=2024&amp;num=020&amp;rs=SANTOS%20BARDALES%20ANACELI%20EDITH</t>
  </si>
  <si>
    <t>05/02/2024 - 17:21:46 p. m.</t>
  </si>
  <si>
    <t>CARAC LIMA HUARAL VEINTISIETE DE NOVIEMBRE</t>
  </si>
  <si>
    <t>SERVICIO COMO CHOFER I</t>
  </si>
  <si>
    <t>https://script.google.com/macros/s/AKfycbzuqlr84oaUfF-_3biUn3x2VWG_Q2GUT1vKchVYvtAzbjKFDAawGddBlP83mCoq6Rbk1g/exec?tipo=ORDEN%20DE%20SERVICIO&amp;anio=2024&amp;num=019&amp;rs=VARGAS%20GODIÑO%20HENRY%20KEVIN</t>
  </si>
  <si>
    <t>05/02/2024 - 12:06:19 p. m.</t>
  </si>
  <si>
    <t>JR. ARICA COMUN. CAMP. SAN PE LIMA HUARAL SAN MIGUEL DE ACOS</t>
  </si>
  <si>
    <t>SERVICIO COMO CHOFER II</t>
  </si>
  <si>
    <t>https://script.google.com/macros/s/AKfycbzuqlr84oaUfF-_3biUn3x2VWG_Q2GUT1vKchVYvtAzbjKFDAawGddBlP83mCoq6Rbk1g/exec?tipo=ORDEN%20DE%20SERVICIO&amp;anio=2024&amp;num=018&amp;rs=ESPINOZA%20ROMAN%20MARCO%20ANTONIO</t>
  </si>
  <si>
    <t>05/02/2024 - 12:02:31 p. m.</t>
  </si>
  <si>
    <t>SERVICIO COMO APOYO DE LA OFICINA DE DESARROLLO SOCIAL E INCLUSIÓN SOCIAL</t>
  </si>
  <si>
    <t>https://script.google.com/macros/s/AKfycbzuqlr84oaUfF-_3biUn3x2VWG_Q2GUT1vKchVYvtAzbjKFDAawGddBlP83mCoq6Rbk1g/exec?tipo=ORDEN%20DE%20SERVICIO&amp;anio=2024&amp;num=017&amp;rs=GONZALES%20MANUEL%20BILL%20ANTONY</t>
  </si>
  <si>
    <t>05/02/2024 - 10:57:45 p. m.</t>
  </si>
  <si>
    <t>JR. TARAPACA MZA. H LIMA - HUARAL - VEINTISIETE DE NOVIEMBRE</t>
  </si>
  <si>
    <t>SERVICIO COMO ENCARGADO DEL HOSPEDAJE MUNICIPAL</t>
  </si>
  <si>
    <t>https://script.google.com/macros/s/AKfycbzuqlr84oaUfF-_3biUn3x2VWG_Q2GUT1vKchVYvtAzbjKFDAawGddBlP83mCoq6Rbk1g/exec?tipo=ORDEN%20DE%20SERVICIO&amp;anio=2024&amp;num=016&amp;rs=MATEO%20SALINAS%20MARIA%20ISABEL</t>
  </si>
  <si>
    <t>02/02/2024 - 16:57:47 p. m.</t>
  </si>
  <si>
    <t>EDUARDO AMADEO SIGUAS SOTELO</t>
  </si>
  <si>
    <t>CAL. LIBERTAD NRO. 320 - ICA - ICA - SALAS</t>
  </si>
  <si>
    <t>SERVICIO COMO PERSONAL ASIGNADO A LA OFICINA DE DESARROLLO URBANO Y RURAL</t>
  </si>
  <si>
    <t>https://script.google.com/macros/s/AKfycbzuqlr84oaUfF-_3biUn3x2VWG_Q2GUT1vKchVYvtAzbjKFDAawGddBlP83mCoq6Rbk1g/exec?tipo=ORDEN%20DE%20SERVICIO&amp;anio=2024&amp;num=015&amp;rs=EDUARDO%20AMADEO%20SIGUAS%20SOTELO</t>
  </si>
  <si>
    <t>08/02/2024 - 17:52:40 p. m.</t>
  </si>
  <si>
    <t>COMUNIDAD DE CARAC</t>
  </si>
  <si>
    <t>SERVICIO COMO LIMPIEZA DE LAS CALLES EN LA LOCALIDAD DE CARAC</t>
  </si>
  <si>
    <t>https://script.google.com/macros/s/AKfycbzuqlr84oaUfF-_3biUn3x2VWG_Q2GUT1vKchVYvtAzbjKFDAawGddBlP83mCoq6Rbk1g/exec?tipo=ORDEN%20DE%20SERVICIO&amp;anio=2024&amp;num=014&amp;rs=TORRES%20SALAZAR%20ELISABET%20GUICELA</t>
  </si>
  <si>
    <t>01/02/2024 - 19:36:15 p. m.</t>
  </si>
  <si>
    <t>CAL. 28 DE JULIO NRO.N COTO LIMA HUARAL VEINTISIETE DE NOVIEMBRE</t>
  </si>
  <si>
    <t>SERVICIO COMO LIMPIEZA DE LA OFICINA DE ENLACE</t>
  </si>
  <si>
    <t>https://script.google.com/macros/s/AKfycbzuqlr84oaUfF-_3biUn3x2VWG_Q2GUT1vKchVYvtAzbjKFDAawGddBlP83mCoq6Rbk1g/exec?tipo=ORDEN%20DE%20SERVICIO&amp;anio=2024&amp;num=013&amp;rs=ALVAREZ%20MUÑOZ%20CARMEN%20PAOLA</t>
  </si>
  <si>
    <t>02/02/2024 - 16:28:31 p. m.</t>
  </si>
  <si>
    <t>MZA. S LOTE. 21 A.V. MAKRO JARA SCHENONE LIMA - LIMA - ANCON</t>
  </si>
  <si>
    <t>SERVICIO COMO LIMPIEZA DE LAS CALLES EN LA COMUNIDAD DE COTO</t>
  </si>
  <si>
    <t>0002 = 2,200.00</t>
  </si>
  <si>
    <t>1.1.1.1 = 2,200.00</t>
  </si>
  <si>
    <t>https://script.google.com/macros/s/AKfycbzuqlr84oaUfF-_3biUn3x2VWG_Q2GUT1vKchVYvtAzbjKFDAawGddBlP83mCoq6Rbk1g/exec?tipo=ORDEN%20DE%20SERVICIO&amp;anio=2024&amp;num=012&amp;rs=ANAYA%20TOLENTINO%20LUZ%20SANTA</t>
  </si>
  <si>
    <t>01/02/2024 - 16:23:03 p. m.</t>
  </si>
  <si>
    <t>https://script.google.com/macros/s/AKfycbzuqlr84oaUfF-_3biUn3x2VWG_Q2GUT1vKchVYvtAzbjKFDAawGddBlP83mCoq6Rbk1g/exec?tipo=ORDEN%20DE%20SERVICIO&amp;anio=2024&amp;num=011&amp;rs=DEGOLLAR%20SILVESTRE%20ANTONIO</t>
  </si>
  <si>
    <t>02/02/2024 - 15:24:12 p. m.</t>
  </si>
  <si>
    <t>SERVICIO COMO PROVEEDOR DE OFICINA DE ENLACE</t>
  </si>
  <si>
    <t>INFORME N° 011-2024-MDVN/ULA</t>
  </si>
  <si>
    <t>https://script.google.com/macros/s/AKfycbzuqlr84oaUfF-_3biUn3x2VWG_Q2GUT1vKchVYvtAzbjKFDAawGddBlP83mCoq6Rbk1g/exec?tipo=ORDEN%20DE%20SERVICIO&amp;anio=2024&amp;num=010&amp;rs=SOLIS%20RICAPA%20LADISLAO%20BELIZARIO</t>
  </si>
  <si>
    <t>24/01/2024 - 17:19:32 p. m.</t>
  </si>
  <si>
    <t>BUENAVISTA LT 32 - CHANCAY</t>
  </si>
  <si>
    <t>SERVICIO COMO JEFE DE LA OFICINA DE ADMINISTRACIÓN</t>
  </si>
  <si>
    <t>https://script.google.com/macros/s/AKfycbzuqlr84oaUfF-_3biUn3x2VWG_Q2GUT1vKchVYvtAzbjKFDAawGddBlP83mCoq6Rbk1g/exec?tipo=ORDEN%20DE%20SERVICIO&amp;anio=2024&amp;num=009&amp;rs=MORALES%20VEGA%20HARRY%20PIERRE</t>
  </si>
  <si>
    <t>24/01/2024 - 17:24:13 p. m.</t>
  </si>
  <si>
    <t>CALLE MICAELA BASTIDAS SECTOR JUAN VELASCO ETAPA II - MZ D LT 4 - CHANCAY - HUARAL - LIMA</t>
  </si>
  <si>
    <t>SERVICIO COMO JEFE DE LA OFICINA DE PLANEAMIENTO Y PRESUPUESTO</t>
  </si>
  <si>
    <t>https://script.google.com/macros/s/AKfycbzuqlr84oaUfF-_3biUn3x2VWG_Q2GUT1vKchVYvtAzbjKFDAawGddBlP83mCoq6Rbk1g/exec?tipo=ORDEN%20DE%20SERVICIO&amp;anio=2024&amp;num=008&amp;rs=GIRALDO%20OBISPO%20PETRONILA%20ROBERTA</t>
  </si>
  <si>
    <t>22/01/2024 - 17:49:21 p. m.</t>
  </si>
  <si>
    <t>AV. LOS NATURALES N° 639 - HUARAL - HUARAL - LIMA</t>
  </si>
  <si>
    <t>SERVICIO COMO ASISTENTE ADMINISTRATIVO</t>
  </si>
  <si>
    <t>https://script.google.com/macros/s/AKfycbzuqlr84oaUfF-_3biUn3x2VWG_Q2GUT1vKchVYvtAzbjKFDAawGddBlP83mCoq6Rbk1g/exec?tipo=ORDEN%20DE%20SERVICIO&amp;anio=2024&amp;num=007&amp;rs=ROBLES%20MOTTA%20JORGE%20ARMANDO</t>
  </si>
  <si>
    <t>22/01/2024 - 17:59:00 p. m.</t>
  </si>
  <si>
    <t>PARCELA 19-A - CAJA VIEJA - JESÚS DEL VALLE - HUARAL - LIMA</t>
  </si>
  <si>
    <t>SERVICIO COMO RESPONSABLE DE LA OFICINA DE ASESORÍA JURÍDICA</t>
  </si>
  <si>
    <t>https://script.google.com/macros/s/AKfycbzuqlr84oaUfF-_3biUn3x2VWG_Q2GUT1vKchVYvtAzbjKFDAawGddBlP83mCoq6Rbk1g/exec?tipo=ORDEN%20DE%20SERVICIO&amp;anio=2024&amp;num=006&amp;rs=SARMIENTO%20VERASTEGUI%20JUAN</t>
  </si>
  <si>
    <t>22/01/2024 - 17:58:23 p. m.</t>
  </si>
  <si>
    <t>JR. JAMESONITAS 214 - SAN JUAN DE LURIGANCHO - LIMA</t>
  </si>
  <si>
    <t>SERVICIO COMO JEFE DEL ÁREA DE MEDIO AMBIENTE, LIMPIEZA PÚBLICA Y ÁREAS VERDES</t>
  </si>
  <si>
    <t>https://script.google.com/macros/s/AKfycbzuqlr84oaUfF-_3biUn3x2VWG_Q2GUT1vKchVYvtAzbjKFDAawGddBlP83mCoq6Rbk1g/exec?tipo=ORDEN%20DE%20SERVICIO&amp;anio=2024&amp;num=005&amp;rs=DIAZ%20GOMEZ%20LUIS%20FERNANDO</t>
  </si>
  <si>
    <t>22/01/2024 - 17:54:59 p. m.</t>
  </si>
  <si>
    <t>SERVICIO COMO JEFE DE LA UNIDAD DE DESARROLLO SOCIAL E INCLUSIÓN SOCIAL</t>
  </si>
  <si>
    <t>https://script.google.com/macros/s/AKfycbzuqlr84oaUfF-_3biUn3x2VWG_Q2GUT1vKchVYvtAzbjKFDAawGddBlP83mCoq6Rbk1g/exec?tipo=ORDEN%20DE%20SERVICIO&amp;anio=2024&amp;num=004&amp;rs=BALTAZAR%20HUAMAN%20YELITZA%20CELESTINA</t>
  </si>
  <si>
    <t>22/01/2024 - 17:54:22 p. m.</t>
  </si>
  <si>
    <t>P.J. PENSACOLA JR. SANTA N° 163 - CHIMBOTE - ANCASH</t>
  </si>
  <si>
    <t>SERVICIO COMO JEFE DE LA UNIDAD DE LOGISTICA Y ABASTECIMIENTO</t>
  </si>
  <si>
    <t>0002 = 12,000.00</t>
  </si>
  <si>
    <t>1.1.1.1 = 12,000.00</t>
  </si>
  <si>
    <t>https://script.google.com/macros/s/AKfycbzuqlr84oaUfF-_3biUn3x2VWG_Q2GUT1vKchVYvtAzbjKFDAawGddBlP83mCoq6Rbk1g/exec?tipo=ORDEN%20DE%20SERVICIO&amp;anio=2024&amp;num=003&amp;rs=ROSA%20EDUARDA%20SEGURA%20SOLIS</t>
  </si>
  <si>
    <t>22/01/2024 - 17:53:41 p. m.</t>
  </si>
  <si>
    <t>CALLE 28 DE JULION - COMUNIDAD DE COTO - HUARAL - LIMA</t>
  </si>
  <si>
    <t>SERVICIO COMO ASISTENTE DE LA UNIDAD DE TESORERÍA</t>
  </si>
  <si>
    <t>INFORME N° 004-2024-MDVN/ULA</t>
  </si>
  <si>
    <t>0002 = 696.00</t>
  </si>
  <si>
    <t>1.1.1.1 = 696.00</t>
  </si>
  <si>
    <t>https://script.google.com/macros/s/AKfycbzuqlr84oaUfF-_3biUn3x2VWG_Q2GUT1vKchVYvtAzbjKFDAawGddBlP83mCoq6Rbk1g/exec?tipo=ORDEN%20DE%20SERVICIO&amp;anio=2024&amp;num=002&amp;rs=MUÑOZ%20SANTOS%20REYNA%20NELCI</t>
  </si>
  <si>
    <t>26/01/2024 - 18:28:58 p. m.</t>
  </si>
  <si>
    <t>SERVICIO COMO JEFE DE LA UNIDAD DE TESORERÍA</t>
  </si>
  <si>
    <t>INFORME N° 002-2024-MDVN/ULA</t>
  </si>
  <si>
    <t>https://script.google.com/macros/s/AKfycbzuqlr84oaUfF-_3biUn3x2VWG_Q2GUT1vKchVYvtAzbjKFDAawGddBlP83mCoq6Rbk1g/exec?tipo=ORDEN%20DE%20SERVICIO&amp;anio=2024&amp;num=001&amp;rs=CHANGANAQUI%20RENGIFO%20CINTHIA%20MARISOL</t>
  </si>
  <si>
    <t>22/01/2024 - 17:52:09 p. m.</t>
  </si>
  <si>
    <t>ADQUISICIÓN DE PRODUCTOS PARA EL PROGRAMA DE VASO DE LECHE - ENERO 2024</t>
  </si>
  <si>
    <t>MEMORANDUM N° 010-2024-MDVN/ULA</t>
  </si>
  <si>
    <t>0002 = 1,116.00</t>
  </si>
  <si>
    <t>2.2.2 3.1 1 = 1,116.00</t>
  </si>
  <si>
    <t>L = 1,116.00</t>
  </si>
  <si>
    <t>https://script.google.com/macros/s/AKfycbzuqlr84oaUfF-_3biUn3x2VWG_Q2GUT1vKchVYvtAzbjKFDAawGddBlP83mCoq6Rbk1g/exec?tipo=ORDEN%20DE%20COMPRA&amp;anio=2024&amp;num=001&amp;rs=NEGOCIOS%20E%20INVERSIONES%20JLCH%20EIRL</t>
  </si>
  <si>
    <t>27/02/2024 - 17:47:22 p. m.</t>
  </si>
  <si>
    <t>ADQUISICIÓN DE COMBUSTIBLE DIESEL B5</t>
  </si>
  <si>
    <t>MEMORANDUM N° 011-2024-MDVN/ULA</t>
  </si>
  <si>
    <t>0002 = 7,040.00</t>
  </si>
  <si>
    <t>1.1.1.1 = 7,040.00</t>
  </si>
  <si>
    <t>A = 7,040.00</t>
  </si>
  <si>
    <t>https://script.google.com/macros/s/AKfycbzuqlr84oaUfF-_3biUn3x2VWG_Q2GUT1vKchVYvtAzbjKFDAawGddBlP83mCoq6Rbk1g/exec?tipo=ORDEN%20DE%20COMPRA&amp;anio=2024&amp;num=002&amp;rs=TRANSPORTE%20CASSA%20EIRL</t>
  </si>
  <si>
    <t>29/02/2024 - 14:58:39 p. m.</t>
  </si>
  <si>
    <t>MADERERA GUAYO J &amp; D S.A.C.</t>
  </si>
  <si>
    <t>AV. ARGENTINA NRO. 106 URB. EL ROSARIO A - HUARAL - HUARAL - LIMA</t>
  </si>
  <si>
    <t>ADQUISICIÓN DE 33 UNIDADES DE TABLONES DE MADERA PARA APOYO EN REFACCION DEL PUENTE LACSACOCHA - CARAC</t>
  </si>
  <si>
    <t>MEMORANDUM N° 010-B-2024-MDVN/ULA</t>
  </si>
  <si>
    <t>0002 = 2,895.58</t>
  </si>
  <si>
    <t>1.1.1.1 = 2,895.58</t>
  </si>
  <si>
    <t>A = 2,895.58</t>
  </si>
  <si>
    <t>https://script.google.com/macros/s/AKfycbzuqlr84oaUfF-_3biUn3x2VWG_Q2GUT1vKchVYvtAzbjKFDAawGddBlP83mCoq6Rbk1g/exec?tipo=ORDEN%20DE%20COMPRA&amp;anio=2024&amp;num=003&amp;rs=MADERERA%20GUAYO%20J%20&amp;%20D%20S.A.C.</t>
  </si>
  <si>
    <t>04/03/2024 - 18:33:19 p. m.</t>
  </si>
  <si>
    <t>ADQUISICIÓN DE PRODUCTOS PARA EL PROGRAMA DE VASO DE LECHE - FEBRERO 2024</t>
  </si>
  <si>
    <t>MEMORANDUM N° 012-A-2024-MDVN/ULA</t>
  </si>
  <si>
    <t>0002 = 976.00</t>
  </si>
  <si>
    <t>2.2.2 3.1 1 = 976.00</t>
  </si>
  <si>
    <t>L = 976.00</t>
  </si>
  <si>
    <t>https://script.google.com/macros/s/AKfycbzuqlr84oaUfF-_3biUn3x2VWG_Q2GUT1vKchVYvtAzbjKFDAawGddBlP83mCoq6Rbk1g/exec?tipo=ORDEN%20DE%20COMPRA&amp;anio=2024&amp;num=004&amp;rs=NEGOCIOS%20E%20INVERSIONES%20JLCH%20EIRL</t>
  </si>
  <si>
    <t>08/03/2024 - 17:25:54 p. m.</t>
  </si>
  <si>
    <t>ADQUISICIÓN PARA MANTENIMIENTO DE MAQUINARIA PARA TRABAJOS DE MANTENIMIENTO DE CAMINOS RURALES</t>
  </si>
  <si>
    <t>https://script.google.com/macros/s/AKfycbzuqlr84oaUfF-_3biUn3x2VWG_Q2GUT1vKchVYvtAzbjKFDAawGddBlP83mCoq6Rbk1g/exec?tipo=ORDEN%20DE%20COMPRA&amp;anio=2024&amp;num=005&amp;rs=QUISPE%20CLAROS%20SANTA%20MARIA</t>
  </si>
  <si>
    <t>14/03/2024 - 10:59:51 p. m.</t>
  </si>
  <si>
    <t>ADQUISICIÓN DE UTILES ESCOLARES PARA DONACIÓN A LA I.E. N° 20436 SAN MARTIN DE PORRAS</t>
  </si>
  <si>
    <t>MEMORANDUM N° 017-2024-MDVN/ULA</t>
  </si>
  <si>
    <t>0002 = 2,500.20</t>
  </si>
  <si>
    <t>1.1.1.1 = 2,500.20</t>
  </si>
  <si>
    <t>A = 2,500.20</t>
  </si>
  <si>
    <t>https://script.google.com/macros/s/AKfycbzuqlr84oaUfF-_3biUn3x2VWG_Q2GUT1vKchVYvtAzbjKFDAawGddBlP83mCoq6Rbk1g/exec?tipo=ORDEN%20DE%20COMPRA&amp;anio=2024&amp;num=006&amp;rs=JUAN%20DE%20DIOS%20RICRA%20BRISEIDA</t>
  </si>
  <si>
    <t>25/03/2024 - 12:21:36 p. m.</t>
  </si>
  <si>
    <t>ADQUISICIÓN DE 02 ESTANTES DE MELAMINA PARA LA UNIDAD DE TESORERIA</t>
  </si>
  <si>
    <t>MEMORANDUM N° 019-2024-MDVN/ULA</t>
  </si>
  <si>
    <t>https://script.google.com/macros/s/AKfycbzuqlr84oaUfF-_3biUn3x2VWG_Q2GUT1vKchVYvtAzbjKFDAawGddBlP83mCoq6Rbk1g/exec?tipo=ORDEN%20DE%20COMPRA&amp;anio=2024&amp;num=007&amp;rs=FONDO%20MOBILIARIO%20PERUANO%20S.A.C.</t>
  </si>
  <si>
    <t>25/03/2024 - 12:31:53 p. m.</t>
  </si>
  <si>
    <t>ADQUISICIÓN DE 02 ESTANTES DE MELAMINA PARA LA OFICINA DE PLANEAMIENTO Y PRESUPUESTO</t>
  </si>
  <si>
    <t>MEMORANDUM N° 020-2024-MDVN/ULA</t>
  </si>
  <si>
    <t>0002 = 970.00</t>
  </si>
  <si>
    <t>1.1.1.1 = 970.00</t>
  </si>
  <si>
    <t>A = 970.00</t>
  </si>
  <si>
    <t>https://script.google.com/macros/s/AKfycbzuqlr84oaUfF-_3biUn3x2VWG_Q2GUT1vKchVYvtAzbjKFDAawGddBlP83mCoq6Rbk1g/exec?tipo=ORDEN%20DE%20COMPRA&amp;anio=2024&amp;num=008&amp;rs=FONDO%20MOBILIARIO%20PERUANO%20S.A.C.</t>
  </si>
  <si>
    <t>25/03/2024 - 12:36:39 p. m.</t>
  </si>
  <si>
    <t>ADQUISICIÓN DE 01 ESCRITORIO DE MELAMINA PARA LA OFICINA DE ADMINISTRACIÓN</t>
  </si>
  <si>
    <t>MEMORANDUM N° 021-2024-MDVN/ULA</t>
  </si>
  <si>
    <t>0002 = 520.00</t>
  </si>
  <si>
    <t>1.1.1.1 = 520.00</t>
  </si>
  <si>
    <t>A = 520.00</t>
  </si>
  <si>
    <t>https://script.google.com/macros/s/AKfycbzuqlr84oaUfF-_3biUn3x2VWG_Q2GUT1vKchVYvtAzbjKFDAawGddBlP83mCoq6Rbk1g/exec?tipo=ORDEN%20DE%20COMPRA&amp;anio=2024&amp;num=009&amp;rs=FONDO%20MOBILIARIO%20PERUANO%20S.A.C.</t>
  </si>
  <si>
    <t>26/03/2024 - 15:03:47 p. m.</t>
  </si>
  <si>
    <t>ADQUISICIÓN DE POLOS CAMISEROS Y CHALECO DE DRILL PARA LA CORRECTA IDENTIFICACIÓN DEL PERSONAL DE LA MUNICIPALIDAD</t>
  </si>
  <si>
    <t>MEMORANDUM N° 016-2024-MDVN/ULA</t>
  </si>
  <si>
    <t>0002 = 2,796.00</t>
  </si>
  <si>
    <t>1.1.1.1 = 2,796.00</t>
  </si>
  <si>
    <t>A = 2,796.00</t>
  </si>
  <si>
    <t>https://script.google.com/macros/s/AKfycbzuqlr84oaUfF-_3biUn3x2VWG_Q2GUT1vKchVYvtAzbjKFDAawGddBlP83mCoq6Rbk1g/exec?tipo=ORDEN%20DE%20COMPRA&amp;anio=2024&amp;num=010&amp;rs=DISTRIBUIDORA%20MACARJEP%20S.A.C</t>
  </si>
  <si>
    <t>26/03/2024 - 17:55:53 p. m.</t>
  </si>
  <si>
    <t>ADQUISICIÓN DE PRODUCTOS PARA EL PROGRAMA VASO DE LECHE - MARZO 2024</t>
  </si>
  <si>
    <t>MEMORANDUM N° 016-A-2024-MDVN/ULA</t>
  </si>
  <si>
    <t>0002 = 1,152.00</t>
  </si>
  <si>
    <t>2.2.2 3.1 1 = 1,152.00</t>
  </si>
  <si>
    <t>L = 1,152.00</t>
  </si>
  <si>
    <t>https://script.google.com/macros/s/AKfycbzuqlr84oaUfF-_3biUn3x2VWG_Q2GUT1vKchVYvtAzbjKFDAawGddBlP83mCoq6Rbk1g/exec?tipo=ORDEN%20DE%20COMPRA&amp;anio=2024&amp;num=011&amp;rs=NEGOCIOS%20E%20INVERSIONES%20JLCH%20EIRL</t>
  </si>
  <si>
    <t>02/04/2024 - 17:50:45 p. m.</t>
  </si>
  <si>
    <t>ADQUISICIÓN DE PRODUCTOS QUIMICOS PARA LA DESINFECCIÓN DE RESERVORIO DE AGUA POTABLE - ÁREA TÉCNICA</t>
  </si>
  <si>
    <t>MEMORANDUM N° 025-2024-MDVN/ULA</t>
  </si>
  <si>
    <t>0002 = 894.00</t>
  </si>
  <si>
    <t>1.1.1.1 = 894.00</t>
  </si>
  <si>
    <t>A = 894.00</t>
  </si>
  <si>
    <t>https://script.google.com/macros/s/AKfycbzuqlr84oaUfF-_3biUn3x2VWG_Q2GUT1vKchVYvtAzbjKFDAawGddBlP83mCoq6Rbk1g/exec?tipo=ORDEN%20DE%20COMPRA&amp;anio=2024&amp;num=012&amp;rs=CADILLO%20CORDOVA%20LUCY%20ANDREA</t>
  </si>
  <si>
    <t>02/04/2024 - 18:21:48 p. m.</t>
  </si>
  <si>
    <t>ADQUISICIÓN DE COMBUSTIBLE DIESEL B5 PLACA EAA-033 SEGURIDAD CIUDADANA</t>
  </si>
  <si>
    <t>MEMORANDUM N° 030-2024-MDVN/ULA</t>
  </si>
  <si>
    <t>https://script.google.com/macros/s/AKfycbzuqlr84oaUfF-_3biUn3x2VWG_Q2GUT1vKchVYvtAzbjKFDAawGddBlP83mCoq6Rbk1g/exec?tipo=ORDEN%20DE%20COMPRA&amp;anio=2024&amp;num=013&amp;rs=TRANSPORTE%20CASSA%20EIRL</t>
  </si>
  <si>
    <t>08/04/2024 - 12:56:42 p. m.</t>
  </si>
  <si>
    <t>ADQUISICIÓN DE COMBUSTIBLE DIESEL B5 PLACA P2B-717 ALCALDIA</t>
  </si>
  <si>
    <t>MEMORANDUM N° 029-2024-MDVN/ULA</t>
  </si>
  <si>
    <t>https://script.google.com/macros/s/AKfycbzuqlr84oaUfF-_3biUn3x2VWG_Q2GUT1vKchVYvtAzbjKFDAawGddBlP83mCoq6Rbk1g/exec?tipo=ORDEN%20DE%20COMPRA&amp;anio=2024&amp;num=014&amp;rs=TRANSPORTE%20CASSA%20EIRL</t>
  </si>
  <si>
    <t>08/04/2024 - 12:57:37 p. m.</t>
  </si>
  <si>
    <t>VELA RABAROZA KATTY</t>
  </si>
  <si>
    <t>JR. REPUBLICA DE CHILE A.V. LAS BEGONIAS MZA. B LOTE. 1 - HUARAL - HUARAL - LIMA</t>
  </si>
  <si>
    <t>ADQUISICIÓN DE 48 CUARTONES DE MADERA PARA PUENTE LUMU - COTO</t>
  </si>
  <si>
    <t>SOLICITUD DE CRÉDITO PRESUPUESTAL N° 020-2024-MDVN/ULA</t>
  </si>
  <si>
    <t>0002 = 9,302.40</t>
  </si>
  <si>
    <t>1.1.1.1 = 9,302.40</t>
  </si>
  <si>
    <t>A = 9,302.40</t>
  </si>
  <si>
    <t>https://script.google.com/macros/s/AKfycbzuqlr84oaUfF-_3biUn3x2VWG_Q2GUT1vKchVYvtAzbjKFDAawGddBlP83mCoq6Rbk1g/exec?tipo=ORDEN%20DE%20COMPRA&amp;anio=2024&amp;num=015&amp;rs=VELA%20RABAROZA%20KATTY</t>
  </si>
  <si>
    <t>29/05/2024 - 16:19:48 p. m.</t>
  </si>
  <si>
    <t>ADQUISICIÓN DE PRODUCTOS PARA EL PROGRAMA VASO DE LECHE - ABRIL 2024</t>
  </si>
  <si>
    <t>SOLICITUD DE CRÉDITO PRESUPUESTAL N° 021-2024-MDVN/ULA</t>
  </si>
  <si>
    <t>https://script.google.com/macros/s/AKfycbzuqlr84oaUfF-_3biUn3x2VWG_Q2GUT1vKchVYvtAzbjKFDAawGddBlP83mCoq6Rbk1g/exec?tipo=ORDEN%20DE%20COMPRA&amp;anio=2024&amp;num=016&amp;rs=NEGOCIOS%20E%20INVERSIONES%20JLCH%20EIRL</t>
  </si>
  <si>
    <t>SERVICIO  DE UNA PERSONA NATURAL COMO ANULADO</t>
  </si>
  <si>
    <t>0002 = 8,328.87</t>
  </si>
  <si>
    <t>1.1.1.1 = 8,328.87</t>
  </si>
  <si>
    <t>A = . 2,700.00</t>
  </si>
  <si>
    <t>https://script.google.com/macros/s/AKfycbzuqlr84oaUfF-_3biUn3x2VWG_Q2GUT1vKchVYvtAzbjKFDAawGddBlP83mCoq6Rbk1g/exec?tipo=ORDEN%20DE%20COMPRA&amp;anio=2024&amp;num=017&amp;rs=ANULADA</t>
  </si>
  <si>
    <t>23/08/2024 - 12:59:52 p. m.</t>
  </si>
  <si>
    <t>ADQUISICIÓN DE ÚTILES DE OFICINA PARA LA MUNICIPALIDAD DISTRITAL VEINTISIETE DE NOVIEMBRE</t>
  </si>
  <si>
    <t>SOLICITUD DE CREDITO PRESUPUESTAL N° 025-2024-MDVN/ULA</t>
  </si>
  <si>
    <t>0002 = 2,739.80</t>
  </si>
  <si>
    <t>1.1.1.1 = 2,739.80</t>
  </si>
  <si>
    <t>A = 2,739.80</t>
  </si>
  <si>
    <t>https://script.google.com/macros/s/AKfycbzuqlr84oaUfF-_3biUn3x2VWG_Q2GUT1vKchVYvtAzbjKFDAawGddBlP83mCoq6Rbk1g/exec?tipo=ORDEN%20DE%20COMPRA&amp;anio=2024&amp;num=018&amp;rs=JUAN%20DE%20DIOS%20RICRA%20BRISEIDA</t>
  </si>
  <si>
    <t>30/05/2024 - 11:38:05 p. m.</t>
  </si>
  <si>
    <t>ADQUISICIÓN DE MANGUERA PARA OBRA - CONSTRUCCIÓN DE LINEA DE CONDUCCIÓN Y CAPTACIÓN DE AGUA, EN EL SISTEMA DE AGUA POTABLE JULPA CARAC EN EL CP CARAC - CODIGO SNIP 2626064</t>
  </si>
  <si>
    <t>0002 = 15,209.59</t>
  </si>
  <si>
    <t>1.1.1.1 = 15,209.59</t>
  </si>
  <si>
    <t>A = 15,209.59</t>
  </si>
  <si>
    <t>https://script.google.com/macros/s/AKfycbzuqlr84oaUfF-_3biUn3x2VWG_Q2GUT1vKchVYvtAzbjKFDAawGddBlP83mCoq6Rbk1g/exec?tipo=ORDEN%20DE%20COMPRA&amp;anio=2024&amp;num=019&amp;rs=INVERSIONES%20&amp;%20IMPORTACIONES%20HUAYTARA%20S.A.C.</t>
  </si>
  <si>
    <t>31/05/2024 - 17:22:48 p. m.</t>
  </si>
  <si>
    <t>ADQUISICIÓN DE CEMENTO PARA OBRA - CONSTRUCCIÓN DE LINEA DE CONDUCCIÓN Y CAPTACIÓN DE AGUA, EN EL SISTEMA DE AGUA POTABLE JULPA CARAC EN EL CP CARAC - CODIGO SNIP 2626064</t>
  </si>
  <si>
    <t>0002 = 17,209.50</t>
  </si>
  <si>
    <t>1.1.1.1 = 17,209.50</t>
  </si>
  <si>
    <t>A = 17,209.50</t>
  </si>
  <si>
    <t>https://script.google.com/macros/s/AKfycbzuqlr84oaUfF-_3biUn3x2VWG_Q2GUT1vKchVYvtAzbjKFDAawGddBlP83mCoq6Rbk1g/exec?tipo=ORDEN%20DE%20COMPRA&amp;anio=2024&amp;num=020&amp;rs=BONIFACIO%20ROSAS%20LUIS</t>
  </si>
  <si>
    <t>31/05/2024 - 17:26:17 p. m.</t>
  </si>
  <si>
    <t>ADQUISICIÓN DE COMBUSTIBLE PARA OBRA - CONTRUCCIÓN DE LINEA DE CONDUCCIÓN Y CAPTACIÓN DE AGUA POTABLE, EN EL SISTEMA DE AGUA POTABLE JULPA-CARAC EN EL C.P. CARAC CON CUI 2626064</t>
  </si>
  <si>
    <t>A = 8,328.87</t>
  </si>
  <si>
    <t>https://script.google.com/macros/s/AKfycbzuqlr84oaUfF-_3biUn3x2VWG_Q2GUT1vKchVYvtAzbjKFDAawGddBlP83mCoq6Rbk1g/exec?tipo=ORDEN%20DE%20COMPRA&amp;anio=2024&amp;num=021&amp;rs=TRANSPORTE%20CASSA%20EIRL</t>
  </si>
  <si>
    <t>12/06/2024 - 17:05:12 p. m.</t>
  </si>
  <si>
    <t>https://script.google.com/macros/s/AKfycbzuqlr84oaUfF-_3biUn3x2VWG_Q2GUT1vKchVYvtAzbjKFDAawGddBlP83mCoq6Rbk1g/exec?tipo=ORDEN%20DE%20COMPRA&amp;anio=2024&amp;num=022&amp;rs=ANULADA</t>
  </si>
  <si>
    <t>23/08/2024 - 13:03:08 p. m.</t>
  </si>
  <si>
    <t>https://script.google.com/macros/s/AKfycbzuqlr84oaUfF-_3biUn3x2VWG_Q2GUT1vKchVYvtAzbjKFDAawGddBlP83mCoq6Rbk1g/exec?tipo=ORDEN%20DE%20COMPRA&amp;anio=2024&amp;num=023&amp;rs=ANULADA</t>
  </si>
  <si>
    <t>23/08/2024 - 13:03:23 p. m.</t>
  </si>
  <si>
    <t>ADQUISICIÓN DE AGREGADOS PARA OBRA - CONSTRUCCIÓN DE LINEA DE CONDUCCIÓN Y CAPTACIÓN DE AGUA EN EL (LA) SISTEMA DE AGUA POTABLE JULPA-CARAC EN EL C.P. CARAC, CON CUI 2626064</t>
  </si>
  <si>
    <t>0002 = 11,247.02</t>
  </si>
  <si>
    <t>1.1.1.1 = 11,247.02</t>
  </si>
  <si>
    <t>A = 11,247.02</t>
  </si>
  <si>
    <t>https://script.google.com/macros/s/AKfycbzuqlr84oaUfF-_3biUn3x2VWG_Q2GUT1vKchVYvtAzbjKFDAawGddBlP83mCoq6Rbk1g/exec?tipo=ORDEN%20DE%20COMPRA&amp;anio=2024&amp;num=024&amp;rs=BONIFACIO%20ROSAS%20LUIS</t>
  </si>
  <si>
    <t>18/06/2024 - 17:20:55 p. m.</t>
  </si>
  <si>
    <t>ADQUISICIÓN DE MATERIALES DE IMPLEMENTOS DE SEGURIDAD Y MITIGACIÓN AMBIENTAL EN OBRA "CONSTRUCCIÓN DE LINEA DE CONDUCCIÓN Y CAPTACIÓN DE AGUA POTABLE JULPA-CARAC EN EL C.P. CARAC CUI N° 2626064</t>
  </si>
  <si>
    <t>0002 = 10,152.00</t>
  </si>
  <si>
    <t>1.1.1.1 = 10,152.00</t>
  </si>
  <si>
    <t>A = 10,152.00</t>
  </si>
  <si>
    <t>https://script.google.com/macros/s/AKfycbzuqlr84oaUfF-_3biUn3x2VWG_Q2GUT1vKchVYvtAzbjKFDAawGddBlP83mCoq6Rbk1g/exec?tipo=ORDEN%20DE%20COMPRA&amp;anio=2024&amp;num=025&amp;rs=NEGOCIACIONES%20LA%20CASA%20DEL%20CONSTRUCTOR%20E.I.R.L.%20-%20V%20CYC%20E.I.R.L.</t>
  </si>
  <si>
    <t>20/06/2024 - 13:08:49 p. m.</t>
  </si>
  <si>
    <t>ADQUISICIÓN DE MADERA PARA OBRA - CONTRUCCIÓN DE LINEA DE CONDUCCIÓN Y CAPTACIÓN DE AGUA, EN EL (LA) SISTEMA DE AGUA POTABLE JULPA-CARAC EN EL C.P. CARAC, CON CUI 2626064</t>
  </si>
  <si>
    <t>0002 = 7,503.65</t>
  </si>
  <si>
    <t>1.1.1.1 = 7,503.65</t>
  </si>
  <si>
    <t>A = 7,503.65</t>
  </si>
  <si>
    <t>https://script.google.com/macros/s/AKfycbzuqlr84oaUfF-_3biUn3x2VWG_Q2GUT1vKchVYvtAzbjKFDAawGddBlP83mCoq6Rbk1g/exec?tipo=ORDEN%20DE%20COMPRA&amp;anio=2024&amp;num=026&amp;rs=VELA%20RABAROZA%20KATTY</t>
  </si>
  <si>
    <t>26/06/2024 - 12:54:42 p. m.</t>
  </si>
  <si>
    <t>ADQUISICIÓN DE MATERIALES DE LIMPIEZA</t>
  </si>
  <si>
    <t>SOLICITUD DE CRÉDITO PRESUPUESTAL N° 030-2024-MDVN/ULA</t>
  </si>
  <si>
    <t>0002 = 2,800.00</t>
  </si>
  <si>
    <t>1.1.1.1 = 2,800.00</t>
  </si>
  <si>
    <t>A = 2,054.50</t>
  </si>
  <si>
    <t>https://script.google.com/macros/s/AKfycbzuqlr84oaUfF-_3biUn3x2VWG_Q2GUT1vKchVYvtAzbjKFDAawGddBlP83mCoq6Rbk1g/exec?tipo=ORDEN%20DE%20COMPRA&amp;anio=2024&amp;num=027&amp;rs=JUAN%20DE%20DIOS%20RICRA%20BRISEIDA</t>
  </si>
  <si>
    <t>26/06/2024 - 13:54:12 p. m.</t>
  </si>
  <si>
    <t>ADQUISICIÓN DE PRODUCTOS PARA EL PROGRAMA VASO DE LECHE - MAYO 2024</t>
  </si>
  <si>
    <t>SOLICITUD DE CRÉDITO PRESUPUESTAL N° 027-A-2024-MDVN/ULA</t>
  </si>
  <si>
    <t>0002 = 493.50</t>
  </si>
  <si>
    <t>2.2.2 3.1 1 = 493.50</t>
  </si>
  <si>
    <t>L</t>
  </si>
  <si>
    <t>https://script.google.com/macros/s/AKfycbzuqlr84oaUfF-_3biUn3x2VWG_Q2GUT1vKchVYvtAzbjKFDAawGddBlP83mCoq6Rbk1g/exec?tipo=ORDEN%20DE%20COMPRA&amp;anio=2024&amp;num=028&amp;rs=NEGOCIOS%20E%20INVERSIONES%20JLCH%20EIRL</t>
  </si>
  <si>
    <t>04/07/2024 - 17:16:23 p. m.</t>
  </si>
  <si>
    <t>ORDEN DE COMPRA ANULADA</t>
  </si>
  <si>
    <t>0002 = 2,054.50</t>
  </si>
  <si>
    <t>1.1.1.1 = 2,054.50</t>
  </si>
  <si>
    <t>https://script.google.com/macros/s/AKfycbzuqlr84oaUfF-_3biUn3x2VWG_Q2GUT1vKchVYvtAzbjKFDAawGddBlP83mCoq6Rbk1g/exec?tipo=ORDEN%20DE%20COMPRA&amp;anio=2024&amp;num=029&amp;rs=ANULADA</t>
  </si>
  <si>
    <t>24/10/2024 - 18:45:55 p. m.</t>
  </si>
  <si>
    <t>ECOSISTEMAS ROSALES S.A.C.</t>
  </si>
  <si>
    <t>CAL.J MZA. B LOTE. 43 EL ALAMO - COMAS - LIMA - LIMA</t>
  </si>
  <si>
    <t>ADQUISICIÓN DE BOTELLA RECICLADORA DE MALLA METÁLICA</t>
  </si>
  <si>
    <t>SOLICITUD DE CRÉDITO PRESUPUESTAL N° 031-2024-MDVN/ULA</t>
  </si>
  <si>
    <t>0002 = 2,817.00</t>
  </si>
  <si>
    <t>1.1.1.1 = 2,817.00</t>
  </si>
  <si>
    <t>A = 2,817.00</t>
  </si>
  <si>
    <t>https://script.google.com/macros/s/AKfycbzuqlr84oaUfF-_3biUn3x2VWG_Q2GUT1vKchVYvtAzbjKFDAawGddBlP83mCoq6Rbk1g/exec?tipo=ORDEN%20DE%20COMPRA&amp;anio=2024&amp;num=030&amp;rs=ECOSISTEMAS%20ROSALES%20S.A.C.</t>
  </si>
  <si>
    <t>09/07/2024 - 17:40:27 p. m.</t>
  </si>
  <si>
    <t>ADQUISICIÓN DE PRODUCTOS PARA EL PROGRAMA VASO DE LECHE - JUNIO 2024</t>
  </si>
  <si>
    <t>2.2.2 3.1 1 = 2,407.13</t>
  </si>
  <si>
    <t>https://script.google.com/macros/s/AKfycbzuqlr84oaUfF-_3biUn3x2VWG_Q2GUT1vKchVYvtAzbjKFDAawGddBlP83mCoq6Rbk1g/exec?tipo=ORDEN%20DE%20COMPRA&amp;anio=2024&amp;num=031&amp;rs=NEGOCIOS%20E%20INVERSIONES%20JLCH%20EIRL</t>
  </si>
  <si>
    <t>09/07/2024 - 17:44:22 p. m.</t>
  </si>
  <si>
    <t>COSEGEZA CONTRATISTAS Y SERVICIOS GENERALES S.A.C.</t>
  </si>
  <si>
    <t>AV. LOS INCAS 124 - CHANCAY - HUARAL - LIMA</t>
  </si>
  <si>
    <t>ADQUISICIÓN DE GIGANTOGRAFÍA PARA OBRA - CONSTRUCCIÓN DE LINEA DE CONDUCCIÓN Y CAPTACIÓN DE AGUA EN EL (LA) SISTEMA DE AGUA POTABLE JULPA-CARAC EN EL C.P. CARAC CUI 2626064</t>
  </si>
  <si>
    <t>0002 = 650.00</t>
  </si>
  <si>
    <t>1.1.1.1 = 650.00</t>
  </si>
  <si>
    <t>A = 650.00</t>
  </si>
  <si>
    <t>https://script.google.com/macros/s/AKfycbzuqlr84oaUfF-_3biUn3x2VWG_Q2GUT1vKchVYvtAzbjKFDAawGddBlP83mCoq6Rbk1g/exec?tipo=ORDEN%20DE%20COMPRA&amp;anio=2024&amp;num=032&amp;rs=COSEGEZA%20CONTRATISTAS%20Y%20SERVICIOS%20GENERALES%20S.A.C.</t>
  </si>
  <si>
    <t>16/07/2024 - 11:09:27 p. m.</t>
  </si>
  <si>
    <t>ADQUISICIÓN DE TUBERIAS Y ACCESORIOS DE PVC PARA OBRA - CONSTRUCCIÓN DE LINEA DE CONDUCCIÓN Y CAPTACIÓN DE AGUA EN EL (LA) SISTEMA DE AGUA POTABLE JULPA-CARAC EN EL CP CARAC CUI 2626064</t>
  </si>
  <si>
    <t>0002 = 4,061.72</t>
  </si>
  <si>
    <t>1.1.1.1 = 4,061.72</t>
  </si>
  <si>
    <t>A = 4,061.72</t>
  </si>
  <si>
    <t>https://script.google.com/macros/s/AKfycbzuqlr84oaUfF-_3biUn3x2VWG_Q2GUT1vKchVYvtAzbjKFDAawGddBlP83mCoq6Rbk1g/exec?tipo=ORDEN%20DE%20COMPRA&amp;anio=2024&amp;num=033&amp;rs=CORPORACION%20GARRIDO%20&amp;%20ASOCIADOS%20S.A.C.</t>
  </si>
  <si>
    <t>22/07/2024 - 19:07:07 p. m.</t>
  </si>
  <si>
    <t>22/07/2024 - 19:10:02 p. m.</t>
  </si>
  <si>
    <t>22/07/2024 - 19:03:41 p. m.</t>
  </si>
  <si>
    <t>ADQUISICIÓN DE MATERIALES METÁLICOS PARA OBRA - CONSTRUCCIÓN DE LINEA DE CONDUCCIÓN Y CAPTACIÓN DE AGUA EN EL (LA) SISTEMA DE AGUA POTABLE JULPA-CARAC EN EL CP CARAC CUI 2626064</t>
  </si>
  <si>
    <t>0002 = 7,702.17</t>
  </si>
  <si>
    <t>1.1.1.1 = 7,702.17</t>
  </si>
  <si>
    <t>A = 7,702.17</t>
  </si>
  <si>
    <t>https://script.google.com/macros/s/AKfycbzuqlr84oaUfF-_3biUn3x2VWG_Q2GUT1vKchVYvtAzbjKFDAawGddBlP83mCoq6Rbk1g/exec?tipo=ORDEN%20DE%20COMPRA&amp;anio=2024&amp;num=034&amp;rs=CORPORACION%20GARRIDO%20&amp;%20ASOCIADOS%20S.A.C.</t>
  </si>
  <si>
    <t>24/07/2024 - 15:21:32 p. m.</t>
  </si>
  <si>
    <t>24/07/2024 - 15:30:26 p. m.</t>
  </si>
  <si>
    <t>24/07/2024 - 15:32:02 p. m.</t>
  </si>
  <si>
    <t>24/07/2024 - 15:33:26 p. m.</t>
  </si>
  <si>
    <t>ADQUISICIÓN DE AGUA TRATADA PARA OBRA - CONTRUCCIÓN DE LINEA DE CONDUCCIÓN Y CAPTACIÓN DE AGUA, EN EL (LA) SISTEMA DE AGUA POTABLE JULPA-CARAC EN EL C.P. CARAC, CON CUI 2626064</t>
  </si>
  <si>
    <t>0002 = 2,310.00</t>
  </si>
  <si>
    <t>1.1.1.1 = 2,310.00</t>
  </si>
  <si>
    <t>A = 2,310.00</t>
  </si>
  <si>
    <t>https://script.google.com/macros/s/AKfycbzuqlr84oaUfF-_3biUn3x2VWG_Q2GUT1vKchVYvtAzbjKFDAawGddBlP83mCoq6Rbk1g/exec?tipo=ORDEN%20DE%20COMPRA&amp;anio=2024&amp;num=035&amp;rs=ORTIZ%20URIBE%20MISHELL%20NADINE</t>
  </si>
  <si>
    <t>22/07/2024 - 15:06:41 p. m.</t>
  </si>
  <si>
    <t>ADQUISICIÓN DE PRODUCTOS PARA EL PROGRAMA VASO DE LECHE - JULIO 2024</t>
  </si>
  <si>
    <t>SOLICITUD DE CRÉDITO PRESUPUESTAL N° 032-2024-MDVN/ULA</t>
  </si>
  <si>
    <t>0002 = 724.50</t>
  </si>
  <si>
    <t>2.2.2 3.1 1 = 724.50</t>
  </si>
  <si>
    <t>https://script.google.com/macros/s/AKfycbzuqlr84oaUfF-_3biUn3x2VWG_Q2GUT1vKchVYvtAzbjKFDAawGddBlP83mCoq6Rbk1g/exec?tipo=ORDEN%20DE%20COMPRA&amp;anio=2024&amp;num=036&amp;rs=NEGOCIOS%20E%20INVERSIONES%20JLCH%20EIRL</t>
  </si>
  <si>
    <t>ADQUISICIÓN DE MATERIALES DE FERRETERIA PARA OBRA - CONSTRUCCIÓN DE LINEA DE CONDUCCIÓN Y CAPTACIÓN DE AGUA EN EL (LA) SISTEMA DE AGUA POTABLE JULPA-CARAC EN EL C.P. CARAC CUI 2626064</t>
  </si>
  <si>
    <t>0002 = 14,230.05</t>
  </si>
  <si>
    <t>1.1.1.1 = 14,230.05</t>
  </si>
  <si>
    <t>A = 14,230.05</t>
  </si>
  <si>
    <t>https://script.google.com/macros/s/AKfycbzuqlr84oaUfF-_3biUn3x2VWG_Q2GUT1vKchVYvtAzbjKFDAawGddBlP83mCoq6Rbk1g/exec?tipo=ORDEN%20DE%20COMPRA&amp;anio=2024&amp;num=037&amp;rs=BONIFACIO%20ROSAS%20LUIS</t>
  </si>
  <si>
    <t>ADQUISICIÓN DE COMBUSTIBLE DIESEL B5 PARA SEGURIDAD CIUDADANA</t>
  </si>
  <si>
    <t>SOLICITUD DE CRÉDITO PRESUPUESTAL N° 040-2024-MDVN/ULA</t>
  </si>
  <si>
    <t>0002 = 14,840.00</t>
  </si>
  <si>
    <t>1.1.1.1 = 14,840.00</t>
  </si>
  <si>
    <t>A = 14,840.00</t>
  </si>
  <si>
    <t>https://script.google.com/macros/s/AKfycbzuqlr84oaUfF-_3biUn3x2VWG_Q2GUT1vKchVYvtAzbjKFDAawGddBlP83mCoq6Rbk1g/exec?tipo=ORDEN%20DE%20COMPRA&amp;anio=2024&amp;num=038&amp;rs=TRANSPORTE%20CASSA%20EIRL</t>
  </si>
  <si>
    <t>ADQUISICIÓN DE MATERIALES DE FERRETERÍA PARA OBRA - CONSTRUCCIÓN DE LINEA DE CONDUCCIÓN Y CAPTACIÓN DE AGUA EN EL (LA) SISTEMA DE AGUA POTABLE JULPA-CARAC EN EL C.P. CARAC CUI 2626064</t>
  </si>
  <si>
    <t>0002 = 7,060.24</t>
  </si>
  <si>
    <t>1.1.1.1 = 7,060.24</t>
  </si>
  <si>
    <t>A = 7,060.24</t>
  </si>
  <si>
    <t>https://script.google.com/macros/s/AKfycbzuqlr84oaUfF-_3biUn3x2VWG_Q2GUT1vKchVYvtAzbjKFDAawGddBlP83mCoq6Rbk1g/exec?tipo=ORDEN%20DE%20COMPRA&amp;anio=2024&amp;num=039&amp;rs=BONIFACIO%20ROSAS%20LUIS</t>
  </si>
  <si>
    <t>25/07/2024 - 17:48:16 p. m.</t>
  </si>
  <si>
    <t>25/07/2024 - 17:49:19 p. m.</t>
  </si>
  <si>
    <t>ADQUISICIÓN DE ÚTILES DE OFICINA - DECORACIÓN POR FIESTAS PATRIAS 2024</t>
  </si>
  <si>
    <t>SOLICITUD DE CRÉDITO PRESUPUESTAL N° 048-2024-MDVN/ULA</t>
  </si>
  <si>
    <t>0002 = 163.50</t>
  </si>
  <si>
    <t>1.1.1.1 = 163.50</t>
  </si>
  <si>
    <t>A = 163.50</t>
  </si>
  <si>
    <t>https://script.google.com/macros/s/AKfycbzuqlr84oaUfF-_3biUn3x2VWG_Q2GUT1vKchVYvtAzbjKFDAawGddBlP83mCoq6Rbk1g/exec?tipo=ORDEN%20DE%20COMPRA&amp;anio=2024&amp;num=040&amp;rs=JUAN%20DE%20DIOS%20RICRA%20BRISEIDA</t>
  </si>
  <si>
    <t>22/08/2024 - 17:08:13 p. m.</t>
  </si>
  <si>
    <t>https://script.google.com/macros/s/AKfycbzuqlr84oaUfF-_3biUn3x2VWG_Q2GUT1vKchVYvtAzbjKFDAawGddBlP83mCoq6Rbk1g/exec?tipo=ORDEN%20DE%20COMPRA&amp;anio=2024&amp;num=041&amp;rs=CORPORACION%20GARRIDO%20&amp;%20ASOCIADOS%20S.A.C.</t>
  </si>
  <si>
    <t>ADQUISICIÓN DE PRODUCTOS PARA EL PROGRAMA VASO DE LECHE - AGOSTO 2024</t>
  </si>
  <si>
    <t>https://script.google.com/macros/s/AKfycbzuqlr84oaUfF-_3biUn3x2VWG_Q2GUT1vKchVYvtAzbjKFDAawGddBlP83mCoq6Rbk1g/exec?tipo=ORDEN%20DE%20COMPRA&amp;anio=2024&amp;num=042&amp;rs=NEGOCIOS%20E%20INVERSIONES%20JLCH%20EIRL</t>
  </si>
  <si>
    <t>07/08/2024 - 11:08:27 p. m.</t>
  </si>
  <si>
    <t>ADQUISICIÓN DE PRODUCTOS PARA EL PROGRAMA VASO DE LECHE - SETIEMBRE 2024</t>
  </si>
  <si>
    <t>https://script.google.com/macros/s/AKfycbzuqlr84oaUfF-_3biUn3x2VWG_Q2GUT1vKchVYvtAzbjKFDAawGddBlP83mCoq6Rbk1g/exec?tipo=ORDEN%20DE%20COMPRA&amp;anio=2024&amp;num=043&amp;rs=NEGOCIOS%20E%20INVERSIONES%20JLCH%20EIRL</t>
  </si>
  <si>
    <t>14/10/2024 - 18:24:09 p. m.</t>
  </si>
  <si>
    <t>ADQUISICIÓN DE EQUIPOS DE PRIMEROS AUXILIOS PARA OBRA - CONSTRUCCIÓN DE LINEA DE CONDUCCIÓN Y CAPTACIÓN DE AGUA EN EL (LA) SISTEMA DE AGUA POTABLE JULPA-CARAC EN EL CP CARAC CUI 2626064</t>
  </si>
  <si>
    <t>0002 = 3,583.00</t>
  </si>
  <si>
    <t>1.1.1.1 = 3,583.00</t>
  </si>
  <si>
    <t>A = 3,583.00</t>
  </si>
  <si>
    <t>https://script.google.com/macros/s/AKfycbzuqlr84oaUfF-_3biUn3x2VWG_Q2GUT1vKchVYvtAzbjKFDAawGddBlP83mCoq6Rbk1g/exec?tipo=ORDEN%20DE%20COMPRA&amp;anio=2024&amp;num=044&amp;rs=CORONEL%20DELGADO%20PERCY</t>
  </si>
  <si>
    <t>30/09/2024 - 16:38:15 p. m.</t>
  </si>
  <si>
    <t>ADQUISICIÓN DE PRODUCTOS PARA EL PROGRAMA VASO DE LECHE - OCTUBRE 2024</t>
  </si>
  <si>
    <t>SOLICITUD DE CRÉDITO PRESUPUESTAL N° 027-A-2024-MDVN/A</t>
  </si>
  <si>
    <t>https://script.google.com/macros/s/AKfycbzuqlr84oaUfF-_3biUn3x2VWG_Q2GUT1vKchVYvtAzbjKFDAawGddBlP83mCoq6Rbk1g/exec?tipo=ORDEN%20DE%20COMPRA&amp;anio=2024&amp;num=045&amp;rs=NEGOCIOS%20E%20INVERSIONES%20JLCH%20EIRL</t>
  </si>
  <si>
    <t>21/10/2024 - 16:38:30 p. m.</t>
  </si>
  <si>
    <t>ADQUISICIÓN DE REPUESTOS PARA MANTENIMIENTO DE VEHICULO - VOLQUETE EGY-685</t>
  </si>
  <si>
    <t>SOLICITUD DE CRÉDITO PRESUPUESTAL N° 062-2024-MDVN/ULA</t>
  </si>
  <si>
    <t>0002 = 2,783.00</t>
  </si>
  <si>
    <t>1.1.1.1 = 2,783.00</t>
  </si>
  <si>
    <t>A = 2,783.00</t>
  </si>
  <si>
    <t>https://script.google.com/macros/s/AKfycbzuqlr84oaUfF-_3biUn3x2VWG_Q2GUT1vKchVYvtAzbjKFDAawGddBlP83mCoq6Rbk1g/exec?tipo=ORDEN%20DE%20COMPRA&amp;anio=2024&amp;num=046&amp;rs=QUISPE%20CLAROS%20SANTA%20MARIA</t>
  </si>
  <si>
    <t>23/10/2024 - 17:29:33 p. m.</t>
  </si>
  <si>
    <t>ADQUISICIÓN DE PRODUCTOS PARA PROGRAMA VASO DE LECHE NOVIEMBRE 2024</t>
  </si>
  <si>
    <t>https://script.google.com/macros/s/AKfycbzuqlr84oaUfF-_3biUn3x2VWG_Q2GUT1vKchVYvtAzbjKFDAawGddBlP83mCoq6Rbk1g/exec?tipo=ORDEN%20DE%20COMPRA&amp;anio=2024&amp;num=047&amp;rs=NEGOCIOS%20E%20INVERSIONES%20JLCH%20EIRL</t>
  </si>
  <si>
    <t>11/11/2024 - 12:27:24 p. m.</t>
  </si>
  <si>
    <t>ADQUISICIÓN DE COMBUSTIBLE DIESEL B5 PARA UNIDADES VEHICULARES DE LA MUNICIPALIDAD DISTRITAL VEINTISIETE DE NOVIEMBRE</t>
  </si>
  <si>
    <t>SOLICITUD DE CRÉDITO PRESUPUESTAL N° 051-2024-MDVN/ULA</t>
  </si>
  <si>
    <t>0002 = 2,938.75</t>
  </si>
  <si>
    <t>1.1.1.1 = 2,938.75</t>
  </si>
  <si>
    <t>A = 2,938.75</t>
  </si>
  <si>
    <t>https://script.google.com/macros/s/AKfycbzuqlr84oaUfF-_3biUn3x2VWG_Q2GUT1vKchVYvtAzbjKFDAawGddBlP83mCoq6Rbk1g/exec?tipo=ORDEN%20DE%20COMPRA&amp;anio=2024&amp;num=048&amp;rs=TRANSPORTE%20CASSA%20EIRL</t>
  </si>
  <si>
    <t>30/12/2024 - 17:07:40 p. m.</t>
  </si>
  <si>
    <t>ADQUISICIÓN DE PRODUCTOS PARA EL PROGRAMA VASO DE LECHE - DICIEMBRE 2024</t>
  </si>
  <si>
    <t>0002 = 933.50</t>
  </si>
  <si>
    <t>2.2.2 3.1 1 = 933.50</t>
  </si>
  <si>
    <t>https://script.google.com/macros/s/AKfycbzuqlr84oaUfF-_3biUn3x2VWG_Q2GUT1vKchVYvtAzbjKFDAawGddBlP83mCoq6Rbk1g/exec?tipo=ORDEN%20DE%20COMPRA&amp;anio=2024&amp;num=049&amp;rs=NEGOCIOS%20E%20INVERSIONES%20JLCH%20EIRL</t>
  </si>
  <si>
    <t>11/12/2024 - 18:07:01 p. m.</t>
  </si>
  <si>
    <t>ADQUISICIÓN DE MATERIALES PARA RESERVORIO Y LÍNEA DE CONDUCCIÓN DE CARAC Y COTO</t>
  </si>
  <si>
    <t>SOLICITUD DE CRÉDITO PRESUPUESTAL N° 067-2024-MDVN/ULA</t>
  </si>
  <si>
    <t>0002 = 2,305.10</t>
  </si>
  <si>
    <t>1.1.1.1 = 2,305.10</t>
  </si>
  <si>
    <t>A = 2,305.10</t>
  </si>
  <si>
    <t>https://script.google.com/macros/s/AKfycbzuqlr84oaUfF-_3biUn3x2VWG_Q2GUT1vKchVYvtAzbjKFDAawGddBlP83mCoq6Rbk1g/exec?tipo=ORDEN%20DE%20COMPRA&amp;anio=2024&amp;num=050&amp;rs=CORPORACION%20GARRIDO%20&amp;%20ASOCIADOS%20S.A.C.</t>
  </si>
  <si>
    <t>19/12/2024 - 12:13:19 p. m.</t>
  </si>
  <si>
    <t>19/12/2024 - 12:19:50 p. m.</t>
  </si>
  <si>
    <t>19/12/2024 - 12:22:14 p. m.</t>
  </si>
  <si>
    <t>AV. CAHUASN - HUARAL - HUARAL - LIMA</t>
  </si>
  <si>
    <t>ADQUISICIÓN DE 13 CANASTAS NAVIDEÑAS PARA EL PROGRAMA SOCIAL OMAPED</t>
  </si>
  <si>
    <t>SOLICITUD DE CRÉDITO PRESUPUESTAL N° 069-2024-MDVN/ULA</t>
  </si>
  <si>
    <t>0002 = 1,275.00</t>
  </si>
  <si>
    <t>1.1.1.1 = 1,275.00</t>
  </si>
  <si>
    <t>A = 1,275.00</t>
  </si>
  <si>
    <t>https://script.google.com/macros/s/AKfycbzuqlr84oaUfF-_3biUn3x2VWG_Q2GUT1vKchVYvtAzbjKFDAawGddBlP83mCoq6Rbk1g/exec?tipo=ORDEN%20DE%20COMPRA&amp;anio=2024&amp;num=051&amp;rs=GONZALES%20TUDELA%20LISSET%20KATIA</t>
  </si>
  <si>
    <t>26/12/2024 - 15:43:54 p. m.</t>
  </si>
  <si>
    <t>ADQUISICIÓN DE 27 CANASTAS NAVIDEÑAS PARA NIÑOS DE PRONEI</t>
  </si>
  <si>
    <t>SOLICITUD DE CRÉDITO PRESUPUESTAL N° 070-2024-MDVN/ULA</t>
  </si>
  <si>
    <t>0002 = 2,712.50</t>
  </si>
  <si>
    <t>1.1.1.1 = 2,712.50</t>
  </si>
  <si>
    <t>A = 2,712.50</t>
  </si>
  <si>
    <t>https://script.google.com/macros/s/AKfycbzuqlr84oaUfF-_3biUn3x2VWG_Q2GUT1vKchVYvtAzbjKFDAawGddBlP83mCoq6Rbk1g/exec?tipo=ORDEN%20DE%20COMPRA&amp;anio=2024&amp;num=052&amp;rs=GONZALES%20TUDELA%20LISSET%20KATIA</t>
  </si>
  <si>
    <t>27/12/2024 - 12:04:04 p. m.</t>
  </si>
  <si>
    <t>ADQUISICIÓN DE MATERIALES DE FERRETERIA PARA OBRA "CONSTRUCCIÓN DE CONTROL DE TRANSITO EN EL (LA) CAMINO VECINAL ACOS-CARAC EN EL CENTRO POBLADO CARAC" CUI Nº CUI N° 2633688</t>
  </si>
  <si>
    <t>SOLICITUD DE CRÉDITO PRESUPUESTAL N° 071-2024-MDVN/ULA</t>
  </si>
  <si>
    <t>0002 = 18,319.17</t>
  </si>
  <si>
    <t>1.1.1.1 = 18,319.17</t>
  </si>
  <si>
    <t>A = 18,319.17</t>
  </si>
  <si>
    <t>https://script.google.com/macros/s/AKfycbzuqlr84oaUfF-_3biUn3x2VWG_Q2GUT1vKchVYvtAzbjKFDAawGddBlP83mCoq6Rbk1g/exec?tipo=ORDEN%20DE%20COMPRA&amp;anio=2024&amp;num=053&amp;rs=BONIFACIO%20ROSAS%20LUIS</t>
  </si>
  <si>
    <t>26/12/2024 - 18:51:34 p. m.</t>
  </si>
  <si>
    <t>SOLICITUD DE CRÉDITO PRESUPUESTAL N° 074-2024-MDVN/ULA</t>
  </si>
  <si>
    <t>0002 = 1,771.25</t>
  </si>
  <si>
    <t>1.1.1.1 = 1,771.25</t>
  </si>
  <si>
    <t>A = 1,771.25</t>
  </si>
  <si>
    <t>https://script.google.com/macros/s/AKfycbzuqlr84oaUfF-_3biUn3x2VWG_Q2GUT1vKchVYvtAzbjKFDAawGddBlP83mCoq6Rbk1g/exec?tipo=ORDEN%20DE%20COMPRA&amp;anio=2024&amp;num=054&amp;rs=TRANSPORTE%20CASSA%20EIRL</t>
  </si>
  <si>
    <t>30/12/2024 - 18:15:19 p. m.</t>
  </si>
  <si>
    <t>SERVICIO DE MANTENIMIENTO DEL CEMENTERIO MUNICIPAL PARA LOS DÍAS 01 Y 02 DE NOVIEMBRE DEL 2025</t>
  </si>
  <si>
    <t>MEMORÁNDUM N° 118-2025-MDVN/ULA</t>
  </si>
  <si>
    <t>|60.01.0004.0054|1|SERVICIO|SERVICIO DE MANTENIMIENTO Y LIMPIEZA DE INMUEBLES|600.000|600.00|
||||MONEDA: SOL PERUANO - PEN|||
||||PLAZO DEL SERVICIO : 03 DÍA(S) CALENDARIO|||
||||PRECIO INCLUYE TODOS LOS IMPUESTOS DE LEY|||
||||DESTINO / ORIGEN : 5000 - MEF - TESORO PÚBLICO|||
||||TIPO DE PROCESO DE SELECCIÓN: 105 - CONTRATO MENOR|||
||||FECHA DE INICIO : SEGÚN TÉRMINOS DE REFERENCIA (TDR)|||
||||MÉTODO DE PAGO: ABONO EN CTA CCI N° 0038 9801 3221 3700 5044|||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||||CONDICIONES DE LA CONTRAPRESTACIÓN SE ENCUENTRAN DETALLADOS EN LOS TÉRMINOS DE REFERENCIA REMITIDOS POR EL ÁREA USUARIA.|||
||||PRIMER ENTREGABLE I|||
|||||||
|||||||
|||||||
|||||||
|||||||</t>
  </si>
  <si>
    <t>|SIAF-00552|O/S-173|29-10-2025|SACRE MORENO GIACOMO DANIEL|10761817740|SERVICIO DE MANTENIMIENTO DEL CEMENTERIO MUNICIPAL PARA LOS DÍAS 01 Y 02 DE NOVIEMBRE DEL 2025|600.00|e8d59baa15af9faeeae758640a887338|</t>
  </si>
  <si>
    <t>e8d59baa15af9faeeae758640a887338</t>
  </si>
  <si>
    <t>2.3.2 7.11 99 = 600.00</t>
  </si>
  <si>
    <t>https://script.google.com/macros/s/AKfycbzuqlr84oaUfF-_3biUn3x2VWG_Q2GUT1vKchVYvtAzbjKFDAawGddBlP83mCoq6Rbk1g/exec?tipo=ORDEN%20DE%20SERVICIO&amp;anio=2025&amp;num=173&amp;rs=SACRE%20MORENO%20GIACOMO%20DANIEL</t>
  </si>
  <si>
    <t>07/11/2025 - 15:14:49 p. m.</t>
  </si>
  <si>
    <t>SERVICIO DE ENERGIA ELECTRICA PARA EL HOSPEDAJE MUNICIPAL - OCTUBRE 2025</t>
  </si>
  <si>
    <t>|87.01.0002.0003|1|SERVICIO|SERVICIO DE ENERGIA ELECTRICA|46.000|46.00|
||||MONEDA: SOL PERUANO - PEN|||
||||PLAZO DEL SERVICIO : 30 DÍA(S) CALENDARIO|||
||||PRECIO INCLUYE TODOS LOS IMPUESTOS DE LEY|||
||||DESTINO / ORIGEN : 5000 - MEF - TESORO PÚBLICO|||
||||TIPO DE PROCESO DE SELECCIÓN: 105 - CONTRATO MENOR|||
||||FECHA DE INICIO : SEGÚN TÉRMINOS DE REFERENCIA (TDR)|||
||||MÉTODO DE PAGO: ABONO EN CTA CCI N° 0091 7000 0007 4643 6326|||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||||CONDICIONES DE LA CONTRAPRESTACIÓN SE ENCUENTRAN DETALLADOS EN LOS TÉRMINOS DE REFERENCIA REMITIDOS POR EL ÁREA USUARIA.|||
|||||||
|||||||
|||||||
|||||||
|||||||
|||||||</t>
  </si>
  <si>
    <t>|SIAF-00555|O/S-174|29-10-2025|PLUZ ENERGÍA PERÚ S.A.A.|20269985900|SERVICIO DE ENERGIA ELECTRICA PARA EL HOSPEDAJE MUNICIPAL - OCTUBRE 2025|46.00|afd6672bacb9ef509dbceefb1ed8f86f|</t>
  </si>
  <si>
    <t>afd6672bacb9ef509dbceefb1ed8f86f</t>
  </si>
  <si>
    <t>0009 = 46.00</t>
  </si>
  <si>
    <t>2.3.2 2.1 1 = 46.00</t>
  </si>
  <si>
    <t>A = 46.00</t>
  </si>
  <si>
    <t>https://script.google.com/macros/s/AKfycbzuqlr84oaUfF-_3biUn3x2VWG_Q2GUT1vKchVYvtAzbjKFDAawGddBlP83mCoq6Rbk1g/exec?tipo=ORDEN%20DE%20SERVICIO&amp;anio=2025&amp;num=174&amp;rs=PLUZ%20ENERGÍA%20PERÚ%20S.A.A.</t>
  </si>
  <si>
    <t>07/11/2025 - 18:27:14 p. m.</t>
  </si>
  <si>
    <t>SERVICIO DE ENERGIA ELECTRICA PARA EL PALACIO MUNICIPAL - OCTUBRE 2025</t>
  </si>
  <si>
    <t>|87.01.0002.0003|1|SERVICIO|SERVICIO DE ENERGIA ELECTRICA|261.000|261.00|
||||MONEDA: SOL PERUANO - PEN|||
||||PLAZO DEL SERVICIO : 30 DÍA(S) CALENDARIO|||
||||PRECIO INCLUYE TODOS LOS IMPUESTOS DE LEY|||
||||DESTINO / ORIGEN : 5000 - MEF - TESORO PÚBLICO|||
||||TIPO DE PROCESO DE SELECCIÓN: 105 - CONTRATO MENOR|||
||||FECHA DE INICIO : SEGÚN TÉRMINOS DE REFERENCIA (TDR)|||
||||MÉTODO DE PAGO: ABONO EN CTA CCI N° 0091 7000 0007 4643 6326|||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||||CONDICIONES DE LA CONTRAPRESTACIÓN SE ENCUENTRAN DETALLADOS EN LOS TÉRMINOS DE REFERENCIA REMITIDOS POR EL ÁREA USUARIA.|||
|||||||
|||||||
|||||||
|||||||
|||||||
|||||||</t>
  </si>
  <si>
    <t>|SIAF-00554|O/S-175|29-10-2025|PLUZ ENERGÍA PERÚ S.A.A.|20269985900|SERVICIO DE ENERGIA ELECTRICA PARA EL PALACIO MUNICIPAL - OCTUBRE 2025|261.00|58b2b5283feab6551120bf7b0b2d6b9e|</t>
  </si>
  <si>
    <t>58b2b5283feab6551120bf7b0b2d6b9e</t>
  </si>
  <si>
    <t>0009 = 261.00</t>
  </si>
  <si>
    <t>2.3.2 2.1 1 = 261.00</t>
  </si>
  <si>
    <t>A = 261.00</t>
  </si>
  <si>
    <t>https://script.google.com/macros/s/AKfycbzuqlr84oaUfF-_3biUn3x2VWG_Q2GUT1vKchVYvtAzbjKFDAawGddBlP83mCoq6Rbk1g/exec?tipo=ORDEN%20DE%20SERVICIO&amp;anio=2025&amp;num=175&amp;rs=PLUZ%20ENERGÍA%20PERÚ%20S.A.A.</t>
  </si>
  <si>
    <t>07/11/2025 - 18:34:47 p. m.</t>
  </si>
  <si>
    <t>GATT PERU S.R.L.</t>
  </si>
  <si>
    <t>AV. TOMAS MARSANO NRO. 2813 INT. 701 - SANTIAGO DE SURCO - LIMA - LIMA</t>
  </si>
  <si>
    <t>SERVICIO DE SC FLETE TERRESTRE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</si>
  <si>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CONTRATO DE SERVICIO N° 004-2025-MDVN/A</t>
  </si>
  <si>
    <t>|90.15.0003.0005|1|SERVICIO|TRANSPORTE Y TRASLADO TERRESTRE DE MATERIALES DE CONSTRUCCION Y HERRAMIENTAS|69,990.000|69,990.00|
||||MONEDA: SOL PERUANO - PEN|||
||||PLAZO DEL SERVICIO : 90 DÍA(S) CALENDARIO|||
||||PRECIO INCLUYE TODOS LOS IMPUESTOS DE LEY|||
||||DESTINO / ORIGEN : 5000 - MEF - TESORO PÚBLICO|||
||||TIPO DE PROCESO DE SELECCIÓN: 80 - CONCURSO PÚBLICO ABREVIADO|||
||||FECHA DE INICIO : SEGÚN TÉRMINOS DE REFERENCIA (TDR)|||
||||MÉTODO DE PAGO: ABONO EN CTA CCI N° 0031 0000 3000 7437 8056|||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||||TERCER ENTREGABLE III|||
|||||||
|||||||
|||||||</t>
  </si>
  <si>
    <t>|SIAF-00556|O/S-180|07-11-2025|GATT PERU S.R.L.|20518498682|SERVICIO DE SC FLETE TERRESTRE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2688464|69,990.00|2db52b63e4a9c82753fc40cffbd57ca9|</t>
  </si>
  <si>
    <t>2db52b63e4a9c82753fc40cffbd57ca9</t>
  </si>
  <si>
    <t>80 - Concurso Público Abreviado</t>
  </si>
  <si>
    <t>0031 = 69,990.00</t>
  </si>
  <si>
    <t>2.6.2 3.2 6 = 69,990.00</t>
  </si>
  <si>
    <t>0 = 69,990.00</t>
  </si>
  <si>
    <t>https://script.google.com/macros/s/AKfycbzuqlr84oaUfF-_3biUn3x2VWG_Q2GUT1vKchVYvtAzbjKFDAawGddBlP83mCoq6Rbk1g/exec?tipo=ORDEN%20DE%20SERVICIO&amp;anio=2025&amp;num=180&amp;rs=GATT%20PERU%20S.R.L.</t>
  </si>
  <si>
    <t>10/11/2025 - 13:00:01 p. m.</t>
  </si>
  <si>
    <t>ADQUISICIÓN DE PRODUCTOS PARA EL PROGRAMA VASO DE LECHE - NOVIEMBRE 2025</t>
  </si>
  <si>
    <t>|09.54.0005.0043|150|UNIDAD|LECHE EVAPORADA ENTERA X 400 g APROX.|4.400|660.00|
|09.06.0003.0730|100|UNIDAD|HOJUELA DE QUINUA PRECOCIDA FORTIFICADA CON VITAMINAS Y MINERALES X 500 g|3.750|375.00|
||||PLAZO DE ENTREGA : 20 DÍA(S) CALENDARIO|||
||||PRECIO INCLUYE TODOS LOS IMPUESTOS DE LEY|||
||||DESTINO / ORIGEN : 5000 - MEF - TESORO PÚBLICO|||
||||TIPO DE PROCESO DE SELECCIÓN: 105 - CONTRATO MENOR|||
||||FECHA DE ENTREGA : SEGÚN ESPECIFICACIONES TÉCNICAS (EETT)|||
||||MÉTODO DE PAGO: ABONO EN CTA CCI N° 0113 3200 0100 0314 8045|||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SOCIAL Y DESARROLLO ECONÓMICO|||
||||CONDICIONES DE LA CONTRAPRESTACIÓN SE ENCUENTRAN DETALLADOS EN LAS ESPECIFICACIONES TÉCNICAS REMITIDAS POR EL ÁREA USUARIA.|||
|||||||
|||||||
|||||||
|||||||
|||||||
|||||||</t>
  </si>
  <si>
    <t>|SIAF-00558|O/C-077|01-11-2025|NEGOCIOS E INVERSIONES JLCH EIRL|20606962071|ADQUISICIÓN DE PRODUCTOS PARA EL PROGRAMA VASO DE LECHE - NOVIEMBRE 2025|1,035.00|ed64cc2175a07515488186bbaf22a401|</t>
  </si>
  <si>
    <t>ed64cc2175a07515488186bbaf22a401</t>
  </si>
  <si>
    <t>0017 = 1,035.00</t>
  </si>
  <si>
    <t>2.2. 2 3. 1 1 = 1,035.00</t>
  </si>
  <si>
    <t>L = 1,035.00</t>
  </si>
  <si>
    <t>https://script.google.com/macros/s/AKfycbzuqlr84oaUfF-_3biUn3x2VWG_Q2GUT1vKchVYvtAzbjKFDAawGddBlP83mCoq6Rbk1g/exec?tipo=ORDEN%20DE%20COMPRA&amp;anio=2025&amp;num=077&amp;rs=NEGOCIOS%20E%20INVERSIONES%20JLCH%20EIRL</t>
  </si>
  <si>
    <t>12/11/2025 - 10:37:58 a. m.</t>
  </si>
  <si>
    <t>ADQUISICION DE MADERA ROBLE Y MADERA TORNILLO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</si>
  <si>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CONTRATO DE COMPRA N° 007-2025-MDVN/A</t>
  </si>
  <si>
    <t>|20.72.0020.0191|62|UNIDAD|MADERA ROBLE (Quercus sp.) 76.20 mm X 76.20 mm X 6.50 m|19.500|1,209.00|
|20.72.0003.2104|1667|UNIDAD|MADERA TORNILLO (Cedrelinga cateniformis) 25.40 mm X 300 mm X 3.00 m|47.400|79,015.80|
||||PLAZO DE ENTREGA : 90 DÍA(S) CALENDARIO|||
||||PRECIO INCLUYE TODOS LOS IMPUESTOS DE LEY|||
||||DESTINO / ORIGEN : 5000 - MEF - TESORO PÚBLICO|||
||||TIPO DE PROCESO DE SELECCIÓN: 90 - LICITACIÓN PÚBLICA ABREVIADA|||
||||FECHA DE ENTREGA : SEGÚN ESPECIFICACIONES TÉCNICAS (EETT)|||
||||MÉTODO DE PAGO: ABONO EN CTA CCI N° 0023 7017 2683 1000 2454|||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
|||||||
|||||||
|||||||
|||||||
|||||||</t>
  </si>
  <si>
    <t>|SIAF-00561|O/C-078|07-11-2025|CORONEL DELGADO PERCY|10428199443|ADQUISICION DE MADERA ROBLE Y MADERA TORNILLO PARA LA OBRA MEJORAMIENTO DEL SERVICIO DE MOVILIDAD URBANA EN LAS CALLES ROQUE SAENZ PEÑA, 2 DE MAYO, IGLESIAS, BELISARIO SUAREZ, ALTO DE LA ALIANZA, MORRO DE ARICA, ALFONSO UGARTE, GRAU, BOLOGNESI, ANDRES AVELINO CACERES, TARAPACA, MARIANO, BUENDIA Y SAN PEDRO DE CP CARAC, CUI N° 2688464|80,224.80|d3e30ba978e25dd5a53dbf37a040b530|</t>
  </si>
  <si>
    <t>d3e30ba978e25dd5a53dbf37a040b530</t>
  </si>
  <si>
    <t>90 - Licitación Pública Abreviada</t>
  </si>
  <si>
    <t>0031 = 80,224.80</t>
  </si>
  <si>
    <t>2.6.2 3.2 5 = 80,224.80</t>
  </si>
  <si>
    <t>0 = 80,224.80</t>
  </si>
  <si>
    <t>https://script.google.com/macros/s/AKfycbzuqlr84oaUfF-_3biUn3x2VWG_Q2GUT1vKchVYvtAzbjKFDAawGddBlP83mCoq6Rbk1g/exec?tipo=ORDEN%20DE%20COMPRA&amp;anio=2025&amp;num=078&amp;rs=CORONEL%20DELGADO%20PERCY</t>
  </si>
  <si>
    <t>13/11/2025 - 11:16:41 a. m.</t>
  </si>
  <si>
    <t>ADQUISICIÓN DE MATERIAL DE AGREGADOS GRUESOS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</si>
  <si>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|20.34.0007.0027|396.71|M3|PIEDRA CHANCADA 1/2 in|80.000|31,736.80|
|20.34.0007.0046|20.26|M3|PIEDRA GRANDE 8 in|155.000|3,140.30|
|20.34.0007.0031|32.56|M3|PIEDRA PARA EMPEDRADO DE 10 cm DE ANCHO APROX. (POR VOLUMEN)|184.975|6,022.79|
||||PRECIO INCLUYE TODOS LOS IMPUESTOS DE LEY|||
||||DESTINO / ORIGEN : 5000 - MEF - TESORO PÚBLICO|||
||||TIPO DE PROCESO DE SELECCIÓN: 105 - CONTRATO MENOR|||
||||FECHA DE ENTREGA : SEGÚN ESPECIFICACIONES TÉCNICAS (EETT)|||
||||MÉTODO DE PAGO: ABONO EN CTA CCI N° 0023 7017 9327 2000 3654|||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
|||||||
|||||||
|||||||
|||||||
|||||||</t>
  </si>
  <si>
    <t>|SIAF-00416|O/C-064|19-08-2025|NUESTRO SALVADOR DR E.I.R.L.|20610442740|ADQUISICIÓN DE MATERIAL DE AGREGADOS GRUESOS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2688464|40,899.89|416529e2221703165e06ccd6677308ef|</t>
  </si>
  <si>
    <t>416529e2221703165e06ccd6677308ef</t>
  </si>
  <si>
    <t>0031 = 40,899.89</t>
  </si>
  <si>
    <t>2.6.2 3.2 5 = 40,899.89</t>
  </si>
  <si>
    <t>0 = 40,899.89</t>
  </si>
  <si>
    <t>https://script.google.com/macros/s/AKfycbzuqlr84oaUfF-_3biUn3x2VWG_Q2GUT1vKchVYvtAzbjKFDAawGddBlP83mCoq6Rbk1g/exec?tipo=ORDEN%20DE%20COMPRA&amp;anio=2025&amp;num=064&amp;rs=NUESTRO%20SALVADOR%20DR%20E.I.R.L.</t>
  </si>
  <si>
    <t>14/11/2025 - 17:08:45 p. m.</t>
  </si>
  <si>
    <t>SERVICIO DE UNA PERSONA NATURAL COMO ASISTENTE DE LA OFICINA DE DESARROLLO URBANO Y RURAL - NOVIEMBRE A DICIEMBRE 2025</t>
  </si>
  <si>
    <t>MEMORÁNDUM N° 117-2025-MDVN/ULA</t>
  </si>
  <si>
    <t>|07.11.0038.8060|2|SERVICIO|SERVICIO EN GESTION DE DOCUMENTACION Y ANALISIS DE INFORMACION, TECNICO ADMINISTRATIVA DE OBRA|1,800.000|3,600.00|
||||MONEDA: SOL PERUANO - PEN|||
||||PLAZO DEL SERVICIO : 60 DÍA(S) CALENDARIO|||
||||PRECIO INCLUYE TODOS LOS IMPUESTOS DE LEY|||
||||DESTINO / ORIGEN : 5000 - MEF - TESORO PÚBLICO|||
||||TIPO DE PROCESO DE SELECCIÓN: 105 - CONTRATO MENOR|||
||||FECHA DE INICIO : SEGÚN TÉRMINOS DE REFERENCIA (TDR)|||
||||MÉTODO DE PAGO: ABONO EN CTA CCI N° 0032 0001 3471 7430 4134|||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||||CONDICIONES DE LA CONTRAPRESTACIÓN SE ENCUENTRAN DETALLADOS EN LOS TÉRMINOS DE REFERENCIA REMITIDOS POR EL ÁREA USUARIA.|||
||||PRIMER ENTREGABLE I|||
||||SEGUNDO ENTREGABLE II|||
|||||||
|||||||
|||||||
|||||||</t>
  </si>
  <si>
    <t>|SIAF-00566|O/S-176|29-10-2025|CHANGANAQUI RENGIFO YHOVANA ANGELA|10714996580|SERVICIO DE UNA PERSONA NATURAL COMO ASISTENTE DE LA OFICINA DE DESARROLLO URBANO Y RURAL - NOVIEMBRE A DICIEMBRE 2025|3,600.00|b57eca4450056d7694fef9de106652e1|</t>
  </si>
  <si>
    <t>b57eca4450056d7694fef9de106652e1</t>
  </si>
  <si>
    <t>0016 = 3,600.00</t>
  </si>
  <si>
    <t>https://script.google.com/macros/s/AKfycbzuqlr84oaUfF-_3biUn3x2VWG_Q2GUT1vKchVYvtAzbjKFDAawGddBlP83mCoq6Rbk1g/exec?tipo=ORDEN%20DE%20SERVICIO&amp;anio=2025&amp;num=176&amp;rs=CHANGANAQUI%20RENGIFO%20YHOVANA%20ANGELA</t>
  </si>
  <si>
    <t>14/11/2025 - 18:36:38 p. m.</t>
  </si>
  <si>
    <t>SERVICIO PROFESIONAL COMO ESPECIALISTA EN OBRAS Y DESARROLLO URBANO - NOVIEMBRE A DICIEMBRE 2025</t>
  </si>
  <si>
    <t>MEMORÁNDUM N° 121-2025-MDVN/ULA</t>
  </si>
  <si>
    <t>|07.11.0038.7978|2|SERVICIO|SERVICIO ESPECIALIZADO EN OBRAS Y DESARROLLO URBANO|2,500.000|5,000.00|
||||MONEDA: SOL PERUANO - PEN|||
||||PLAZO DEL SERVICIO : 60 DÍA(S) CALENDARIO|||
||||PRECIO INCLUYE TODOS LOS IMPUESTOS DE LEY|||
||||DESTINO / ORIGEN : 5000 - MEF - TESORO PÚBLICO|||
||||TIPO DE PROCESO DE SELECCIÓN: 105 - CONTRATO MENOR|||
||||FECHA DE INICIO : SEGÚN TÉRMINOS DE REFERENCIA (TDR)|||
||||MÉTODO DE PAGO: ABONO EN CTA CCI N° 0186 1100 4611 0889 2847|||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||||CONDICIONES DE LA CONTRAPRESTACIÓN SE ENCUENTRAN DETALLADOS EN LOS TÉRMINOS DE REFERENCIA REMITIDOS POR EL ÁREA USUARIA.|||
||||PRIMER ENTREGABLE I|||
||||SEGUNDO ENTREGABLE II|||
|||||||
|||||||
|||||||
|||||||</t>
  </si>
  <si>
    <t>|SIAF-00567|O/S-177|29-10-2025|LEON GONZALES JESUS ANGEL|10447669761|SERVICIO PROFESIONAL COMO ESPECIALISTA EN OBRAS Y DESARROLLO URBANO - NOVIEMBRE A DICIEMBRE 2025|5,000.00|70e5ddad19f5934ca18ca5c608c0b8b8|</t>
  </si>
  <si>
    <t>70e5ddad19f5934ca18ca5c608c0b8b8</t>
  </si>
  <si>
    <t>0016 = 5,000.00</t>
  </si>
  <si>
    <t>2.3.2 9.1 1 = 5,000.00</t>
  </si>
  <si>
    <t>Q = 5,000.00</t>
  </si>
  <si>
    <t>https://script.google.com/macros/s/AKfycbzuqlr84oaUfF-_3biUn3x2VWG_Q2GUT1vKchVYvtAzbjKFDAawGddBlP83mCoq6Rbk1g/exec?tipo=ORDEN%20DE%20SERVICIO&amp;anio=2025&amp;num=177&amp;rs=LEON%20GONZALES%20JESUS%20ANGEL</t>
  </si>
  <si>
    <t>17/11/2025 - 19:07:06 p. m.</t>
  </si>
  <si>
    <t>SERVICIO PROFESIONAL COMO ESPECIALISTA EN PLANEAMIENTO Y PRESUPUESTO - NOVIEMBRE A DICIEMBRE 2025</t>
  </si>
  <si>
    <t>MEMORÁNDUM N° 120-2025-MDVN/ULA</t>
  </si>
  <si>
    <t>|07.11.0038.7023|2|SERVICIO|SERVICIO ESPECIALIZADO EN PLANEAMIENTO Y PRESUPUESTO|2,500.000|5,000.00|
||||MONEDA: SOL PERUANO - PEN|||
||||PLAZO DEL SERVICIO : 60 DÍA(S) CALENDARIO|||
||||PRECIO INCLUYE TODOS LOS IMPUESTOS DE LEY|||
||||DESTINO / ORIGEN : 5000 - MEF - TESORO PÚBLICO|||
||||TIPO DE PROCESO DE SELECCIÓN: 105 - CONTRATO MENOR|||
||||FECHA DE INICIO : SEGÚN TÉRMINOS DE REFERENCIA (TDR)|||
||||MÉTODO DE PAGO: ABONO EN CTA CCI N° 0038 9801 3166 7119 5040|||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||||CONDICIONES DE LA CONTRAPRESTACIÓN SE ENCUENTRAN DETALLADOS EN LOS TÉRMINOS DE REFERENCIA REMITIDOS POR EL ÁREA USUARIA.|||
||||PRIMER ENTREGABLE I|||
||||SEGUNDO ENTREGABLE II|||
|||||||
|||||||
|||||||
|||||||</t>
  </si>
  <si>
    <t>|SIAF-00568|O/S-178|29-10-2025|GIRALDO OBISPO PETRONILA ROBERTA|10438643554|SERVICIO PROFESIONAL COMO ESPECIALISTA EN PLANEAMIENTO Y PRESUPUESTO - NOVIEMBRE A DICIEMBRE 2025|5,000.00|fe7f5640cccd5d552d678fd5c409f067|</t>
  </si>
  <si>
    <t>fe7f5640cccd5d552d678fd5c409f067</t>
  </si>
  <si>
    <t>https://script.google.com/macros/s/AKfycbzuqlr84oaUfF-_3biUn3x2VWG_Q2GUT1vKchVYvtAzbjKFDAawGddBlP83mCoq6Rbk1g/exec?tipo=ORDEN%20DE%20SERVICIO&amp;anio=2025&amp;num=178&amp;rs=GIRALDO%20OBISPO%20PETRONILA%20ROBERTA</t>
  </si>
  <si>
    <t>17/11/2025 - 19:09:43 p. m.</t>
  </si>
  <si>
    <t>SERVICIO DE UNA PERSONA NATURAL COMO PERSONAL DE LIMPIEZA PÚBLICA EN LA LOCALIDAD DE COTO - NOVIEMBRE A DICIEMBRE 2025</t>
  </si>
  <si>
    <t>MEMORÁNDUM N° 119-2025-MDVN/ULA</t>
  </si>
  <si>
    <t>|06.20.0002.0020|2|SERVICIO|SERVICIO DE LIMPIEZA PUBLICA|500.000|1,000.00|
||||MONEDA: SOL PERUANO - PEN|||
||||PLAZO DEL SERVICIO : 60 DÍA(S) CALENDARIO|||
||||PRECIO INCLUYE TODOS LOS IMPUESTOS DE LEY|||
||||DESTINO / ORIGEN : 5000 - MEF - TESORO PÚBLICO|||
||||TIPO DE PROCESO DE SELECCIÓN: 105 - CONTRATO MENOR|||
||||FECHA DE INICIO : SEGÚN TÉRMINOS DE REFERENCIA (TDR)|||
||||MÉTODO DE PAGO: ABONO EN CTA CCI N° 0023 7011 0035 9060 3153|||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||||CONDICIONES DE LA CONTRAPRESTACIÓN SE ENCUENTRAN DETALLADOS EN LOS TÉRMINOS DE REFERENCIA REMITIDOS POR EL ÁREA USUARIA.|||
||||PRIMER ENTREGABLE I|||
||||SEGUNDO ENTREGABLE II|||
|||||||
|||||||
|||||||
|||||||</t>
  </si>
  <si>
    <t>|SIAF-00573|O/S-179|29-10-2025|VILLANUEVA BARDALES MILAGROS FLOR|10766007983|SERVICIO DE UNA PERSONA NATURAL COMO PERSONAL DE LIMPIEZA PÚBLICA EN LA LOCALIDAD DE COTO - NOVIEMBRE A DICIEMBRE 2025|1,000.00|a10820148d25d850196c0a1d97ace713|</t>
  </si>
  <si>
    <t>a10820148d25d850196c0a1d97ace713</t>
  </si>
  <si>
    <t>2.3.2 3.1 1 = 1,000.00</t>
  </si>
  <si>
    <t>https://script.google.com/macros/s/AKfycbzuqlr84oaUfF-_3biUn3x2VWG_Q2GUT1vKchVYvtAzbjKFDAawGddBlP83mCoq6Rbk1g/exec?tipo=ORDEN%20DE%20SERVICIO&amp;anio=2025&amp;num=179&amp;rs=VILLANUEVA%20BARDALES%20MILAGROS%20FLOR</t>
  </si>
  <si>
    <t>18/11/2025 - 19:11:25 p. m.</t>
  </si>
  <si>
    <t>AV. JORGE CHAVEZ 0 LOTE C-3 - HUARAL - HUARAL - LIMA</t>
  </si>
  <si>
    <t>ADQUISICION DE CEMENTO PORTLAND TIPO I 42.5KG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</si>
  <si>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CONTRATO DE COMPRA N° 006-2025-MDVN/A</t>
  </si>
  <si>
    <t>|20.34.0004.0068|5009.3|UNIDAD|CEMENTO PORTLAND TIPO IP X 42.50 kg|34.800|174,323.64|
||||MONEDA: SOL PERUANO - PEN|||
||||PLAZO DE ENTREGA : 60 DÍA(S) CALENDARIO|||
||||PRECIO INCLUYE TODOS LOS IMPUESTOS DE LEY|||
||||DESTINO / ORIGEN : 5000 - MEF - TESORO PÚBLICO|||
||||TIPO DE PROCESO DE SELECCIÓN: 50 - SUBASTA INVERSA ELECTRÓNICA|||
||||FECHA DE ENTREGA : SEGÚN ESPECIFICACIONES TÉCNICAS (EETT)|||
||||MÉTODO DE PAGO: ABONO EN CTA CCI N° 0023 7017 9327 2000 3654|||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
|||||||
|||||||
|||||||
|||||||
|||||||</t>
  </si>
  <si>
    <t>|SIAF-00575|O/C-079|13-11-2025|NUESTRO SALVADOR DR E.I.R.L.|20610442740|ADQUISICION DE CEMENTO PORTLAND TIPO I 42.5KG PARA LA OBRA MEJORAMIENTO DEL SERVICIO DE MOVILIDAD URBANA EN LAS CALLES ROQUE SAENZ PEÑA, 2 DE MAYO, IGLESIAS, BELISARIO SUAREZ, ALTO DE LA ALIANZA, MORRO DE ARICA, ALFONSO UGARTE, GRAU, BOLOGNESI, ANDRES AVELINO CACERES, TARAPACA, MARIANO, BUENDIA Y SAN PEDRO DE CP CARAC, CUI N° 2688464|174,323.64|77af7140eb9d788b47df8c4a488f140e|</t>
  </si>
  <si>
    <t>77af7140eb9d788b47df8c4a488f140e</t>
  </si>
  <si>
    <t>50 - Subasta Inversa Electrónica</t>
  </si>
  <si>
    <t>0031 = 174,323.64</t>
  </si>
  <si>
    <t>2.6.2 3.2 5 = 174,323.64</t>
  </si>
  <si>
    <t>0 = 174,323.64</t>
  </si>
  <si>
    <t>https://script.google.com/macros/s/AKfycbzuqlr84oaUfF-_3biUn3x2VWG_Q2GUT1vKchVYvtAzbjKFDAawGddBlP83mCoq6Rbk1g/exec?tipo=ORDEN%20DE%20COMPRA&amp;anio=2025&amp;num=079&amp;rs=NUESTRO%20SALVADOR%20DR%20E.I.R.L.</t>
  </si>
  <si>
    <t>19/11/2025 - 18:24:09 p. m.</t>
  </si>
  <si>
    <t>EMPRESA DE TRANSPORTES Y SERVICIOS GENERALES MORENITO S.A.C.</t>
  </si>
  <si>
    <t>SANTO DOMINGO - CALLE 9 MZ. W LOTE. 34 INTERIOR 03 - CARABAYLLO - LIMA - LIMA</t>
  </si>
  <si>
    <t>SERVICIO DE ELIMINACION DE MATERIAL EXCEDENTE CON VOLQUETES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</si>
  <si>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CONTRATO DE SERVICIO N° 003-2025-MDVN/A</t>
  </si>
  <si>
    <t>|11.11.0002.0185|1|SERVICIO|SERVICIO DE ELIMINACION DE MATERIAL EXCEDENTE|42,634.560|42,634.56|
||||MONEDA: SOL PERUANO - PEN|||
||||PLAZO DEL SERVICIO : 60 DÍA(S) CALENDARIO|||
||||PRECIO INCLUYE TODOS LOS IMPUESTOS DE LEY|||
||||DESTINO / ORIGEN : 5000 - MEF - TESORO PÚBLICO|||
||||TIPO DE PROCESO DE SELECCIÓN: 105 - CONTRATO MENOR|||
||||FECHA DE INICIO : SEGÚN TÉRMINOS DE REFERENCIA (TDR)|||
||||MÉTODO DE PAGO: ABONO EN CTA CCI N° 0112 7300 0200 4605 1604|||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
|||||||
|||||||
|||||||</t>
  </si>
  <si>
    <t>|SIAF-00579|O/S-182|17-11-2025|EMPRESA DE TRANSPORTES Y SERVICIOS GENERALES MORENITO S.A.C.|20603994605|SERVICIO DE ELIMINACION DE MATERIAL EXCEDENTE CON VOLQUETES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2688464|42,634.56|e2330851f232774e7b14ee5c6f60990e|</t>
  </si>
  <si>
    <t>e2330851f232774e7b14ee5c6f60990e</t>
  </si>
  <si>
    <t>0031 = 42,634.56</t>
  </si>
  <si>
    <t>2.6.2 3.2 6 = 42,634.56</t>
  </si>
  <si>
    <t>0 = 42,634.56</t>
  </si>
  <si>
    <t>https://script.google.com/macros/s/AKfycbzuqlr84oaUfF-_3biUn3x2VWG_Q2GUT1vKchVYvtAzbjKFDAawGddBlP83mCoq6Rbk1g/exec?tipo=ORDEN%20DE%20SERVICIO&amp;anio=2025&amp;num=182&amp;rs=EMPRESA%20DE%20TRANSPORTES%20Y%20SERVICIOS%20GENERALES%20MORENITO%20S.A.C.</t>
  </si>
  <si>
    <t>25/11/2025 - 17:14:14 p. m.</t>
  </si>
  <si>
    <t>SERVICIO DE ENERGÍA ELÉCTRICA PARA EL PALACIO MUNICIPAL - MARO 2025</t>
  </si>
  <si>
    <t>|87.01.0002.0003|1|SERVICIO|SERVICIO DE ENERGIA ELECTRICA|520.500|520.50|
||||MONEDA: SOL PERUANO - PEN|||
||||PLAZO DEL SERVICIO : 30 DÍA(S) CALENDARIO|||
||||PRECIO INCLUYE TODOS LOS IMPUESTOS DE LEY|||
||||DESTINO / ORIGEN : 5000 - MEF - TESORO PÚBLICO|||
||||TIPO DE PROCESO DE SELECCIÓN: 18 - ADJUDICACIÓN SIN PROCESO|||
||||FECHA DE INICIO : SEGÚN TÉRMINOS DE REFERENCIA (TDR)|||
||||MÉTODO DE PAGO: ABONO EN CTA CCI N° 0091 7000 0007 4643 6326|||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||||CONDICIONES DE LA CONTRAPRESTACIÓN SE ENCUENTRAN DETALLADOS EN LOS TÉRMINOS DE REFERENCIA REMITIDOS POR EL ÁREA USUARIA.|||
|||||||
|||||||
|||||||
|||||||
|||||||
|||||||</t>
  </si>
  <si>
    <t>|SIAF-00148|O/S-048|02-04-2025|PLUZ ENERGÍA PERÚ S.A.A.|20269985900|SERVICIO DE ENERGÍA ELÉCTRICA PARA EL PALACIO MUNICIPAL - MARO 2025|520.50|d1d209b1b2a7de03c77da062c0915a97|</t>
  </si>
  <si>
    <t>d1d209b1b2a7de03c77da062c0915a97</t>
  </si>
  <si>
    <t>https://script.google.com/macros/s/AKfycbzuqlr84oaUfF-_3biUn3x2VWG_Q2GUT1vKchVYvtAzbjKFDAawGddBlP83mCoq6Rbk1g/exec?tipo=ORDEN%20DE%20SERVICIO&amp;anio=2025&amp;num=048&amp;rs=PLUZ%20ENERGÍA%20PERÚ%20S.A.A.</t>
  </si>
  <si>
    <t>01/12/2025 - 18:15:29 p. m.</t>
  </si>
  <si>
    <t>LLACLLÓN - JR. BOLIVAR S/N - LLACLLIN - RECUAY - ANCASH</t>
  </si>
  <si>
    <t>SERVICIO DE MANTENIMIENTO DE PERGOLA CENTRAL Y MANTENIMIENTO DE BANCAS ORNAMENTALES</t>
  </si>
  <si>
    <t>|02.17.0003.0021|1|SERVICIO|SERVICIO DE DECORACION DE PARQUE|1,350.000|1,350.00|
|60.91.0001.0317|1|SERVICIO|MANTENIMIENTO CORRECTIVO DE BANCA DE MADERA|550.000|550.00|
||||PLAZO DEL SERVICIO : 10 DÍA(S) HÁBIL(ES)|||
||||PRECIO INCLUYE TODOS LOS IMPUESTOS DE LEY|||
||||DESTINO / ORIGEN : 5000 - MEF - TESORO PÚBLICO|||
||||TIPO DE PROCESO DE SELECCIÓN: 105 - CONTRATO MENOR|||
||||FECHA DE INICIO : SEGÚN TÉRMINOS DE REFERENCIA (TDR)|||
||||MÉTODO DE PAGO: ABONO EN CTA CCI N° 0023 3510 8240 5840 3985|||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||||CONDICIONES DE LA CONTRAPRESTACIÓN SE ENCUENTRAN DETALLADOS EN LOS TÉRMINOS DE REFERENCIA REMITIDOS POR EL ÁREA USUARIA.|||
||||PRIMER ENTREGABLE I|||
|||||||
|||||||
|||||||
|||||||
|||||||</t>
  </si>
  <si>
    <t>|SIAF-00580|O/S-183|17-11-2025|HUERTA HUAMAN CHRISTIAN DANNER|10724483688|SERVICIO DE MANTENIMIENTO DE PERGOLA CENTRAL Y MANTENIMIENTO DE BANCAS ORNAMENTALES|1,900.00|0ae9f4d13bc006de96329ed9641fe8a2|</t>
  </si>
  <si>
    <t>0ae9f4d13bc006de96329ed9641fe8a2</t>
  </si>
  <si>
    <t>0037 = 1,900.00</t>
  </si>
  <si>
    <t>2.3.2 4.2 1 = 1,900.00</t>
  </si>
  <si>
    <t>Q = 1,900.00</t>
  </si>
  <si>
    <t>https://script.google.com/macros/s/AKfycbzuqlr84oaUfF-_3biUn3x2VWG_Q2GUT1vKchVYvtAzbjKFDAawGddBlP83mCoq6Rbk1g/exec?tipo=ORDEN%20DE%20SERVICIO&amp;anio=2025&amp;num=183&amp;rs=HUERTA%20HUAMAN%20CHRISTIAN%20DANNER</t>
  </si>
  <si>
    <t>03/12/2025 - 09:42:41 a. m.</t>
  </si>
  <si>
    <t>CONSTRUCTORA Y COMERCIALIZADORA C&amp;M SOCIEDAD ANONIMA CERRADA</t>
  </si>
  <si>
    <t>LOTIZADORA ISMAEL COLAN MZ. E LOTE. 10 - COSTADO DEL GRIFO REPSOL - HUARAL - HUARAL - LIMA</t>
  </si>
  <si>
    <t>ADQUISICION DE MATERIAL CLASIFICADO PARA SUB BASE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</si>
  <si>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MEMORÁNDUM N° 124-2025-MDVN/ULA</t>
  </si>
  <si>
    <t>|20.34.0017.0029|1051.19|M3|MATERIAL GRANULAR PARA AFIRMADO TIPO A-2|40.000|42,047.70|
||||MONEDA: SOL PERUANO - PEN|||
||||PLAZO DE ENTREGA : 60 DÍA(S) CALENDARIO|||
||||PRECIO INCLUYE TODOS LOS IMPUESTOS DE LEY|||
||||DESTINO / ORIGEN : 5000 - MEF - TESORO PÚBLICO|||
||||TIPO DE PROCESO DE SELECCIÓN: 105 - CONTRATO MENOR|||
||||FECHA DE ENTREGA : SEGÚN ESPECIFICACIONES TÉCNICAS (EETT)|||
||||MÉTODO DE PAGO: ABONO EN CTA CCI N° 0035 2200 3004 6985 5304|||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||||CONTRATO DE ADQUISICIÓN DE BIENES N° 005-2025-MDVN/A|||
||||PRIMER ENTREGABLE I|||
|||||||
|||||||
|||||||
|||||||</t>
  </si>
  <si>
    <t>|SIAF-00582|O/C-080|01-12-2025|CONSTRUCTORA Y COMERCIALIZADORA C&amp;M SOCIEDAD ANONIMA CERRADA|20610240578|ADQUISICION DE MATERIAL CLASIFICADO PARA SUB BASE PARA LA OBRA MEJORAMIENTO DEL SERVICIO DE MOVILIDAD URBANA EN LAS CALLES ROQUE SAENZ PEÑA, 2 DE MAYO, IGLESIAS, BELISARIO SUAREZ, ALTO DE LA ALIANZA, MORRO DE ARICA, ALFONSO UGARTE, GRAU, BOLOGNESI, ANDRES AVELINO CACERES, TARAPACA, MARIANO, BUENDIA Y SAN PEDRO DE CP CARAC, CUI N° 2688464|42,047.70|a0816081e35a24d0fc82ba856d966ef1|</t>
  </si>
  <si>
    <t>a0816081e35a24d0fc82ba856d966ef1</t>
  </si>
  <si>
    <t>https://script.google.com/macros/s/AKfycbzuqlr84oaUfF-_3biUn3x2VWG_Q2GUT1vKchVYvtAzbjKFDAawGddBlP83mCoq6Rbk1g/exec?tipo=ORDEN%20DE%20COMPRA&amp;anio=2025&amp;num=080&amp;rs=CONSTRUCTORA%20Y%20COMERCIALIZADORA%20C&amp;M%20SOCIEDAD%20ANONIMA%20CERRADA</t>
  </si>
  <si>
    <t>03/12/2025 - 13:13:02 p. m.</t>
  </si>
  <si>
    <t>QUIROZ MAGUIÑA TANIA ISABEL</t>
  </si>
  <si>
    <t>CALLE EMILIANO MELENDEZ MZ B LOTE 13 - CALETA DE CARQUIN - HUAURA - LIMA</t>
  </si>
  <si>
    <t>SERVICIO DE ALIMENTACIÓN PARA EL PERSONAL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</si>
  <si>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|04.01.0001.0001|1|SERVICIO|SERVICIO DE ALIMENTACION DE PERSONAS|12,000.000|12,000.00|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0023 3510 4634 5660 9685|||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||||TERCER ENTREGABLE III|||
|||||||
|||||||
|||||||</t>
  </si>
  <si>
    <t>|SIAF-00602|O/S-184|01-12-2025|QUIROZ MAGUIÑA TANIA ISABEL|10702560671|SERVICIO DE ALIMENTACIÓN PARA EL PERSONAL PARA LA OBRA MEJORAMIENTO DEL SERVICIO DE MOVILIDAD URBANA EN LAS CALLES ROQUE SAENZ PEÑA, 2 DE MAYO, IGLESIAS, BELISARIO SUAREZ, ALTO DE LA ALIANZA, MORRO DE ARICA, ALFONSO UGARTE, GRAU, BOLOGNESI, ANDRES AVELINO CACERES, TARAPACA, MARIANO, BUENDIA Y SAN PEDRO DE CP CARAC, CUI N° 2688464|12,000.00|e2e86ef0136d590849fb6e2a8e8c3374|</t>
  </si>
  <si>
    <t>e2e86ef0136d590849fb6e2a8e8c3374</t>
  </si>
  <si>
    <t>0031 = 12,000.00</t>
  </si>
  <si>
    <t>2.6. 2 3. 2 6 = 12,000.00</t>
  </si>
  <si>
    <t>0 = 12,000.00</t>
  </si>
  <si>
    <t>https://script.google.com/macros/s/AKfycbzuqlr84oaUfF-_3biUn3x2VWG_Q2GUT1vKchVYvtAzbjKFDAawGddBlP83mCoq6Rbk1g/exec?tipo=ORDEN%20DE%20SERVICIO&amp;anio=2025&amp;num=184&amp;rs=QUIROZ%20MAGUIÑA%20TANIA%20ISABEL</t>
  </si>
  <si>
    <t>10/12/2025 - 13:41:46 p. m.</t>
  </si>
  <si>
    <t>SERVICIO PROFESIONAL DE ASESORIA PARA EL CIERRE, ELABORACIÓN Y PRESENTACIÓN DE LOS ESTADOS FINANCIEROS Y PRESUPUESTARIOS DEL I SEMESTRE 2025</t>
  </si>
  <si>
    <t>MEMORÁNDUM N° 116-2025-MDVN/ULA</t>
  </si>
  <si>
    <t>|07.11.0038.5750|1|SERVICIO|SERVICIO ESPECIALIZADO EN FORMULACION DE INFORMACION FINANCIERA Y PRESUPUESTARIA|3,500.000|3,500.00|
||||MONEDA: SOL PERUANO - PEN||0.00|
||||PLAZO DEL SERVICIO : 25 DÍA(S) CALENDARIO|||
||||PRECIO INCLUYE TODOS LOS IMPUESTOS DE LEY|||
||||DESTINO / ORIGEN : 5000 - MEF - TESORO PÚBLICO|||
||||TIPO DE PROCESO DE SELECCIÓN: 105 - CONTRATO MENOR|||
||||FECHA DE INICIO : SEGÚN TÉRMINOS DE REFERENCIA (TDR)|||
||||MÉTODO DE PAGO: ABONO EN CTA CCI N° 0023 3511 9545 5800 2685|||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CONTABILIDAD|||
||||CONDICIONES DE LA CONTRAPRESTACIÓN SE ENCUENTRAN DETALLADOS EN LOS TÉRMINOS DE REFERENCIA REMITIDOS POR EL ÁREA USUARIA.|||
||||PRIMER ENTREGABLE I|||
|||||||
|||||||
|||||||
|||||||
|||||||</t>
  </si>
  <si>
    <t>|SIAF-00603|O/S-172|23-10-2025|ROBLES BEJARANO JOSE ANTONIO|10409947013|SERVICIO PROFESIONAL DE ASESORIA PARA EL CIERRE, ELABORACIÓN Y PRESENTACIÓN DE LOS ESTADOS FINANCIEROS Y PRESUPUESTARIOS DEL I SEMESTRE 2025|3,500.00|7851c4f3ee3a0affeca810eed45348d7|</t>
  </si>
  <si>
    <t>7851c4f3ee3a0affeca810eed45348d7</t>
  </si>
  <si>
    <t>https://script.google.com/macros/s/AKfycbzuqlr84oaUfF-_3biUn3x2VWG_Q2GUT1vKchVYvtAzbjKFDAawGddBlP83mCoq6Rbk1g/exec?tipo=ORDEN%20DE%20SERVICIO&amp;anio=2025&amp;num=172&amp;rs=ROBLES%20BEJARANO%20JOSE%20ANTONIO</t>
  </si>
  <si>
    <t>10/12/2025 - 17:00:02 p. m.</t>
  </si>
  <si>
    <t>SERVICIO DE ALQUILER DE MAQUINARIA CAMION VOLQUETE DE 15 M3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</si>
  <si>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|94.20.0003.0032|1|SERVICIO|ALQUILER DE CAMION VOLQUETE 15 m3|39,446.000|39,446.00|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0112 7300 0200 4605 1604|||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
|||||||
|||||||
|||||||
|||||||</t>
  </si>
  <si>
    <t>|SIAF-00604|O/S-185|01-12-2025|EMPRESA DE TRANSPORTES Y SERVICIOS GENERALES MORENITO S.A.C.|20603994605|SERVICIO DE ALQUILER DE MAQUINARIA CAMION VOLQUETE DE 15 M3 PARA LA OBRA MEJORAMIENTO DEL SERVICIO DE MOVILIDAD URBANA EN LAS CALLES ROQUE SAENZ PEÑA, 2 DE MAYO, IGLESIAS, BELISARIO SUAREZ, ALTO DE LA ALIANZA, MORRO DE ARICA, ALFONSO UGARTE, GRAU, BOLOGNESI, ANDRES AVELINO CACERES, TARAPACA, MARIANO, BUENDIA Y SAN PEDRO DE CP CARAC, CUI N° 2688464|39,446.00|1e484ae5529340c8863e073829a56dd6|</t>
  </si>
  <si>
    <t>1e484ae5529340c8863e073829a56dd6</t>
  </si>
  <si>
    <t>0031 = 39,446.00</t>
  </si>
  <si>
    <t>2.6. 2 3. 2 6 = 39,446.00</t>
  </si>
  <si>
    <t>0 = 39,446.00</t>
  </si>
  <si>
    <t>https://script.google.com/macros/s/AKfycbzuqlr84oaUfF-_3biUn3x2VWG_Q2GUT1vKchVYvtAzbjKFDAawGddBlP83mCoq6Rbk1g/exec?tipo=ORDEN%20DE%20SERVICIO&amp;anio=2025&amp;num=185&amp;rs=EMPRESA%20DE%20TRANSPORTES%20Y%20SERVICIOS%20GENERALES%20MORENITO%20S.A.C.</t>
  </si>
  <si>
    <t>10/12/2025 - 19:15:32 p. m.</t>
  </si>
  <si>
    <t>SERVICIO DE ALQUILER DE MAQUINARIA TRACTOR SOBRE ORUGA DE 185 HP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</si>
  <si>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|94.15.0002.0025|1|SERVICIO|ALQUILER DE TRACTOR ORUGA|23,734.200|23,734.20|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0112 7300 0200 4605 1604|||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
|||||||
|||||||
|||||||
|||||||</t>
  </si>
  <si>
    <t>|SIAF-00605|O/S-186|01-12-2025|EMPRESA DE TRANSPORTES Y SERVICIOS GENERALES MORENITO S.A.C.|20603994605|SERVICIO DE ALQUILER DE MAQUINARIA TRACTOR SOBRE ORUGA DE 185 HP PARA LA OBRA MEJORAMIENTO DEL SERVICIO DE MOVILIDAD URBANA EN LAS CALLES ROQUE SAENZ PEÑA, 2 DE MAYO, IGLESIAS, BELISARIO SUAREZ, ALTO DE LA ALIANZA, MORRO DE ARICA, ALFONSO UGARTE, GRAU, BOLOGNESI, ANDRES AVELINO CACERES, TARAPACA, MARIANO, BUENDIA Y SAN PEDRO DE CP CARAC, CUI N° 2688464|23,734.20|b92f64fcc6d390e8bf4f93e9d68f6029|</t>
  </si>
  <si>
    <t>b92f64fcc6d390e8bf4f93e9d68f6029</t>
  </si>
  <si>
    <t>0031 = 23,734.20</t>
  </si>
  <si>
    <t>2.6. 2 3. 2 6 = 23,734.20</t>
  </si>
  <si>
    <t>0 = 23,734.20</t>
  </si>
  <si>
    <t>https://script.google.com/macros/s/AKfycbzuqlr84oaUfF-_3biUn3x2VWG_Q2GUT1vKchVYvtAzbjKFDAawGddBlP83mCoq6Rbk1g/exec?tipo=ORDEN%20DE%20SERVICIO&amp;anio=2025&amp;num=186&amp;rs=EMPRESA%20DE%20TRANSPORTES%20Y%20SERVICIOS%20GENERALES%20MORENITO%20S.A.C.</t>
  </si>
  <si>
    <t>10/12/2025 - 19:21:26 p. m.</t>
  </si>
  <si>
    <t>HIZO HUERTA LINO DAMIAN</t>
  </si>
  <si>
    <t>JR. MIRAFLORES S/N - LLACLLIN - RECUAY - ANCASH</t>
  </si>
  <si>
    <t>SERVICIO DE CAPATAZ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</si>
  <si>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|11.11.0002.0137|1|SERVICIO|SERVICIO DE MANO DE OBRA CALIFICADA PARA CONSTRUCCIONES Y AFINES|12,600.000|12,600.00|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0022 3519 0947 5030 7908|||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||||TERCER ENTREGABLE III|||
|||||||
|||||||
|||||||</t>
  </si>
  <si>
    <t>|SIAF-00607|O/S-187|01-12-2025|HIZO HUERTA LINO DAMIAN|10422488303|SERVICIO DE CAPATAZ PARA LA OBRA MEJORAMIENTO DEL SERVICIO DE MOVILIDAD URBANA EN LAS CALLES ROQUE SAENZ PEÑA, 2 DE MAYO, IGLESIAS, BELISARIO SUAREZ, ALTO DE LA ALIANZA, MORRO DE ARICA, ALFONSO UGARTE, GRAU, BOLOGNESI, ANDRES AVELINO CACERES, TARAPACA, MARIANO, BUENDIA Y SAN PEDRO DE CP CARAC, CUI N° 2688464|12,600.00|7fba0a38443913d843ff2732fbbdb3a2|</t>
  </si>
  <si>
    <t>7fba0a38443913d843ff2732fbbdb3a2</t>
  </si>
  <si>
    <t>0031 = 12,600.00</t>
  </si>
  <si>
    <t>2.6.2 3.2 6 = 12,600.00</t>
  </si>
  <si>
    <t>0 = 12,600.00</t>
  </si>
  <si>
    <t>https://script.google.com/macros/s/AKfycbzuqlr84oaUfF-_3biUn3x2VWG_Q2GUT1vKchVYvtAzbjKFDAawGddBlP83mCoq6Rbk1g/exec?tipo=ORDEN%20DE%20SERVICIO&amp;anio=2025&amp;num=187&amp;rs=HIZO%20HUERTA%20LINO%20DAMIAN</t>
  </si>
  <si>
    <t>11/12/2025 - 19:30:26 p. m.</t>
  </si>
  <si>
    <t>INFORME N° 160-2025-MDVN/ODUR/JALG</t>
  </si>
  <si>
    <t>|07.11.0043.7693|1|SERVICIO|SERVICIO DE SUPERVISION DE EJECUCION DE OBRAS|23,199.000|23,199.00|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0118 1400 0264 6688 6218|||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||||TERCER ENTREGABLE III|||
|||||||
|||||||
|||||||</t>
  </si>
  <si>
    <t>|SIAF-00608|O/S-189|05-12-2025|OROPEZA MIRANDA ERIK ESTEBAN|10721554681|SERVICIO DE SUPERVISOR DE OBRA PARA LA OBRA - CREACIÓN DEL SERVICIO DE PRÁCTICA DEPORTIVA Y/O RECREATIVA EN LA COMUNIDAD CAMPESINA SAN PEDRO DE CARAC DE CENTRO POBLADO CARAC, DISTRITO DE VEINTISIETE DE NOVIEMBRE, PROVINCIA DE HUARAL, DEPARTAMENTO DE LIMA CON CUI N° 2693689|23,199.00|073715d1ba3d21a768ef601f72ca02df|</t>
  </si>
  <si>
    <t>073715d1ba3d21a768ef601f72ca02df</t>
  </si>
  <si>
    <t>0034 = 23,199.00</t>
  </si>
  <si>
    <t>https://script.google.com/macros/s/AKfycbzuqlr84oaUfF-_3biUn3x2VWG_Q2GUT1vKchVYvtAzbjKFDAawGddBlP83mCoq6Rbk1g/exec?tipo=ORDEN%20DE%20SERVICIO&amp;anio=2025&amp;num=189&amp;rs=OROPEZA%20MIRANDA%20ERIK%20ESTEBAN</t>
  </si>
  <si>
    <t>22/12/2025 - 16:16:05 p. m.</t>
  </si>
  <si>
    <t>|11.05.0012.0029|1|SERVICIO|SERVICIO DE RESIDENCIA DE OBRA|18,000.000|18,000.00|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0091 0120 0750 2233 8075|||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||||TERCER ENTREGABLE III|||
|||||||
|||||||
|||||||</t>
  </si>
  <si>
    <t>|SIAF-00609|O/S-190|05-12-2025|SANDOVAL FLORES ANDERSON JIMY|10475445355|SERVICIO DE RESIDENTE DE OBRA PARA LA OBRA - CREACIÓN DEL SERVICIO DE PRÁCTICA DEPORTIVA Y/O RECREATIVA EN LA COMUNIDAD CAMPESINA SAN PEDRO DE CARAC DE CENTRO POBLADO CARAC, DISTRITO DE VEINTISIETE DE NOVIEMBRE, PROVINCIA DE HUARAL, DEPARTAMENTO DE LIMA CON CUI N° 2693689|18,000.00|23f45f584e5b7ebfe8f604ddba9901c3|</t>
  </si>
  <si>
    <t>23f45f584e5b7ebfe8f604ddba9901c3</t>
  </si>
  <si>
    <t>0034 = 18,000.00</t>
  </si>
  <si>
    <t>2.6.2 3.99 5 = 18,000.00</t>
  </si>
  <si>
    <t>18 = 18,000.00</t>
  </si>
  <si>
    <t>https://script.google.com/macros/s/AKfycbzuqlr84oaUfF-_3biUn3x2VWG_Q2GUT1vKchVYvtAzbjKFDAawGddBlP83mCoq6Rbk1g/exec?tipo=ORDEN%20DE%20SERVICIO&amp;anio=2025&amp;num=190&amp;rs=SANDOVAL%20FLORES%20ANDERSON%20JIMY</t>
  </si>
  <si>
    <t>12/12/2025 - 09:55:33 a. m.</t>
  </si>
  <si>
    <t>ADQUISICIÓN DE PRODUCTOS PARA EL PROGRAMA VASO DE LECHE - DICIEMBRE 2025</t>
  </si>
  <si>
    <t>|09.54.0005.0043|120|UNIDAD|LECHE EVAPORADA ENTERA X 400 g APROX.|4.400|528.00|
|09.06.0003.0730|78|UNIDAD|HOJUELA DE QUINUA PRECOCIDA FORTIFICADA CON VITAMINAS Y MINERALES X 500 g|3.750|292.50|
||||PLAZO DE ENTREGA : 20 DÍA(S) CALENDARIO|||
||||PRECIO INCLUYE TODOS LOS IMPUESTOS DE LEY|||
||||DESTINO / ORIGEN : 5000 - MEF - TESORO PÚBLICO|||
||||TIPO DE PROCESO DE SELECCIÓN: 105 - CONTRATO MENOR|||
||||FECHA DE ENTREGA : SEGÚN ESPECIFICACIONES TÉCNICAS (EETT)|||
||||MÉTODO DE PAGO: ABONO EN CTA CCI N° 0113 3200 0100 0314 8045|||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SOCIAL Y DESARROLLO ECONÓMICO|||
||||CONDICIONES DE LA CONTRAPRESTACIÓN SE ENCUENTRAN DETALLADOS EN LAS ESPECIFICACIONES TÉCNICAS REMITIDAS POR EL ÁREA USUARIA.|||
|||||||
|||||||
|||||||
|||||||
|||||||
|||||||</t>
  </si>
  <si>
    <t>|SIAF-00610|O/C-081|01-12-2025|NEGOCIOS E INVERSIONES JLCH EIRL|20606962071|ADQUISICIÓN DE PRODUCTOS PARA EL PROGRAMA VASO DE LECHE - DICIEMBRE 2025|820.50|16e00867322d117c54567b7ff1370396|</t>
  </si>
  <si>
    <t>16e00867322d117c54567b7ff1370396</t>
  </si>
  <si>
    <t>0017 = 820.50</t>
  </si>
  <si>
    <t>2.2. 2 3. 1 1 = 820.50</t>
  </si>
  <si>
    <t>L = 820.50</t>
  </si>
  <si>
    <t>https://script.google.com/macros/s/AKfycbzuqlr84oaUfF-_3biUn3x2VWG_Q2GUT1vKchVYvtAzbjKFDAawGddBlP83mCoq6Rbk1g/exec?tipo=ORDEN%20DE%20COMPRA&amp;anio=2025&amp;num=081&amp;rs=NEGOCIOS%20E%20INVERSIONES%20JLCH%20EIRL</t>
  </si>
  <si>
    <t>15/12/2025 - 17:45:53 p. m.</t>
  </si>
  <si>
    <t>SERVICIO DE ALMACENERO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</si>
  <si>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|21.01.0001.0447|1|SERVICIO|SERVICIO DE ALMACENERO DE OBRA|6,600.000|6,600.00|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0090 3520 0057 6805 3071|||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||||TERCER ENTREGABLE III|||
|||||||
|||||||
|||||||</t>
  </si>
  <si>
    <t>|SIAF-00611|O/S-188|01-12-2025|ESTUPIÑAN GAMARRA JON KEVIN AXL|10719591600|SERVICIO DE ALMACENERO PARA LA OBRA MEJORAMIENTO DEL SERVICIO DE MOVILIDAD URBANA EN LAS CALLES ROQUE SAENZ PEÑA, 2 DE MAYO, IGLESIAS, BELISARIO SUAREZ, ALTO DE LA ALIANZA, MORRO DE ARICA, ALFONSO UGARTE, GRAU, BOLOGNESI, ANDRES AVELINO CACERES, TARAPACA, MARIANO, BUENDIA Y SAN PEDRO DE CP CARAC, CUI N° 2688464|6,600.00|1c826c85ac1e74a2e8a1e114af4d5398|</t>
  </si>
  <si>
    <t>1c826c85ac1e74a2e8a1e114af4d5398</t>
  </si>
  <si>
    <t>0031 = 6,600.00</t>
  </si>
  <si>
    <t>2.6. 2 3. 2 6 = 6,600.00</t>
  </si>
  <si>
    <t>0 = 6,600.00</t>
  </si>
  <si>
    <t>https://script.google.com/macros/s/AKfycbzuqlr84oaUfF-_3biUn3x2VWG_Q2GUT1vKchVYvtAzbjKFDAawGddBlP83mCoq6Rbk1g/exec?tipo=ORDEN%20DE%20SERVICIO&amp;anio=2025&amp;num=188&amp;rs=ESTUPIÑAN%20GAMARRA%20JON%20KEVIN%20AXL</t>
  </si>
  <si>
    <t>16/12/2025 - 10:48:50 a. m.</t>
  </si>
  <si>
    <t>ADQUISICIÓN DE CARTEL PARA LA OBRA - CREACIÓN DEL SERVICIO DE PRÁCTICA DEPORTIVA Y/O RECREATIVA EN LA COMUNIDAD CAMPESINA SAN PEDRO DE CARAC DE CENTRO POBLADO CARAC, DISTRITO DE VEINTISIETE DE NOVIEMBRE, PROVINCIA DE HUARAL, DEPARTAMENTO DE LIMA CON CUI N° 2693689</t>
  </si>
  <si>
    <t>|47.03.0022.0989|1|UNIDAD|GIGANTOGRAFIA DE LONA 13 oz 2.40 m X 3.60 m|150.000|150.00|
||||MONEDA: SOL PERUANO - PEN|||
||||PLAZO DE ENTREGA : 5 DÍA(S) CALENDARIO|||
||||PRECIO INCLUYE TODOS LOS IMPUESTOS DE LEY|||
||||DESTINO / ORIGEN : 5000 - MEF - TESORO PÚBLICO|||
||||TIPO DE PROCESO DE SELECCIÓN: 105 - CONTRATO MENOR|||
||||FECHA DE ENTREGA : SEGÚN ESPECIFICACIONES TÉCNICAS (EETT)|||
||||MÉTODO DE PAGO: ABONO EN CTA CCI N° 0023 7017 1203 0170 9153|||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
|||||||
|||||||
|||||||
|||||||
|||||||</t>
  </si>
  <si>
    <t>|SIAF-00612|O/C-083|15-12-2025|BERNAL ROJAS JHONATAN TIMOTEO|10751090345|ADQUISICIÓN DE CARTEL PARA LA OBRA - CREACIÓN DEL SERVICIO DE PRÁCTICA DEPORTIVA Y/O RECREATIVA EN LA COMUNIDAD CAMPESINA SAN PEDRO DE CARAC DE CENTRO POBLADO CARAC, DISTRITO DE VEINTISIETE DE NOVIEMBRE, PROVINCIA DE HUARAL, DEPARTAMENTO DE LIMA CON CUI N° 2693689|150.00|00253d262680e52cc39bf911224895c1|</t>
  </si>
  <si>
    <t>00253d262680e52cc39bf911224895c1</t>
  </si>
  <si>
    <t>0034 = 150.00</t>
  </si>
  <si>
    <t>2.6. 2 3. 99 4 = 150.00</t>
  </si>
  <si>
    <t>18 = 150.00</t>
  </si>
  <si>
    <t>https://script.google.com/macros/s/AKfycbzuqlr84oaUfF-_3biUn3x2VWG_Q2GUT1vKchVYvtAzbjKFDAawGddBlP83mCoq6Rbk1g/exec?tipo=ORDEN%20DE%20COMPRA&amp;anio=2025&amp;num=083&amp;rs=BERNAL%20ROJAS%20JHONATAN%20TIMOTEO</t>
  </si>
  <si>
    <t>16/12/2025 - 13:22:38 p. m.</t>
  </si>
  <si>
    <t>ADQUISICIÓN DE CEMENTO PORTLAND TIPO I 42.5KG PARA LA OBRA - CREACIÓN DEL SERVICIO DE PRÁCTICA DEPORTIVA Y/O RECREATIVA EN LA COMUNIDAD CAMPESINA SAN PEDRO DE CARAC DE CENTRO POBLADO CARAC, DISTRITO DE VEINTISIETE DE NOVIEMBRE, PROVINCIA DE HUARAL, DEPARTAMENTO DE LIMA CON CUI N° 2693689</t>
  </si>
  <si>
    <t>|20.34.0004.0068|1511.1535|UNIDAD|CEMENTO PORTLAND TIPO IP X 42.50 kg|27.120|40,982.48|
||||MONEDA: SOL PERUANO - PEN|||
||||PLAZO DE ENTREGA : 20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0023 3513 8333 9510 7983|||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</si>
  <si>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|SIAF-00613|O/C-084|15-12-2025|NEGOCIACIONES LA CASA DEL CONSTRUCTOR E.I.R.L. - V CYC E.I.R.L.|20602147941|ADQUISICIÓN DE CEMENTO PORTLAND TIPO I 42.5KG PARA LA OBRA - CREACIÓN DEL SERVICIO DE PRÁCTICA DEPORTIVA Y/O RECREATIVA EN LA COMUNIDAD CAMPESINA SAN PEDRO DE CARAC DE CENTRO POBLADO CARAC, DISTRITO DE VEINTISIETE DE NOVIEMBRE, PROVINCIA DE HUARAL, DEPARTAMENTO DE LIMA CON CUI N° 2693689|40,982.48|5baac18664501397dfdad369fbdba1c5|</t>
  </si>
  <si>
    <t>5baac18664501397dfdad369fbdba1c5</t>
  </si>
  <si>
    <t>0034 = 40,982.48</t>
  </si>
  <si>
    <t>2.6.2 3.99 4 = 40,982.48</t>
  </si>
  <si>
    <t>18 = 40,982.48</t>
  </si>
  <si>
    <t>https://script.google.com/macros/s/AKfycbzuqlr84oaUfF-_3biUn3x2VWG_Q2GUT1vKchVYvtAzbjKFDAawGddBlP83mCoq6Rbk1g/exec?tipo=ORDEN%20DE%20COMPRA&amp;anio=2025&amp;num=084&amp;rs=NEGOCIACIONES%20LA%20CASA%20DEL%20CONSTRUCTOR%20E.I.R.L.%20-%20V%20CYC%20E.I.R.L.</t>
  </si>
  <si>
    <t>31/12/2025 - 01:17:36 a. m.</t>
  </si>
  <si>
    <t>ADQUISICIÓN DE EQUIPOS DE PROTECCIÓN Y SEÑALIZACIÓN PARA LA OBRA - CREACIÓN DEL SERVICIO DE PRÁCTICA DEPORTIVA Y/O RECREATIVA EN LA COMUNIDAD CAMPESINA SAN PEDRO DE CARAC DE CENTRO POBLADO CARAC, DISTRITO DE VEINTISIETE DE NOVIEMBRE, PROVINCIA DE HUARAL, DEPARTAMENTO DE LIMA CON CUI N° 2693689</t>
  </si>
  <si>
    <t>|80.50.0006.0013|25|UNIDAD|CASCO PROTECTOR (MENOR A 1/4 DE LA UIT) DE PLASTICO COLOR AMARILLO|15.000|375.00|
|80.50.0001.0012|25|UNIDAD|LENTES DE SEGURIDAD CON PROTECCION ULTRAVIOLETA|9.400|235.00|
|88.22.9262.0001|25|UNIDAD|PROTECTOR DE OIDOS|2.800|70.00|
|49.57.0041.0127|25|UNIDAD|MASCARA (RESPIRADOR) RECTA DE PROTECCION RESPIRATORIA DESCARTABLE|1.200|30.00|
|80.53.0001.0001|25|PAR|GUANTES DE ASBESTO Y CUERO|15.000|375.00|
|23.94.0012.0048|25|PAR|GUANTES DE POLIESTER Y CAUCHO ESTIRENO BUTADIENO TALLA L|12.500|312.50|
|89.96.0007.0602|25|UNIDAD|CHALECO IMPERMEABLE DE POLIESTER UNISEX TALLA L|15.160|379.00|
|88.22.0256.0001|25|UNIDAD|BOTAS ANTIFRAGMENTARIO|25.000|625.00|
|80.50.0009.0004|3|UNIDAD|ARNES DE SEGURIDAD DE POLIESTER DE 3 ANILLOS|250.000|750.00|
|88.22.2525.0126|1|UNIDAD|EXTINTOR DE POLVO QUIMICO SECO TIPO ABCE DE 1.5 kg EN ESFERA DE ACTIVACION AUTOMATICA|125.000|125.00|
|80.16.0012.0040|6|UNIDAD|CINTA DE SEÑALIZACION DE SEGURIDAD DE PLASTICO 15 cm X 200 m|75.900|455.40|
|80.16.0004.0013|4|UNIDAD|LETRERO DE SEÑALIZACION DE SEGURIDAD DE SUSTRATO DE ALUMINIO 42 cm X 60 cm|25.000|100.00|
|80.16.0004.0013|4|UNIDAD|LETRERO DE SEÑALIZACION DE SEGURIDAD DE SUSTRATO DE ALUMINIO 42 cm X 60 cm|12.500|50.00|
|80.50.0008.0868|25|UNIDAD|ZAPATO DE CUERO CON PUNTA DE ACERO  PARA CABALLERO|45.000|1,125.00|
|80.50.0008.0868|1|UNIDAD|ZAPATO DE CUERO CON PUNTA DE ACERO  PARA CABALLERO|44.500|44.50|
|20.17.0005.0013|3|UNIDAD|MALLA RASCHEL AL 80% 4.2 m X 100 m COLOR NEGRO|410.223|1,230.67|
|||||||
|||||||
|||||||
|||||||</t>
  </si>
  <si>
    <t>|SIAF-00614|O/C-085|15-12-2025|CORPORACION GARRIDO &amp; ASOCIADOS S.A.C.|20602599508|ADQUISICIÓN DE EQUIPOS DE PROTECCIÓN Y SEÑALIZACIÓN PARA LA OBRA - CREACIÓN DEL SERVICIO DE PRÁCTICA DEPORTIVA Y/O RECREATIVA EN LA COMUNIDAD CAMPESINA SAN PEDRO DE CARAC DE CENTRO POBLADO CARAC, DISTRITO DE VEINTISIETE DE NOVIEMBRE, PROVINCIA DE HUARAL, DEPARTAMENTO DE LIMA CON CUI N° 2693689|6,282.07|6963ac423754ea68df345ad3dfc494a4|</t>
  </si>
  <si>
    <t>6963ac423754ea68df345ad3dfc494a4</t>
  </si>
  <si>
    <t>0034 = 6,282.07</t>
  </si>
  <si>
    <t>2.6.2 3.99 4 = 6,282.07</t>
  </si>
  <si>
    <t>18 = 6,282.07</t>
  </si>
  <si>
    <t>https://script.google.com/macros/s/AKfycbzuqlr84oaUfF-_3biUn3x2VWG_Q2GUT1vKchVYvtAzbjKFDAawGddBlP83mCoq6Rbk1g/exec?tipo=ORDEN%20DE%20COMPRA&amp;anio=2025&amp;num=085&amp;rs=CORPORACION%20GARRIDO%20&amp;%20ASOCIADOS%20S.A.C.</t>
  </si>
  <si>
    <t>17/12/2025 - 13:59:28 p. m.</t>
  </si>
  <si>
    <t>SERVICIO PROFESIONAL PARA EL CIERRE, ELABORACIÓN Y PRESENTACIÓN DE LOS ESTADOS FINANCIEROS Y PRESUPUESTARIOS DEL III TRISMESTRE 2025</t>
  </si>
  <si>
    <t>MEMORÁNDUM N° 122-2025-MDVN/ULA</t>
  </si>
  <si>
    <t>|07.11.0038.5750|1|SERVICIO|SERVICIO ESPECIALIZADO EN FORMULACION DE INFORMACION FINANCIERA Y PRESUPUESTARIA|3,500.000|3,500.00|
||||MONEDA: SOL PERUANO - PEN|||
||||PLAZO DEL SERVICIO : 25 DÍA(S) CALENDARIO|||
||||PRECIO INCLUYE TODOS LOS IMPUESTOS DE LEY|||
||||DESTINO / ORIGEN : 5000 - MEF - TESORO PÚBLICO|||
||||TIPO DE PROCESO DE SELECCIÓN: 105 - CONTRATO MENOR|||
||||FECHA DE INICIO : SEGÚN TÉRMINOS DE REFERENCIA (TDR)|||
||||MÉTODO DE PAGO: ABONO EN CTA CCI N° 0023 3511 9545 5800 2685|||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CONTABILIDAD|||
||||CONDICIONES DE LA CONTRAPRESTACIÓN SE ENCUENTRAN DETALLADOS EN LOS TÉRMINOS DE REFERENCIA REMITIDOS POR EL ÁREA USUARIA.|||
||||PRIMER ENTREGABLE I|||
|||||||
|||||||
|||||||
|||||||
|||||||</t>
  </si>
  <si>
    <t>|SIAF-00617|O/S-181|14-11-2025|ROBLES BEJARANO JOSE ANTONIO|10409947013|SERVICIO PROFESIONAL PARA EL CIERRE, ELABORACIÓN Y PRESENTACIÓN DE LOS ESTADOS FINANCIEROS Y PRESUPUESTARIOS DEL III TRISMESTRE 2025|3,500.00|0fd39af6bf81eba180d1c8fc2191883d|</t>
  </si>
  <si>
    <t>0fd39af6bf81eba180d1c8fc2191883d</t>
  </si>
  <si>
    <t>https://script.google.com/macros/s/AKfycbzuqlr84oaUfF-_3biUn3x2VWG_Q2GUT1vKchVYvtAzbjKFDAawGddBlP83mCoq6Rbk1g/exec?tipo=ORDEN%20DE%20SERVICIO&amp;anio=2025&amp;num=181&amp;rs=ROBLES%20BEJARANO%20JOSE%20ANTONIO</t>
  </si>
  <si>
    <t>22/12/2025 - 10:40:13 a. m.</t>
  </si>
  <si>
    <t>SERVICIO PROFESIONAL PARA LA ELABORACIÓN DE EXPEDIENTE DE LIQUIDACIÓN PARA LA OBRA - CONSTRUCCIÓN DE DISPOSITIVO DE CONTROL DE TRÁNSITO; EN EL (LA) CAMINO VECINAL ACOS-CARAC EN EL CENTRO POBLADO CARAC, DISTRITO DE VEINTISIETE DE NOVIEMBRE, PROVINCIA DE HUARAL, DEPARTAMENTO DE LIMA CON CUI N° CUI N° 2633688</t>
  </si>
  <si>
    <t>|21.01.0001.0220|1|SERVICIO|SERVICIO PARA ELABORACION DE LIQUIDACIONES DE EXPEDIENTES|1,645.000|1,645.00|
||||MONEDA: SOL PERUANO - PEN|||
||||PLAZO DEL SERVICIO : 30 DÍA(S) CALENDARIO|||
||||PRECIO INCLUYE TODOS LOS IMPUESTOS DE LEY|||
||||DESTINO / ORIGEN : 5000 - MEF - TESORO PÚBLICO|||
||||TIPO DE PROCESO DE SELECCIÓN: 105 - CONTRATO MENOR|||
||||FECHA DE INICIO : SEGÚN TÉRMINOS DE REFERENCIA (TDR)|||
||||MÉTODO DE PAGO: ABONO EN CTA CCI N° 0023 7510 6753 9580 3643|||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||||CONDICIONES DE LA CONTRAPRESTACIÓN SE ENCUENTRAN DETALLADOS EN LOS TÉRMINOS DE REFERENCIA REMITIDOS POR EL ÁREA USUARIA.|||
||||PRIMER ENTREGABLE I|||
|||||||
|||||||
|||||||
|||||||
|||||||</t>
  </si>
  <si>
    <t>|SIAF-00620|O/S-192|15-12-2025|JOAQUIN HUAMAN GUZMAN ELVIN|10702175751|SERVICIO PROFESIONAL PARA LA ELABORACIÓN DE EXPEDIENTE DE LIQUIDACIÓN PARA LA OBRA - CONSTRUCCIÓN DE DISPOSITIVO DE CONTROL DE TRÁNSITO; EN EL (LA) CAMINO VECINAL ACOS-CARAC EN EL CENTRO POBLADO CARAC, DISTRITO DE VEINTISIETE DE NOVIEMBRE, PROVINCIA DE HUARAL, DEPARTAMENTO DE LIMA CON CUI N° CUI N° 2633688|1,645.00|654cc68072227ed1a2f2884ff16d1eec|</t>
  </si>
  <si>
    <t>654cc68072227ed1a2f2884ff16d1eec</t>
  </si>
  <si>
    <t>0022 = 1,645.00</t>
  </si>
  <si>
    <t>2.6.2 3.99 5 = 1,645.00</t>
  </si>
  <si>
    <t>0 = 1,645.00</t>
  </si>
  <si>
    <t>https://script.google.com/macros/s/AKfycbzuqlr84oaUfF-_3biUn3x2VWG_Q2GUT1vKchVYvtAzbjKFDAawGddBlP83mCoq6Rbk1g/exec?tipo=ORDEN%20DE%20SERVICIO&amp;anio=2025&amp;num=192&amp;rs=JOAQUIN%20HUAMAN%20GUZMAN%20ELVIN</t>
  </si>
  <si>
    <t>22/12/2025 - 13:29:48 p. m.</t>
  </si>
  <si>
    <t>SALAZAR GODIÑO GIULIANA KATTY</t>
  </si>
  <si>
    <t>AV. 27 DE NOVIEMBRE MZ. I LOTE 17 - CARAC - VEINTISIETE DE NOVIEMBRE - HUARAL - LIMA</t>
  </si>
  <si>
    <t>ADQUISICIÓN DE AGUA NO POTABLE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</si>
  <si>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|35.05.0002.0001|399.4885|M3|AGUA NO POTABLE|5.000|1,997.44|
||||MONEDA: SOL PERUANO - PEN|||
||||PLAZO DE ENTREGA : 20 DÍA(S) CALENDARIO|||
||||PRECIO INCLUYE TODOS LOS IMPUESTOS DE LEY|||
||||DESTINO / ORIGEN : 5000 - MEF - TESORO PÚBLICO|||
||||TIPO DE PROCESO DE SELECCIÓN: 105 - CONTRATO MENOR|||
||||FECHA DE ENTREGA : SEGÚN ESPECIFICACIONES TÉCNICAS (EETT)|||
||||MÉTODO DE PAGO: ABONO EN CTA CCI N° 0021 9117 4592 4820 3951|||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
|||||||
|||||||
|||||||
|||||||
|||||||</t>
  </si>
  <si>
    <t>|SIAF-00621|O/C-082|01-12-2025|SALAZAR GODIÑO GIULIANA KATTY|10763094842|ADQUISICIÓN DE AGUA NO POTABLE PARA LA OBRA MEJORAMIENTO DEL SERVICIO DE MOVILIDAD URBANA EN LAS CALLES ROQUE SAENZ PEÑA, 2 DE MAYO, IGLESIAS, BELISARIO SUAREZ, ALTO DE LA ALIANZA, MORRO DE ARICA, ALFONSO UGARTE, GRAU, BOLOGNESI, ANDRES AVELINO CACERES, TARAPACA, MARIANO, BUENDIA Y SAN PEDRO DE CP CARAC, CUI N° 2688464|1,997.44|e01f574c0d9dd7aa4a3d2ce1dc0318d6|</t>
  </si>
  <si>
    <t>e01f574c0d9dd7aa4a3d2ce1dc0318d6</t>
  </si>
  <si>
    <t>0031 = 1,997.44</t>
  </si>
  <si>
    <t>2.6. 2 3. 2 5 = 1,997.44</t>
  </si>
  <si>
    <t>0 = 1,997.44</t>
  </si>
  <si>
    <t>https://script.google.com/macros/s/AKfycbzuqlr84oaUfF-_3biUn3x2VWG_Q2GUT1vKchVYvtAzbjKFDAawGddBlP83mCoq6Rbk1g/exec?tipo=ORDEN%20DE%20COMPRA&amp;anio=2025&amp;num=082&amp;rs=SALAZAR%20GODIÑO%20GIULIANA%20KATTY</t>
  </si>
  <si>
    <t>22/12/2025 - 17:48:13 p. m.</t>
  </si>
  <si>
    <t>ADQUISICIÓN DE REJILLA DESMONTABLE DE PLATINA 1" X 1/4"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</si>
  <si>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|03.40.0006.0168|1253.11|METRO|PLATINA DE FIERRO 1/4 X  1 in|34.000|42,605.74|
||||MONEDA: SOL PERUANO - PEN|||
||||PLAZO DE ENTREGA : 5 DÍA(S) CALENDARIO|||
||||PRECIO INCLUYE TODOS LOS IMPUESTOS DE LEY|||
||||DESTINO / ORIGEN : 5000 - MEF - TESORO PÚBLICO|||
||||TIPO DE PROCESO DE SELECCIÓN: 105 - CONTRATO MENOR|||
||||FECHA DE ENTREGA :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
|||||||
|||||||
|||||||
|||||||
|||||||</t>
  </si>
  <si>
    <t>|SIAF-00622|O/C-086|15-12-2025|CORPORACION GARRIDO &amp; ASOCIADOS S.A.C.|20602599508|ADQUISICIÓN DE REJILLA DESMONTABLE DE PLATINA 1" X 1/4" PARA LA OBRA MEJORAMIENTO DEL SERVICIO DE MOVILIDAD URBANA EN LAS CALLES ROQUE SAENZ PEÑA, 2 DE MAYO, IGLESIAS, BELISARIO SUAREZ, ALTO DE LA ALIANZA, MORRO DE ARICA, ALFONSO UGARTE, GRAU, BOLOGNESI, ANDRES AVELINO CACERES, TARAPACA, MARIANO, BUENDIA Y SAN PEDRO DE CP CARAC, CUI N° 2688464|42,605.74|8e415cce8f542d7414cef7319856e634|</t>
  </si>
  <si>
    <t>8e415cce8f542d7414cef7319856e634</t>
  </si>
  <si>
    <t>0031 = 42,605.74</t>
  </si>
  <si>
    <t>2.6.2 3.2 5 = 42,605.74</t>
  </si>
  <si>
    <t>0 = 42,605.74</t>
  </si>
  <si>
    <t>https://script.google.com/macros/s/AKfycbzuqlr84oaUfF-_3biUn3x2VWG_Q2GUT1vKchVYvtAzbjKFDAawGddBlP83mCoq6Rbk1g/exec?tipo=ORDEN%20DE%20COMPRA&amp;anio=2025&amp;num=086&amp;rs=CORPORACION%20GARRIDO%20&amp;%20ASOCIADOS%20S.A.C.</t>
  </si>
  <si>
    <t>22/12/2025 - 19:45:09 p. m.</t>
  </si>
  <si>
    <t>ADQUISICIÓN DE MATERIALES DE AGREGADOS GRUESOS Y FINOS PARA LA OBRA - CREACIÓN DEL SERVICIO DE PRÁCTICA DEPORTIVA Y/O RECREATIVA EN LA COMUNIDAD CAMPESINA SAN PEDRO DE CARAC DE CENTRO POBLADO CARAC, DISTRITO DE VEINTISIETE DE NOVIEMBRE, PROVINCIA DE HUARAL, DEPARTAMENTO DE LIMA CON CUI N° 2693689</t>
  </si>
  <si>
    <t>|20.34.0007.0159|2.566|M3|PIEDRA DE CANTO RODADO 2 in|90.000|230.94|
|05.54.0001.0018|9.1608|M3|ARENA FINA DE RIO|110.000|1,007.69|
|20.34.0002.0027|104.0332|M3|ARENA DE RIO|80.000|8,322.66|
|20.34.0001.0012|74.4555|M3|AFIRMADO|65.800|4,899.17|
|20.34.0005.0008|3.814|M3|HORMIGON|65.800|250.96|
|20.34.0007.0024|106.9857|PIE CUBICO|PIEDRA CHANCADA  1/2  in|90.000|9,628.71|
|20.34.0007.0096|21.7693|M3|PIEDRA MEDIANA 2 in X 4 in|67.200|1,462.90|
|20.34.0007.0011|22.812|PIE CUBICO|PIEDRA MEDIANA 4 in|90.000|2,053.08|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</si>
  <si>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|SIAF-00641|O/C-087|15-12-2025|CORPORACION GARRIDO &amp; ASOCIADOS S.A.C.|20602599508|ADQUISICIÓN DE MATERIALES DE AGREGADOS GRUESOS Y FINOS PARA LA OBRA - CREACIÓN DEL SERVICIO DE PRÁCTICA DEPORTIVA Y/O RECREATIVA EN LA COMUNIDAD CAMPESINA SAN PEDRO DE CARAC DE CENTRO POBLADO CARAC, DISTRITO DE VEINTISIETE DE NOVIEMBRE, PROVINCIA DE HUARAL, DEPARTAMENTO DE LIMA CON CUI N° 2693689|27,856.11|728cc0f045959a7b1782cecfd4f1410d|</t>
  </si>
  <si>
    <t>728cc0f045959a7b1782cecfd4f1410d</t>
  </si>
  <si>
    <t>0034 = 27,856.11</t>
  </si>
  <si>
    <t>2.6.2 3.99 4 = 27,856.11</t>
  </si>
  <si>
    <t>18 = 27,856.11</t>
  </si>
  <si>
    <t>https://script.google.com/macros/s/AKfycbzuqlr84oaUfF-_3biUn3x2VWG_Q2GUT1vKchVYvtAzbjKFDAawGddBlP83mCoq6Rbk1g/exec?tipo=ORDEN%20DE%20COMPRA&amp;anio=2025&amp;num=087&amp;rs=CORPORACION%20GARRIDO%20&amp;%20ASOCIADOS%20S.A.C.</t>
  </si>
  <si>
    <t>23/12/2025 - 20:05:11 p. m.</t>
  </si>
  <si>
    <t>ADQUISICIÓN DE MATERIALES FERRETEROS PARA LA OBRA - CREACIÓN DEL SERVICIO DE PRÁCTICA DEPORTIVA Y/O RECREATIVA EN LA COMUNIDAD CAMPESINA SAN PEDRO DE CARAC DE CENTRO POBLADO CARAC, DISTRITO DE VEINTISIETE DE NOVIEMBRE, PROVINCIA DE HUARAL, DEPARTAMENTO DE LIMA CON CUI N° 2693689</t>
  </si>
  <si>
    <t>|03.01.0007.0001|20.7638|KILOGRAMO|ALAMBRE DE ACERO NEGRO RECOCIDO CALIBRE 8|6.360|132.06|
|03.01.0007.0002|436.257|KILOGRAMO|ALAMBRE DE ACERO NEGRO RECOCIDO CALIBRE 16|6.360|2,774.59|
|03.02.0013.0055|6225.1124|KILOGRAMO|VARILLA DE ACERO CORRUGADO fy=4200 kg/cm2 GRADO 60 DE 1/2 in|4.400|27,390.49|
|15.02.0047.0052|97.9184|KILOGRAMO|CLAVO DE ACERO DE 2 1/2 in (AL PESO)|5.080|497.43|
|15.02.0047.0050|0.8512|KILOGRAMO|CLAVO DE ACERO DE 2 in (AL PESO)|5.930|5.05|
|35.05.0002.0001|112.2205|M3|AGUA NO POTABLE|5.000|561.10|
|20.34.0006.0086|1917.1875|UNIDAD|LADRILLO KING KONG 9 cm X 12.5 cm X 24 cm|0.640|1,227.00|
|20.34.0003.0005|42.6215|UNIDAD|CAL HIDRATADA X 25 kg|28.980|1,235.17|
|20.34.0008.0017|9.4309|UNIDAD|YESO X 28 kg|28.980|273.31|
|07.04.0009.0001|2.9079|UNIDAD|POLIESTIRENO EXPANDIDO DE 2.40 m X 1.20 m X 3/4 in|19.900|57.87|
|20.34.0016.0007|18.9174|GALON|ASFALTO LIQUIDO RC 250|74.900|1,416.91|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</si>
  <si>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|SIAF-00642|O/C-088|15-12-2025|CORPORACION GARRIDO &amp; ASOCIADOS S.A.C.|20602599508|ADQUISICIÓN DE MATERIALES FERRETEROS PARA LA OBRA - CREACIÓN DEL SERVICIO DE PRÁCTICA DEPORTIVA Y/O RECREATIVA EN LA COMUNIDAD CAMPESINA SAN PEDRO DE CARAC DE CENTRO POBLADO CARAC, DISTRITO DE VEINTISIETE DE NOVIEMBRE, PROVINCIA DE HUARAL, DEPARTAMENTO DE LIMA CON CUI N° 2693689|35,570.98|0d154a9dd65a571fd4216787f032bec1|</t>
  </si>
  <si>
    <t>0d154a9dd65a571fd4216787f032bec1</t>
  </si>
  <si>
    <t>0034 = 35,570.98</t>
  </si>
  <si>
    <t>2.6.2 3.99 4 = 35,570.98</t>
  </si>
  <si>
    <t>18 = 35,570.98</t>
  </si>
  <si>
    <t>https://script.google.com/macros/s/AKfycbzuqlr84oaUfF-_3biUn3x2VWG_Q2GUT1vKchVYvtAzbjKFDAawGddBlP83mCoq6Rbk1g/exec?tipo=ORDEN%20DE%20COMPRA&amp;anio=2025&amp;num=088&amp;rs=CORPORACION%20GARRIDO%20&amp;%20ASOCIADOS%20S.A.C.</t>
  </si>
  <si>
    <t>23/12/2025 - 20:49:30 p. m.</t>
  </si>
  <si>
    <t>SERVICIO DE ENERGÍA ELÉCTRICA PARA EL HOSPEDAJE MUNICIPAL - NOVIEMBRE A DICIEMBRE 2025</t>
  </si>
  <si>
    <t>MEMORÁNDUM N° 126-2025-MDVN/ULA</t>
  </si>
  <si>
    <t>|87.01.0002.0003|1|SERVICIO|SERVICIO DE ENERGIA ELECTRICA - NOVIEMBRE 2025|48.000|48.00|
|87.01.0002.0003|1|SERVICIO|SERVICIO DE ENERGIA ELECTRICA - DICIEMBRE 2025|51.500|51.50|
||||PLAZO DEL SERVICIO : 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0091 7000 0007 4643 6326|||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||||NO SE PUDO VERIFICAR EL ESTADO RNP DEL PROVEEDOR|||
||||CANTIDAD DE ENTREGABLES : -|||
||||SIN SANCIONES POR EL TRIBUNAL OECE|||
||||SIN REGISTRO EN EL PORTAL RNSSC|||
||||SIN REGISTRO EN EL PORTAL REDAM|||
||||PROVEEDOR ACTIVO y HABIDO EN SUNAT|||</t>
  </si>
  <si>
    <t>|SIAF-00643|O/S-193|15-12-2025|PLUZ ENERGÍA PERÚ S.A.A.|20269985900|SERVICIO DE ENERGÍA ELÉCTRICA PARA EL HOSPEDAJE MUNICIPAL - NOVIEMBRE A DICIEMBRE 2025|99.50|ef26751a51bb355d7319fac61719c308|</t>
  </si>
  <si>
    <t>ef26751a51bb355d7319fac61719c308</t>
  </si>
  <si>
    <t>0009 = 99.50</t>
  </si>
  <si>
    <t>2.3.2 2.1 1 = 99.50</t>
  </si>
  <si>
    <t>A = 99.50</t>
  </si>
  <si>
    <t>https://script.google.com/macros/s/AKfycbzuqlr84oaUfF-_3biUn3x2VWG_Q2GUT1vKchVYvtAzbjKFDAawGddBlP83mCoq6Rbk1g/exec?tipo=ORDEN%20DE%20SERVICIO&amp;anio=2025&amp;num=193&amp;rs=PLUZ%20ENERGÍA%20PERÚ%20S.A.A.</t>
  </si>
  <si>
    <t>23/12/2025 - 21:43:35 p. m.</t>
  </si>
  <si>
    <t>SERVICIO DE ENERGÍA ELÉCTRICA PARA EL PALACIO MUNICIPAL - NOVIEMBRE A DICIEMBRE 2025</t>
  </si>
  <si>
    <t>|87.01.0002.0003|1|SERVICIO|SERVICIO DE ENERGIA ELECTRICA - NOVIEMBRE 2025|254.000|254.00|
|87.01.0002.0003|1|SERVICIO|SERVICIO DE ENERGIA ELECTRICA - DICIEMBRE 2025|237.000|237.00|
||||PLAZO DEL SERVICIO : 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0091 7000 0007 4643 6326|||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||||NO SE PUDO VERIFICAR EL ESTADO RNP DEL PROVEEDOR|||
||||CANTIDAD DE ENTREGABLES : -|||
||||SIN SANCIONES POR EL TRIBUNAL OECE|||
||||SIN REGISTRO EN EL PORTAL RNSSC|||
||||SIN REGISTRO EN EL PORTAL REDAM|||
||||PROVEEDOR ACTIVO y HABIDO EN SUNAT|||</t>
  </si>
  <si>
    <t>|SIAF-00644|O/S-194|15-12-2025|PLUZ ENERGÍA PERÚ S.A.A.|20269985900|SERVICIO DE ENERGÍA ELÉCTRICA PARA EL PALACIO MUNICIPAL - NOVIEMBRE A DICIEMBRE 2025|491.00|31b214af1fb94b9002c9ca80020c7727|</t>
  </si>
  <si>
    <t>31b214af1fb94b9002c9ca80020c7727</t>
  </si>
  <si>
    <t>0009 = 491.00</t>
  </si>
  <si>
    <t>2.3.2 2.1 1 = 491.00</t>
  </si>
  <si>
    <t>A = 491.00</t>
  </si>
  <si>
    <t>https://script.google.com/macros/s/AKfycbzuqlr84oaUfF-_3biUn3x2VWG_Q2GUT1vKchVYvtAzbjKFDAawGddBlP83mCoq6Rbk1g/exec?tipo=ORDEN%20DE%20SERVICIO&amp;anio=2025&amp;num=194&amp;rs=PLUZ%20ENERGÍA%20PERÚ%20S.A.A.</t>
  </si>
  <si>
    <t>23/12/2025 - 21:47:34 p. m.</t>
  </si>
  <si>
    <t>ADQUISICIÓN DE MATERIALES DE MADERA PARA LA OBRA - CREACIÓN DEL SERVICIO DE PRÁCTICA DEPORTIVA Y/O RECREATIVA EN LA COMUNIDAD CAMPESINA SAN PEDRO DE CARAC DE CENTRO POBLADO CARAC, DISTRITO DE VEINTISIETE DE NOVIEMBRE, PROVINCIA DE HUARAL, DEPARTAMENTO DE LIMA CON CUI N° 2693689</t>
  </si>
  <si>
    <t>|20.72.0003.2104|250|UNIDAD|MADERA TORNILLO (Cedrelinga cateniformis) 25.40 mm X 300 mm X 3.00 m|67.786|16,946.53|
|20.72.0020.0191|6|UNIDAD|MADERA ROBLE (Quercus sp.) 76.20 mm X 76.20 mm X 6.50 m|14.435|86.61|
|20.72.0006.1640|21.19|PIE CUADRADO|ESTACA DE MADERA  2 in X 30 cm|1.050|22.25|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0023 7017 2683 1000 2454|||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||||NO SE PUDO VERIFICAR EL ESTADO RNP DEL PROVEEDOR|||
||||CANTIDAD DE ENTREGABLES : -|||
||||SIN SANCIONES POR EL TRIBUNAL OECE|||
||||SIN REGISTRO EN EL PORTAL RNSSC|||
||||SIN REGISTRO EN EL PORTAL REDAM|||
||||PROVEEDOR ACTIVO y HABIDO EN SUNAT|||</t>
  </si>
  <si>
    <t>|SIAF-00645|O/C-089|18-12-2025|CORONEL DELGADO PERCY|10428199443|ADQUISICIÓN DE MATERIALES DE MADERA PARA LA OBRA - CREACIÓN DEL SERVICIO DE PRÁCTICA DEPORTIVA Y/O RECREATIVA EN LA COMUNIDAD CAMPESINA SAN PEDRO DE CARAC DE CENTRO POBLADO CARAC, DISTRITO DE VEINTISIETE DE NOVIEMBRE, PROVINCIA DE HUARAL, DEPARTAMENTO DE LIMA CON CUI N° 2693689|17,055.39|57495fbf559bd68153e964f6ac2bb441|</t>
  </si>
  <si>
    <t>57495fbf559bd68153e964f6ac2bb441</t>
  </si>
  <si>
    <t>0034 = 17,055.39</t>
  </si>
  <si>
    <t>2.6.2 3.99 4 = 17,055.39</t>
  </si>
  <si>
    <t>18 = 17,055.39</t>
  </si>
  <si>
    <t>https://script.google.com/macros/s/AKfycbzuqlr84oaUfF-_3biUn3x2VWG_Q2GUT1vKchVYvtAzbjKFDAawGddBlP83mCoq6Rbk1g/exec?tipo=ORDEN%20DE%20COMPRA&amp;anio=2025&amp;num=089&amp;rs=CORONEL%20DELGADO%20PERCY</t>
  </si>
  <si>
    <t>24/12/2025 - 11:51:28 a. m.</t>
  </si>
  <si>
    <t>SERVICIO DE ELIMINACIÓN DE DESMONTE PROCEDENTE DE LAS DEMOLICIONES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</si>
  <si>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|11.11.0002.0226|1|SERVICIO|SERVICIO DE DESQUINCHE CARGUIO Y ELIMINACION DE MATERIAL EXCEDENTE|802.020|802.02|
||||MONEDA: SOL PERUANO - PEN|||
||||PLAZO DEL SERVICIO : 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0112 7300 0200 4605 1604|||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</si>
  <si>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|SIAF-00646|O/S-195|15-12-2025|EMPRESA DE TRANSPORTES Y SERVICIOS GENERALES MORENITO S.A.C.|20603994605|SERVICIO DE ELIMINACIÓN DE DESMONTE PROCEDENTE DE LAS DEMOLICIONES PARA LA OBRA MEJORAMIENTO DEL SERVICIO DE MOVILIDAD URBANA EN LAS CALLES ROQUE SAENZ PEÑA, 2 DE MAYO, IGLESIAS, BELISARIO SUAREZ, ALTO DE LA ALIANZA, MORRO DE ARICA, ALFONSO UGARTE, GRAU, BOLOGNESI, ANDRES AVELINO CACERES, TARAPACA, MARIANO, BUENDIA Y SAN PEDRO DE CP CARAC, CUI N° 2688464|802.02|4a9e3249d1a2e51c60527492fe6ae6bf|</t>
  </si>
  <si>
    <t>4a9e3249d1a2e51c60527492fe6ae6bf</t>
  </si>
  <si>
    <t>0031 = 802.02</t>
  </si>
  <si>
    <t>2.6.2 3.2 6 = 802.02</t>
  </si>
  <si>
    <t>0 = 802.02</t>
  </si>
  <si>
    <t>https://script.google.com/macros/s/AKfycbzuqlr84oaUfF-_3biUn3x2VWG_Q2GUT1vKchVYvtAzbjKFDAawGddBlP83mCoq6Rbk1g/exec?tipo=ORDEN%20DE%20SERVICIO&amp;anio=2025&amp;num=195&amp;rs=EMPRESA%20DE%20TRANSPORTES%20Y%20SERVICIOS%20GENERALES%20MORENITO%20S.A.C.</t>
  </si>
  <si>
    <t>26/12/2025 - 11:16:03 a. m.</t>
  </si>
  <si>
    <t>ADQUISICIÓN DE UTILES DE ESCRITORIO PARA LA OBRA - CREACIÓN DEL SERVICIO DE PRÁCTICA DEPORTIVA Y/O RECREATIVA EN LA COMUNIDAD CAMPESINA SAN PEDRO DE CARAC DE CENTRO POBLADO CARAC, DISTRITO DE VEINTISIETE DE NOVIEMBRE, PROVINCIA DE HUARAL, DEPARTAMENTO DE LIMA CON CUI N° 2693689</t>
  </si>
  <si>
    <t>|71.72.0005.0227|15|EMPAQUE X 500|PAPEL BOND 75 g  TAMAÑO A4|30.000|450.00|
|71.06.0001.0098|29|UNIDAD|ARCHIVADOR DE CARTON PLASTIFICADO CON PALANCA LOMO ANCHO TAMAÑO A4|9.500|275.50|
|71.72.0003.0123|10|UNIDAD|CUADERNO EMPASTADO CUADRICULADO TAMAÑO A4 X 100 HOJAS APROX.|4.000|40.00|
|71.60.0001.0193|10|UNIDAD|BOLIGRAFO (LAPICERO) DE TINTA GEL PUNTA FINA COLOR AZUL|2.470|24.70|
|71.06.0004.0004|100|UNIDAD|FOLDER MANILA TAMAÑO A4|1.000|100.00|
|71.06.0010.0234|100|EMPAQUE X 50|SOBRE MANILA TAMAÑO  A4|1.000|100.00|
|47.51.0001.9382|1|MILLAR|FORMATO DE PARTE  DIARIO|49.960|49.96|
|71.03.0012.0254|5|UNIDAD|PORTA NOTA DE CUERINA 3 cm X 10 cm X 12.8 cm CON NOTAS Y BANDERITAS ADHESIVAS|10.000|50.00|
|71.11.0001.0012|2|UNIDAD|BORRADOR PARA LAPIZ RECTANGULAR TAMAÑO GRANDE|1.000|2.00|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</si>
  <si>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|SIAF-00647|O/C-090|18-12-2025|JUAN DE DIOS RICRA BRISEIDA|10403344562|ADQUISICIÓN DE UTILES DE ESCRITORIO PARA LA OBRA - CREACIÓN DEL SERVICIO DE PRÁCTICA DEPORTIVA Y/O RECREATIVA EN LA COMUNIDAD CAMPESINA SAN PEDRO DE CARAC DE CENTRO POBLADO CARAC, DISTRITO DE VEINTISIETE DE NOVIEMBRE, PROVINCIA DE HUARAL, DEPARTAMENTO DE LIMA CON CUI N° 2693689|1,092.16|dc56cb8b4955fd28fca685332116d8c6|</t>
  </si>
  <si>
    <t>dc56cb8b4955fd28fca685332116d8c6</t>
  </si>
  <si>
    <t>0034 = 1,092.16</t>
  </si>
  <si>
    <t>2.6. 2 3. 99 4 = 1,092.16</t>
  </si>
  <si>
    <t>18 = 1,092.16</t>
  </si>
  <si>
    <t>https://script.google.com/macros/s/AKfycbzuqlr84oaUfF-_3biUn3x2VWG_Q2GUT1vKchVYvtAzbjKFDAawGddBlP83mCoq6Rbk1g/exec?tipo=ORDEN%20DE%20COMPRA&amp;anio=2025&amp;num=090&amp;rs=JUAN%20DE%20DIOS%20RICRA%20BRISEIDA</t>
  </si>
  <si>
    <t>26/12/2025 - 12:52:20 p. m.</t>
  </si>
  <si>
    <t>AV. PROLONGACIÓN LOTE 5 EX-HACIENDA - JES�S DEL VALLE - HUARAL - HUARAL - LIMA</t>
  </si>
  <si>
    <t>ADQUISICIÓN DE GASOLINA PARA LA OBRA - CREACIÓN DEL SERVICIO DE PRÁCTICA DEPORTIVA Y/O RECREATIVA EN LA COMUNIDAD CAMPESINA SAN PEDRO DE CARAC DE CENTRO POBLADO CARAC, DISTRITO DE VEINTISIETE DE NOVIEMBRE, PROVINCIA DE HUARAL, DEPARTAMENTO DE LIMA CON CUI N° 2693689</t>
  </si>
  <si>
    <t>|17.21.0004.0002|191.4831|GALON|GASOLINA DE 90 OCTANOS|14.500|2,776.50|
||||MONEDA: SOL PERUANO - PEN|||
||||PLAZO DE ENTREGA : 20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0021 9100 1160 4780 9858|||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</si>
  <si>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|SIAF-00648|O/C-091|18-12-2025|TRANSPORTE CASSA EIRL|20501830098|ADQUISICIÓN DE GASOLINA PARA LA OBRA - CREACIÓN DEL SERVICIO DE PRÁCTICA DEPORTIVA Y/O RECREATIVA EN LA COMUNIDAD CAMPESINA SAN PEDRO DE CARAC DE CENTRO POBLADO CARAC, DISTRITO DE VEINTISIETE DE NOVIEMBRE, PROVINCIA DE HUARAL, DEPARTAMENTO DE LIMA CON CUI N° 2693689|2,776.50|6cfcb565726da63dd9b6002e22130a4d|</t>
  </si>
  <si>
    <t>6cfcb565726da63dd9b6002e22130a4d</t>
  </si>
  <si>
    <t>0034 = 2,776.50</t>
  </si>
  <si>
    <t>2.6. 2 3. 99 4 = 2,776.50</t>
  </si>
  <si>
    <t>18 = 2,776.50</t>
  </si>
  <si>
    <t>https://script.google.com/macros/s/AKfycbzuqlr84oaUfF-_3biUn3x2VWG_Q2GUT1vKchVYvtAzbjKFDAawGddBlP83mCoq6Rbk1g/exec?tipo=ORDEN%20DE%20COMPRA&amp;anio=2025&amp;num=091&amp;rs=TRANSPORTE%20CASSA%20EIRL</t>
  </si>
  <si>
    <t>26/12/2025 - 15:12:41 p. m.</t>
  </si>
  <si>
    <t>ADQUISICIÓN DE MATERIALES PARA INSTALACIONES SANITARIAS PARA LA OBRA - CREACIÓN DEL SERVICIO DE PRÁCTICA DEPORTIVA Y/O RECREATIVA EN LA COMUNIDAD CAMPESINA SAN PEDRO DE CARAC DE CENTRO POBLADO CARAC, DISTRITO DE VEINTISIETE DE NOVIEMBRE, PROVINCIA DE HUARAL, DEPARTAMENTO DE LIMA CON CUI N° 2693689</t>
  </si>
  <si>
    <t>|96.24.0010.0037|25|UNIDAD|CODO PARA SOLDAR O PEGAR DE PVC SAP 1/2 in X 90º|2.520|63.00|
|96.24.0010.0113|2|UNIDAD|CODO PARA SOLDAR O PEGAR DE PVC SAP 1/2 in X 45º|2.250|4.50|
|96.16.0010.0024|4|UNIDAD|ADAPTADOR PARA SOLDAR O PEGAR DE PVC SAP 1/2 in|1.400|5.60|
|96.98.0003.0563|8|UNIDAD|TUBO DE PVC PARA DESAGÜE SAP 2 in X 5 m|27.634|221.07|
|96.98.0003.0562|8|UNIDAD|TUBO DE PVC PARA DESAGÜE SAP 4 in X 5 m|58.250|466.00|
|96.24.0010.0479|12|UNIDAD|CODO PVC SAP NTP ISO 1452 63 mm X 90°|3.001|36.01|
|96.95.0011.0006|2|UNIDAD|YEE PARA SOLDAR O PEGAR DE PVC 2 in|3.840|7.68|
|96.73.0007.0398|4|UNIDAD|TEE PVC SAP NTP ISO 1452 63 mm|4.777|19.11|
|96.98.0003.1305|1|UNIDAD|TUBO DE PVC CLASE 10 2 in X 6 m|34.800|34.80|
|96.98.0003.1270|28|UNIDAD|TUBO DE PVC CLASE 10 4 in X 5 m|60.444|1,692.42|
|96.98.0003.1407|1|UNIDAD|TUBO DE PVC CLASE 10 3/4 in X 5 m CON ROSCA|16.500|16.50|
|96.73.0007.0395|2|UNIDAD|TEE PVC SAP NTP ISO 1452 110 mm|16.560|33.12|
|96.74.0008.0003|4|UNIDAD|TRAMPA PARA SOLDAR O PEGAR DE PVC SAL 2 in EN FORMA DE P PARA DESAGÜE|12.500|50.00|
|96.50.0010.0419|3|UNIDAD|REDUCCION PVC SAP NTP ISO 1452 110 mm A 63 mm|4.160|12.48|
|96.98.0003.1221|15|UNIDAD|TUBO DE PVC 1/2 in X 5 m|14.112|211.68|
|20.84.0003.0386|4|UNIDAD|GRIFO DE BRONCE 1/2 in|29.900|119.60|
|96.24.0010.0315|1|UNIDAD|CODO PARA SOLDAR O PEGAR DE CPVC 4 in X 90º|2.000|2.00|
|20.71.0001.0059|2|UNIDAD|CAJA DE REGISTRO DE CONCRETO 30 cm X 60 cm X 60 cm|255.000|510.00|
|73.70.0001.0073|17.2667|UNIDAD|PEGAMENTO PARA PVC X 1 gal|54.400|939.31|
|07.04.0019.0213|27|UNIDAD|CINTA TEFLON 1/2 in X 10 m|1.506|40.65|</t>
  </si>
  <si>
    <t>|SIAF-00649|O/C-092|18-12-2025|CORPORACION GARRIDO &amp; ASOCIADOS S.A.C.|20602599508|ADQUISICIÓN DE MATERIALES PARA INSTALACIONES SANITARIAS PARA LA OBRA - CREACIÓN DEL SERVICIO DE PRÁCTICA DEPORTIVA Y/O RECREATIVA EN LA COMUNIDAD CAMPESINA SAN PEDRO DE CARAC DE CENTRO POBLADO CARAC, DISTRITO DE VEINTISIETE DE NOVIEMBRE, PROVINCIA DE HUARAL, DEPARTAMENTO DE LIMA CON CUI N° 2693689|8,302.64|88ba8e8d64265f174fb559878012a213|</t>
  </si>
  <si>
    <t>88ba8e8d64265f174fb559878012a213</t>
  </si>
  <si>
    <t>0034 = 8,302.64</t>
  </si>
  <si>
    <t>2.6.2 3.99 4 = 8,302.64</t>
  </si>
  <si>
    <t>18 = 8,302.64</t>
  </si>
  <si>
    <t>https://script.google.com/macros/s/AKfycbzuqlr84oaUfF-_3biUn3x2VWG_Q2GUT1vKchVYvtAzbjKFDAawGddBlP83mCoq6Rbk1g/exec?tipo=ORDEN%20DE%20COMPRA&amp;anio=2025&amp;num=092&amp;rs=CORPORACION%20GARRIDO%20&amp;%20ASOCIADOS%20S.A.C.</t>
  </si>
  <si>
    <t>29/12/2025 - 20:36:54 p. m.</t>
  </si>
  <si>
    <t>|96.69.0001.0002|7|UNIDAD|SOMBRERO DE VENTILACION DE PVC SAL DE 2 in|5.200|36.40|
|20.84.0003.0266|4|UNIDAD|SUMIDERO DE BRONCE 2 in|24.900|99.60|
|96.24.0006.0003|12|UNIDAD|CODO PARA SOLDAR DE FIERRO GALVANIZADO 1/2 in X 90º|4.017|48.20|
|96.24.0010.0026|22|UNIDAD|CODO PARA SOLDAR O PEGAR DE PVC 1/2 in X 90º|3.100|68.20|
|96.73.0007.0278|12|UNIDAD|TEE PARA SOLDAR O PEGAR DE PVC 1/2 in CLASE 10|4.900|58.80|
|96.24.0010.0506|21|UNIDAD|CODO PVC SAP NTP ISO 4427 110 mm X 45°|9.186|192.91|
|96.24.0010.0471|8|UNIDAD|CODO PVC SAP NTP ISO 1452 63 mm X 45°|3.100|24.80|
|96.95.0011.0041|6|UNIDAD|YEE PARA SOLDAR O PEGAR DE PVC SAP 4 in X 4 in|8.500|51.00|
|96.95.0011.0018|6|UNIDAD|YEE PARA SOLDAR O PEGAR DE PVC SAP 4 in X 2 in|5.100|30.60|
|20.84.0003.0055|4|UNIDAD|LAVATORIO DE MANOS COLOR BLANCO|205.800|823.20|
|20.84.0005.0001|4|UNIDAD|INODORO CON TANQUE Y ACCESORIOS|195.500|782.00|
|20.84.0005.0002|2|UNIDAD|URINARIO LOZA COLOR BLANCO|350.000|700.00|
|96.31.0009.0048|4|UNIDAD|NIPLE DE FIERRO GALVANIZADO 1/2 in X 2 in|7.800|31.20|
|96.83.0005.0003|4|UNIDAD|UNION UNIVERSAL PARA SOLDAR DE COBRE 1/2 in|7.800|31.20|
|91.92.0010.0518|2|UNIDAD|VALVULA COMPUERTA BRONCE DE 1/2 in PN 10 PARA SISTEMA DE OSMOSIS INVERSA DEL BUQUE|39.500|79.00|
|20.71.0001.0059|1|UNIDAD|CAJA DE REGISTRO DE CONCRETO 30 cm X 60 cm X 60 cm|250.000|250.00|
|20.71.0001.0068|2|UNIDAD|CAJA DE REGISTRO DE CONCRETO CON TAPA 12 in X 24 in|255.000|510.00|
||||SIN SANCIONES POR EL TRIBUNAL OECE|||
||||SIN REGISTRO EN EL PORTAL RNSSC|||
||||PROVEEDOR ACTIVO y HABIDO EN SUNAT|||</t>
  </si>
  <si>
    <t>|SIAF-00649|O/C-092|18-12-2025|CORPORACION GARRIDO &amp; ASOCIADOS S.A.C.|20602599508|ADQUISICIÓN DE MATERIALES PARA INSTALACIONES SANITARIAS PARA LA OBRA - CREACIÓN DEL SERVICIO DE PRÁCTICA DEPORTIVA Y/O RECREATIVA EN LA COMUNIDAD CAMPESINA SAN PEDRO DE CARAC DE CENTRO POBLADO CARAC, DISTRITO DE VEINTISIETE DE NOVIEMBRE, PROVINCIA DE HUARAL, DEPARTAMENTO DE LIMA CON CUI N° 2693689|8,302.64|86eda5af6909081cff716e6a61733922|</t>
  </si>
  <si>
    <t>86eda5af6909081cff716e6a61733922</t>
  </si>
  <si>
    <t>29/12/2025 - 20:34:25 p. m.</t>
  </si>
  <si>
    <t>ADQUISICIÓN DE MATERIALES PARA INSTALACIONES ELÉCTRICAS PARA LA OBRA - CREACIÓN DEL SERVICIO DE PRÁCTICA DEPORTIVA Y/O RECREATIVA EN LA COMUNIDAD CAMPESINA SAN PEDRO DE CARAC DE CENTRO POBLADO CARAC, DISTRITO DE VEINTISIETE DE NOVIEMBRE, PROVINCIA DE HUARAL, DEPARTAMENTO DE LIMA CON CUI N° 2693689</t>
  </si>
  <si>
    <t>|96.98.0003.0549|16|UNIDAD|TUBO DE PVC PARA INSTALACIONES ELECTRICAS SEL 3/4 in X 3 m|7.569|121.10|
|96.30.0007.0010|10|UNIDAD|CURVA PARA SOLDAR O PEGAR DE PVC SEL 3/4 in|2.350|23.50|
|96.83.0004.0159|27|UNIDAD|UNION PARA SOLDAR O PEGAR DE PVC SEL 3/4 in|2.350|63.45|
|96.99.0003.0042|4|UNIDAD|CONECTOR DE PVC SEL 3/4 in|1.923|7.69|
|28.16.0045.0925|103.4944|METRO|CONDUCTOR DE COBRE ELECTRICO TIPO N2XOH DE 7 HILOS CABLEADO 1 X 2.5 mm2 COLOR AMARILLO|3.100|320.83|
|28.16.0045.0994|60.1596|METRO|CONDUCTOR DE COBRE ELECTRICO TIPO N2XOH DE 7 HILOS CABLEADO 1 X 4 mm2 COLOR NEGRO|3.660|220.18|
|07.04.0019.0019|10|UNIDAD|CINTA AISLANTE DE 19 mm X 200 m|3.200|32.00|
|28.34.0001.0199|10|UNIDAD|CAJA RECTANGULAR DE FIERRO GALVANIZADO 7 cm X 10 cm|7.900|79.00|
|28.50.0006.0815|2|UNIDAD|INTERRUPTOR MAGNETICO TIPO RIEL 3 X 16 A|80.420|160.84|
|28.50.0006.1141|2|UNIDAD|INTERRUPTOR MAGNETICO TIPO RIEL 3 X 63 A|88.660|177.32|
|28.50.0006.0813|4|UNIDAD|INTERRUPTOR MAGNETICO TIPO RIEL 3 X 32 A|80.420|321.68|
|28.50.0006.0987|1|UNIDAD|INTERRUPTOR DIFERENCIAL 3 X 80 A 25 KA 240 VAC|444.060|444.06|
|28.50.0006.1125|1|UNIDAD|INTERRUPTOR 2 X 32 A|30.760|30.76|
|95.22.8174.0031|2|UNIDAD|TABLERO ELECTRICO DE CONTROL DE 24 POLOS|75.410|150.82|
|28.50.0006.0814|2|UNIDAD|INTERRUPTOR MAGNETICO TIPO RIEL 3 X 20 A|80.420|160.84|
|28.50.0006.0002|1|UNIDAD|INTERRUPTOR 2 X 20 A|30.760|30.76|
|73.70.0005.0160|1.898|GALON|PEGAMENTO  PARA PVC|106.000|201.19|
|96.33.0007.0005|12|UNIDAD|CURVA CON ROSCA DE PVC SAP 3/4 in|1.840|22.08|
|96.98.0003.0540|33|UNIDAD|TUBO DE PVC PARA INSTALACIONES ELECTRICAS SAP 3/4 in X 3 m|5.785|190.91|
|28.16.0021.1225|6.1|METRO|CABLE ELECTRICO TIPO NHX 90 6.0 mm2 450 / 750 V COLOR ROJO|12.360|75.40|</t>
  </si>
  <si>
    <t>|SIAF-00650|O/C-093|18-12-2025|CORPORACION GARRIDO &amp; ASOCIADOS S.A.C.|20602599508|ADQUISICIÓN DE MATERIALES PARA INSTALACIONES ELÉCTRICAS PARA LA OBRA - CREACIÓN DEL SERVICIO DE PRÁCTICA DEPORTIVA Y/O RECREATIVA EN LA COMUNIDAD CAMPESINA SAN PEDRO DE CARAC DE CENTRO POBLADO CARAC, DISTRITO DE VEINTISIETE DE NOVIEMBRE, PROVINCIA DE HUARAL, DEPARTAMENTO DE LIMA CON CUI N° 2693689|8,639.93|a626efb977dfa817eda54681af0b5003|</t>
  </si>
  <si>
    <t>a626efb977dfa817eda54681af0b5003</t>
  </si>
  <si>
    <t>0034 = 8,639.93</t>
  </si>
  <si>
    <t>2.6.2 3.99 4 = 8,639.93</t>
  </si>
  <si>
    <t>18 = 8,639.93</t>
  </si>
  <si>
    <t>https://script.google.com/macros/s/AKfycbzuqlr84oaUfF-_3biUn3x2VWG_Q2GUT1vKchVYvtAzbjKFDAawGddBlP83mCoq6Rbk1g/exec?tipo=ORDEN%20DE%20COMPRA&amp;anio=2025&amp;num=093&amp;rs=CORPORACION%20GARRIDO%20&amp;%20ASOCIADOS%20S.A.C.</t>
  </si>
  <si>
    <t>27/12/2025 - 15:26:44 p. m.</t>
  </si>
  <si>
    <t>|07.04.0019.0042|1|UNIDAD|CINTA AISLANTE VULCANIZANTE 0.19 mm X 19 mm X 10 m|17.850|17.85|
|28.16.0021.1159|4.5|UNIDAD|CABLE ELECTRICO TIPO NHX 90 4.0 mm2 450 / 750 V X 100 m COLOR ROJO|252.238|1,135.07|
|28.16.0021.1162|1.5|UNIDAD|CABLE ELECTRICO TIPO NHX 90 4.0 mm2 450 / 750 V X 100 m COLOR VERDE AMARILLO|260.507|390.76|
|05.54.0001.0001|5.5|PIE CUBICO|TIERRA DE CHACRA|40.680|223.74|
|28.50.0002.0046|1|UNIDAD|CONECTOR DE COBRE TIPO AB  PARA VARILLA DE PUESTA  A TIERRA|15.000|15.00|
|03.60.0003.0009|1|UNIDAD|VARILLA DE COBRE 5/8 in X 2.40 m|281.000|281.00|
|28.16.0045.1379|14|METRO|CONDUCTOR DE COBRE ELECTRICO TIPO LSOH 7 HILOS CABLEADO 1 X 16 mm2 COLOR AMARILLO VERDE|9.200|128.80|
|20.34.0004.0028|3|UNIDAD|CEMENTO CONDUCTIVO X 25 kg|150.000|450.00|
|28.34.0001.0372|1|UNIDAD|CAJA DE CONCRETO PARA INSTALACIONES ELECTRICAS|36.350|36.35|
|03.60.0003.0011|1|UNIDAD|VARILLA DE COBRE 1/2 in X 2.40m|175.700|175.70|
|28.16.0021.0362|6|METRO|CABLE ELECTRICO TW 35 mm2|4.500|27.00|
|20.71.0003.0122|1|UNIDAD|TAPA Y MARCO DE METAL 40 cm X 40 cm|58.900|58.90|
|96.30.0007.0004|5|UNIDAD|CURVA PARA SOLDAR O PEGAR DE PVC 3/4 in|1.790|8.95|
|46.22.8228.0006|12|UNIDAD|REFLECTOR 400 W POTENCIA CON ILUMINACION DE 2000 W|150.000|1,800.00|
|28.50.0006.0186|2|UNIDAD|INTERRUPTOR SIMPLE|14.900|29.80|
|28.50.0006.0187|5|UNIDAD|INTERRUPTOR DOBLE|17.900|89.50|
|28.50.0010.0014|3|UNIDAD|TOMACORRIENTE DOBLE CON LINEA A TIERRA|22.900|68.70|
|28.50.0006.0002|1|UNIDAD|INTERRUPTOR 2 X 20 A|42.900|42.90|
|28.50.0006.0817|2|UNIDAD|INTERRUPTOR DIFERENCIAL 2 X 25 A 30 mA|159.800|319.60|
|28.50.0006.1091|1|UNIDAD|INTERRUPTOR 2 X 40 A|62.000|62.00|</t>
  </si>
  <si>
    <t>27/12/2025 - 15:34:27 p. m.</t>
  </si>
  <si>
    <t>|28.50.0006.0564|1|UNIDAD|INTERRUPTOR DIFERENCIAL 2 X 40 A|215.000|215.00|
|95.22.8174.0041|1|UNIDAD|TABLERO ELECTRICO DE CONTROL DE 12 POLOS|228.900|228.90|
||||PLAZO DE ENTREGA : 20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</si>
  <si>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27/12/2025 - 15:39:13 p. m.</t>
  </si>
  <si>
    <t>|70.10.0002.0009|1|SERVICIO|SERVICIO DE PLOTEO|4,500.000|4,500.00|
|70.10.0004.0002|1|SERVICIO|SERVICIO DE FOTOCOPIADO|2,050.000|2,050.00|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7000 2398 0440 3854|||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</si>
  <si>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|SIAF-00651|O/S-196|24-12-2025|D' TODO PA' TU COMPU SOCIEDAD ANONIMA CERRADA|20571475392|SERVICIO DE PLOTEO DE PLANOS Y FOTOCOPIADOS PARA LA OBRA - CREACIÓN DEL SERVICIO DE PRÁCTICA DEPORTIVA Y/O RECREATIVA EN LA COMUNIDAD CAMPESINA SAN PEDRO DE CARAC DE CENTRO POBLADO CARAC, DISTRITO DE VEINTISIETE DE NOVIEMBRE, PROVINCIA DE HUARAL, DEPARTAMENTO DE LIMA CON CUI N° 2693689|6,550.00|53880b132b6c617635e7783d460559e9|</t>
  </si>
  <si>
    <t>53880b132b6c617635e7783d460559e9</t>
  </si>
  <si>
    <t>0034 = 6,550.00</t>
  </si>
  <si>
    <t>2.6.2 3.99 5 = 6,550.00</t>
  </si>
  <si>
    <t>18 = 6,550.00</t>
  </si>
  <si>
    <t>https://script.google.com/macros/s/AKfycbzuqlr84oaUfF-_3biUn3x2VWG_Q2GUT1vKchVYvtAzbjKFDAawGddBlP83mCoq6Rbk1g/exec?tipo=ORDEN%20DE%20SERVICIO&amp;anio=2025&amp;num=196&amp;rs=D'%20TODO%20PA'%20TU%20COMPU%20SOCIEDAD%20ANONIMA%20CERRADA</t>
  </si>
  <si>
    <t>27/12/2025 - 17:13:39 p. m.</t>
  </si>
  <si>
    <t>ADQUISICIÓN DE MATERIALES PARA ESTRUCTURAS METÁLICAS N° 02 A TODO COSTO PARA LA OBRA - CREACIÓN DEL SERVICIO DE PRÁCTICA DEPORTIVA Y/O RECREATIVA EN LA COMUNIDAD CAMPESINA SAN PEDRO DE CARAC DE CENTRO POBLADO CARAC, DISTRITO DE VEINTISIETE DE NOVIEMBRE, PROVINCIA DE HUARAL, DEPARTAMENTO DE LIMA CON CUI N° 2693689</t>
  </si>
  <si>
    <t>|20.34.0012.0396|3|UNIDAD|ADITIVO ENDURECEDOR EN POLVO PARA CONCRETO ESTAMPADO X 27 kg COLOR RAL 7000|124.543|373.63|
|28.54.0012.0274|7|UNIDAD|LUMINARIA TIPO SPOT CON LUZ LED 20 W|24.900|174.30|
|03.02.0005.0267|0.48|M2|PLANCHA DE ACERO ASTM A36 1/2 in|821.500|394.32|
|03.02.0002.0266|12|UNIDAD|PERFIL DE ACERO ASTM A-36 TIPO W DE 5 in X 13.74 in X 30 ft|311.850|3,742.20|
|03.02.0007.0078|57.6|METRO|BARRA DE ACERO LISO 3/4 in|61.910|3,566.02|
|03.02.0007.0047|741|METRO|BARRA DE ACERO LISO 1/2 in|22.180|16,435.38|
|15.06.0001.0691|96|UNIDAD|PERNO DE ACERO 5/8 in X 1/2 in CON TUERCAS Y ARANDELA|20.000|1,920.00|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</si>
  <si>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|SIAF-00652|O/C-094|24-12-2025|CORPORACION GARRIDO &amp; ASOCIADOS S.A.C.|20602599508|ADQUISICIÓN DE MATERIALES PARA ESTRUCTURAS METÁLICAS N° 02 A TODO COSTO PARA LA OBRA - CREACIÓN DEL SERVICIO DE PRÁCTICA DEPORTIVA Y/O RECREATIVA EN LA COMUNIDAD CAMPESINA SAN PEDRO DE CARAC DE CENTRO POBLADO CARAC, DISTRITO DE VEINTISIETE DE NOVIEMBRE, PROVINCIA DE HUARAL, DEPARTAMENTO DE LIMA CON CUI N° 2693689|26,605.85|ed84defbe7e0f032cc8df313990a2c44|</t>
  </si>
  <si>
    <t>ed84defbe7e0f032cc8df313990a2c44</t>
  </si>
  <si>
    <t>0034 = 26,605.85</t>
  </si>
  <si>
    <t>2.6.2 3.99 4 = 26,605.85</t>
  </si>
  <si>
    <t>18 = 26,605.85</t>
  </si>
  <si>
    <t>https://script.google.com/macros/s/AKfycbzuqlr84oaUfF-_3biUn3x2VWG_Q2GUT1vKchVYvtAzbjKFDAawGddBlP83mCoq6Rbk1g/exec?tipo=ORDEN%20DE%20COMPRA&amp;anio=2025&amp;num=094&amp;rs=CORPORACION%20GARRIDO%20&amp;%20ASOCIADOS%20S.A.C.</t>
  </si>
  <si>
    <t>29/12/2025 - 16:18:03 p. m.</t>
  </si>
  <si>
    <t>ADQUISICIÓN DE MATERIALES PARA LOS SS.HH. PARA LA OBRA - CREACIÓN DEL SERVICIO DE PRÁCTICA DEPORTIVA Y/O RECREATIVA EN LA COMUNIDAD CAMPESINA SAN PEDRO DE CARAC DE CENTRO POBLADO CARAC, DISTRITO DE VEINTISIETE DE NOVIEMBRE, PROVINCIA DE HUARAL, DEPARTAMENTO DE LIMA CON CUI N° 2693689</t>
  </si>
  <si>
    <t>|41.94.0016.0100|6.69|CIENTO|CRUCETA DE PVC X 2 mm|3.390|22.68|
|20.80.0012.0083|720|UNIDAD|CERAMICO 20 cm X 30 cm APROX COLOR GRIS|1.121|807.15|
|20.80.0013.0028|42.37|M2|PORCELANATO 30 cm X 30  cm|35.998|1,525.23|
|73.70.0005.0234|9.34|UNIDAD|PEGAMENTO PARA CERAMICO X 25 kg|32.192|300.67|
|15.49.0003.0001|3|UNIDAD|CERRADURA MECANICA DE 2 GOLPES|75.900|227.70|
|15.45.0001.0004|9|UNIDAD|BISAGRA DE ALUMINIO 3 1/2 in X 3 1/2 in|14.900|134.10|
|02.55.0001.0094|32|UNIDAD|LIJA PARA PULIR PARED Nº 100|1.051|33.62|
|73.15.0001.0053|173.94|GALON|PINTURA ESMALTE SINTETICO|50.499|8,783.86|
|73.15.0001.1744|0.38|GALON|PINTURA PARA TRAFICO EN BASE AGUA COLOR AMARILLO|50.868|19.33|
|73.15.0014.0002|79.39|GALON|PINTURA ANTICORROSIVA|85.000|6,748.17|
|73.15.0004.0065|143.7|GALON|THINNER.|29.241|4,201.89|
|96.34.0002.0696|30|METRO|MANGUERA DE JEBE 4 in|1.100|33.00|
|20.84.0003.0386|1|UNIDAD|GRIFO DE BRONCE 1/2 in|29.900|29.90|
|20.17.0003.1175|128.46|UNIDAD|SOPORTE DE METAL PARA CANALETA 125 mm|12.000|1,541.52|
|20.73.0001.3396|2|UNIDAD|PUERTA DE MADERA TORNILLO CONTRAPLACADA 90 cm X 2.40 m|560.000|1,120.00|
|20.73.0001.0134|1|UNIDAD|PUERTA DE MADERA TORNILLO CONTRAPLACADA 1.00 m X 2.40 m|850.000|850.00|
||||SIN SANCIONES POR EL TRIBUNAL OECE|||
||||SIN REGISTRO EN EL PORTAL RNSSC|||
||||SIN REGISTRO EN EL PORTAL REDAM|||
||||PROVEEDOR ACTIVO y HABIDO EN SUNAT|||</t>
  </si>
  <si>
    <t>|SIAF-00653|O/C-095|24-12-2025|CORPORACION GARRIDO &amp; ASOCIADOS S.A.C.|20602599508|ADQUISICIÓN DE MATERIALES PARA LOS SS.HH. PARA LA OBRA - CREACIÓN DEL SERVICIO DE PRÁCTICA DEPORTIVA Y/O RECREATIVA EN LA COMUNIDAD CAMPESINA SAN PEDRO DE CARAC DE CENTRO POBLADO CARAC, DISTRITO DE VEINTISIETE DE NOVIEMBRE, PROVINCIA DE HUARAL, DEPARTAMENTO DE LIMA CON CUI N° 2693689|26,378.82|48203cdde3538c051ad470697f2d7803|</t>
  </si>
  <si>
    <t>48203cdde3538c051ad470697f2d7803</t>
  </si>
  <si>
    <t>0034 = 26,378.82</t>
  </si>
  <si>
    <t>2.6.2 3.99 4 = 26,378.82</t>
  </si>
  <si>
    <t>18 = 26,378.82</t>
  </si>
  <si>
    <t>https://script.google.com/macros/s/AKfycbzuqlr84oaUfF-_3biUn3x2VWG_Q2GUT1vKchVYvtAzbjKFDAawGddBlP83mCoq6Rbk1g/exec?tipo=ORDEN%20DE%20COMPRA&amp;anio=2025&amp;num=095&amp;rs=CORPORACION%20GARRIDO%20&amp;%20ASOCIADOS%20S.A.C.</t>
  </si>
  <si>
    <t>29/12/2025 - 16:24:06 p. m.</t>
  </si>
  <si>
    <t>ADQUISICIÓN DE MATERIALES PARA ESTRUCTURAS METÁLICAS N° 03 A TODO COSTO PARA LA OBRA - CREACIÓN DEL SERVICIO DE PRÁCTICA DEPORTIVA Y/O RECREATIVA EN LA COMUNIDAD CAMPESINA SAN PEDRO DE CARAC DE CENTRO POBLADO CARAC, DISTRITO DE VEINTISIETE DE NOVIEMBRE, PROVINCIA DE HUARAL, DEPARTAMENTO DE LIMA CON CUI N° 2693689</t>
  </si>
  <si>
    <t>|03.02.0007.0092|98|UNIDAD|BARRA DE ACERO LISO 5/8 in X 6 m|368.579|36,120.77|
||||MONEDA: SOL PERUANO - PEN|||
||||PLAZO DE ENTREGA : 20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</si>
  <si>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|SIAF-00654|O/C-096|24-12-2025|CORPORACION GARRIDO &amp; ASOCIADOS S.A.C.|20602599508|ADQUISICIÓN DE MATERIALES PARA ESTRUCTURAS METÁLICAS N° 03 A TODO COSTO PARA LA OBRA - CREACIÓN DEL SERVICIO DE PRÁCTICA DEPORTIVA Y/O RECREATIVA EN LA COMUNIDAD CAMPESINA SAN PEDRO DE CARAC DE CENTRO POBLADO CARAC, DISTRITO DE VEINTISIETE DE NOVIEMBRE, PROVINCIA DE HUARAL, DEPARTAMENTO DE LIMA CON CUI N° 2693689|36,120.77|f821a92b397a3e65757cd70824c09b0a|</t>
  </si>
  <si>
    <t>f821a92b397a3e65757cd70824c09b0a</t>
  </si>
  <si>
    <t>0034 = 36,120.77</t>
  </si>
  <si>
    <t>2.6.2 3.99 4 = 36,120.77</t>
  </si>
  <si>
    <t>18 = 36,120.77</t>
  </si>
  <si>
    <t>https://script.google.com/macros/s/AKfycbzuqlr84oaUfF-_3biUn3x2VWG_Q2GUT1vKchVYvtAzbjKFDAawGddBlP83mCoq6Rbk1g/exec?tipo=ORDEN%20DE%20COMPRA&amp;anio=2025&amp;num=096&amp;rs=CORPORACION%20GARRIDO%20&amp;%20ASOCIADOS%20S.A.C.</t>
  </si>
  <si>
    <t>29/12/2025 - 16:30:23 p. m.</t>
  </si>
  <si>
    <t>ADQUISICIÓN DE MATERIALES VARIOS PARA LA OBRA - CREACIÓN DEL SERVICIO DE PRÁCTICA DEPORTIVA Y/O RECREATIVA EN LA COMUNIDAD CAMPESINA SAN PEDRO DE CARAC DE CENTRO POBLADO CARAC, DISTRITO DE VEINTISIETE DE NOVIEMBRE, PROVINCIA DE HUARAL, DEPARTAMENTO DE LIMA CON CUI N° 2693689</t>
  </si>
  <si>
    <t>|50.11.0015.0001|30|UNIDAD|SACO DE POLIPROPILENO TEJIDO X 50 kg|1.500|45.00|
|47.03.0014.1717|2|UNIDAD|CARTEL INFORMATIVO DE CELTEX 3 mm X 30 cm X 40 cm|15.000|30.00|
|64.61.0006.0262|2|UNIDAD|CONTENEDOR DE POLIPROPILENO (MENOR A 1/4 UIT) PARA DESPERDICIOS 240 L CON TAPA Y RUEDA COLOR BLANCO|250.000|500.00|
|81.64.0050.0001|2|UNIDAD|ARCO DE FUTBOL|1,800.000|3,600.00|
|23.94.0005.0007|1|UNIDAD|NET PARA VOLEY|750.000|750.00|
|80.50.0006.0014|6|UNIDAD|CASCO PROTECTOR (MENOR A 1/4 DE LA UIT) DE PLASTICO COLOR BLANCO|28.333|170.00|
|80.50.0008.0868|5|UNIDAD|ZAPATO DE CUERO CON PUNTA DE ACERO  PARA CABALLERO|110.000|550.00|
|89.96.0007.0122|1|UNIDAD|CHALECO DE DRIL CON CINTA REFLECTORA UNISEX TALLA M|38.950|38.95|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</si>
  <si>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|SIAF-00655|O/C-097|24-12-2025|CORPORACION GARRIDO &amp; ASOCIADOS S.A.C.|20602599508|ADQUISICIÓN DE MATERIALES VARIOS PARA LA OBRA - CREACIÓN DEL SERVICIO DE PRÁCTICA DEPORTIVA Y/O RECREATIVA EN LA COMUNIDAD CAMPESINA SAN PEDRO DE CARAC DE CENTRO POBLADO CARAC, DISTRITO DE VEINTISIETE DE NOVIEMBRE, PROVINCIA DE HUARAL, DEPARTAMENTO DE LIMA CON CUI N° 2693689|5,683.95|d1e44abfaa20b44246b9ecc35f808eaf|</t>
  </si>
  <si>
    <t>d1e44abfaa20b44246b9ecc35f808eaf</t>
  </si>
  <si>
    <t>0034 = 5,683.95</t>
  </si>
  <si>
    <t>2.6.2 3.99 4 = 5,683.95</t>
  </si>
  <si>
    <t>18 = 5,683.95</t>
  </si>
  <si>
    <t>https://script.google.com/macros/s/AKfycbzuqlr84oaUfF-_3biUn3x2VWG_Q2GUT1vKchVYvtAzbjKFDAawGddBlP83mCoq6Rbk1g/exec?tipo=ORDEN%20DE%20COMPRA&amp;anio=2025&amp;num=097&amp;rs=CORPORACION%20GARRIDO%20&amp;%20ASOCIADOS%20S.A.C.</t>
  </si>
  <si>
    <t>29/12/2025 - 16:35:40 p. m.</t>
  </si>
  <si>
    <t>ADQUISICIÓN DE MATERIALES PARA CERCO METÁLICO N° 02 A TODO COSTO PARA LA OBRA - CREACIÓN DEL SERVICIO DE PRÁCTICA DEPORTIVA Y/O RECREATIVA EN LA COMUNIDAD CAMPESINA SAN PEDRO DE CARAC DE CENTRO POBLADO CARAC, DISTRITO DE VEINTISIETE DE NOVIEMBRE, PROVINCIA DE HUARAL, DEPARTAMENTO DE LIMA CON CUI N° 2693689</t>
  </si>
  <si>
    <t>|20.71.0008.0025|31|UNIDAD|BLOQUE DE CONCRETO 15 cm X 20 cm X 40 cm|243.016|7,533.50|
|03.04.0008.0112|471.58|M2|MALLA DE ACERO GALVANIZADO N° 12 COCADA 2 in X 2 in|15.000|7,073.63|
|96.98.0002.0183|28|UNIDAD|TUBO DE FIERRO GALVANIZADO 3 in X 6 m|666.120|18,651.36|
|15.06.0005.0303|244|UNIDAD|PERNO DE ANCLAJE DE FIERRO GALVANIZADO 1/4 in X 2 in|25.000|6,100.00|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</si>
  <si>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|SIAF-00656|O/C-098|24-12-2025|CORPORACION GARRIDO &amp; ASOCIADOS S.A.C.|20602599508|ADQUISICIÓN DE MATERIALES PARA CERCO METÁLICO N° 02 A TODO COSTO PARA LA OBRA - CREACIÓN DEL SERVICIO DE PRÁCTICA DEPORTIVA Y/O RECREATIVA EN LA COMUNIDAD CAMPESINA SAN PEDRO DE CARAC DE CENTRO POBLADO CARAC, DISTRITO DE VEINTISIETE DE NOVIEMBRE, PROVINCIA DE HUARAL, DEPARTAMENTO DE LIMA CON CUI N° 2693689|39,358.49|7db630408d80d0eb92b40b7bddb050ca|</t>
  </si>
  <si>
    <t>7db630408d80d0eb92b40b7bddb050ca</t>
  </si>
  <si>
    <t>0034 = 39,358.49</t>
  </si>
  <si>
    <t>2.6.2 3.99 4 = 39,358.49</t>
  </si>
  <si>
    <t>18 = 39,358.49</t>
  </si>
  <si>
    <t>https://script.google.com/macros/s/AKfycbzuqlr84oaUfF-_3biUn3x2VWG_Q2GUT1vKchVYvtAzbjKFDAawGddBlP83mCoq6Rbk1g/exec?tipo=ORDEN%20DE%20COMPRA&amp;anio=2025&amp;num=098&amp;rs=CORPORACION%20GARRIDO%20&amp;%20ASOCIADOS%20S.A.C.</t>
  </si>
  <si>
    <t>29/12/2025 - 16:43:10 p. m.</t>
  </si>
  <si>
    <t>ADQUISICIÓN DE MATERIALES PARA ESTRUCTURAS METÁLICAS N° 01 A TODO COSTO PARA LA OBRA - CREACIÓN DEL SERVICIO DE PRÁCTICA DEPORTIVA Y/O RECREATIVA EN LA COMUNIDAD CAMPESINA SAN PEDRO DE CARAC DE CENTRO POBLADO CARAC, DISTRITO DE VEINTISIETE DE NOVIEMBRE, PROVINCIA DE HUARAL, DEPARTAMENTO DE LIMA CON CUI N° 2693689</t>
  </si>
  <si>
    <t>|03.02.0005.0268|26.28|M2|PLANCHA DE ACERO ASTM A36 3/8 in|353.200|9,282.10|
|20.34.0017.0086|13.2|UNIDAD|ADITIVO ENDURECEDOR EN POLVO PARA CONCRETO ESTAMPADO X 25 kg COLOR RAL 3009|129.000|1,702.80|
|40.57.0006.0128|577.46|KILOGRAMO|SOLDADURA CELLOCORD 3/16 in|16.450|9,498.95|
|15.06.0005.0779|96|UNIDAD|PERNO DE FIERRO GALVANIZADO 1 in X 3 in|40.000|3,840.00|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</si>
  <si>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|SIAF-00657|O/C-099|24-12-2025|CORPORACION GARRIDO &amp; ASOCIADOS S.A.C.|20602599508|ADQUISICIÓN DE MATERIALES PARA ESTRUCTURAS METÁLICAS N° 01 A TODO COSTO PARA LA OBRA - CREACIÓN DEL SERVICIO DE PRÁCTICA DEPORTIVA Y/O RECREATIVA EN LA COMUNIDAD CAMPESINA SAN PEDRO DE CARAC DE CENTRO POBLADO CARAC, DISTRITO DE VEINTISIETE DE NOVIEMBRE, PROVINCIA DE HUARAL, DEPARTAMENTO DE LIMA CON CUI N° 2693689|24,323.85|06d2a45904dc7a71f751453417b256f1|</t>
  </si>
  <si>
    <t>06d2a45904dc7a71f751453417b256f1</t>
  </si>
  <si>
    <t>0034 = 24,323.85</t>
  </si>
  <si>
    <t>2.6.2 3.99 4 = 24,323.85</t>
  </si>
  <si>
    <t>18 = 24,323.85</t>
  </si>
  <si>
    <t>https://script.google.com/macros/s/AKfycbzuqlr84oaUfF-_3biUn3x2VWG_Q2GUT1vKchVYvtAzbjKFDAawGddBlP83mCoq6Rbk1g/exec?tipo=ORDEN%20DE%20COMPRA&amp;anio=2025&amp;num=099&amp;rs=CORPORACION%20GARRIDO%20&amp;%20ASOCIADOS%20S.A.C.</t>
  </si>
  <si>
    <t>29/12/2025 - 16:48:23 p. m.</t>
  </si>
  <si>
    <t>ADQUISICIÓN DE MATERIALES PARA CERCO METÁLICO N° 01 A TODO COSTO PARA LA OBRA - CREACIÓN DEL SERVICIO DE PRÁCTICA DEPORTIVA Y/O RECREATIVA EN LA COMUNIDAD CAMPESINA SAN PEDRO DE CARAC DE CENTRO POBLADO CARAC, DISTRITO DE VEINTISIETE DE NOVIEMBRE, PROVINCIA DE HUARAL, DEPARTAMENTO DE LIMA CON CUI N° 2693689</t>
  </si>
  <si>
    <t>|03.40.0003.0292|215|UNIDAD|ANGULO DE FIERRO 1 1/2 in X 1 1/2 in X 1/4 in|39.923|8,583.37|
|15.12.0005.0465|51|UNIDAD|PERFIL TEE DE ACERO GALVANIZADO SUSPENSION PRINCIPAL 2.4 cm X 3.8 cm X 3.66 m|96.713|4,932.37|
|15.12.0005.1016|491|UNIDAD|ARGOLLA DE ACERO 2 cm DIAMETRO|10.011|4,915.23|
|20.34.0012.0341|1474.57|M2|MALLA DE NAILON 2 in X 2 in COCADA 2 in|2.500|3,686.42|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</si>
  <si>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|SIAF-00658|O/C-100|24-12-2025|CORPORACION GARRIDO &amp; ASOCIADOS S.A.C.|20602599508|ADQUISICIÓN DE MATERIALES PARA CERCO METÁLICO N° 01 A TODO COSTO PARA LA OBRA - CREACIÓN DEL SERVICIO DE PRÁCTICA DEPORTIVA Y/O RECREATIVA EN LA COMUNIDAD CAMPESINA SAN PEDRO DE CARAC DE CENTRO POBLADO CARAC, DISTRITO DE VEINTISIETE DE NOVIEMBRE, PROVINCIA DE HUARAL, DEPARTAMENTO DE LIMA CON CUI N° 2693689|22,117.39|650674774d3a2aa72e1a20738ebeca9d|</t>
  </si>
  <si>
    <t>650674774d3a2aa72e1a20738ebeca9d</t>
  </si>
  <si>
    <t>0034 = 22,117.39</t>
  </si>
  <si>
    <t>2.6.2 3.99 4 = 22,117.39</t>
  </si>
  <si>
    <t>18 = 22,117.39</t>
  </si>
  <si>
    <t>https://script.google.com/macros/s/AKfycbzuqlr84oaUfF-_3biUn3x2VWG_Q2GUT1vKchVYvtAzbjKFDAawGddBlP83mCoq6Rbk1g/exec?tipo=ORDEN%20DE%20COMPRA&amp;anio=2025&amp;num=100&amp;rs=CORPORACION%20GARRIDO%20&amp;%20ASOCIADOS%20S.A.C.</t>
  </si>
  <si>
    <t>29/12/2025 - 16:57:17 p. m.</t>
  </si>
  <si>
    <t>ADQUISICIÓN DE MATERIALES PARA ESTRUCTURAS METÁLICAS N° 04 A TODO COSTO PARA LA OBRA - CREACIÓN DEL SERVICIO DE PRÁCTICA DEPORTIVA Y/O RECREATIVA EN LA COMUNIDAD CAMPESINA SAN PEDRO DE CARAC DE CENTRO POBLADO CARAC, DISTRITO DE VEINTISIETE DE NOVIEMBRE, PROVINCIA DE HUARAL, DEPARTAMENTO DE LIMA CON CUI N° 2693689</t>
  </si>
  <si>
    <t>INFORME N° 160-2025-MDVN/OAD/JALG</t>
  </si>
  <si>
    <t>|03.02.0007.0194|86|UNIDAD|BARRA DE ACERO LISO 1/4 in X 6 m|357.678|30,760.33|
|03.02.0007.0048|159.1|METRO|BARRA DE ACERO LISO 3/8 in|2.150|342.07|
|96.98.0002.0433|72|UNIDAD|TUBO DE FIERRO CUADRADO 6 in X 6 in X 6.00 m|134.180|9,660.96|
|15.09.0004.0244|476|UNIDAD|TORNILLO DE FIERRO AUTORROSCANTE DE 4 mm X 25 mm|0.600|285.60|
|85.29.0003.0021|12|UNIDAD|PIN DE METAL|20.000|240.00|
|15.11.0001.0110|24|UNIDAD|TUERCA DE ACERO 1 in|10.500|252.00|
|90.14.0004.0006|48|UNIDAD|TEMPLADOR PARA CABLE DE 1/2 in|20.500|984.00|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</si>
  <si>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|SIAF-00659|O/C-101|24-12-2025|CORPORACION GARRIDO &amp; ASOCIADOS S.A.C.|20602599508|ADQUISICIÓN DE MATERIALES PARA ESTRUCTURAS METÁLICAS N° 04 A TODO COSTO PARA LA OBRA - CREACIÓN DEL SERVICIO DE PRÁCTICA DEPORTIVA Y/O RECREATIVA EN LA COMUNIDAD CAMPESINA SAN PEDRO DE CARAC DE CENTRO POBLADO CARAC, DISTRITO DE VEINTISIETE DE NOVIEMBRE, PROVINCIA DE HUARAL, DEPARTAMENTO DE LIMA CON CUI N° 2693689|42,524.96|a3f58844ef16f81ff3b87eca189098b4|</t>
  </si>
  <si>
    <t>a3f58844ef16f81ff3b87eca189098b4</t>
  </si>
  <si>
    <t>0034 = 42,524.96</t>
  </si>
  <si>
    <t>2.6.2 3.99 4 = 42,524.96</t>
  </si>
  <si>
    <t>18 = 42,524.96</t>
  </si>
  <si>
    <t>https://script.google.com/macros/s/AKfycbzuqlr84oaUfF-_3biUn3x2VWG_Q2GUT1vKchVYvtAzbjKFDAawGddBlP83mCoq6Rbk1g/exec?tipo=ORDEN%20DE%20COMPRA&amp;anio=2025&amp;num=101&amp;rs=CORPORACION%20GARRIDO%20&amp;%20ASOCIADOS%20S.A.C.</t>
  </si>
  <si>
    <t>29/12/2025 - 20:21:55 p. m.</t>
  </si>
  <si>
    <t>ADQUISICIÓN DE MATERIALES PARA ESTRUCTURAS METÁLICAS N° 05 A TODO COSTO PARA LA OBRA - CREACIÓN DEL SERVICIO DE PRÁCTICA DEPORTIVA Y/O RECREATIVA EN LA COMUNIDAD CAMPESINA SAN PEDRO DE CARAC DE CENTRO POBLADO CARAC, DISTRITO DE VEINTISIETE DE NOVIEMBRE, PROVINCIA DE HUARAL, DEPARTAMENTO DE LIMA CON CUI N° 2693689</t>
  </si>
  <si>
    <t>|03.02.0002.0087|1273.3|UNIDAD|PERFIL DE ACERO TIPO C 4 mm X 2 in X 2 in X 6.00 m|13.300|16,934.89|
|15.02.0048.0048|175.68|KILOGRAMO|CLAVO DE FIERRO PARA CALAMINA 2 1/2 in (AL PESO)|5.930|1,041.78|
|20.17.0002.0798|1015.85|UNIDAD|CALAMINA DE ALUZINC 0.40 mm X 1.10 m X 7.50 m|12.000|12,190.23|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</si>
  <si>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|SIAF-00660|O/C-102|24-12-2025|CORPORACION GARRIDO &amp; ASOCIADOS S.A.C.|20602599508|ADQUISICIÓN DE MATERIALES PARA ESTRUCTURAS METÁLICAS N° 05 A TODO COSTO PARA LA OBRA - CREACIÓN DEL SERVICIO DE PRÁCTICA DEPORTIVA Y/O RECREATIVA EN LA COMUNIDAD CAMPESINA SAN PEDRO DE CARAC DE CENTRO POBLADO CARAC, DISTRITO DE VEINTISIETE DE NOVIEMBRE, PROVINCIA DE HUARAL, DEPARTAMENTO DE LIMA CON CUI N° 2693689|30,166.90|d7cadca7e5ae51066718c7ab42d2e093|</t>
  </si>
  <si>
    <t>d7cadca7e5ae51066718c7ab42d2e093</t>
  </si>
  <si>
    <t>0034 = 30,166.90</t>
  </si>
  <si>
    <t>2.6.2 3.99 4 = 30,166.90</t>
  </si>
  <si>
    <t>18 = 30,166.90</t>
  </si>
  <si>
    <t>https://script.google.com/macros/s/AKfycbzuqlr84oaUfF-_3biUn3x2VWG_Q2GUT1vKchVYvtAzbjKFDAawGddBlP83mCoq6Rbk1g/exec?tipo=ORDEN%20DE%20COMPRA&amp;anio=2025&amp;num=102&amp;rs=CORPORACION%20GARRIDO%20&amp;%20ASOCIADOS%20S.A.C.</t>
  </si>
  <si>
    <t>29/12/2025 - 20:25:57 p. m.</t>
  </si>
  <si>
    <t>SERVICIO DE ENSAYOS DE LABORATORIO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</si>
  <si>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INFORME N° 442-2025-MDVN/ULA</t>
  </si>
  <si>
    <t>|11.05.0004.0056|1|SERVICIO|SERVICIO DE ENSAYOS DE DENSIDAD DE SUELOS|800.000|800.00|
|11.05.0004.0030|1|SERVICIO|SERVICIO DE ENSAYO PROCTOR MODIFICADO DE CAMPO|1,255.000|1,255.00|
|11.05.0012.0053|1|SERVICIO|SERVICIO DE RESISTENCIA A LA COMPRESION DE CONCRETO|750.000|750.00|
|11.11.0002.0030|1|SERVICIO|SERVICIO DE DISEÑO DE MEZCLA|720.000|720.00|
||||DESTINO / ORIGEN : 5000 - MEF - TESORO PÚBLICO|||
||||TIPO DE PROCESO DE SELECCIÓN: 105 - CONTRATO MENOR|||
||||FECHA DE INICIO SEGÚN TÉRMINOS DE REFERENCIA (TDR)|||
||||DETALLES DEL SERVICIO SEGÚN TÉRMINOS DE REFERENCIA (TDR)|||
||||MÉTODO DE PAGO: ABONO EN CTA CCI N° 0023 3500 2212 7130 7384|||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</si>
  <si>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|SIAF-00663|O/S-197|24-12-2025|CONSTRUCTORA Y CONSULTORA JONELTA S.A.C|20600141865|SERVICIO DE ENSAYOS DE LABORATORIO PARA LA OBRA MEJORAMIENTO DEL SERVICIO DE MOVILIDAD URBANA EN LAS CALLES ROQUE SAENZ PEÑA, 2 DE MAYO, IGLESIAS, BELISARIO SUAREZ, ALTO DE LA ALIANZA, MORRO DE ARICA, ALFONSO UGARTE, GRAU, BOLOGNESI, ANDRES AVELINO CACERES, TARAPACA, MARIANO, BUENDIA Y SAN PEDRO DE CP CARAC, CUI N° 2688464|3,525.00|40c4acc0e59866afff71d1b7e8353845|</t>
  </si>
  <si>
    <t>40c4acc0e59866afff71d1b7e8353845</t>
  </si>
  <si>
    <t>0031 = 3,525.00</t>
  </si>
  <si>
    <t>2.6.2 3.2 6 = 3,525.00</t>
  </si>
  <si>
    <t>0 = 3,525.00</t>
  </si>
  <si>
    <t>https://script.google.com/macros/s/AKfycbzuqlr84oaUfF-_3biUn3x2VWG_Q2GUT1vKchVYvtAzbjKFDAawGddBlP83mCoq6Rbk1g/exec?tipo=ORDEN%20DE%20SERVICIO&amp;anio=2025&amp;num=197&amp;rs=CONSTRUCTORA%20Y%20CONSULTORA%20JONELTA%20S.A.C</t>
  </si>
  <si>
    <t>30/12/2025 - 14:00:51 p. m.</t>
  </si>
  <si>
    <t>SERVICIO DE MOVILIZACIÓN Y DESMOVILIZACIÓN DE EQUIPOS Y MAQUINARIAS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</si>
  <si>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|90.15.0007.0106|1|SERVICIO|SERVICIO MOVILIZACION Y DESMOVILIZACION DE EQUIPOS Y MAQUINARIAS|18,629.360|18,629.36|
||||MONEDA: SOL PERUANO - PEN|||
||||PLAZO DEL SERVICIO : 10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0112 7300 0200 4605 1604|||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</si>
  <si>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|SIAF-00664|O/S-198|24-12-2025|EMPRESA DE TRANSPORTES Y SERVICIOS GENERALES MORENITO S.A.C.|20603994605|SERVICIO DE MOVILIZACIÓN Y DESMOVILIZACIÓN DE EQUIPOS Y MAQUINARIAS PARA LA OBRA MEJORAMIENTO DEL SERVICIO DE MOVILIDAD URBANA EN LAS CALLES ROQUE SAENZ PEÑA, 2 DE MAYO, IGLESIAS, BELISARIO SUAREZ, ALTO DE LA ALIANZA, MORRO DE ARICA, ALFONSO UGARTE, GRAU, BOLOGNESI, ANDRES AVELINO CACERES, TARAPACA, MARIANO, BUENDIA Y SAN PEDRO DE CP CARAC, CUI N° 2688464|18,629.36|91d11f2074e80d296bf9d9407314e9a8|</t>
  </si>
  <si>
    <t>91d11f2074e80d296bf9d9407314e9a8</t>
  </si>
  <si>
    <t>0031 = 18,629.36</t>
  </si>
  <si>
    <t>2.6.2 3.2 6 = 18,629.36</t>
  </si>
  <si>
    <t>Q = 18,629.36</t>
  </si>
  <si>
    <t>https://script.google.com/macros/s/AKfycbzuqlr84oaUfF-_3biUn3x2VWG_Q2GUT1vKchVYvtAzbjKFDAawGddBlP83mCoq6Rbk1g/exec?tipo=ORDEN%20DE%20SERVICIO&amp;anio=2025&amp;num=198&amp;rs=EMPRESA%20DE%20TRANSPORTES%20Y%20SERVICIOS%20GENERALES%20MORENITO%20S.A.C.</t>
  </si>
  <si>
    <t>31/12/2025 - 00:08:03 a. m.</t>
  </si>
  <si>
    <t>SERVICIO DE ALQUILER DE EQUIPOS TOPOGRÁFICOS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</si>
  <si>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|94.01.0009.0002|1|SERVICIO|ALQUILER DE EQUIPO TOPOGRAFICO|1,498.370|1,498.37|
|94.01.0009.0003|1|SERVICIO|ALQUILER DE NIVEL TOPOGRAFICO AUTOMATICO|936.490|936.49|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</si>
  <si>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|SIAF-00665|O/S-199|24-12-2025|CORPORACION GARRIDO &amp; ASOCIADOS S.A.C.|20602599508|SERVICIO DE ALQUILER DE EQUIPOS TOPOGRÁFICOS PARA LA OBRA MEJORAMIENTO DEL SERVICIO DE MOVILIDAD URBANA EN LAS CALLES ROQUE SAENZ PEÑA, 2 DE MAYO, IGLESIAS, BELISARIO SUAREZ, ALTO DE LA ALIANZA, MORRO DE ARICA, ALFONSO UGARTE, GRAU, BOLOGNESI, ANDRES AVELINO CACERES, TARAPACA, MARIANO, BUENDIA Y SAN PEDRO DE CP CARAC, CUI N° 2688464|2,434.86|61233a9e4146a57583f15fdf64106259|</t>
  </si>
  <si>
    <t>61233a9e4146a57583f15fdf64106259</t>
  </si>
  <si>
    <t>0031 = 2,434.86</t>
  </si>
  <si>
    <t>2.6.2 3.2 6 = 2,434.86</t>
  </si>
  <si>
    <t>0 = 2,434.86</t>
  </si>
  <si>
    <t>https://script.google.com/macros/s/AKfycbzuqlr84oaUfF-_3biUn3x2VWG_Q2GUT1vKchVYvtAzbjKFDAawGddBlP83mCoq6Rbk1g/exec?tipo=ORDEN%20DE%20SERVICIO&amp;anio=2025&amp;num=199&amp;rs=CORPORACION%20GARRIDO%20&amp;%20ASOCIADOS%20S.A.C.</t>
  </si>
  <si>
    <t>30/12/2025 - 16:57:18 p. m.</t>
  </si>
  <si>
    <t>SERVICIO DE ALQUILER DE EQUIPOS LIVIANOS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</si>
  <si>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|94.15.0002.0039|1|SERVICIO|ALQUILER DE MAQUINARIA COMPACTADORA VIBRATORIO TIPO PLANCHA|3,063.980|3,063.98|
|94.15.0001.0058|1|SERVICIO|ALQUILER DE MARTILLO HIDRAULICO|214.740|214.74|
|94.15.0001.0020|1|SERVICIO|ALQUILER DE VIBRADOR  DE CONCRETO|2,175.480|2,175.48|
|94.15.0001.0052|1|SERVICIO|ALQUILER DE MEZCLADORA DE TROMPO|2,797.290|2,797.29|
|94.15.0001.0032|1|SERVICIO|ALQUILER DE MAQUINA CORTADORA DE METAL|65.170|65.17|
||||TIPO DE PROCESO DE SELECCIÓN: 105 - CONTRATO MENOR|||
||||FECHA DE INICIO SEGÚN TÉRMINOS DE REFERENCIA (TDR)|||
||||DETALLES DEL SERVICIO SEGÚN TÉRMINOS DE REFERENCIA (TDR)|||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</si>
  <si>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|SIAF-00666|O/S-200|24-12-2025|CORPORACION GARRIDO &amp; ASOCIADOS S.A.C.|20602599508|SERVICIO DE ALQUILER DE EQUIPOS LIVIANOS PARA LA OBRA MEJORAMIENTO DEL SERVICIO DE MOVILIDAD URBANA EN LAS CALLES ROQUE SAENZ PEÑA, 2 DE MAYO, IGLESIAS, BELISARIO SUAREZ, ALTO DE LA ALIANZA, MORRO DE ARICA, ALFONSO UGARTE, GRAU, BOLOGNESI, ANDRES AVELINO CACERES, TARAPACA, MARIANO, BUENDIA Y SAN PEDRO DE CP CARAC, CUI N° 2688464|8,316.66|955c8c8dc4d674d7c68dcea46b72a13f|</t>
  </si>
  <si>
    <t>955c8c8dc4d674d7c68dcea46b72a13f</t>
  </si>
  <si>
    <t>0031 = 8,316.66</t>
  </si>
  <si>
    <t>2.6.2 3.2 6 = 8,316.66</t>
  </si>
  <si>
    <t>0 = 8,316.66</t>
  </si>
  <si>
    <t>https://script.google.com/macros/s/AKfycbzuqlr84oaUfF-_3biUn3x2VWG_Q2GUT1vKchVYvtAzbjKFDAawGddBlP83mCoq6Rbk1g/exec?tipo=ORDEN%20DE%20SERVICIO&amp;anio=2025&amp;num=200&amp;rs=CORPORACION%20GARRIDO%20&amp;%20ASOCIADOS%20S.A.C.</t>
  </si>
  <si>
    <t>30/12/2025 - 17:31:33 p. m.</t>
  </si>
  <si>
    <t>SERVICIO DE ALQUILER DE EQUIPOS PESADOS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</si>
  <si>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|94.15.0002.0040|1|SERVICIO|ALQUILER DE RODILLO LISO VIBRATORIO|4,657.630|4,657.63|
|94.15.0002.0003|1|SERVICIO|ALQUILER DE CARGADOR FRONTAL|8,508.640|8,508.64|
|94.15.0002.0010|1|SERVICIO|ALQUILER DE MOTONIVELADORA|4,657.530|4,657.53|
|94.20.0003.0004|1|SERVICIO|ALQUILER DE CAMION CISTERNA|4,022.410|4,022.41|
||||DESTINO / ORIGEN : 5000 - MEF - TESORO PÚBLICO|||
||||TIPO DE PROCESO DE SELECCIÓN: 105 - CONTRATO MENOR|||
||||FECHA DE INICIO SEGÚN TÉRMINOS DE REFERENCIA (TDR)|||
||||DETALLES DEL SERVICIO SEGÚN TÉRMINOS DE REFERENCIA (TDR)|||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</si>
  <si>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|SIAF-00667|O/S-201|24-12-2025|CORPORACION GARRIDO &amp; ASOCIADOS S.A.C.|20602599508|SERVICIO DE ALQUILER DE EQUIPOS PESADOS PARA LA OBRA MEJORAMIENTO DEL SERVICIO DE MOVILIDAD URBANA EN LAS CALLES ROQUE SAENZ PEÑA, 2 DE MAYO, IGLESIAS, BELISARIO SUAREZ, ALTO DE LA ALIANZA, MORRO DE ARICA, ALFONSO UGARTE, GRAU, BOLOGNESI, ANDRES AVELINO CACERES, TARAPACA, MARIANO, BUENDIA Y SAN PEDRO DE CP CARAC, CUI N° 2688464|21,846.21|9b24dd4fe4faaa8523bac34b32035ba8|</t>
  </si>
  <si>
    <t>9b24dd4fe4faaa8523bac34b32035ba8</t>
  </si>
  <si>
    <t>0031 = 21,846.21</t>
  </si>
  <si>
    <t>2.6.2 3.2 6 = 21,846.21</t>
  </si>
  <si>
    <t>0 = 21,846.21</t>
  </si>
  <si>
    <t>https://script.google.com/macros/s/AKfycbzuqlr84oaUfF-_3biUn3x2VWG_Q2GUT1vKchVYvtAzbjKFDAawGddBlP83mCoq6Rbk1g/exec?tipo=ORDEN%20DE%20SERVICIO&amp;anio=2025&amp;num=201&amp;rs=CORPORACION%20GARRIDO%20&amp;%20ASOCIADOS%20S.A.C.</t>
  </si>
  <si>
    <t>30/12/2025 - 18:38:30 p. m.</t>
  </si>
  <si>
    <t>SERVICIO DE ALQUILER DE LOCAL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</si>
  <si>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|94.05.0004.0027|1|SERVICIO|ALQUILER DE LOCAL|2,100.000|2,100.00|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0021 9117 4592 4820 3951|||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NO CUENTA RNP VIGENTE A LA FECHA DE LA ORDEN|||
||||CANTIDAD DE ENTREGABLES : -|||
||||SIN SANCIONES POR EL TRIBUNAL OECE|||
||||SIN REGISTRO EN EL PORTAL RNSSC|||
||||SIN REGISTRO EN EL PORTAL REDAM|||
||||PROVEEDOR ACTIVO y HABIDO EN SUNAT|||</t>
  </si>
  <si>
    <t>|SIAF-00668|O/S-202|24-12-2025|SALAZAR GODIÑO GIULIANA KATTY|10763094842|SERVICIO DE ALQUILER DE LOCAL PARA LA OBRA MEJORAMIENTO DEL SERVICIO DE MOVILIDAD URBANA EN LAS CALLES ROQUE SAENZ PEÑA, 2 DE MAYO, IGLESIAS, BELISARIO SUAREZ, ALTO DE LA ALIANZA, MORRO DE ARICA, ALFONSO UGARTE, GRAU, BOLOGNESI, ANDRES AVELINO CACERES, TARAPACA, MARIANO, BUENDIA Y SAN PEDRO DE CP CARAC, CUI N° 2688464|2,100.00|f3136ac191d9059ec5d23152d3b9e53b|</t>
  </si>
  <si>
    <t>f3136ac191d9059ec5d23152d3b9e53b</t>
  </si>
  <si>
    <t>0031 = 2,100.00</t>
  </si>
  <si>
    <t>2.6.2 3.2 6 = 2,100.00</t>
  </si>
  <si>
    <t>0 = 2,100.00</t>
  </si>
  <si>
    <t>https://script.google.com/macros/s/AKfycbzuqlr84oaUfF-_3biUn3x2VWG_Q2GUT1vKchVYvtAzbjKFDAawGddBlP83mCoq6Rbk1g/exec?tipo=ORDEN%20DE%20SERVICIO&amp;anio=2025&amp;num=202&amp;rs=SALAZAR%20GODIÑO%20GIULIANA%20KATTY</t>
  </si>
  <si>
    <t>30/12/2025 - 19:15:37 p. m.</t>
  </si>
  <si>
    <t>ADQUISICIÓN DE COMBUSTIBLE DE PETROLEO DIESEL 2 PARA EL PROGRAMA DE DESARROLLO PRODUCTIVO AGRARIO RURAL - AGRO RURAL ENTRE LA MUNICIPALIDAD DISTRITAL VEINTISIETE DE NOVIEMBRE Y LA COMUNIDAD CAMPESINA DE COTO, DISTRITO DE VEINTISIETE DE NOVIMEBRE, PROVINCIA DE HUARAL</t>
  </si>
  <si>
    <t>INFORME N° 162-2025-MDVN/ODUR/JALG</t>
  </si>
  <si>
    <t>|17.21.0007.0001|80|GALON|PETROLEO DIESEL 2|16.500|1,320.00|
||||MONEDA: SOL PERUANO - PEN|||
||||PLAZO DE ENTREGA : 3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0021 9100 1160 4780 9858|||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||||PROVEEDOR CUENTA RNP VIGENTE A LA FECHA DE LA ORDEN|||
||||CANTIDAD DE ENTREGABLES : -|||
||||SIN SANCIONES POR EL TRIBUNAL OECE|||
||||SIN REGISTRO EN EL PORTAL RNSSC|||
||||SIN REGISTRO EN EL PORTAL REDAM|||
||||PROVEEDOR ACTIVO y HABIDO EN SUNAT|||</t>
  </si>
  <si>
    <t>|SIAF-00669|O/C-103|29-12-2025|TRANSPORTE CASSA EIRL|20501830098|ADQUISICIÓN DE COMBUSTIBLE DE PETROLEO DIESEL 2 PARA EL PROGRAMA DE DESARROLLO PRODUCTIVO AGRARIO RURAL - AGRO RURAL ENTRE LA MUNICIPALIDAD DISTRITAL VEINTISIETE DE NOVIEMBRE Y LA COMUNIDAD CAMPESINA DE COTO, DISTRITO DE VEINTISIETE DE NOVIMEBRE, PROVINCIA DE HUARAL|1,320.00|8acab181fe0867b07b5f98286da8c1a4|</t>
  </si>
  <si>
    <t>8acab181fe0867b07b5f98286da8c1a4</t>
  </si>
  <si>
    <t>0013 = 1,320.00</t>
  </si>
  <si>
    <t>2.3.1 3.1 1 = 1,320.00</t>
  </si>
  <si>
    <t>Q = 1,320.00</t>
  </si>
  <si>
    <t>https://script.google.com/macros/s/AKfycbzuqlr84oaUfF-_3biUn3x2VWG_Q2GUT1vKchVYvtAzbjKFDAawGddBlP83mCoq6Rbk1g/exec?tipo=ORDEN%20DE%20COMPRA&amp;anio=2025&amp;num=103&amp;rs=TRANSPORTE%20CASSA%20EIRL</t>
  </si>
  <si>
    <t>30/12/2025 - 20:11:06 p. m.</t>
  </si>
  <si>
    <t>ADQUISICIÓN DE POSTE DE MADERA EUCALIPTO PARA EL PROGRAMA DE DESARROLLO PRODUCTIVO AGRARIO RURAL - AGRO RURAL ENTRE LA MUNICIPALIDAD DISTRITAL VEINTISIETE DE NOVIEMBRE Y LA COMUNIDAD CAMPESINA DE COTO, DISTRITO DE VEINTISIETE DE NOVIMEBRE, PROVINCIA DE HUARAL</t>
  </si>
  <si>
    <t>|20.72.0012.0138|700|UNIDAD|POSTE DE MADERA EUCALIPTO (Eucalyptus globulus) 4 in X 1.90 m|10.000|7,000.00|
||||MONEDA: SOL PERUANO - PEN|||
||||PLAZO DE ENTREGA : 3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0023 7017 2683 1000 2454|||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||||NO SE PUDO VERIFICAR EL ESTADO RNP DEL PROVEEDOR|||
||||CANTIDAD DE ENTREGABLES : -|||
||||SIN SANCIONES POR EL TRIBUNAL OECE|||
||||SIN REGISTRO EN EL PORTAL RNSSC|||
||||SIN REGISTRO EN EL PORTAL REDAM|||
||||PROVEEDOR ACTIVO y HABIDO EN SUNAT|||</t>
  </si>
  <si>
    <t>|SIAF-00670|O/C-104|29-12-2025|CORONEL DELGADO PERCY|10428199443|ADQUISICIÓN DE POSTE DE MADERA EUCALIPTO PARA EL PROGRAMA DE DESARROLLO PRODUCTIVO AGRARIO RURAL - AGRO RURAL ENTRE LA MUNICIPALIDAD DISTRITAL VEINTISIETE DE NOVIEMBRE Y LA COMUNIDAD CAMPESINA DE COTO, DISTRITO DE VEINTISIETE DE NOVIMEBRE, PROVINCIA DE HUARAL|7,000.00|bd71f04a150304cbeb350f24d1ae2111|</t>
  </si>
  <si>
    <t>bd71f04a150304cbeb350f24d1ae2111</t>
  </si>
  <si>
    <t>2.3.1 10.1 5 = 7,000.00</t>
  </si>
  <si>
    <t>https://script.google.com/macros/s/AKfycbzuqlr84oaUfF-_3biUn3x2VWG_Q2GUT1vKchVYvtAzbjKFDAawGddBlP83mCoq6Rbk1g/exec?tipo=ORDEN%20DE%20COMPRA&amp;anio=2025&amp;num=104&amp;rs=CORONEL%20DELGADO%20PERCY</t>
  </si>
  <si>
    <t>30/12/2025 - 20:46:30 p. m.</t>
  </si>
  <si>
    <t>ADQUISICIÓN DE MATERIALES VARIOS PARA EL PROGRAMA DE DESARROLLO PRODUCTIVO AGRARIO RURAL - AGRO RURAL ENTRE LA MUNICIPALIDAD DISTRITAL VEINTISIETE DE NOVIEMBRE Y LA COMUNIDAD CAMPESINA DE COTO, DISTRITO DE VEINTISIETE DE NOVIMEBRE, PROVINCIA DE HUARAL</t>
  </si>
  <si>
    <t>|15.28.0003.0001|1|UNIDAD|GRAPA DE ACERO 1/2 in|280.000|280.00|
|96.34.0008.0098|16|UNIDAD|MANGUERA DE POLIETILENO DE ALTA DENSIDAD (HDPE) 1 in X 100 m CLASE 8|125.000|2,000.00|
|03.38.0001.0170|20|UNIDAD|MALLA DE ALAMBRE DE FIERRO GALVANIZADO 1.20 M X 100 m GANADERA|600.000|12,000.00|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||||PROVEEDOR CUENTA RNP VIGENTE A LA FECHA DE LA ORDEN|||
||||CANTIDAD DE ENTREGABLES : -|||
||||SIN SANCIONES POR EL TRIBUNAL OECE|||
||||SIN REGISTRO EN EL PORTAL RNSSC|||
||||SIN REGISTRO EN EL PORTAL REDAM|||
||||PROVEEDOR ACTIVO y HABIDO EN SUNAT|||</t>
  </si>
  <si>
    <t>|SIAF-00671|O/C-105|29-12-2025|CORPORACION GARRIDO &amp; ASOCIADOS S.A.C.|20602599508|ADQUISICIÓN DE MATERIALES VARIOS PARA EL PROGRAMA DE DESARROLLO PRODUCTIVO AGRARIO RURAL - AGRO RURAL ENTRE LA MUNICIPALIDAD DISTRITAL VEINTISIETE DE NOVIEMBRE Y LA COMUNIDAD CAMPESINA DE COTO, DISTRITO DE VEINTISIETE DE NOVIMEBRE, PROVINCIA DE HUARAL|14,280.00|2a3e02532ef6582c972844c190e562b8|</t>
  </si>
  <si>
    <t>2a3e02532ef6582c972844c190e562b8</t>
  </si>
  <si>
    <t>0013 = 14,280.00</t>
  </si>
  <si>
    <t>2.3.1 10.1 5 = 14,000.00
2.3.1 99.1 99 = 280.00 = 14,280.00</t>
  </si>
  <si>
    <t>Q = 14,280.00</t>
  </si>
  <si>
    <t>https://script.google.com/macros/s/AKfycbzuqlr84oaUfF-_3biUn3x2VWG_Q2GUT1vKchVYvtAzbjKFDAawGddBlP83mCoq6Rbk1g/exec?tipo=ORDEN%20DE%20COMPRA&amp;anio=2025&amp;num=105&amp;rs=CORPORACION%20GARRIDO%20&amp;%20ASOCIADOS%20S.A.C.</t>
  </si>
  <si>
    <t>30/12/2025 - 23:31:08 p. m.</t>
  </si>
  <si>
    <t>ADQUISICIÓN DE COMPOST X 40KG PARA EL PROGRAMA DE DESARROLLO PRODUCTIVO AGRARIO RURAL - AGRO RURAL ENTRE LA MUNICIPALIDAD DISTRITAL VEINTISIETE DE NOVIEMBRE Y LA COMUNIDAD CAMPESINA DE COTO, DISTRITO DE VEINTISIETE DE NOVIMEBRE, PROVINCIA DE HUARAL</t>
  </si>
  <si>
    <t>|05.05.0006.0047|120|UNIDAD|COMPOST X 40 kg|20.000|2,400.00|
||||MONEDA: SOL PERUANO - PEN|||
||||PLAZO DE ENTREGA : 3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0035 2700 3004 2180 4592|||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||||PROVEEDOR CUENTA RNP VIGENTE A LA FECHA DE LA ORDEN|||
||||CANTIDAD DE ENTREGABLES : -|||
||||SIN SANCIONES POR EL TRIBUNAL OECE|||
||||SIN REGISTRO EN EL PORTAL RNSSC|||
||||SIN REGISTRO EN EL PORTAL REDAM|||
||||PROVEEDOR ACTIVO y HABIDO EN SUNAT|||</t>
  </si>
  <si>
    <t>|SIAF-00672|O/C-106|29-12-2025|INVERSIONES Y CONTRATISTAS FACAVA S.A.C.|20534014652|ADQUISICIÓN DE COMPOST X 40KG PARA EL PROGRAMA DE DESARROLLO PRODUCTIVO AGRARIO RURAL - AGRO RURAL ENTRE LA MUNICIPALIDAD DISTRITAL VEINTISIETE DE NOVIEMBRE Y LA COMUNIDAD CAMPESINA DE COTO, DISTRITO DE VEINTISIETE DE NOVIMEBRE, PROVINCIA DE HUARAL|2,400.00|53e80af6e0fc9f85c646f6a00c9c70f8|</t>
  </si>
  <si>
    <t>53e80af6e0fc9f85c646f6a00c9c70f8</t>
  </si>
  <si>
    <t>0013 = 2,400.00</t>
  </si>
  <si>
    <t>2.3.1 10.1 5 = 2,400.00</t>
  </si>
  <si>
    <t>Q = 2,400.00</t>
  </si>
  <si>
    <t>https://script.google.com/macros/s/AKfycbzuqlr84oaUfF-_3biUn3x2VWG_Q2GUT1vKchVYvtAzbjKFDAawGddBlP83mCoq6Rbk1g/exec?tipo=ORDEN%20DE%20COMPRA&amp;anio=2025&amp;num=106&amp;rs=INVERSIONES%20Y%20CONTRATISTAS%20FACAVA%20S.A.C.</t>
  </si>
  <si>
    <t>31/12/2025 - 15:03:37 p. m.</t>
  </si>
  <si>
    <t>SERVICIO DE SERVICIO DE TRANSPORTE Y TRASLADO TERRESTRE DE MATERIALES DE CONSTRUCCIÓN Y HERRAMIENTAS PARA LA OBRA MEJORAMIENTO DEL SERVICIO DE MOVILIDAD URBANA EN LAS CALLES ROQUE SAENZ PEÑA, 2 DE MAYO, IGLESIAS, BELISARIO SUAREZ, ALTO DE LA ALIANZA, MORRO DE ARICA, ALFONSO UGARTE, GRAU, BOLOGNESI, ANDRES AVELINO CACERES, TARAPACA, MARIANO, BUENDIA, CUI N° 2688464</t>
  </si>
  <si>
    <t>|90.15.0003.0005|1|SERVICIO|TRANSPORTE Y TRASLADO TERRESTRE DE MATERIALES DE CONSTRUCCION Y HERRAMIENTAS|42,700.000|42,700.00|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3513 8333 9510 7983|||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03|||
||||SIN SANCIONES POR EL TRIBUNAL OECE|||
||||SIN REGISTRO EN EL PORTAL RNSSC|||
||||SIN REGISTRO EN EL PORTAL REDAM|||
||||PROVEEDOR ACTIVO y HABIDO EN SUNAT|||</t>
  </si>
  <si>
    <t>|SIAF-00674|O/S-203|24-12-2025|NEGOCIACIONES LA CASA DEL CONSTRUCTOR E.I.R.L. - V CYC E.I.R.L.|20602147941|SERVICIO DE SERVICIO DE TRANSPORTE Y TRASLADO TERRESTRE DE MATERIALES DE CONSTRUCCIÓN Y HERRAMIENTAS PARA LA OBRA MEJORAMIENTO DEL SERVICIO DE MOVILIDAD URBANA EN LAS CALLES ROQUE SAENZ PEÑA, 2 DE MAYO, IGLESIAS, BELISARIO SUAREZ, ALTO DE LA ALIANZA, MORRO DE ARICA, ALFONSO UGARTE, GRAU, BOLOGNESI, ANDRES AVELINO CACERES, TARAPACA, MARIANO, BUENDIA, CUI N° 2688464|42,700.00|066a5d9869e660bb61f98b2ac4da1e88|</t>
  </si>
  <si>
    <t>066a5d9869e660bb61f98b2ac4da1e88</t>
  </si>
  <si>
    <t>0031 = 42,700.00</t>
  </si>
  <si>
    <t>2.6.2 3.2 6 = 42,700.00</t>
  </si>
  <si>
    <t>0 = 42,700.00</t>
  </si>
  <si>
    <t>https://script.google.com/macros/s/AKfycbzuqlr84oaUfF-_3biUn3x2VWG_Q2GUT1vKchVYvtAzbjKFDAawGddBlP83mCoq6Rbk1g/exec?tipo=ORDEN%20DE%20SERVICIO&amp;anio=2025&amp;num=203&amp;rs=NEGOCIACIONES%20LA%20CASA%20DEL%20CONSTRUCTOR%20E.I.R.L.%20-%20V%20CYC%20E.I.R.L.</t>
  </si>
  <si>
    <t>31/12/2025 - 00:45:18 a. m.</t>
  </si>
  <si>
    <t>SERVICIO PROFESIONAL DE ASESORIA PARA ELABORACIÓN DEL PRESUPUESTO INSTITUCIONAL DE APERTURA DEL AÑO 2026</t>
  </si>
  <si>
    <t>MEMORÁNDUM N° 125-2025-MDVN/ULA</t>
  </si>
  <si>
    <t>|07.11.0044.1883|1|SERVICIO|SERVICIO DE ELABORACION Y PRESENTACION DEL PRESUPUESTO INSTITUCIONAL DE APERTURA|3,500.000|3,500.00|
||||MONEDA: SOL PERUANO - PEN|||
||||PLAZO DEL SERVICIO : 25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3511 9545 5800 2685|||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PLANEAMIENTO Y PRESUPUESTO|||
||||PROVEEDOR CUENTA RNP VIGENTE A LA FECHA DE LA ORDEN|||
||||CANTIDAD DE ENTREGABLES : -|||
||||SIN SANCIONES POR EL TRIBUNAL OECE|||
||||SIN REGISTRO EN EL PORTAL RNSSC|||
||||SIN REGISTRO EN EL PORTAL REDAM|||
||||PROVEEDOR ACTIVO y HABIDO EN SUNAT|||</t>
  </si>
  <si>
    <t>|SIAF-00676|O/S-191|05-12-2025|ROBLES BEJARANO JOSE ANTONIO|10409947013|SERVICIO PROFESIONAL DE ASESORIA PARA ELABORACIÓN DEL PRESUPUESTO INSTITUCIONAL DE APERTURA DEL AÑO 2026|3,500.00|97d321c95b62a5dce3eaf45334a425de|</t>
  </si>
  <si>
    <t>97d321c95b62a5dce3eaf45334a425de</t>
  </si>
  <si>
    <t>2.3. 2 7. 11 99 = 3,500.00</t>
  </si>
  <si>
    <t>https://script.google.com/macros/s/AKfycbzuqlr84oaUfF-_3biUn3x2VWG_Q2GUT1vKchVYvtAzbjKFDAawGddBlP83mCoq6Rbk1g/exec?tipo=ORDEN%20DE%20SERVICIO&amp;anio=2025&amp;num=191&amp;rs=ROBLES%20BEJARANO%20JOSE%20ANTONIO</t>
  </si>
  <si>
    <t>31/12/2025 - 16:53:11 p. m.</t>
  </si>
  <si>
    <t>ADQUISICIÓN DE MATERIALES DE LIMPIEZA PARA LA OFICINA DE MEDIO AMBIENTE Y PARA LA OFICINA DE ADMINISTRACIÓN</t>
  </si>
  <si>
    <t>MEMORÁNDUM N° 127-2025-MDVN/ULA</t>
  </si>
  <si>
    <t>|13.50.0005.0112|4|UNIDAD|ESCOBA DE CERDAS DE PAJA|24.000|96.00|
|13.50.0005.0111|4|UNIDAD|ESCOBA DE CERDAS DE PLASTICO|22.000|88.00|
|13.30.0014.0083|4|UNIDAD|AMBIENTADOR LIQUIDO X 1 gal|19.000|76.00|
|13.30.0024.0129|4|UNIDAD|LEJIA (HIPOCLORITO DE SODIO) AL 4% x 4 L|15.500|62.00|
|13.50.0036.0004|3|PAR|GUANTE DE JEBE DE USO DOMESTICO TALLA 7|14.000|42.00|
|13.30.0001.0011|3|UNIDAD|ACIDO MURIATICO X 1 gal|20.200|60.60|
|13.30.0016.0172|6|UNIDAD|DETERGENTE EN POLVO X 13.5 kg|75.000|450.00|
|13.92.0012.0113|4|UNIDAD|PAPEL HIGIENICO HOJA SIMPLE NATURAL X 500 m|15.600|62.40|
|13.92.0010.0252|6|UNIDAD|JABON DE TOCADOR EN GEL X 400 mL|10.500|63.00|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||||PROVEEDOR CUENTA RNP VIGENTE A LA FECHA DE LA ORDEN|||
||||CANTIDAD DE ENTREGABLES : -|||
||||SIN SANCIONES POR EL TRIBUNAL OECE|||
||||SIN REGISTRO EN EL PORTAL RNSSC|||
||||SIN REGISTRO EN EL PORTAL REDAM|||
||||PROVEEDOR ACTIVO y HABIDO EN SUNAT|||</t>
  </si>
  <si>
    <t>|SIAF-00677|O/C-107|29-12-2025|NUESTRO SALVADOR DR E.I.R.L.|20610442740|ADQUISICIÓN DE MATERIALES DE LIMPIEZA PARA LA OFICINA DE MEDIO AMBIENTE Y PARA LA OFICINA DE ADMINISTRACIÓN|1,000.00|5f0a8a6363a0561f091fc5f72fc6f737|</t>
  </si>
  <si>
    <t>5f0a8a6363a0561f091fc5f72fc6f737</t>
  </si>
  <si>
    <t>0002 = 700.00
0009 = 300.00</t>
  </si>
  <si>
    <t>2.3. 1 5. 3 1 = 1,000.00</t>
  </si>
  <si>
    <t>Q = 1,000.00</t>
  </si>
  <si>
    <t>https://script.google.com/macros/s/AKfycbzuqlr84oaUfF-_3biUn3x2VWG_Q2GUT1vKchVYvtAzbjKFDAawGddBlP83mCoq6Rbk1g/exec?tipo=ORDEN%20DE%20COMPRA&amp;anio=2025&amp;num=107&amp;rs=NUESTRO%20SALVADOR%20DR%20E.I.R.L.</t>
  </si>
  <si>
    <t>31/12/2025 - 19:54:14 p. m.</t>
  </si>
  <si>
    <t>ADQUISICIÓN DE ÚTILES DE OFICINA PARA LAS DIFERENTES DEPENDENCIAS DE LA MUNICIPALIDAD</t>
  </si>
  <si>
    <t>MEMORÁNDUM N° 128-2025-MDVN/ULA</t>
  </si>
  <si>
    <t>|76.74.0005.2455|2|UNIDAD|TINTA DE IMPRESION PARA EPSON COD. REF. T941120AL NEGRO|230.000|460.00|
|76.74.0005.2417|2|UNIDAD|TINTA DE IMPRESION PARA EPSON COD. REF. T941220AL CIAN|230.000|460.00|
|76.74.0005.2418|2|UNIDAD|TINTA DE IMPRESION PARA EPSON COD. REF. T941320AL MAGENTA|230.000|460.00|
|76.74.0005.2420|2|UNIDAD|TINTA DE IMPRESION PARA EPSON COD. REF. T941420AL AMARILLO|230.000|460.00|
|71.72.0005.0227|110|EMPAQUE X 500|PAPEL BOND 75 g  TAMAÑO A4|15.500|1,705.00|
|71.06.0001.0076|40|UNIDAD|ARCHIVADOR PLASTIFICADO DE PALANCA LOMO ANCHO TAMAÑO OFICIO|9.800|392.00|
|71.60.0013.0197|1|UNIDAD|ALMOHADILLA PARA SELLO AUTOENTINTABLE DE 18 mm X 47 mm APROX. COLOR AZUL|7.500|7.50|
|50.33.0025.0045|6|UNIDAD|CINTA DE PLASTICO ADHESIVA PARA EMBALAJE 2 in X 110 yd  APROX.|9.500|57.00|
|71.85.0008.0026|10|UNIDAD|GRAPA 26/6 X 5000|6.500|65.00|
|71.50.0019.0001|1|UNIDAD|REGLA DE PLASTICO 30 cm|1.500|1.50|
|71.60.0001.0212|50|UNIDAD|BOLIGRAFO (LAPICERO) DE TINTA SECA PUNTA MEDIA COLOR AZUL|0.700|35.00|
|71.60.0001.0213|50|UNIDAD|BOLIGRAFO (LAPICERO) DE TINTA SECA PUNTA MEDIA COLOR NEGRO|0.700|35.00|
|71.11.0003.0005|3|UNIDAD|CORRECTOR LIQUIDO TIPO LAPICERO|4.000|12.00|
|71.60.0006.0441|4|UNIDAD|PLUMON MARCADOR DE TINTA AL AGUA PUNTA FINA COLOR ROJO|5.000|20.00|
|71.60.0006.0440|5|UNIDAD|PLUMON MARCADOR DE TINTA AL AGUA PUNTA FINA COLOR AZUL|5.000|25.00|
|71.50.0020.0007|10|UNIDAD|SACAGRAPA DE METAL TIPO MARIPOSA|4.500|45.00|
|71.50.0022.0028|10|UNIDAD|TAJADOR DE PLASTICO CON DEPOSITO|2.500|25.00|
|71.11.0001.0059|10|UNIDAD|BORRADOR BLANCO IMPRESO|2.500|25.00|
|71.03.0006.0104|10|UNIDAD|GOMA LIQUIDA X 250 mL CON APLICADOR|5.000|50.00|
|74.08.7095.0001|2|UNIDAD|LECTORA DE TARJETA INTELIGENTE|80.000|160.00|</t>
  </si>
  <si>
    <t>|SIAF-00678|O/C-108|29-12-2025|D' TODO PA' TU COMPU SOCIEDAD ANONIMA CERRADA|20571475392|ADQUISICIÓN DE ÚTILES DE OFICINA PARA LAS DIFERENTES DEPENDENCIAS DE LA MUNICIPALIDAD|4,500.00|d76e6b43423e952a31d383252e65d588|</t>
  </si>
  <si>
    <t>d76e6b43423e952a31d383252e65d588</t>
  </si>
  <si>
    <t>0009 = 4,500.00</t>
  </si>
  <si>
    <t>2.3.1 5.1 2 = 4,500.00</t>
  </si>
  <si>
    <t>https://script.google.com/macros/s/AKfycbzuqlr84oaUfF-_3biUn3x2VWG_Q2GUT1vKchVYvtAzbjKFDAawGddBlP83mCoq6Rbk1g/exec?tipo=ORDEN%20DE%20COMPRA&amp;anio=2025&amp;num=108&amp;rs=D'%20TODO%20PA'%20TU%20COMPU%20SOCIEDAD%20ANONIMA%20CERRADA</t>
  </si>
  <si>
    <t>31/12/2025 - 21:14:38 p. m.</t>
  </si>
  <si>
    <t>SERVICIO DE ALMACENERO PARA LA OBRA - CONSTRUCCIÓN DE DISPOSITIVO DE CONTROL DE TRÁNSITO; EN EL (LA) CAMINO VECINAL ACOS-CARAC EN EL CENTRO POBLADO CARAC, DISTRITO DE VEINTISIETE DE NOVIEMBRE, PROVINCIA DE HUARAL, DEPARTAMENTO DE LIMA CON CUI N° 2633688.</t>
  </si>
  <si>
    <t>|21.01.0001.0447|1|SERVICIO|SERVICIO DE ALMACENERO DE OBRA|1,575.000|1,575.00|
||||MONEDA: SOL PERUANO - PEN|||
||||PLAZO DEL SERVICIO : 45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7010 2315 1680 0556|||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NO CUENTA RNP VIGENTE A LA FECHA DE LA ORDEN|||
||||CANTIDAD DE ENTREGABLES : -|||
||||SIN SANCIONES POR EL TRIBUNAL OECE|||
||||SIN REGISTRO EN EL PORTAL RNSSC|||
||||SIN REGISTRO EN EL PORTAL REDAM|||
||||PROVEEDOR ACTIVO y HABIDO EN SUNAT|||</t>
  </si>
  <si>
    <t>|SIAF-00246|O/S-086|15-05-2025|MONTERREY SANCHEZ JORGE ADRIAN|15606642731|SERVICIO DE ALMACENERO PARA LA OBRA - CONSTRUCCIÓN DE DISPOSITIVO DE CONTROL DE TRÁNSITO; EN EL (LA) CAMINO VECINAL ACOS-CARAC EN EL CENTRO POBLADO CARAC, DISTRITO DE VEINTISIETE DE NOVIEMBRE, PROVINCIA DE HUARAL, DEPARTAMENTO DE LIMA CON CUI N° 2633688.|1,575.00|c5e7f3c3331e3a923b8d444b55fdcf6b|</t>
  </si>
  <si>
    <t>c5e7f3c3331e3a923b8d444b55fdcf6b</t>
  </si>
  <si>
    <t>0012 = 1,575.00</t>
  </si>
  <si>
    <t>https://script.google.com/macros/s/AKfycbzuqlr84oaUfF-_3biUn3x2VWG_Q2GUT1vKchVYvtAzbjKFDAawGddBlP83mCoq6Rbk1g/exec?tipo=ORDEN%20DE%20SERVICIO&amp;anio=2025&amp;num=086&amp;rs=MONTERREY%20SANCHEZ%20JORGE%20ADRIAN</t>
  </si>
  <si>
    <t>06/01/2026 - 12:13:38 p. m.</t>
  </si>
  <si>
    <t>SERVICIO DE TRANSPORTE Y TRASLADO DE CARGA TERRESTRE LOCAL PARA LA ACTIVIDAD - MANTENIMIENTO Y ACONDICIONAMIENTO DE LA TROCHA CARROZABLE TRAMO SAN JUAN DE COTO PROG. 0+000KM HASTA SAN CRISTOBAL PROG. 4-820KM EN EL CENTRO POBLADO DE SAN JUAN DE COTO, DISTRITO DE VEINTISIETE DE NOVIEMBRE, PROVINCIA DE HUARAL, DEPARTAMENTO DE LIMA, CÓDIGO 1700000862</t>
  </si>
  <si>
    <t>|90.05.0003.0003|1|SERVICIO|TRANSPORTE Y TRASLADO DE CARGA TERRESTRE  LOCAL|2,407.130|2,407.13|
||||MONEDA: SOL PERUANO - PEN|||
||||PLAZO DEL SERVICIO : 15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3513 8333 9510 7983|||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||||PROVEEDOR CUENTA RNP VIGENTE A LA FECHA DE LA ORDEN|||
||||CANTIDAD DE ENTREGABLES : -|||
||||SIN SANCIONES POR EL TRIBUNAL OECE|||
||||SIN REGISTRO EN EL PORTAL RNSSC|||
||||SIN REGISTRO EN EL PORTAL REDAM|||
||||PROVEEDOR ACTIVO y HABIDO EN SUNAT|||</t>
  </si>
  <si>
    <t>|SIAF-00319|O/S-105|30-06-2025|NEGOCIACIONES LA CASA DEL CONSTRUCTOR E.I.R.L. - V CYC E.I.R.L.|20602147941|SERVICIO DE TRANSPORTE Y TRASLADO DE CARGA TERRESTRE LOCAL PARA LA ACTIVIDAD - MANTENIMIENTO Y ACONDICIONAMIENTO DE LA TROCHA CARROZABLE TRAMO SAN JUAN DE COTO PROG. 0+000KM HASTA SAN CRISTOBAL PROG. 4-820KM EN EL CENTRO POBLADO DE SAN JUAN DE COTO, DISTRITO DE VEINTISIETE DE NOVIEMBRE, PROVINCIA DE HUARAL, DEPARTAMENTO DE LIMA, CÓDIGO 1700000862|2,407.13|cf176788beb504ec8cfc1d582786211d|</t>
  </si>
  <si>
    <t>cf176788beb504ec8cfc1d582786211d</t>
  </si>
  <si>
    <t>0035 = 724.50</t>
  </si>
  <si>
    <t>2.3. 2 5. 1 99 = 724.50</t>
  </si>
  <si>
    <t>https://script.google.com/macros/s/AKfycbzuqlr84oaUfF-_3biUn3x2VWG_Q2GUT1vKchVYvtAzbjKFDAawGddBlP83mCoq6Rbk1g/exec?tipo=ORDEN%20DE%20SERVICIO&amp;anio=2025&amp;num=105&amp;rs=NEGOCIACIONES%20LA%20CASA%20DEL%20CONSTRUCTOR%20E.I.R.L.%20-%20V%20CYC%20E.I.R.L.</t>
  </si>
  <si>
    <t>06/01/2026 - 12:25:55 p. m.</t>
  </si>
  <si>
    <t>|87.01.0002.0003|1|SERVICIO|SERVICIO DE ENERGIA ELECTRICA|151.000|151.00|
|||||||
|||||||
|||||||
|||||||
|||||||
|||||||
|||||||
|||||||
|||||||
|||||||
|||||||
|||||||
|||||||
|||||||
|||||||
|||||||
|||||||
|||||||
|||||||</t>
  </si>
  <si>
    <t>|SIAF-00400|O/S-123|24-07-2025|PLUZ ENERGÍA PERÚ S.A.A.|20269985900|SERVICIO DE ENERGÍA ELÉCTRICA PARA EL PALACIO MUNICIPAL - JULIO 2025|151.00|43290220de44eb119b89f4a4ad8b8b8b|</t>
  </si>
  <si>
    <t>43290220de44eb119b89f4a4ad8b8b8b</t>
  </si>
  <si>
    <t>https://script.google.com/macros/s/AKfycbzuqlr84oaUfF-_3biUn3x2VWG_Q2GUT1vKchVYvtAzbjKFDAawGddBlP83mCoq6Rbk1g/exec?tipo=ORDEN%20DE%20SERVICIO&amp;anio=2025&amp;num=123&amp;rs=PLUZ%20ENERGÍA%20PERÚ%20S.A.A.</t>
  </si>
  <si>
    <t>09/01/2026 - 10:57:44 a. m.</t>
  </si>
  <si>
    <t>|87.01.0002.0003|1|SERVICIO|SERVICIO DE ENERGIA ELECTRICA|59.000|59.00|
|||||||
|||||||
|||||||
|||||||
|||||||
|||||||
|||||||
|||||||
|||||||
|||||||
|||||||
|||||||
|||||||
|||||||
|||||||
|||||||
|||||||
|||||||
|||||||</t>
  </si>
  <si>
    <t>|SIAF-00402|O/S-124|24-07-2025|PLUZ ENERGÍA PERÚ S.A.A.|20269985900|SERVICIO DE ENERGÍA ELÉCTRICA PARA EL HOSPEDAJE MUNICIPAL - JUNIO Y JULIO 2025|59.00|b3cde0d1d0363963a4c340a019e340e8|</t>
  </si>
  <si>
    <t>b3cde0d1d0363963a4c340a019e340e8</t>
  </si>
  <si>
    <t>https://script.google.com/macros/s/AKfycbzuqlr84oaUfF-_3biUn3x2VWG_Q2GUT1vKchVYvtAzbjKFDAawGddBlP83mCoq6Rbk1g/exec?tipo=ORDEN%20DE%20SERVICIO&amp;anio=2025&amp;num=124&amp;rs=PLUZ%20ENERGÍA%20PERÚ%20S.A.A.</t>
  </si>
  <si>
    <t>20/01/2026 - 16:43:42 p. m.</t>
  </si>
  <si>
    <t>|94.96.0044.0473|6|UNIDAD|LLANTA 10 R20 MIXTA|500.000|3,000.00|
|60.75.0002.0139|1|SERVICIO|MANTENIMIENTO CORRECTIVO DE VOLQUETE|100.000|100.00|
||||PLAZO DE ENTREGA : 10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0023 7017 4416 7090 4450|||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||||PROVEEDOR CUENTA RNP VIGENTE A LA FECHA DE LA ORDEN|||
||||CANTIDAD DE ENTREGABLES : -|||
||||SIN SANCIONES POR EL TRIBUNAL OECE|||
||||SIN REGISTRO EN EL PORTAL RNSSC|||
||||SIN REGISTRO EN EL PORTAL REDAM|||
||||PROVEEDOR ACTIVO y HABIDO EN SUNAT|||</t>
  </si>
  <si>
    <t>|SIAF-00059|O/C-004|13-02-2026|QUISPE CLAROS SANTA MARIA|10159751282|ADQUISICIÓN DE REPUESTOS PARA MANTENIMIENTO DE CAMION VOLQUETE DE PLACA EGY-685|3,100.00|8f10ef11022821ae8578a39577ec83fe|</t>
  </si>
  <si>
    <t>8f10ef11022821ae8578a39577ec83fe</t>
  </si>
  <si>
    <t>16/02/2026 - 17:04:36 p.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</si>
</sst>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S/&quot;\ * #,##0.00_-;\-&quot;S/&quot;\ * #,##0.00_-;_-&quot;S/&quot;\ * &quot;-&quot;??_-;_-@_-"/>
    <numFmt numFmtId="43" formatCode="_-* #,##0.00_-;\-* #,##0.00_-;_-* &quot;-&quot;??_-;_-@_-"/>
    <numFmt numFmtId="164" formatCode="00"/>
    <numFmt numFmtId="165" formatCode="000"/>
    <numFmt numFmtId="166" formatCode="00000000000"/>
    <numFmt numFmtId="167" formatCode="0000000000"/>
    <numFmt numFmtId="168" formatCode="0000"/>
    <numFmt numFmtId="169" formatCode="00000"/>
    <numFmt numFmtId="170" formatCode="dd/mm/yyyy"/>
    <numFmt numFmtId="171" formatCode="_(&quot;S/ &quot;* #,##0.00_);_(&quot;S/ &quot;* \(#,##0.00\);_(&quot;S/ &quot;* &quot;-&quot;??_);_(@_)"/>
    <numFmt numFmtId="172" formatCode="&quot;S/ &quot;\ #,##0.00"/>
  </numFmts>
  <fonts count="31" x14ac:knownFonts="1">
    <font>
      <sz val="11"/>
      <color theme="1"/>
      <name val="Calibri"/>
      <family val="2"/>
      <scheme val="minor"/>
    </font>
    <font>
      <b/>
      <sz val="11"/>
      <color theme="1"/>
      <name val="Calibri"/>
      <family val="2"/>
      <scheme val="minor"/>
    </font>
    <font>
      <sz val="11"/>
      <color theme="1"/>
      <name val="Calibri"/>
      <family val="2"/>
      <scheme val="minor"/>
    </font>
    <font>
      <sz val="10"/>
      <name val="Arial"/>
      <family val="2"/>
    </font>
    <font>
      <sz val="10"/>
      <color indexed="8"/>
      <name val="MS Sans Serif"/>
    </font>
    <font>
      <sz val="11"/>
      <color rgb="FFFF0000"/>
      <name val="Calibri"/>
      <family val="2"/>
      <scheme val="minor"/>
    </font>
    <font>
      <sz val="11"/>
      <color theme="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rgb="FF9C5700"/>
      <name val="Calibri"/>
      <family val="2"/>
      <scheme val="minor"/>
    </font>
    <font>
      <b/>
      <sz val="11"/>
      <color rgb="FF000000"/>
      <name val="Calibri"/>
      <family val="2"/>
      <scheme val="minor"/>
    </font>
    <font>
      <b/>
      <sz val="16"/>
      <color rgb="FF000000"/>
      <name val="Calibri"/>
      <family val="2"/>
      <scheme val="minor"/>
    </font>
    <font>
      <sz val="11"/>
      <color rgb="FF000000"/>
      <name val="Calibri"/>
      <family val="2"/>
      <scheme val="minor"/>
    </font>
    <font>
      <b/>
      <sz val="10"/>
      <color rgb="FF000000"/>
      <name val="Calibri"/>
      <family val="2"/>
      <scheme val="minor"/>
    </font>
    <font>
      <sz val="10"/>
      <color rgb="FF000000"/>
      <name val="Calibri"/>
      <family val="2"/>
      <scheme val="minor"/>
    </font>
    <font>
      <sz val="9"/>
      <color rgb="FF000000"/>
      <name val="Calibri"/>
      <family val="2"/>
      <scheme val="minor"/>
    </font>
    <font>
      <sz val="8"/>
      <color rgb="FF000000"/>
      <name val="Calibri"/>
      <family val="2"/>
      <scheme val="minor"/>
    </font>
    <font>
      <b/>
      <sz val="7"/>
      <color rgb="FF000000"/>
      <name val="Calibri"/>
      <family val="2"/>
      <scheme val="minor"/>
    </font>
    <font>
      <b/>
      <sz val="9"/>
      <color rgb="FF000000"/>
      <name val="Calibri"/>
      <family val="2"/>
      <scheme val="minor"/>
    </font>
    <font>
      <sz val="10"/>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0C0C0"/>
        <bgColor indexed="64"/>
      </patternFill>
    </fill>
    <fill>
      <patternFill patternType="solid">
        <fgColor rgb="FF9BBB59"/>
        <bgColor indexed="64"/>
      </patternFill>
    </fill>
    <fill>
      <patternFill patternType="solid">
        <fgColor rgb="FFFFFFFF"/>
        <bgColor indexed="64"/>
      </patternFill>
    </fill>
    <fill>
      <patternFill patternType="solid">
        <fgColor rgb="FFA0BE5A"/>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thick">
        <color rgb="FF000000"/>
      </left>
      <right style="thick">
        <color rgb="FF000000"/>
      </right>
      <top style="thick">
        <color rgb="FF000000"/>
      </top>
      <bottom style="thick">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2">
    <xf numFmtId="0" fontId="0" fillId="0" borderId="0"/>
    <xf numFmtId="0" fontId="3" fillId="0" borderId="0"/>
    <xf numFmtId="0" fontId="4" fillId="0" borderId="0"/>
    <xf numFmtId="0" fontId="7" fillId="0" borderId="0" applyNumberFormat="0" applyFill="0" applyBorder="0" applyAlignment="0" applyProtection="0"/>
    <xf numFmtId="0" fontId="8" fillId="0" borderId="2" applyNumberFormat="0" applyFill="0" applyAlignment="0" applyProtection="0"/>
    <xf numFmtId="0" fontId="9" fillId="0" borderId="3" applyNumberFormat="0" applyFill="0" applyAlignment="0" applyProtection="0"/>
    <xf numFmtId="0" fontId="10" fillId="0" borderId="4" applyNumberFormat="0" applyFill="0" applyAlignment="0" applyProtection="0"/>
    <xf numFmtId="0" fontId="10" fillId="0" borderId="0" applyNumberFormat="0" applyFill="0" applyBorder="0" applyAlignment="0" applyProtection="0"/>
    <xf numFmtId="0" fontId="11" fillId="2" borderId="0" applyNumberFormat="0" applyBorder="0" applyAlignment="0" applyProtection="0"/>
    <xf numFmtId="0" fontId="12" fillId="3" borderId="0" applyNumberFormat="0" applyBorder="0" applyAlignment="0" applyProtection="0"/>
    <xf numFmtId="0" fontId="13" fillId="4" borderId="0" applyNumberFormat="0" applyBorder="0" applyAlignment="0" applyProtection="0"/>
    <xf numFmtId="0" fontId="14" fillId="5" borderId="5" applyNumberFormat="0" applyAlignment="0" applyProtection="0"/>
    <xf numFmtId="0" fontId="15" fillId="6" borderId="6" applyNumberFormat="0" applyAlignment="0" applyProtection="0"/>
    <xf numFmtId="0" fontId="16" fillId="6" borderId="5" applyNumberFormat="0" applyAlignment="0" applyProtection="0"/>
    <xf numFmtId="0" fontId="17" fillId="0" borderId="7" applyNumberFormat="0" applyFill="0" applyAlignment="0" applyProtection="0"/>
    <xf numFmtId="0" fontId="18" fillId="7" borderId="8" applyNumberFormat="0" applyAlignment="0" applyProtection="0"/>
    <xf numFmtId="0" fontId="5" fillId="0" borderId="0" applyNumberFormat="0" applyFill="0" applyBorder="0" applyAlignment="0" applyProtection="0"/>
    <xf numFmtId="0" fontId="2" fillId="8" borderId="9" applyNumberFormat="0" applyFont="0" applyAlignment="0" applyProtection="0"/>
    <xf numFmtId="0" fontId="19" fillId="0" borderId="0" applyNumberFormat="0" applyFill="0" applyBorder="0" applyAlignment="0" applyProtection="0"/>
    <xf numFmtId="0" fontId="1" fillId="0" borderId="10" applyNumberFormat="0" applyFill="0" applyAlignment="0" applyProtection="0"/>
    <xf numFmtId="0" fontId="6"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6" fillId="32" borderId="0" applyNumberFormat="0" applyBorder="0" applyAlignment="0" applyProtection="0"/>
    <xf numFmtId="0" fontId="20" fillId="4" borderId="0" applyNumberFormat="0" applyBorder="0" applyAlignment="0" applyProtection="0"/>
    <xf numFmtId="0" fontId="2" fillId="12" borderId="0" applyNumberFormat="0" applyBorder="0" applyAlignment="0" applyProtection="0"/>
    <xf numFmtId="0" fontId="2" fillId="16" borderId="0" applyNumberFormat="0" applyBorder="0" applyAlignment="0" applyProtection="0"/>
    <xf numFmtId="0" fontId="2" fillId="20"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3" fillId="0" borderId="0"/>
  </cellStyleXfs>
  <cellXfs count="199">
    <xf numFmtId="0" fontId="0" fillId="0" borderId="0" xfId="0"/>
    <xf numFmtId="166" fontId="23" fillId="34" borderId="11" xfId="0" applyNumberFormat="1" applyFont="1" applyFill="1" applyBorder="1" applyAlignment="1">
      <alignment horizontal="justify" vertical="center"/>
    </xf>
    <xf numFmtId="169" fontId="23" fillId="35" borderId="11" xfId="0" applyNumberFormat="1" applyFont="1" applyFill="1" applyBorder="1" applyAlignment="1">
      <alignment horizontal="justify" vertical="center"/>
    </xf>
    <xf numFmtId="165" fontId="23" fillId="35" borderId="11" xfId="0" applyNumberFormat="1" applyFont="1" applyFill="1" applyBorder="1" applyAlignment="1">
      <alignment horizontal="justify" vertical="center"/>
    </xf>
    <xf numFmtId="170" fontId="23" fillId="35" borderId="11" xfId="0" applyNumberFormat="1" applyFont="1" applyFill="1" applyBorder="1" applyAlignment="1">
      <alignment horizontal="justify" vertical="center"/>
    </xf>
    <xf numFmtId="1" fontId="23" fillId="35" borderId="11" xfId="0" applyNumberFormat="1" applyFont="1" applyFill="1" applyBorder="1" applyAlignment="1">
      <alignment horizontal="left" vertical="center"/>
    </xf>
    <xf numFmtId="170" fontId="23" fillId="35" borderId="11" xfId="0" applyNumberFormat="1" applyFont="1" applyFill="1" applyBorder="1" applyAlignment="1">
      <alignment horizontal="left" vertical="center"/>
    </xf>
    <xf numFmtId="164" fontId="23" fillId="35" borderId="11" xfId="0" applyNumberFormat="1" applyFont="1" applyFill="1" applyBorder="1" applyAlignment="1">
      <alignment horizontal="left" vertical="center"/>
    </xf>
    <xf numFmtId="164" fontId="21" fillId="34" borderId="11" xfId="0" applyNumberFormat="1" applyFont="1" applyFill="1" applyBorder="1" applyAlignment="1">
      <alignment horizontal="left" vertical="center"/>
    </xf>
    <xf numFmtId="167" fontId="23" fillId="35" borderId="11" xfId="0" applyNumberFormat="1" applyFont="1" applyFill="1" applyBorder="1" applyAlignment="1">
      <alignment horizontal="left" vertical="center"/>
    </xf>
    <xf numFmtId="168" fontId="23" fillId="35" borderId="11" xfId="0" applyNumberFormat="1" applyFont="1" applyFill="1" applyBorder="1" applyAlignment="1">
      <alignment horizontal="left" vertical="center"/>
    </xf>
    <xf numFmtId="167" fontId="24" fillId="35" borderId="11" xfId="0" applyNumberFormat="1" applyFont="1" applyFill="1" applyBorder="1" applyAlignment="1">
      <alignment horizontal="center" vertical="center"/>
    </xf>
    <xf numFmtId="170" fontId="24" fillId="35" borderId="11" xfId="0" applyNumberFormat="1" applyFont="1" applyFill="1" applyBorder="1" applyAlignment="1">
      <alignment horizontal="center" vertical="center"/>
    </xf>
    <xf numFmtId="168" fontId="24" fillId="35" borderId="11" xfId="0" applyNumberFormat="1" applyFont="1" applyFill="1" applyBorder="1" applyAlignment="1">
      <alignment horizontal="center" vertical="center"/>
    </xf>
    <xf numFmtId="164" fontId="24" fillId="35" borderId="11" xfId="0" applyNumberFormat="1" applyFont="1" applyFill="1" applyBorder="1" applyAlignment="1">
      <alignment horizontal="center" vertical="center"/>
    </xf>
    <xf numFmtId="165" fontId="24" fillId="35" borderId="11" xfId="0" applyNumberFormat="1" applyFont="1" applyFill="1" applyBorder="1" applyAlignment="1">
      <alignment horizontal="center" vertical="center"/>
    </xf>
    <xf numFmtId="168" fontId="24" fillId="35" borderId="11" xfId="0" applyNumberFormat="1" applyFont="1" applyFill="1" applyBorder="1" applyAlignment="1">
      <alignment horizontal="center" vertical="top" wrapText="1"/>
    </xf>
    <xf numFmtId="172" fontId="23" fillId="34" borderId="11" xfId="0" applyNumberFormat="1" applyFont="1" applyFill="1" applyBorder="1" applyAlignment="1">
      <alignment horizontal="justify" vertical="center"/>
    </xf>
    <xf numFmtId="172" fontId="23" fillId="35" borderId="11" xfId="0" applyNumberFormat="1" applyFont="1" applyFill="1" applyBorder="1" applyAlignment="1">
      <alignment horizontal="justify" vertical="center"/>
    </xf>
    <xf numFmtId="168" fontId="23" fillId="35" borderId="11" xfId="0" applyNumberFormat="1" applyFont="1" applyFill="1" applyBorder="1" applyAlignment="1">
      <alignment horizontal="left" vertical="center" wrapText="1"/>
    </xf>
    <xf numFmtId="170" fontId="30" fillId="0" borderId="1" xfId="0" applyNumberFormat="1" applyFont="1" applyBorder="1" applyAlignment="1">
      <alignment horizontal="center" vertical="center"/>
    </xf>
    <xf numFmtId="169" fontId="30" fillId="0" borderId="1" xfId="0" applyNumberFormat="1" applyFont="1" applyBorder="1" applyAlignment="1">
      <alignment horizontal="center" vertical="center"/>
    </xf>
    <xf numFmtId="165" fontId="30" fillId="0" borderId="1" xfId="0" applyNumberFormat="1" applyFont="1" applyBorder="1" applyAlignment="1">
      <alignment horizontal="center" vertical="center"/>
    </xf>
    <xf numFmtId="166" fontId="30" fillId="0" borderId="1" xfId="0" applyNumberFormat="1" applyFont="1" applyBorder="1" applyAlignment="1">
      <alignment horizontal="center" vertical="center"/>
    </xf>
    <xf numFmtId="167" fontId="30" fillId="0" borderId="1" xfId="0" applyNumberFormat="1" applyFont="1" applyBorder="1" applyAlignment="1">
      <alignment horizontal="center" vertical="center"/>
    </xf>
    <xf numFmtId="168" fontId="30" fillId="0" borderId="1" xfId="0" applyNumberFormat="1" applyFont="1" applyBorder="1" applyAlignment="1">
      <alignment horizontal="center" vertical="center"/>
    </xf>
    <xf numFmtId="164" fontId="30" fillId="0" borderId="1" xfId="0" applyNumberFormat="1" applyFont="1" applyBorder="1" applyAlignment="1">
      <alignment horizontal="center" vertical="center"/>
    </xf>
    <xf numFmtId="1" fontId="30" fillId="0" borderId="1" xfId="0" applyNumberFormat="1" applyFont="1" applyBorder="1" applyAlignment="1">
      <alignment horizontal="center" vertical="center"/>
    </xf>
    <xf numFmtId="44" fontId="30" fillId="0" borderId="1" xfId="0" applyNumberFormat="1" applyFont="1" applyBorder="1" applyAlignment="1">
      <alignment horizontal="center" vertical="center"/>
    </xf>
    <xf numFmtId="0" fontId="23" fillId="35" borderId="0" xfId="0" applyNumberFormat="1" applyFont="1" applyFill="1" applyBorder="1" applyAlignment="1">
      <alignment horizontal="left" vertical="center"/>
    </xf>
    <xf numFmtId="0" fontId="21" fillId="34" borderId="11" xfId="0" applyNumberFormat="1" applyFont="1" applyFill="1" applyBorder="1" applyAlignment="1">
      <alignment horizontal="left" vertical="center"/>
    </xf>
    <xf numFmtId="0" fontId="23" fillId="35" borderId="11" xfId="0" applyNumberFormat="1" applyFont="1" applyFill="1" applyBorder="1" applyAlignment="1">
      <alignment horizontal="left" vertical="center"/>
    </xf>
    <xf numFmtId="0" fontId="21" fillId="35" borderId="0" xfId="0" applyNumberFormat="1" applyFont="1" applyFill="1" applyBorder="1" applyAlignment="1">
      <alignment horizontal="center" vertical="center"/>
    </xf>
    <xf numFmtId="0" fontId="21" fillId="34" borderId="11" xfId="0" applyNumberFormat="1" applyFont="1" applyFill="1" applyBorder="1" applyAlignment="1">
      <alignment horizontal="justify" vertical="center"/>
    </xf>
    <xf numFmtId="0" fontId="23" fillId="35" borderId="11" xfId="0" applyNumberFormat="1" applyFont="1" applyFill="1" applyBorder="1" applyAlignment="1">
      <alignment horizontal="justify" vertical="center"/>
    </xf>
    <xf numFmtId="0" fontId="22" fillId="35" borderId="0" xfId="0" applyNumberFormat="1" applyFont="1" applyFill="1" applyBorder="1" applyAlignment="1">
      <alignment horizontal="center" vertical="center"/>
    </xf>
    <xf numFmtId="0" fontId="22" fillId="35" borderId="26" xfId="0" applyNumberFormat="1" applyFont="1" applyFill="1" applyBorder="1" applyAlignment="1">
      <alignment horizontal="center" vertical="center"/>
    </xf>
    <xf numFmtId="0" fontId="21" fillId="33" borderId="11" xfId="0" applyNumberFormat="1" applyFont="1" applyFill="1" applyBorder="1" applyAlignment="1">
      <alignment horizontal="center" vertical="center"/>
    </xf>
    <xf numFmtId="0" fontId="21" fillId="35" borderId="0" xfId="0" applyNumberFormat="1" applyFont="1" applyFill="1" applyBorder="1" applyAlignment="1">
      <alignment horizontal="left" vertical="center"/>
    </xf>
    <xf numFmtId="0" fontId="23" fillId="35" borderId="0" xfId="0" applyNumberFormat="1" applyFont="1" applyFill="1" applyBorder="1" applyAlignment="1">
      <alignment horizontal="center" vertical="center"/>
    </xf>
    <xf numFmtId="0" fontId="23" fillId="35" borderId="11" xfId="0" applyNumberFormat="1" applyFont="1" applyFill="1" applyBorder="1" applyAlignment="1">
      <alignment horizontal="center" vertical="center"/>
    </xf>
    <xf numFmtId="0" fontId="24" fillId="35" borderId="18" xfId="0" applyNumberFormat="1" applyFont="1" applyFill="1" applyBorder="1" applyAlignment="1">
      <alignment horizontal="left" vertical="center"/>
    </xf>
    <xf numFmtId="0" fontId="24" fillId="35" borderId="19" xfId="0" applyNumberFormat="1" applyFont="1" applyFill="1" applyBorder="1" applyAlignment="1">
      <alignment horizontal="center" vertical="center"/>
    </xf>
    <xf numFmtId="0" fontId="23" fillId="34" borderId="11" xfId="0" applyNumberFormat="1" applyFont="1" applyFill="1" applyBorder="1" applyAlignment="1">
      <alignment horizontal="justify" vertical="center"/>
    </xf>
    <xf numFmtId="0" fontId="24" fillId="35" borderId="23" xfId="0" applyNumberFormat="1" applyFont="1" applyFill="1" applyBorder="1" applyAlignment="1">
      <alignment horizontal="left" vertical="center"/>
    </xf>
    <xf numFmtId="0" fontId="21" fillId="33" borderId="11" xfId="0" applyNumberFormat="1" applyFont="1" applyFill="1" applyBorder="1" applyAlignment="1">
      <alignment horizontal="center" vertical="center" wrapText="1"/>
    </xf>
    <xf numFmtId="0" fontId="28" fillId="33" borderId="11" xfId="0" applyNumberFormat="1" applyFont="1" applyFill="1" applyBorder="1" applyAlignment="1">
      <alignment horizontal="center" vertical="center" wrapText="1"/>
    </xf>
    <xf numFmtId="0" fontId="23" fillId="34" borderId="11" xfId="0" applyNumberFormat="1" applyFont="1" applyFill="1" applyBorder="1" applyAlignment="1">
      <alignment horizontal="left" vertical="center"/>
    </xf>
    <xf numFmtId="0" fontId="23" fillId="35" borderId="0" xfId="0" applyNumberFormat="1" applyFont="1" applyFill="1" applyBorder="1" applyAlignment="1">
      <alignment horizontal="justify" vertical="center"/>
    </xf>
    <xf numFmtId="0" fontId="21" fillId="35" borderId="11" xfId="0" applyNumberFormat="1" applyFont="1" applyFill="1" applyBorder="1" applyAlignment="1">
      <alignment horizontal="justify" vertical="center"/>
    </xf>
    <xf numFmtId="0" fontId="21" fillId="35" borderId="11" xfId="0" applyNumberFormat="1" applyFont="1" applyFill="1" applyBorder="1" applyAlignment="1">
      <alignment horizontal="center" vertical="center"/>
    </xf>
    <xf numFmtId="0" fontId="25" fillId="35" borderId="16" xfId="0" applyNumberFormat="1" applyFont="1" applyFill="1" applyBorder="1" applyAlignment="1">
      <alignment horizontal="left" vertical="center"/>
    </xf>
    <xf numFmtId="0" fontId="24" fillId="35" borderId="11" xfId="0" applyNumberFormat="1" applyFont="1" applyFill="1" applyBorder="1" applyAlignment="1">
      <alignment horizontal="center" vertical="center"/>
    </xf>
    <xf numFmtId="0" fontId="25" fillId="35" borderId="25" xfId="0" applyNumberFormat="1" applyFont="1" applyFill="1" applyBorder="1" applyAlignment="1">
      <alignment horizontal="left" vertical="center"/>
    </xf>
    <xf numFmtId="0" fontId="21" fillId="35" borderId="23" xfId="0" applyNumberFormat="1" applyFont="1" applyFill="1" applyBorder="1" applyAlignment="1">
      <alignment horizontal="right" vertical="center"/>
    </xf>
    <xf numFmtId="0" fontId="24" fillId="33" borderId="11" xfId="0" applyNumberFormat="1" applyFont="1" applyFill="1" applyBorder="1" applyAlignment="1">
      <alignment horizontal="center" vertical="center"/>
    </xf>
    <xf numFmtId="0" fontId="25" fillId="35" borderId="17" xfId="0" applyNumberFormat="1" applyFont="1" applyFill="1" applyBorder="1" applyAlignment="1">
      <alignment horizontal="left" vertical="center"/>
    </xf>
    <xf numFmtId="0" fontId="25" fillId="35" borderId="11" xfId="0" applyNumberFormat="1" applyFont="1" applyFill="1" applyBorder="1" applyAlignment="1">
      <alignment horizontal="center" vertical="center"/>
    </xf>
    <xf numFmtId="0" fontId="24" fillId="35" borderId="11" xfId="0" applyNumberFormat="1" applyFont="1" applyFill="1" applyBorder="1" applyAlignment="1">
      <alignment horizontal="center" vertical="top" wrapText="1"/>
    </xf>
    <xf numFmtId="0" fontId="23" fillId="35" borderId="11" xfId="0" applyNumberFormat="1" applyFont="1" applyFill="1" applyBorder="1" applyAlignment="1">
      <alignment horizontal="left" vertical="center" wrapText="1"/>
    </xf>
    <xf numFmtId="0" fontId="26" fillId="0" borderId="16" xfId="0" applyNumberFormat="1" applyFont="1" applyFill="1" applyBorder="1" applyAlignment="1">
      <alignment horizontal="center" vertical="center"/>
    </xf>
    <xf numFmtId="4" fontId="26" fillId="0" borderId="16" xfId="0" applyNumberFormat="1" applyFont="1" applyFill="1" applyBorder="1" applyAlignment="1">
      <alignment horizontal="center" vertical="center"/>
    </xf>
    <xf numFmtId="0" fontId="26" fillId="0" borderId="25" xfId="0" applyNumberFormat="1" applyFont="1" applyFill="1" applyBorder="1" applyAlignment="1">
      <alignment horizontal="center" vertical="center"/>
    </xf>
    <xf numFmtId="4" fontId="26" fillId="0" borderId="25" xfId="0" applyNumberFormat="1" applyFont="1" applyFill="1" applyBorder="1" applyAlignment="1">
      <alignment horizontal="center" vertical="center"/>
    </xf>
    <xf numFmtId="0" fontId="26" fillId="0" borderId="17" xfId="0" applyNumberFormat="1" applyFont="1" applyFill="1" applyBorder="1" applyAlignment="1">
      <alignment horizontal="center" vertical="center"/>
    </xf>
    <xf numFmtId="4" fontId="26" fillId="0" borderId="17" xfId="0" applyNumberFormat="1" applyFont="1" applyFill="1" applyBorder="1" applyAlignment="1">
      <alignment horizontal="center" vertical="center"/>
    </xf>
    <xf numFmtId="0" fontId="30" fillId="0" borderId="0" xfId="0" applyNumberFormat="1" applyFont="1" applyAlignment="1">
      <alignment horizontal="center" vertical="center"/>
    </xf>
    <xf numFmtId="0" fontId="24" fillId="36" borderId="1" xfId="0" applyNumberFormat="1" applyFont="1" applyFill="1" applyBorder="1" applyAlignment="1">
      <alignment horizontal="center" vertical="top"/>
    </xf>
    <xf numFmtId="0" fontId="24" fillId="36" borderId="1" xfId="0" applyNumberFormat="1" applyFont="1" applyFill="1" applyBorder="1" applyAlignment="1">
      <alignment horizontal="center" vertical="top" wrapText="1"/>
    </xf>
    <xf numFmtId="0" fontId="30" fillId="0" borderId="1" xfId="0" applyNumberFormat="1" applyFont="1" applyBorder="1" applyAlignment="1">
      <alignment horizontal="center" vertical="center"/>
    </xf>
    <xf numFmtId="0" fontId="30" fillId="0" borderId="1" xfId="0" applyNumberFormat="1" applyFont="1" applyBorder="1" applyAlignment="1">
      <alignment horizontal="center" vertical="center" wrapText="1"/>
    </xf>
    <xf numFmtId="0" fontId="30" fillId="0" borderId="1" xfId="0" applyNumberFormat="1" applyFont="1" applyBorder="1" applyAlignment="1">
      <alignment horizontal="left" vertical="center"/>
    </xf>
    <xf numFmtId="4" fontId="26" fillId="0" borderId="16" xfId="0" applyNumberFormat="1" applyFont="1" applyFill="1" applyBorder="1" applyAlignment="1">
      <alignment horizontal="center" vertical="center" wrapText="1"/>
    </xf>
    <xf numFmtId="0" fontId="23" fillId="35" borderId="12" xfId="0" applyNumberFormat="1" applyFont="1" applyFill="1" applyBorder="1" applyAlignment="1">
      <alignment horizontal="center" vertical="center"/>
    </xf>
    <xf numFmtId="0" fontId="21" fillId="35" borderId="0" xfId="0" applyNumberFormat="1" applyFont="1" applyFill="1" applyBorder="1" applyAlignment="1">
      <alignment horizontal="center" vertical="center"/>
    </xf>
    <xf numFmtId="0" fontId="22" fillId="35" borderId="0" xfId="0" applyNumberFormat="1" applyFont="1" applyFill="1" applyBorder="1" applyAlignment="1">
      <alignment horizontal="center" vertical="center"/>
    </xf>
    <xf numFmtId="0" fontId="23" fillId="35" borderId="0" xfId="0" applyNumberFormat="1" applyFont="1" applyFill="1" applyBorder="1" applyAlignment="1">
      <alignment horizontal="center" vertical="center"/>
    </xf>
    <xf numFmtId="0" fontId="27" fillId="35" borderId="0" xfId="0" applyNumberFormat="1" applyFont="1" applyFill="1" applyBorder="1" applyAlignment="1">
      <alignment horizontal="center" vertical="center"/>
    </xf>
    <xf numFmtId="0" fontId="21" fillId="35" borderId="12" xfId="0" applyNumberFormat="1" applyFont="1" applyFill="1" applyBorder="1" applyAlignment="1">
      <alignment horizontal="left" vertical="center"/>
    </xf>
    <xf numFmtId="0" fontId="21" fillId="35" borderId="12" xfId="0" applyNumberFormat="1" applyFont="1" applyFill="1" applyBorder="1" applyAlignment="1">
      <alignment horizontal="right" vertical="center"/>
    </xf>
    <xf numFmtId="0" fontId="25" fillId="35" borderId="19" xfId="0" applyNumberFormat="1" applyFont="1" applyFill="1" applyBorder="1" applyAlignment="1">
      <alignment horizontal="left" vertical="center"/>
    </xf>
    <xf numFmtId="166" fontId="24" fillId="35" borderId="19" xfId="0" applyNumberFormat="1" applyFont="1" applyFill="1" applyBorder="1" applyAlignment="1">
      <alignment horizontal="center" vertical="center"/>
    </xf>
    <xf numFmtId="0" fontId="24" fillId="35" borderId="19" xfId="0" applyNumberFormat="1" applyFont="1" applyFill="1" applyBorder="1" applyAlignment="1">
      <alignment horizontal="center" vertical="center"/>
    </xf>
    <xf numFmtId="0" fontId="24" fillId="35" borderId="20" xfId="0" applyNumberFormat="1" applyFont="1" applyFill="1" applyBorder="1" applyAlignment="1">
      <alignment horizontal="center" vertical="center"/>
    </xf>
    <xf numFmtId="0" fontId="25" fillId="35" borderId="0" xfId="0" applyNumberFormat="1" applyFont="1" applyFill="1" applyBorder="1" applyAlignment="1">
      <alignment horizontal="left" vertical="center"/>
    </xf>
    <xf numFmtId="0" fontId="25" fillId="35" borderId="24" xfId="0" applyNumberFormat="1" applyFont="1" applyFill="1" applyBorder="1" applyAlignment="1">
      <alignment horizontal="left" vertical="center"/>
    </xf>
    <xf numFmtId="0" fontId="21" fillId="34" borderId="16" xfId="0" applyNumberFormat="1" applyFont="1" applyFill="1" applyBorder="1" applyAlignment="1">
      <alignment horizontal="justify" vertical="center"/>
    </xf>
    <xf numFmtId="0" fontId="21" fillId="34" borderId="25" xfId="0" applyNumberFormat="1" applyFont="1" applyFill="1" applyBorder="1" applyAlignment="1">
      <alignment horizontal="justify" vertical="center"/>
    </xf>
    <xf numFmtId="0" fontId="21" fillId="34" borderId="17" xfId="0" applyNumberFormat="1" applyFont="1" applyFill="1" applyBorder="1" applyAlignment="1">
      <alignment horizontal="justify" vertical="center"/>
    </xf>
    <xf numFmtId="0" fontId="23" fillId="35" borderId="16" xfId="0" applyNumberFormat="1" applyFont="1" applyFill="1" applyBorder="1" applyAlignment="1">
      <alignment horizontal="justify" vertical="center"/>
    </xf>
    <xf numFmtId="0" fontId="23" fillId="35" borderId="25" xfId="0" applyNumberFormat="1" applyFont="1" applyFill="1" applyBorder="1" applyAlignment="1">
      <alignment horizontal="justify" vertical="center"/>
    </xf>
    <xf numFmtId="0" fontId="23" fillId="35" borderId="17" xfId="0" applyNumberFormat="1" applyFont="1" applyFill="1" applyBorder="1" applyAlignment="1">
      <alignment horizontal="justify" vertical="center"/>
    </xf>
    <xf numFmtId="0" fontId="26" fillId="35" borderId="0" xfId="0" applyNumberFormat="1" applyFont="1" applyFill="1" applyBorder="1" applyAlignment="1">
      <alignment horizontal="justify" vertical="center"/>
    </xf>
    <xf numFmtId="0" fontId="26" fillId="35" borderId="24" xfId="0" applyNumberFormat="1" applyFont="1" applyFill="1" applyBorder="1" applyAlignment="1">
      <alignment horizontal="justify" vertical="center"/>
    </xf>
    <xf numFmtId="0" fontId="24" fillId="35" borderId="0" xfId="0" applyNumberFormat="1" applyFont="1" applyFill="1" applyBorder="1" applyAlignment="1">
      <alignment horizontal="right" vertical="center"/>
    </xf>
    <xf numFmtId="0" fontId="24" fillId="35" borderId="24" xfId="0" applyNumberFormat="1" applyFont="1" applyFill="1" applyBorder="1" applyAlignment="1">
      <alignment horizontal="right" vertical="center"/>
    </xf>
    <xf numFmtId="0" fontId="25" fillId="35" borderId="21" xfId="0" applyNumberFormat="1" applyFont="1" applyFill="1" applyBorder="1" applyAlignment="1">
      <alignment horizontal="left" vertical="center"/>
    </xf>
    <xf numFmtId="0" fontId="25" fillId="35" borderId="12" xfId="0" applyNumberFormat="1" applyFont="1" applyFill="1" applyBorder="1" applyAlignment="1">
      <alignment horizontal="left" vertical="center"/>
    </xf>
    <xf numFmtId="0" fontId="25" fillId="35" borderId="22" xfId="0" applyNumberFormat="1" applyFont="1" applyFill="1" applyBorder="1" applyAlignment="1">
      <alignment horizontal="left" vertical="center"/>
    </xf>
    <xf numFmtId="165" fontId="23" fillId="34" borderId="16" xfId="0" applyNumberFormat="1" applyFont="1" applyFill="1" applyBorder="1" applyAlignment="1">
      <alignment horizontal="justify" vertical="center"/>
    </xf>
    <xf numFmtId="165" fontId="23" fillId="34" borderId="17" xfId="0" applyNumberFormat="1" applyFont="1" applyFill="1" applyBorder="1" applyAlignment="1">
      <alignment horizontal="justify" vertical="center"/>
    </xf>
    <xf numFmtId="0" fontId="24" fillId="35" borderId="23" xfId="0" applyNumberFormat="1" applyFont="1" applyFill="1" applyBorder="1" applyAlignment="1">
      <alignment horizontal="left" vertical="center"/>
    </xf>
    <xf numFmtId="0" fontId="24" fillId="35" borderId="0" xfId="0" applyNumberFormat="1" applyFont="1" applyFill="1" applyBorder="1" applyAlignment="1">
      <alignment horizontal="left" vertical="center"/>
    </xf>
    <xf numFmtId="0" fontId="24" fillId="35" borderId="24" xfId="0" applyNumberFormat="1" applyFont="1" applyFill="1" applyBorder="1" applyAlignment="1">
      <alignment horizontal="left" vertical="center"/>
    </xf>
    <xf numFmtId="0" fontId="21" fillId="34" borderId="16" xfId="0" applyNumberFormat="1" applyFont="1" applyFill="1" applyBorder="1" applyAlignment="1">
      <alignment horizontal="left" vertical="center"/>
    </xf>
    <xf numFmtId="0" fontId="21" fillId="34" borderId="17" xfId="0" applyNumberFormat="1" applyFont="1" applyFill="1" applyBorder="1" applyAlignment="1">
      <alignment horizontal="left" vertical="center"/>
    </xf>
    <xf numFmtId="164" fontId="23" fillId="35" borderId="16" xfId="0" applyNumberFormat="1" applyFont="1" applyFill="1" applyBorder="1" applyAlignment="1">
      <alignment horizontal="left" vertical="center"/>
    </xf>
    <xf numFmtId="0" fontId="23" fillId="35" borderId="17" xfId="0" applyNumberFormat="1" applyFont="1" applyFill="1" applyBorder="1" applyAlignment="1">
      <alignment horizontal="left" vertical="center"/>
    </xf>
    <xf numFmtId="0" fontId="25" fillId="35" borderId="14" xfId="0" applyNumberFormat="1" applyFont="1" applyFill="1" applyBorder="1" applyAlignment="1">
      <alignment horizontal="left" vertical="center"/>
    </xf>
    <xf numFmtId="164" fontId="23" fillId="35" borderId="16" xfId="0" applyNumberFormat="1" applyFont="1" applyFill="1" applyBorder="1" applyAlignment="1">
      <alignment horizontal="justify" vertical="center"/>
    </xf>
    <xf numFmtId="164" fontId="23" fillId="35" borderId="17" xfId="0" applyNumberFormat="1" applyFont="1" applyFill="1" applyBorder="1" applyAlignment="1">
      <alignment horizontal="justify" vertical="center"/>
    </xf>
    <xf numFmtId="0" fontId="26" fillId="0" borderId="23" xfId="0" applyNumberFormat="1" applyFont="1" applyFill="1" applyBorder="1" applyAlignment="1">
      <alignment horizontal="justify" vertical="center"/>
    </xf>
    <xf numFmtId="0" fontId="26" fillId="0" borderId="0" xfId="0" applyNumberFormat="1" applyFont="1" applyFill="1" applyBorder="1" applyAlignment="1">
      <alignment horizontal="justify" vertical="center"/>
    </xf>
    <xf numFmtId="0" fontId="26" fillId="0" borderId="24" xfId="0" applyNumberFormat="1" applyFont="1" applyFill="1" applyBorder="1" applyAlignment="1">
      <alignment horizontal="justify" vertical="center"/>
    </xf>
    <xf numFmtId="43" fontId="26" fillId="0" borderId="23" xfId="0" applyNumberFormat="1" applyFont="1" applyFill="1" applyBorder="1" applyAlignment="1">
      <alignment horizontal="center" vertical="center"/>
    </xf>
    <xf numFmtId="43" fontId="26" fillId="35" borderId="0" xfId="0" applyNumberFormat="1" applyFont="1" applyFill="1" applyBorder="1" applyAlignment="1">
      <alignment horizontal="center" vertical="center"/>
    </xf>
    <xf numFmtId="43" fontId="26" fillId="35" borderId="24" xfId="0" applyNumberFormat="1" applyFont="1" applyFill="1" applyBorder="1" applyAlignment="1">
      <alignment horizontal="center" vertical="center"/>
    </xf>
    <xf numFmtId="0" fontId="21" fillId="33" borderId="13" xfId="0" applyNumberFormat="1" applyFont="1" applyFill="1" applyBorder="1" applyAlignment="1">
      <alignment horizontal="center" vertical="center" wrapText="1"/>
    </xf>
    <xf numFmtId="0" fontId="21" fillId="33" borderId="14" xfId="0" applyNumberFormat="1" applyFont="1" applyFill="1" applyBorder="1" applyAlignment="1">
      <alignment horizontal="center" vertical="center" wrapText="1"/>
    </xf>
    <xf numFmtId="0" fontId="21" fillId="33" borderId="15" xfId="0" applyNumberFormat="1" applyFont="1" applyFill="1" applyBorder="1" applyAlignment="1">
      <alignment horizontal="center" vertical="center" wrapText="1"/>
    </xf>
    <xf numFmtId="0" fontId="23" fillId="34" borderId="16" xfId="0" applyNumberFormat="1" applyFont="1" applyFill="1" applyBorder="1" applyAlignment="1">
      <alignment horizontal="justify" vertical="center"/>
    </xf>
    <xf numFmtId="0" fontId="23" fillId="34" borderId="25" xfId="0" applyNumberFormat="1" applyFont="1" applyFill="1" applyBorder="1" applyAlignment="1">
      <alignment horizontal="justify" vertical="center"/>
    </xf>
    <xf numFmtId="0" fontId="23" fillId="34" borderId="17" xfId="0" applyNumberFormat="1" applyFont="1" applyFill="1" applyBorder="1" applyAlignment="1">
      <alignment horizontal="justify" vertical="center"/>
    </xf>
    <xf numFmtId="0" fontId="26" fillId="0" borderId="18" xfId="0" applyNumberFormat="1" applyFont="1" applyFill="1" applyBorder="1" applyAlignment="1">
      <alignment horizontal="justify" vertical="center"/>
    </xf>
    <xf numFmtId="0" fontId="26" fillId="35" borderId="19" xfId="0" applyNumberFormat="1" applyFont="1" applyFill="1" applyBorder="1" applyAlignment="1">
      <alignment horizontal="justify" vertical="center"/>
    </xf>
    <xf numFmtId="0" fontId="26" fillId="35" borderId="20" xfId="0" applyNumberFormat="1" applyFont="1" applyFill="1" applyBorder="1" applyAlignment="1">
      <alignment horizontal="justify" vertical="center"/>
    </xf>
    <xf numFmtId="43" fontId="26" fillId="0" borderId="18" xfId="0" applyNumberFormat="1" applyFont="1" applyFill="1" applyBorder="1" applyAlignment="1">
      <alignment horizontal="center" vertical="center"/>
    </xf>
    <xf numFmtId="43" fontId="26" fillId="35" borderId="19" xfId="0" applyNumberFormat="1" applyFont="1" applyFill="1" applyBorder="1" applyAlignment="1">
      <alignment horizontal="center" vertical="center"/>
    </xf>
    <xf numFmtId="43" fontId="26" fillId="35" borderId="20" xfId="0" applyNumberFormat="1" applyFont="1" applyFill="1" applyBorder="1" applyAlignment="1">
      <alignment horizontal="center" vertical="center"/>
    </xf>
    <xf numFmtId="0" fontId="21" fillId="34" borderId="16" xfId="0" applyNumberFormat="1" applyFont="1" applyFill="1" applyBorder="1" applyAlignment="1">
      <alignment horizontal="justify" vertical="center" wrapText="1"/>
    </xf>
    <xf numFmtId="0" fontId="29" fillId="35" borderId="18" xfId="0" applyNumberFormat="1" applyFont="1" applyFill="1" applyBorder="1" applyAlignment="1">
      <alignment horizontal="justify" vertical="center" wrapText="1"/>
    </xf>
    <xf numFmtId="0" fontId="26" fillId="35" borderId="19" xfId="0" applyNumberFormat="1" applyFont="1" applyFill="1" applyBorder="1" applyAlignment="1">
      <alignment horizontal="justify" vertical="center" wrapText="1"/>
    </xf>
    <xf numFmtId="0" fontId="26" fillId="35" borderId="20" xfId="0" applyNumberFormat="1" applyFont="1" applyFill="1" applyBorder="1" applyAlignment="1">
      <alignment horizontal="justify" vertical="center" wrapText="1"/>
    </xf>
    <xf numFmtId="0" fontId="26" fillId="35" borderId="23" xfId="0" applyNumberFormat="1" applyFont="1" applyFill="1" applyBorder="1" applyAlignment="1">
      <alignment horizontal="justify" vertical="center" wrapText="1"/>
    </xf>
    <xf numFmtId="0" fontId="26" fillId="35" borderId="0" xfId="0" applyNumberFormat="1" applyFont="1" applyFill="1" applyBorder="1" applyAlignment="1">
      <alignment horizontal="justify" vertical="center" wrapText="1"/>
    </xf>
    <xf numFmtId="0" fontId="26" fillId="35" borderId="24" xfId="0" applyNumberFormat="1" applyFont="1" applyFill="1" applyBorder="1" applyAlignment="1">
      <alignment horizontal="justify" vertical="center" wrapText="1"/>
    </xf>
    <xf numFmtId="0" fontId="26" fillId="35" borderId="21" xfId="0" applyNumberFormat="1" applyFont="1" applyFill="1" applyBorder="1" applyAlignment="1">
      <alignment horizontal="justify" vertical="center" wrapText="1"/>
    </xf>
    <xf numFmtId="0" fontId="26" fillId="35" borderId="12" xfId="0" applyNumberFormat="1" applyFont="1" applyFill="1" applyBorder="1" applyAlignment="1">
      <alignment horizontal="justify" vertical="center" wrapText="1"/>
    </xf>
    <xf numFmtId="0" fontId="26" fillId="35" borderId="22" xfId="0" applyNumberFormat="1" applyFont="1" applyFill="1" applyBorder="1" applyAlignment="1">
      <alignment horizontal="justify" vertical="center" wrapText="1"/>
    </xf>
    <xf numFmtId="0" fontId="24" fillId="35" borderId="23" xfId="0" applyNumberFormat="1" applyFont="1" applyFill="1" applyBorder="1" applyAlignment="1">
      <alignment horizontal="center" vertical="center" wrapText="1"/>
    </xf>
    <xf numFmtId="0" fontId="24" fillId="35" borderId="0" xfId="0" applyNumberFormat="1" applyFont="1" applyFill="1" applyBorder="1" applyAlignment="1">
      <alignment horizontal="center" vertical="center" wrapText="1"/>
    </xf>
    <xf numFmtId="0" fontId="24" fillId="35" borderId="24" xfId="0" applyNumberFormat="1" applyFont="1" applyFill="1" applyBorder="1" applyAlignment="1">
      <alignment horizontal="center" vertical="center" wrapText="1"/>
    </xf>
    <xf numFmtId="0" fontId="24" fillId="35" borderId="21" xfId="0" applyNumberFormat="1" applyFont="1" applyFill="1" applyBorder="1" applyAlignment="1">
      <alignment horizontal="center" vertical="center" wrapText="1"/>
    </xf>
    <xf numFmtId="0" fontId="24" fillId="35" borderId="12" xfId="0" applyNumberFormat="1" applyFont="1" applyFill="1" applyBorder="1" applyAlignment="1">
      <alignment horizontal="center" vertical="center" wrapText="1"/>
    </xf>
    <xf numFmtId="0" fontId="24" fillId="35" borderId="22" xfId="0" applyNumberFormat="1" applyFont="1" applyFill="1" applyBorder="1" applyAlignment="1">
      <alignment horizontal="center" vertical="center" wrapText="1"/>
    </xf>
    <xf numFmtId="0" fontId="24" fillId="33" borderId="16" xfId="0" applyNumberFormat="1" applyFont="1" applyFill="1" applyBorder="1" applyAlignment="1">
      <alignment horizontal="center" vertical="center"/>
    </xf>
    <xf numFmtId="0" fontId="24" fillId="33" borderId="17" xfId="0" applyNumberFormat="1" applyFont="1" applyFill="1" applyBorder="1" applyAlignment="1">
      <alignment horizontal="center" vertical="center"/>
    </xf>
    <xf numFmtId="0" fontId="24" fillId="35" borderId="18" xfId="0" applyNumberFormat="1" applyFont="1" applyFill="1" applyBorder="1" applyAlignment="1">
      <alignment horizontal="center" vertical="center"/>
    </xf>
    <xf numFmtId="0" fontId="24" fillId="35" borderId="23" xfId="0" applyNumberFormat="1" applyFont="1" applyFill="1" applyBorder="1" applyAlignment="1">
      <alignment horizontal="center" vertical="center"/>
    </xf>
    <xf numFmtId="0" fontId="24" fillId="35" borderId="0" xfId="0" applyNumberFormat="1" applyFont="1" applyFill="1" applyBorder="1" applyAlignment="1">
      <alignment horizontal="center" vertical="center"/>
    </xf>
    <xf numFmtId="0" fontId="24" fillId="35" borderId="24" xfId="0" applyNumberFormat="1" applyFont="1" applyFill="1" applyBorder="1" applyAlignment="1">
      <alignment horizontal="center" vertical="center"/>
    </xf>
    <xf numFmtId="0" fontId="24" fillId="35" borderId="21" xfId="0" applyNumberFormat="1" applyFont="1" applyFill="1" applyBorder="1" applyAlignment="1">
      <alignment horizontal="center" vertical="center"/>
    </xf>
    <xf numFmtId="0" fontId="24" fillId="35" borderId="12" xfId="0" applyNumberFormat="1" applyFont="1" applyFill="1" applyBorder="1" applyAlignment="1">
      <alignment horizontal="center" vertical="center"/>
    </xf>
    <xf numFmtId="0" fontId="24" fillId="35" borderId="22" xfId="0" applyNumberFormat="1" applyFont="1" applyFill="1" applyBorder="1" applyAlignment="1">
      <alignment horizontal="center" vertical="center"/>
    </xf>
    <xf numFmtId="0" fontId="24" fillId="35" borderId="16" xfId="0" applyNumberFormat="1" applyFont="1" applyFill="1" applyBorder="1" applyAlignment="1">
      <alignment horizontal="center" vertical="center"/>
    </xf>
    <xf numFmtId="0" fontId="24" fillId="35" borderId="25" xfId="0" applyNumberFormat="1" applyFont="1" applyFill="1" applyBorder="1" applyAlignment="1">
      <alignment horizontal="center" vertical="center"/>
    </xf>
    <xf numFmtId="0" fontId="24" fillId="35" borderId="17" xfId="0" applyNumberFormat="1" applyFont="1" applyFill="1" applyBorder="1" applyAlignment="1">
      <alignment horizontal="center" vertical="center"/>
    </xf>
    <xf numFmtId="0" fontId="21" fillId="35" borderId="18" xfId="0" applyNumberFormat="1" applyFont="1" applyFill="1" applyBorder="1" applyAlignment="1">
      <alignment horizontal="center" vertical="center"/>
    </xf>
    <xf numFmtId="0" fontId="21" fillId="35" borderId="19" xfId="0" applyNumberFormat="1" applyFont="1" applyFill="1" applyBorder="1" applyAlignment="1">
      <alignment horizontal="center" vertical="center"/>
    </xf>
    <xf numFmtId="0" fontId="21" fillId="35" borderId="20" xfId="0" applyNumberFormat="1" applyFont="1" applyFill="1" applyBorder="1" applyAlignment="1">
      <alignment horizontal="center" vertical="center"/>
    </xf>
    <xf numFmtId="0" fontId="21" fillId="35" borderId="23" xfId="0" applyNumberFormat="1" applyFont="1" applyFill="1" applyBorder="1" applyAlignment="1">
      <alignment horizontal="center" vertical="center"/>
    </xf>
    <xf numFmtId="0" fontId="21" fillId="35" borderId="24" xfId="0" applyNumberFormat="1" applyFont="1" applyFill="1" applyBorder="1" applyAlignment="1">
      <alignment horizontal="center" vertical="center"/>
    </xf>
    <xf numFmtId="43" fontId="21" fillId="35" borderId="0" xfId="0" applyNumberFormat="1" applyFont="1" applyFill="1" applyBorder="1" applyAlignment="1">
      <alignment horizontal="center" vertical="center"/>
    </xf>
    <xf numFmtId="43" fontId="21" fillId="35" borderId="24" xfId="0" applyNumberFormat="1" applyFont="1" applyFill="1" applyBorder="1" applyAlignment="1">
      <alignment horizontal="center" vertical="center"/>
    </xf>
    <xf numFmtId="0" fontId="21" fillId="35" borderId="21" xfId="0" applyNumberFormat="1" applyFont="1" applyFill="1" applyBorder="1" applyAlignment="1">
      <alignment horizontal="center" vertical="center"/>
    </xf>
    <xf numFmtId="0" fontId="21" fillId="35" borderId="12" xfId="0" applyNumberFormat="1" applyFont="1" applyFill="1" applyBorder="1" applyAlignment="1">
      <alignment horizontal="center" vertical="center"/>
    </xf>
    <xf numFmtId="0" fontId="21" fillId="35" borderId="22" xfId="0" applyNumberFormat="1" applyFont="1" applyFill="1" applyBorder="1" applyAlignment="1">
      <alignment horizontal="center" vertical="center"/>
    </xf>
    <xf numFmtId="0" fontId="24" fillId="35" borderId="23" xfId="0" applyNumberFormat="1" applyFont="1" applyFill="1" applyBorder="1" applyAlignment="1">
      <alignment horizontal="center"/>
    </xf>
    <xf numFmtId="0" fontId="24" fillId="35" borderId="0" xfId="0" applyNumberFormat="1" applyFont="1" applyFill="1" applyBorder="1" applyAlignment="1">
      <alignment horizontal="center"/>
    </xf>
    <xf numFmtId="0" fontId="24" fillId="35" borderId="24" xfId="0" applyNumberFormat="1" applyFont="1" applyFill="1" applyBorder="1" applyAlignment="1">
      <alignment horizontal="center"/>
    </xf>
    <xf numFmtId="0" fontId="24" fillId="33" borderId="18" xfId="0" applyNumberFormat="1" applyFont="1" applyFill="1" applyBorder="1" applyAlignment="1">
      <alignment horizontal="center" vertical="center" wrapText="1"/>
    </xf>
    <xf numFmtId="0" fontId="24" fillId="33" borderId="19" xfId="0" applyNumberFormat="1" applyFont="1" applyFill="1" applyBorder="1" applyAlignment="1">
      <alignment horizontal="center" vertical="center" wrapText="1"/>
    </xf>
    <xf numFmtId="0" fontId="24" fillId="33" borderId="20" xfId="0" applyNumberFormat="1" applyFont="1" applyFill="1" applyBorder="1" applyAlignment="1">
      <alignment horizontal="center" vertical="center" wrapText="1"/>
    </xf>
    <xf numFmtId="0" fontId="24" fillId="33" borderId="21" xfId="0" applyNumberFormat="1" applyFont="1" applyFill="1" applyBorder="1" applyAlignment="1">
      <alignment horizontal="center" vertical="center" wrapText="1"/>
    </xf>
    <xf numFmtId="0" fontId="24" fillId="33" borderId="12" xfId="0" applyNumberFormat="1" applyFont="1" applyFill="1" applyBorder="1" applyAlignment="1">
      <alignment horizontal="center" vertical="center" wrapText="1"/>
    </xf>
    <xf numFmtId="0" fontId="24" fillId="33" borderId="22" xfId="0" applyNumberFormat="1" applyFont="1" applyFill="1" applyBorder="1" applyAlignment="1">
      <alignment horizontal="center" vertical="center" wrapText="1"/>
    </xf>
    <xf numFmtId="0" fontId="24" fillId="33" borderId="16" xfId="0" applyNumberFormat="1" applyFont="1" applyFill="1" applyBorder="1" applyAlignment="1">
      <alignment horizontal="center" vertical="center" wrapText="1"/>
    </xf>
    <xf numFmtId="0" fontId="24" fillId="33" borderId="17" xfId="0" applyNumberFormat="1" applyFont="1" applyFill="1" applyBorder="1" applyAlignment="1">
      <alignment horizontal="center" vertical="center" wrapText="1"/>
    </xf>
    <xf numFmtId="0" fontId="24" fillId="33" borderId="13" xfId="0" applyNumberFormat="1" applyFont="1" applyFill="1" applyBorder="1" applyAlignment="1">
      <alignment horizontal="center" vertical="center"/>
    </xf>
    <xf numFmtId="0" fontId="24" fillId="33" borderId="14" xfId="0" applyNumberFormat="1" applyFont="1" applyFill="1" applyBorder="1" applyAlignment="1">
      <alignment horizontal="center" vertical="center"/>
    </xf>
    <xf numFmtId="0" fontId="24" fillId="33" borderId="15" xfId="0" applyNumberFormat="1" applyFont="1" applyFill="1" applyBorder="1" applyAlignment="1">
      <alignment horizontal="center" vertical="center"/>
    </xf>
    <xf numFmtId="0" fontId="26" fillId="0" borderId="21" xfId="0" applyNumberFormat="1" applyFont="1" applyFill="1" applyBorder="1" applyAlignment="1">
      <alignment horizontal="justify" vertical="center"/>
    </xf>
    <xf numFmtId="0" fontId="26" fillId="0" borderId="12" xfId="0" applyNumberFormat="1" applyFont="1" applyFill="1" applyBorder="1" applyAlignment="1">
      <alignment horizontal="justify" vertical="center"/>
    </xf>
    <xf numFmtId="0" fontId="26" fillId="0" borderId="22" xfId="0" applyNumberFormat="1" applyFont="1" applyFill="1" applyBorder="1" applyAlignment="1">
      <alignment horizontal="justify" vertical="center"/>
    </xf>
    <xf numFmtId="43" fontId="26" fillId="0" borderId="21" xfId="0" applyNumberFormat="1" applyFont="1" applyFill="1" applyBorder="1" applyAlignment="1">
      <alignment horizontal="center" vertical="center"/>
    </xf>
    <xf numFmtId="43" fontId="26" fillId="35" borderId="12" xfId="0" applyNumberFormat="1" applyFont="1" applyFill="1" applyBorder="1" applyAlignment="1">
      <alignment horizontal="center" vertical="center"/>
    </xf>
    <xf numFmtId="43" fontId="26" fillId="35" borderId="22" xfId="0" applyNumberFormat="1" applyFont="1" applyFill="1" applyBorder="1" applyAlignment="1">
      <alignment horizontal="center" vertical="center"/>
    </xf>
    <xf numFmtId="171" fontId="21" fillId="35" borderId="13" xfId="0" applyNumberFormat="1" applyFont="1" applyFill="1" applyBorder="1" applyAlignment="1">
      <alignment horizontal="center" vertical="center"/>
    </xf>
    <xf numFmtId="171" fontId="21" fillId="35" borderId="14" xfId="0" applyNumberFormat="1" applyFont="1" applyFill="1" applyBorder="1" applyAlignment="1">
      <alignment horizontal="center" vertical="center"/>
    </xf>
    <xf numFmtId="171" fontId="21" fillId="35" borderId="15" xfId="0" applyNumberFormat="1" applyFont="1" applyFill="1" applyBorder="1" applyAlignment="1">
      <alignment horizontal="center" vertical="center"/>
    </xf>
    <xf numFmtId="0" fontId="21" fillId="34" borderId="13" xfId="0" applyNumberFormat="1" applyFont="1" applyFill="1" applyBorder="1" applyAlignment="1">
      <alignment horizontal="center" vertical="center"/>
    </xf>
    <xf numFmtId="0" fontId="21" fillId="34" borderId="15" xfId="0" applyNumberFormat="1" applyFont="1" applyFill="1" applyBorder="1" applyAlignment="1">
      <alignment horizontal="center" vertical="center"/>
    </xf>
    <xf numFmtId="0" fontId="29" fillId="35" borderId="19" xfId="0" applyNumberFormat="1" applyFont="1" applyFill="1" applyBorder="1" applyAlignment="1">
      <alignment horizontal="left" vertical="center"/>
    </xf>
    <xf numFmtId="0" fontId="29" fillId="35" borderId="20" xfId="0" applyNumberFormat="1" applyFont="1" applyFill="1" applyBorder="1" applyAlignment="1">
      <alignment horizontal="left" vertical="center"/>
    </xf>
    <xf numFmtId="0" fontId="24" fillId="36" borderId="27" xfId="0" applyNumberFormat="1" applyFont="1" applyFill="1" applyBorder="1" applyAlignment="1">
      <alignment horizontal="center" vertical="top"/>
    </xf>
    <xf numFmtId="0" fontId="24" fillId="36" borderId="28" xfId="0" applyNumberFormat="1" applyFont="1" applyFill="1" applyBorder="1" applyAlignment="1">
      <alignment horizontal="center" vertical="top"/>
    </xf>
    <xf numFmtId="0" fontId="24" fillId="36" borderId="29" xfId="0" applyNumberFormat="1" applyFont="1" applyFill="1" applyBorder="1" applyAlignment="1">
      <alignment horizontal="center" vertical="top"/>
    </xf>
    <xf numFmtId="11" fontId="30" fillId="0" borderId="1" xfId="0" applyNumberFormat="1" applyFont="1" applyBorder="1" applyAlignment="1">
      <alignment horizontal="left" vertical="center"/>
    </xf>
    <xf numFmtId="168" fontId="30" fillId="0" borderId="1" xfId="0" applyNumberFormat="1" applyFont="1" applyBorder="1" applyAlignment="1">
      <alignment horizontal="center" vertical="center" wrapText="1"/>
    </xf>
  </cellXfs>
  <cellStyles count="52">
    <cellStyle name="20% - Énfasis1" xfId="21" builtinId="30" customBuiltin="1"/>
    <cellStyle name="20% - Énfasis2" xfId="25" builtinId="34" customBuiltin="1"/>
    <cellStyle name="20% - Énfasis3" xfId="29" builtinId="38" customBuiltin="1"/>
    <cellStyle name="20% - Énfasis4" xfId="33" builtinId="42" customBuiltin="1"/>
    <cellStyle name="20% - Énfasis5" xfId="37" builtinId="46" customBuiltin="1"/>
    <cellStyle name="20% - Énfasis6" xfId="41" builtinId="50" customBuiltin="1"/>
    <cellStyle name="40% - Énfasis1" xfId="22" builtinId="31" customBuiltin="1"/>
    <cellStyle name="40% - Énfasis2" xfId="26" builtinId="35" customBuiltin="1"/>
    <cellStyle name="40% - Énfasis3" xfId="30" builtinId="39" customBuiltin="1"/>
    <cellStyle name="40% - Énfasis4" xfId="34" builtinId="43" customBuiltin="1"/>
    <cellStyle name="40% - Énfasis5" xfId="38" builtinId="47" customBuiltin="1"/>
    <cellStyle name="40% - Énfasis6" xfId="42" builtinId="51" customBuiltin="1"/>
    <cellStyle name="60% - Énfasis1" xfId="23" builtinId="32" customBuiltin="1"/>
    <cellStyle name="60% - Énfasis1 2" xfId="45" xr:uid="{00000000-0005-0000-0000-00000D000000}"/>
    <cellStyle name="60% - Énfasis2" xfId="27" builtinId="36" customBuiltin="1"/>
    <cellStyle name="60% - Énfasis2 2" xfId="46" xr:uid="{00000000-0005-0000-0000-00000F000000}"/>
    <cellStyle name="60% - Énfasis3" xfId="31" builtinId="40" customBuiltin="1"/>
    <cellStyle name="60% - Énfasis3 2" xfId="47" xr:uid="{00000000-0005-0000-0000-000011000000}"/>
    <cellStyle name="60% - Énfasis4" xfId="35" builtinId="44" customBuiltin="1"/>
    <cellStyle name="60% - Énfasis4 2" xfId="48" xr:uid="{00000000-0005-0000-0000-000013000000}"/>
    <cellStyle name="60% - Énfasis5" xfId="39" builtinId="48" customBuiltin="1"/>
    <cellStyle name="60% - Énfasis5 2" xfId="49" xr:uid="{00000000-0005-0000-0000-000015000000}"/>
    <cellStyle name="60% - Énfasis6" xfId="43" builtinId="52" customBuiltin="1"/>
    <cellStyle name="60% - Énfasis6 2" xfId="50" xr:uid="{00000000-0005-0000-0000-000017000000}"/>
    <cellStyle name="Bueno" xfId="8" builtinId="26" customBuiltin="1"/>
    <cellStyle name="Cálculo" xfId="13" builtinId="22" customBuiltin="1"/>
    <cellStyle name="Celda de comprobación" xfId="15" builtinId="23" customBuiltin="1"/>
    <cellStyle name="Celda vinculada" xfId="14" builtinId="24" customBuiltin="1"/>
    <cellStyle name="Encabezado 1" xfId="4" builtinId="16" customBuiltin="1"/>
    <cellStyle name="Encabezado 4" xfId="7" builtinId="19" customBuiltin="1"/>
    <cellStyle name="Énfasis1" xfId="20" builtinId="29" customBuiltin="1"/>
    <cellStyle name="Énfasis2" xfId="24" builtinId="33" customBuiltin="1"/>
    <cellStyle name="Énfasis3" xfId="28" builtinId="37" customBuiltin="1"/>
    <cellStyle name="Énfasis4" xfId="32" builtinId="41" customBuiltin="1"/>
    <cellStyle name="Énfasis5" xfId="36" builtinId="45" customBuiltin="1"/>
    <cellStyle name="Énfasis6" xfId="40" builtinId="49" customBuiltin="1"/>
    <cellStyle name="Entrada" xfId="11" builtinId="20" customBuiltin="1"/>
    <cellStyle name="Incorrecto" xfId="9" builtinId="27" customBuiltin="1"/>
    <cellStyle name="Neutral" xfId="10" builtinId="28" customBuiltin="1"/>
    <cellStyle name="Neutral 2" xfId="44" xr:uid="{00000000-0005-0000-0000-000029000000}"/>
    <cellStyle name="Normal" xfId="0" builtinId="0"/>
    <cellStyle name="Normal 2" xfId="1" xr:uid="{00000000-0005-0000-0000-00002B000000}"/>
    <cellStyle name="Normal 2 2" xfId="51" xr:uid="{B8681003-DB5C-448F-9E7F-BC6CB00E6E9E}"/>
    <cellStyle name="Normal 3" xfId="2" xr:uid="{00000000-0005-0000-0000-00002C000000}"/>
    <cellStyle name="Notas" xfId="17" builtinId="10" customBuiltin="1"/>
    <cellStyle name="Salida" xfId="12" builtinId="21" customBuiltin="1"/>
    <cellStyle name="Texto de advertencia" xfId="16" builtinId="11" customBuiltin="1"/>
    <cellStyle name="Texto explicativo" xfId="18" builtinId="53" customBuiltin="1"/>
    <cellStyle name="Título" xfId="3" builtinId="15" customBuiltin="1"/>
    <cellStyle name="Título 2" xfId="5" builtinId="17" customBuiltin="1"/>
    <cellStyle name="Título 3" xfId="6" builtinId="18" customBuiltin="1"/>
    <cellStyle name="Total" xfId="19" builtinId="25" customBuiltin="1"/>
  </cellStyles>
  <dxfs count="49">
    <dxf>
      <font>
        <color rgb="FF000000"/>
      </font>
      <fill>
        <patternFill>
          <bgColor rgb="FFFFFF00"/>
        </patternFill>
      </fill>
    </dxf>
    <dxf>
      <font>
        <color rgb="FFFFFFFF"/>
      </font>
      <fill>
        <patternFill>
          <bgColor rgb="FFFF0000"/>
        </patternFill>
      </fill>
    </dxf>
    <dxf>
      <font>
        <color rgb="FF000000"/>
      </font>
      <fill>
        <patternFill>
          <bgColor rgb="FFFFFF00"/>
        </patternFill>
      </fill>
    </dxf>
    <dxf>
      <font>
        <color rgb="FFFFFFFF"/>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BBB59"/>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1E781E"/>
      <color rgb="FF1E961E"/>
      <color rgb="FF207E22"/>
      <color rgb="FF2A9E1A"/>
      <color rgb="FF33C220"/>
      <color rgb="FF000000"/>
      <color rgb="FF1EFF1E"/>
      <color rgb="FF64C832"/>
      <color rgb="FF82BE32"/>
      <color rgb="FF7ABC3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file:///D:\BASE%20DE%20DATOS\LOGO.png" TargetMode="External"/><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file:///D:\2026\3.-%20LOG&#205;STICA\03%20ORDENES\QR_TEMP.png" TargetMode="External"/></Relationships>
</file>

<file path=xl/drawings/drawing1.xml><?xml version="1.0" encoding="utf-8"?>
<xdr:wsDr xmlns:xdr="http://schemas.openxmlformats.org/drawingml/2006/spreadsheetDrawing" xmlns:a="http://schemas.openxmlformats.org/drawingml/2006/main">
  <xdr:twoCellAnchor editAs="absolute">
    <xdr:from>
      <xdr:col>12</xdr:col>
      <xdr:colOff>2387769</xdr:colOff>
      <xdr:row>28</xdr:row>
      <xdr:rowOff>188002</xdr:rowOff>
    </xdr:from>
    <xdr:to>
      <xdr:col>13</xdr:col>
      <xdr:colOff>7269</xdr:colOff>
      <xdr:row>30</xdr:row>
      <xdr:rowOff>175552</xdr:rowOff>
    </xdr:to>
    <xdr:sp macro="[0]!ABRIR_CARPETA" textlink="">
      <xdr:nvSpPr>
        <xdr:cNvPr id="2" name="Rectángulo redondeado 2">
          <a:extLst>
            <a:ext uri="{FF2B5EF4-FFF2-40B4-BE49-F238E27FC236}">
              <a16:creationId xmlns:a16="http://schemas.microsoft.com/office/drawing/2014/main" id="{CB1836C7-46C3-4100-BD59-EB9A6111F300}"/>
            </a:ext>
          </a:extLst>
        </xdr:cNvPr>
        <xdr:cNvSpPr/>
      </xdr:nvSpPr>
      <xdr:spPr>
        <a:xfrm>
          <a:off x="11677445" y="6698620"/>
          <a:ext cx="1620000" cy="547844"/>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ABRIR</a:t>
          </a:r>
          <a:r>
            <a:rPr lang="es-PE" sz="1100" b="1" i="0" baseline="0">
              <a:solidFill>
                <a:sysClr val="windowText" lastClr="000000"/>
              </a:solidFill>
            </a:rPr>
            <a:t> CARPETA DE ARCHIVOS GENERADOS</a:t>
          </a:r>
          <a:endParaRPr lang="es-PE" sz="1100" b="1" i="0">
            <a:solidFill>
              <a:sysClr val="windowText" lastClr="000000"/>
            </a:solidFill>
          </a:endParaRPr>
        </a:p>
      </xdr:txBody>
    </xdr:sp>
    <xdr:clientData/>
  </xdr:twoCellAnchor>
  <xdr:twoCellAnchor editAs="absolute">
    <xdr:from>
      <xdr:col>12</xdr:col>
      <xdr:colOff>538799</xdr:colOff>
      <xdr:row>28</xdr:row>
      <xdr:rowOff>199208</xdr:rowOff>
    </xdr:from>
    <xdr:to>
      <xdr:col>12</xdr:col>
      <xdr:colOff>2158799</xdr:colOff>
      <xdr:row>30</xdr:row>
      <xdr:rowOff>186758</xdr:rowOff>
    </xdr:to>
    <xdr:sp macro="[0]!GUARDAR_Y_EXPORTAR_PDF" textlink="">
      <xdr:nvSpPr>
        <xdr:cNvPr id="3" name="Rectángulo redondeado 2">
          <a:extLst>
            <a:ext uri="{FF2B5EF4-FFF2-40B4-BE49-F238E27FC236}">
              <a16:creationId xmlns:a16="http://schemas.microsoft.com/office/drawing/2014/main" id="{D1CAE962-702D-47E7-992C-FDE243C67CF6}"/>
            </a:ext>
          </a:extLst>
        </xdr:cNvPr>
        <xdr:cNvSpPr/>
      </xdr:nvSpPr>
      <xdr:spPr>
        <a:xfrm>
          <a:off x="9828475" y="6709826"/>
          <a:ext cx="1620000" cy="547844"/>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VALIDAR</a:t>
          </a:r>
          <a:r>
            <a:rPr lang="es-PE" sz="1100" b="1" i="0" baseline="0">
              <a:solidFill>
                <a:sysClr val="windowText" lastClr="000000"/>
              </a:solidFill>
            </a:rPr>
            <a:t> Y </a:t>
          </a:r>
          <a:r>
            <a:rPr lang="es-PE" sz="1100" b="1" i="0">
              <a:solidFill>
                <a:sysClr val="windowText" lastClr="000000"/>
              </a:solidFill>
            </a:rPr>
            <a:t>GENERAR ARCHIVO PDF</a:t>
          </a:r>
        </a:p>
      </xdr:txBody>
    </xdr:sp>
    <xdr:clientData/>
  </xdr:twoCellAnchor>
  <xdr:twoCellAnchor editAs="absolute">
    <xdr:from>
      <xdr:col>11</xdr:col>
      <xdr:colOff>1038225</xdr:colOff>
      <xdr:row>0</xdr:row>
      <xdr:rowOff>6162</xdr:rowOff>
    </xdr:from>
    <xdr:to>
      <xdr:col>12</xdr:col>
      <xdr:colOff>964725</xdr:colOff>
      <xdr:row>0</xdr:row>
      <xdr:rowOff>186162</xdr:rowOff>
    </xdr:to>
    <xdr:sp macro="[0]!GENERAR_NUEVA_ORDEN" textlink="">
      <xdr:nvSpPr>
        <xdr:cNvPr id="4" name="Rectángulo redondeado 2">
          <a:extLst>
            <a:ext uri="{FF2B5EF4-FFF2-40B4-BE49-F238E27FC236}">
              <a16:creationId xmlns:a16="http://schemas.microsoft.com/office/drawing/2014/main" id="{6E84FC9B-F844-4D7B-AC1B-0F4290DDFD6A}"/>
            </a:ext>
          </a:extLst>
        </xdr:cNvPr>
        <xdr:cNvSpPr/>
      </xdr:nvSpPr>
      <xdr:spPr>
        <a:xfrm>
          <a:off x="8994401" y="6162"/>
          <a:ext cx="1260000" cy="180000"/>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NUEVA ORDEN </a:t>
          </a:r>
        </a:p>
      </xdr:txBody>
    </xdr:sp>
    <xdr:clientData/>
  </xdr:twoCellAnchor>
  <xdr:twoCellAnchor editAs="absolute">
    <xdr:from>
      <xdr:col>3</xdr:col>
      <xdr:colOff>1113657</xdr:colOff>
      <xdr:row>15</xdr:row>
      <xdr:rowOff>19050</xdr:rowOff>
    </xdr:from>
    <xdr:to>
      <xdr:col>4</xdr:col>
      <xdr:colOff>561975</xdr:colOff>
      <xdr:row>15</xdr:row>
      <xdr:rowOff>254408</xdr:rowOff>
    </xdr:to>
    <xdr:sp macro="[0]!CONSULTA_CATALOGO" textlink="">
      <xdr:nvSpPr>
        <xdr:cNvPr id="6" name="Rectángulo redondeado 2">
          <a:extLst>
            <a:ext uri="{FF2B5EF4-FFF2-40B4-BE49-F238E27FC236}">
              <a16:creationId xmlns:a16="http://schemas.microsoft.com/office/drawing/2014/main" id="{3FBEC6AB-0C07-4B7D-90F5-6351306F2228}"/>
            </a:ext>
          </a:extLst>
        </xdr:cNvPr>
        <xdr:cNvSpPr/>
      </xdr:nvSpPr>
      <xdr:spPr>
        <a:xfrm>
          <a:off x="3228207" y="2886075"/>
          <a:ext cx="1162818" cy="235358"/>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CATÁLOGO</a:t>
          </a:r>
        </a:p>
      </xdr:txBody>
    </xdr:sp>
    <xdr:clientData fPrintsWithSheet="0"/>
  </xdr:twoCellAnchor>
  <xdr:twoCellAnchor editAs="absolute">
    <xdr:from>
      <xdr:col>11</xdr:col>
      <xdr:colOff>5399</xdr:colOff>
      <xdr:row>28</xdr:row>
      <xdr:rowOff>194726</xdr:rowOff>
    </xdr:from>
    <xdr:to>
      <xdr:col>12</xdr:col>
      <xdr:colOff>294700</xdr:colOff>
      <xdr:row>30</xdr:row>
      <xdr:rowOff>182276</xdr:rowOff>
    </xdr:to>
    <xdr:sp macro="[0]!CREAR_QR_DRIVE" textlink="">
      <xdr:nvSpPr>
        <xdr:cNvPr id="7" name="Rectángulo redondeado 2">
          <a:extLst>
            <a:ext uri="{FF2B5EF4-FFF2-40B4-BE49-F238E27FC236}">
              <a16:creationId xmlns:a16="http://schemas.microsoft.com/office/drawing/2014/main" id="{2E4BC7C7-F72D-4C7F-AADA-1C731198E09F}"/>
            </a:ext>
          </a:extLst>
        </xdr:cNvPr>
        <xdr:cNvSpPr/>
      </xdr:nvSpPr>
      <xdr:spPr>
        <a:xfrm>
          <a:off x="7961575" y="6705344"/>
          <a:ext cx="1622801" cy="547844"/>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INSERTAR CÓDIGO QR</a:t>
          </a:r>
        </a:p>
      </xdr:txBody>
    </xdr:sp>
    <xdr:clientData/>
  </xdr:twoCellAnchor>
  <xdr:twoCellAnchor editAs="absolute">
    <xdr:from>
      <xdr:col>12</xdr:col>
      <xdr:colOff>1085848</xdr:colOff>
      <xdr:row>0</xdr:row>
      <xdr:rowOff>0</xdr:rowOff>
    </xdr:from>
    <xdr:to>
      <xdr:col>12</xdr:col>
      <xdr:colOff>2345848</xdr:colOff>
      <xdr:row>0</xdr:row>
      <xdr:rowOff>180000</xdr:rowOff>
    </xdr:to>
    <xdr:sp macro="[0]!CONSULTA_ORDEN" textlink="">
      <xdr:nvSpPr>
        <xdr:cNvPr id="8" name="Rectángulo redondeado 2">
          <a:extLst>
            <a:ext uri="{FF2B5EF4-FFF2-40B4-BE49-F238E27FC236}">
              <a16:creationId xmlns:a16="http://schemas.microsoft.com/office/drawing/2014/main" id="{5BD0BF55-2FD7-4543-87BD-293478EF1CE6}"/>
            </a:ext>
          </a:extLst>
        </xdr:cNvPr>
        <xdr:cNvSpPr/>
      </xdr:nvSpPr>
      <xdr:spPr>
        <a:xfrm>
          <a:off x="10375524" y="0"/>
          <a:ext cx="1260000" cy="180000"/>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BUSCAR</a:t>
          </a:r>
          <a:r>
            <a:rPr lang="es-PE" sz="1100" b="1" i="0" baseline="0">
              <a:solidFill>
                <a:sysClr val="windowText" lastClr="000000"/>
              </a:solidFill>
            </a:rPr>
            <a:t> ORDEN</a:t>
          </a:r>
          <a:endParaRPr lang="es-PE" sz="1100" b="1" i="0">
            <a:solidFill>
              <a:sysClr val="windowText" lastClr="000000"/>
            </a:solidFill>
          </a:endParaRPr>
        </a:p>
      </xdr:txBody>
    </xdr:sp>
    <xdr:clientData/>
  </xdr:twoCellAnchor>
  <xdr:twoCellAnchor editAs="oneCell">
    <xdr:from>
      <xdr:col>0</xdr:col>
      <xdr:colOff>698500</xdr:colOff>
      <xdr:row>1</xdr:row>
      <xdr:rowOff>152400</xdr:rowOff>
    </xdr:from>
    <xdr:to>
      <xdr:col>1</xdr:col>
      <xdr:colOff>403525</xdr:colOff>
      <xdr:row>5</xdr:row>
      <xdr:rowOff>20850</xdr:rowOff>
    </xdr:to>
    <xdr:pic>
      <xdr:nvPicPr>
        <xdr:cNvPr id="33" name="LogoImage">
          <a:extLst>
            <a:ext uri="{FF2B5EF4-FFF2-40B4-BE49-F238E27FC236}">
              <a16:creationId xmlns:a16="http://schemas.microsoft.com/office/drawing/2014/main" id="{05185423-AF36-0091-109F-1A8E08F6CC14}"/>
            </a:ext>
          </a:extLst>
        </xdr:cNvPr>
        <xdr:cNvPicPr>
          <a:picLocks noChangeAspect="1"/>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tretch>
          <a:fillRect/>
        </a:stretch>
      </xdr:blipFill>
      <xdr:spPr>
        <a:xfrm>
          <a:off x="698500" y="342900"/>
          <a:ext cx="648000" cy="630450"/>
        </a:xfrm>
        <a:prstGeom prst="ellipse">
          <a:avLst/>
        </a:prstGeom>
        <a:blipFill>
          <a:blip xmlns:r="http://schemas.openxmlformats.org/officeDocument/2006/relationships" r:embed="rId3"/>
          <a:stretch>
            <a:fillRect/>
          </a:stretch>
        </a:blipFill>
      </xdr:spPr>
    </xdr:pic>
    <xdr:clientData/>
  </xdr:twoCellAnchor>
  <xdr:twoCellAnchor editAs="oneCell">
    <xdr:from>
      <xdr:col>4</xdr:col>
      <xdr:colOff>234000</xdr:colOff>
      <xdr:row>31</xdr:row>
      <xdr:rowOff>43560</xdr:rowOff>
    </xdr:from>
    <xdr:to>
      <xdr:col>6</xdr:col>
      <xdr:colOff>753</xdr:colOff>
      <xdr:row>35</xdr:row>
      <xdr:rowOff>270660</xdr:rowOff>
    </xdr:to>
    <xdr:pic>
      <xdr:nvPicPr>
        <xdr:cNvPr id="35" name="QR_IMAGEN">
          <a:extLst>
            <a:ext uri="{FF2B5EF4-FFF2-40B4-BE49-F238E27FC236}">
              <a16:creationId xmlns:a16="http://schemas.microsoft.com/office/drawing/2014/main" id="{1789B2FA-1769-67AB-EF3E-5970E09F99AA}"/>
            </a:ext>
          </a:extLst>
        </xdr:cNvPr>
        <xdr:cNvPicPr>
          <a:picLocks noChangeAspect="1"/>
        </xdr:cNvPicPr>
      </xdr:nvPicPr>
      <xdr:blipFill>
        <a:blip xmlns:r="http://schemas.openxmlformats.org/officeDocument/2006/relationships" r:link="rId4"/>
        <a:stretch>
          <a:fillRect/>
        </a:stretch>
      </xdr:blipFill>
      <xdr:spPr>
        <a:xfrm>
          <a:off x="4063050" y="7330185"/>
          <a:ext cx="1338378" cy="1332000"/>
        </a:xfrm>
        <a:prstGeom prst="rect">
          <a:avLst/>
        </a:prstGeom>
      </xdr:spPr>
    </xdr:pic>
    <xdr:clientData/>
  </xdr:twoCellAnchor>
  <xdr:twoCellAnchor>
    <xdr:from>
      <xdr:col>5</xdr:col>
      <xdr:colOff>92929</xdr:colOff>
      <xdr:row>33</xdr:row>
      <xdr:rowOff>108850</xdr:rowOff>
    </xdr:from>
    <xdr:to>
      <xdr:col>5</xdr:col>
      <xdr:colOff>189449</xdr:colOff>
      <xdr:row>33</xdr:row>
      <xdr:rowOff>205370</xdr:rowOff>
    </xdr:to>
    <xdr:sp macro="" textlink="">
      <xdr:nvSpPr>
        <xdr:cNvPr id="36" name="QR_FONDO">
          <a:extLst>
            <a:ext uri="{FF2B5EF4-FFF2-40B4-BE49-F238E27FC236}">
              <a16:creationId xmlns:a16="http://schemas.microsoft.com/office/drawing/2014/main" id="{488FFC45-9A09-6C9F-4821-41D679EFC5CC}"/>
            </a:ext>
          </a:extLst>
        </xdr:cNvPr>
        <xdr:cNvSpPr/>
      </xdr:nvSpPr>
      <xdr:spPr>
        <a:xfrm>
          <a:off x="4683979" y="7947925"/>
          <a:ext cx="96520" cy="96520"/>
        </a:xfrm>
        <a:prstGeom prst="ellipse">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5</xdr:col>
      <xdr:colOff>96739</xdr:colOff>
      <xdr:row>33</xdr:row>
      <xdr:rowOff>112660</xdr:rowOff>
    </xdr:from>
    <xdr:to>
      <xdr:col>5</xdr:col>
      <xdr:colOff>185639</xdr:colOff>
      <xdr:row>33</xdr:row>
      <xdr:rowOff>201560</xdr:rowOff>
    </xdr:to>
    <xdr:pic>
      <xdr:nvPicPr>
        <xdr:cNvPr id="38" name="QR_LOGO">
          <a:extLst>
            <a:ext uri="{FF2B5EF4-FFF2-40B4-BE49-F238E27FC236}">
              <a16:creationId xmlns:a16="http://schemas.microsoft.com/office/drawing/2014/main" id="{FA69784A-DF56-A96C-9D6B-3CBD44006851}"/>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687789" y="7951735"/>
          <a:ext cx="88900" cy="889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28575</xdr:colOff>
      <xdr:row>0</xdr:row>
      <xdr:rowOff>19050</xdr:rowOff>
    </xdr:from>
    <xdr:to>
      <xdr:col>0</xdr:col>
      <xdr:colOff>1072575</xdr:colOff>
      <xdr:row>1</xdr:row>
      <xdr:rowOff>8550</xdr:rowOff>
    </xdr:to>
    <xdr:sp macro="[0]!ABRIR_ORDEN" textlink="">
      <xdr:nvSpPr>
        <xdr:cNvPr id="4" name="Rectángulo redondeado 2">
          <a:extLst>
            <a:ext uri="{FF2B5EF4-FFF2-40B4-BE49-F238E27FC236}">
              <a16:creationId xmlns:a16="http://schemas.microsoft.com/office/drawing/2014/main" id="{799A682E-6AAB-445B-BB34-194C257F1FAD}"/>
            </a:ext>
          </a:extLst>
        </xdr:cNvPr>
        <xdr:cNvSpPr/>
      </xdr:nvSpPr>
      <xdr:spPr>
        <a:xfrm>
          <a:off x="28575" y="19050"/>
          <a:ext cx="1044000" cy="180000"/>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ABRIR</a:t>
          </a:r>
          <a:r>
            <a:rPr lang="es-PE" sz="1100" b="1" i="0" baseline="0">
              <a:solidFill>
                <a:sysClr val="windowText" lastClr="000000"/>
              </a:solidFill>
            </a:rPr>
            <a:t> ORDEN</a:t>
          </a:r>
        </a:p>
      </xdr:txBody>
    </xdr:sp>
    <xdr:clientData fPrintsWithSheet="0"/>
  </xdr:twoCellAnchor>
  <xdr:twoCellAnchor editAs="absolute">
    <xdr:from>
      <xdr:col>1</xdr:col>
      <xdr:colOff>609600</xdr:colOff>
      <xdr:row>0</xdr:row>
      <xdr:rowOff>19050</xdr:rowOff>
    </xdr:from>
    <xdr:to>
      <xdr:col>2</xdr:col>
      <xdr:colOff>93600</xdr:colOff>
      <xdr:row>1</xdr:row>
      <xdr:rowOff>8550</xdr:rowOff>
    </xdr:to>
    <xdr:sp macro="[0]!NOTIFICAR_ORDEN_" textlink="">
      <xdr:nvSpPr>
        <xdr:cNvPr id="5" name="Rectángulo redondeado 2">
          <a:extLst>
            <a:ext uri="{FF2B5EF4-FFF2-40B4-BE49-F238E27FC236}">
              <a16:creationId xmlns:a16="http://schemas.microsoft.com/office/drawing/2014/main" id="{99E80B20-EDF7-4D49-B942-2E1F1073530D}"/>
            </a:ext>
          </a:extLst>
        </xdr:cNvPr>
        <xdr:cNvSpPr/>
      </xdr:nvSpPr>
      <xdr:spPr>
        <a:xfrm>
          <a:off x="2133600" y="19050"/>
          <a:ext cx="1008000" cy="180000"/>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NOTIFICAR</a:t>
          </a:r>
        </a:p>
      </xdr:txBody>
    </xdr:sp>
    <xdr:clientData fPrintsWithSheet="0"/>
  </xdr:twoCellAnchor>
  <xdr:twoCellAnchor editAs="absolute">
    <xdr:from>
      <xdr:col>2</xdr:col>
      <xdr:colOff>142875</xdr:colOff>
      <xdr:row>0</xdr:row>
      <xdr:rowOff>19050</xdr:rowOff>
    </xdr:from>
    <xdr:to>
      <xdr:col>2</xdr:col>
      <xdr:colOff>1438875</xdr:colOff>
      <xdr:row>1</xdr:row>
      <xdr:rowOff>8550</xdr:rowOff>
    </xdr:to>
    <xdr:sp macro="[0]!CONSULTAR_PAGADOS" textlink="">
      <xdr:nvSpPr>
        <xdr:cNvPr id="6" name="Rectángulo redondeado 2">
          <a:extLst>
            <a:ext uri="{FF2B5EF4-FFF2-40B4-BE49-F238E27FC236}">
              <a16:creationId xmlns:a16="http://schemas.microsoft.com/office/drawing/2014/main" id="{9A63894A-0282-4CCD-98EF-491AB07EAC89}"/>
            </a:ext>
          </a:extLst>
        </xdr:cNvPr>
        <xdr:cNvSpPr/>
      </xdr:nvSpPr>
      <xdr:spPr>
        <a:xfrm>
          <a:off x="3190875" y="19050"/>
          <a:ext cx="1296000" cy="180000"/>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CONSULTA PAGOS</a:t>
          </a:r>
        </a:p>
      </xdr:txBody>
    </xdr:sp>
    <xdr:clientData fPrintsWithSheet="0"/>
  </xdr:twoCellAnchor>
  <xdr:twoCellAnchor editAs="absolute">
    <xdr:from>
      <xdr:col>0</xdr:col>
      <xdr:colOff>1143000</xdr:colOff>
      <xdr:row>0</xdr:row>
      <xdr:rowOff>19050</xdr:rowOff>
    </xdr:from>
    <xdr:to>
      <xdr:col>1</xdr:col>
      <xdr:colOff>555000</xdr:colOff>
      <xdr:row>1</xdr:row>
      <xdr:rowOff>8550</xdr:rowOff>
    </xdr:to>
    <xdr:sp macro="[0]!ACTUALIZAR_REPORTE" textlink="">
      <xdr:nvSpPr>
        <xdr:cNvPr id="8" name="Rectángulo redondeado 2">
          <a:extLst>
            <a:ext uri="{FF2B5EF4-FFF2-40B4-BE49-F238E27FC236}">
              <a16:creationId xmlns:a16="http://schemas.microsoft.com/office/drawing/2014/main" id="{B9693278-E913-4222-A9E7-95FAB56F7C88}"/>
            </a:ext>
          </a:extLst>
        </xdr:cNvPr>
        <xdr:cNvSpPr/>
      </xdr:nvSpPr>
      <xdr:spPr>
        <a:xfrm>
          <a:off x="1143000" y="19050"/>
          <a:ext cx="936000" cy="180000"/>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ACTUALIZAR</a:t>
          </a:r>
          <a:endParaRPr lang="es-PE" sz="1100" b="1" i="0" baseline="0">
            <a:solidFill>
              <a:sysClr val="windowText" lastClr="000000"/>
            </a:solidFill>
          </a:endParaRPr>
        </a:p>
      </xdr:txBody>
    </xdr:sp>
    <xdr:clientData fPrintsWithSheet="0"/>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7024D-C73B-4369-B676-F9002F8D8F81}">
  <sheetPr codeName="Hoja5">
    <tabColor theme="0" tint="-0.249977111117893"/>
    <pageSetUpPr fitToPage="1"/>
  </sheetPr>
  <dimension ref="A1:T53"/>
  <sheetViews>
    <sheetView showGridLines="0" zoomScale="85" zoomScaleNormal="85" zoomScaleSheetLayoutView="115" workbookViewId="0">
      <selection activeCell="M28" sqref="M28"/>
    </sheetView>
  </sheetViews>
  <sheetFormatPr baseColWidth="10" defaultRowHeight="15" customHeight="1" x14ac:dyDescent="0.25"/>
  <cols>
    <col min="1" max="1" width="14.140625" style="29" customWidth="1"/>
    <col min="2" max="2" width="9.140625" style="29" customWidth="1"/>
    <col min="3" max="3" width="8.42578125" style="29" customWidth="1"/>
    <col min="4" max="4" width="25.7109375" style="29" customWidth="1"/>
    <col min="5" max="5" width="11.42578125" style="29" customWidth="1"/>
    <col min="6" max="6" width="12.140625" style="29" customWidth="1"/>
    <col min="7" max="7" width="11.85546875" style="29" customWidth="1"/>
    <col min="8" max="9" width="5" style="29" customWidth="1"/>
    <col min="10" max="10" width="5.7109375" style="29" customWidth="1"/>
    <col min="11" max="11" width="10.7109375" style="29" customWidth="1"/>
    <col min="12" max="12" width="20" style="29" customWidth="1"/>
    <col min="13" max="13" width="60" style="29" customWidth="1"/>
    <col min="14" max="14" width="2.7109375" style="29" customWidth="1"/>
    <col min="15" max="15" width="25" style="29" customWidth="1"/>
    <col min="16" max="16" width="37.140625" style="29" customWidth="1"/>
    <col min="17" max="16384" width="11.42578125" style="29"/>
  </cols>
  <sheetData>
    <row r="1" spans="1:16" ht="15" customHeight="1" x14ac:dyDescent="0.25">
      <c r="A1" s="74" t="s">
        <v>32</v>
      </c>
      <c r="B1" s="74"/>
      <c r="C1" s="74"/>
      <c r="D1" s="75" t="s">
        <v>485</v>
      </c>
      <c r="E1" s="75"/>
      <c r="F1" s="75"/>
      <c r="G1" s="75"/>
      <c r="H1" s="76"/>
      <c r="I1" s="76"/>
      <c r="J1" s="76"/>
    </row>
    <row r="2" spans="1:16" ht="15" customHeight="1" x14ac:dyDescent="0.25">
      <c r="A2" s="74" t="s">
        <v>33</v>
      </c>
      <c r="B2" s="74"/>
      <c r="C2" s="74"/>
      <c r="D2" s="75"/>
      <c r="E2" s="75"/>
      <c r="F2" s="75"/>
      <c r="G2" s="75"/>
      <c r="H2" s="77" t="str">
        <f>IF(P24="","",CONCATENATE("PÁGINA ",TEXT(P24,"00")," / ",TEXT(P25,"00")))</f>
        <v>PÁGINA 01 / 01</v>
      </c>
      <c r="I2" s="77"/>
      <c r="J2" s="77"/>
      <c r="L2" s="190" t="s">
        <v>484</v>
      </c>
      <c r="M2" s="191"/>
      <c r="O2" s="30" t="s">
        <v>101</v>
      </c>
      <c r="P2" s="5" t="s">
        <v>70</v>
      </c>
    </row>
    <row r="3" spans="1:16" ht="15" customHeight="1" thickBot="1" x14ac:dyDescent="0.3">
      <c r="A3" s="32"/>
      <c r="B3" s="32"/>
      <c r="C3" s="32"/>
      <c r="D3" s="75"/>
      <c r="E3" s="75"/>
      <c r="F3" s="75"/>
      <c r="G3" s="75"/>
      <c r="H3" s="73"/>
      <c r="I3" s="73"/>
      <c r="J3" s="73"/>
      <c r="L3" s="33" t="s">
        <v>15</v>
      </c>
      <c r="M3" s="2">
        <v>71</v>
      </c>
      <c r="O3" s="30" t="s">
        <v>102</v>
      </c>
      <c r="P3" s="31" t="s">
        <v>70</v>
      </c>
    </row>
    <row r="4" spans="1:16" ht="15" customHeight="1" thickTop="1" thickBot="1" x14ac:dyDescent="0.3">
      <c r="A4" s="32"/>
      <c r="B4" s="32"/>
      <c r="C4" s="32"/>
      <c r="D4" s="35" t="s">
        <v>2</v>
      </c>
      <c r="E4" s="36" t="str">
        <f>IF(M3="", "", TEXT(M3,"00000"))</f>
        <v>00071</v>
      </c>
      <c r="F4" s="32"/>
      <c r="G4" s="37" t="s">
        <v>20</v>
      </c>
      <c r="H4" s="37" t="s">
        <v>21</v>
      </c>
      <c r="I4" s="37" t="s">
        <v>3</v>
      </c>
      <c r="J4" s="37" t="s">
        <v>0</v>
      </c>
      <c r="L4" s="33" t="s">
        <v>47</v>
      </c>
      <c r="M4" s="3">
        <v>5</v>
      </c>
      <c r="O4" s="38"/>
    </row>
    <row r="5" spans="1:16" ht="15" customHeight="1" thickTop="1" x14ac:dyDescent="0.25">
      <c r="A5" s="39"/>
      <c r="B5" s="39"/>
      <c r="C5" s="39"/>
      <c r="D5" s="39"/>
      <c r="E5" s="39"/>
      <c r="F5" s="39"/>
      <c r="G5" s="40" t="str">
        <f>IF(M4="", "", TEXT(M4,"000"))</f>
        <v>005</v>
      </c>
      <c r="H5" s="40" t="str">
        <f>TEXT(M5, "DD")</f>
        <v>19</v>
      </c>
      <c r="I5" s="40" t="str">
        <f>TEXT(M5, "MM")</f>
        <v>02</v>
      </c>
      <c r="J5" s="40" t="str">
        <f>TEXT(M5, "YYYY")</f>
        <v>2026</v>
      </c>
      <c r="K5" s="29" t="str">
        <f>IF(M2="ORDEN DE COMPRA",UPPER(CONCATENATE("PLAZO DE ENTREGA : ",M20)),"")</f>
        <v/>
      </c>
      <c r="L5" s="33" t="s">
        <v>118</v>
      </c>
      <c r="M5" s="4">
        <v>46072</v>
      </c>
      <c r="O5" s="30" t="s">
        <v>103</v>
      </c>
      <c r="P5" s="9">
        <v>38</v>
      </c>
    </row>
    <row r="6" spans="1:16" ht="15" customHeight="1" x14ac:dyDescent="0.25">
      <c r="A6" s="78" t="s">
        <v>26</v>
      </c>
      <c r="B6" s="78"/>
      <c r="C6" s="78"/>
      <c r="D6" s="79" t="str">
        <f>IF(M20="","",CONCATENATE("PLAZO DE ENTREGA : ",M20))</f>
        <v>PLAZO DE ENTREGA : 3 DÍA(S) CALENDARIO</v>
      </c>
      <c r="E6" s="79"/>
      <c r="F6" s="79"/>
      <c r="G6" s="79"/>
      <c r="H6" s="79"/>
      <c r="I6" s="79"/>
      <c r="J6" s="79"/>
      <c r="L6" s="33" t="s">
        <v>16</v>
      </c>
      <c r="M6" s="34" t="s">
        <v>499</v>
      </c>
      <c r="O6" s="30" t="s">
        <v>104</v>
      </c>
      <c r="P6" s="6">
        <v>46072</v>
      </c>
    </row>
    <row r="7" spans="1:16" ht="15" customHeight="1" x14ac:dyDescent="0.25">
      <c r="A7" s="41" t="s">
        <v>43</v>
      </c>
      <c r="B7" s="80" t="str">
        <f>IF(M6="", "", M6)</f>
        <v>CORONEL DELGADO PERCY</v>
      </c>
      <c r="C7" s="80"/>
      <c r="D7" s="80"/>
      <c r="E7" s="80"/>
      <c r="F7" s="80"/>
      <c r="G7" s="42" t="s">
        <v>4</v>
      </c>
      <c r="H7" s="81">
        <f>IF(M7="", "", M7)</f>
        <v>10428199443</v>
      </c>
      <c r="I7" s="82"/>
      <c r="J7" s="83"/>
      <c r="L7" s="33" t="s">
        <v>17</v>
      </c>
      <c r="M7" s="1">
        <v>10428199443</v>
      </c>
      <c r="O7" s="30" t="s">
        <v>105</v>
      </c>
      <c r="P7" s="31" t="s">
        <v>65</v>
      </c>
    </row>
    <row r="8" spans="1:16" ht="15" customHeight="1" x14ac:dyDescent="0.25">
      <c r="A8" s="44" t="s">
        <v>44</v>
      </c>
      <c r="B8" s="84" t="str">
        <f>IF(M8="", "", M8)</f>
        <v>AV. LOS NATURALES - URB. LOS CLAVELES S/N - HUARAL - HUARAL - LIMA</v>
      </c>
      <c r="C8" s="84"/>
      <c r="D8" s="84"/>
      <c r="E8" s="84"/>
      <c r="F8" s="84"/>
      <c r="G8" s="84"/>
      <c r="H8" s="84"/>
      <c r="I8" s="84"/>
      <c r="J8" s="85"/>
      <c r="L8" s="33" t="s">
        <v>27</v>
      </c>
      <c r="M8" s="43" t="s">
        <v>500</v>
      </c>
      <c r="O8" s="30" t="s">
        <v>106</v>
      </c>
      <c r="P8" s="31" t="s">
        <v>66</v>
      </c>
    </row>
    <row r="9" spans="1:16" ht="15" customHeight="1" x14ac:dyDescent="0.25">
      <c r="A9" s="101" t="str">
        <f>IF(L2="ORDEN DE COMPRA",UPPER("* AGRADECEMOS ENTREGAR EL(LOS) BIEN(ES) EN EL LOCAL MUNICIPAL, PLAZA DE ARMAS S/N - CARAC - VEINTISIETE DE NOVIEMBRE - HUARAL *"),IF(L2="ORDEN DE SERVICIO",UPPER("* AGRADECEMOS REALIZAR EL(LOS) SERVICIO(S) EN EL LOCAL MUNICIPAL, PLAZA DE ARMAS S/N - CARAC - VEINTISIETE DE NOVIEMBRE - HUARAL *"),""))</f>
        <v>* AGRADECEMOS ENTREGAR EL(LOS) BIEN(ES) EN EL LOCAL MUNICIPAL, PLAZA DE ARMAS S/N - CARAC - VEINTISIETE DE NOVIEMBRE - HUARAL *</v>
      </c>
      <c r="B9" s="102"/>
      <c r="C9" s="102"/>
      <c r="D9" s="102"/>
      <c r="E9" s="102"/>
      <c r="F9" s="102"/>
      <c r="G9" s="102"/>
      <c r="H9" s="102"/>
      <c r="I9" s="102"/>
      <c r="J9" s="103"/>
      <c r="L9" s="86" t="s">
        <v>19</v>
      </c>
      <c r="M9" s="89" t="s">
        <v>504</v>
      </c>
      <c r="O9" s="30" t="s">
        <v>107</v>
      </c>
      <c r="P9" s="31" t="s">
        <v>127</v>
      </c>
    </row>
    <row r="10" spans="1:16" ht="36.75" customHeight="1" x14ac:dyDescent="0.25">
      <c r="A10" s="44" t="s">
        <v>45</v>
      </c>
      <c r="B10" s="92" t="str">
        <f>IF(M9="", "", M9)</f>
        <v>ADQUISICIÓN DE MADERA COPAIBA 50.80MM X 203.20MM X 2.00M PARA LA ACTIVIDAD - MANTENIMIENTO DEL PUENTE PULCAHUANCA DE CENTRO POBLADO CARAC, DISTRITO DE VEINTISIETE DE NOVIEMBRE - HUARAL - LIMA, SEGÚN ACUERDO NRO 010-2026-CM/MDVN</v>
      </c>
      <c r="C10" s="92"/>
      <c r="D10" s="92"/>
      <c r="E10" s="92"/>
      <c r="F10" s="92"/>
      <c r="G10" s="92"/>
      <c r="H10" s="92"/>
      <c r="I10" s="92"/>
      <c r="J10" s="93"/>
      <c r="L10" s="87"/>
      <c r="M10" s="90"/>
      <c r="O10" s="30" t="s">
        <v>108</v>
      </c>
      <c r="P10" s="10">
        <v>2</v>
      </c>
    </row>
    <row r="11" spans="1:16" ht="15" customHeight="1" x14ac:dyDescent="0.25">
      <c r="A11" s="44" t="s">
        <v>69</v>
      </c>
      <c r="B11" s="84" t="str">
        <f>IF(M12="", "", M12)</f>
        <v>INFORME N° 005 - 2026 - MDVN / ODUR / JALG</v>
      </c>
      <c r="C11" s="84"/>
      <c r="D11" s="84"/>
      <c r="E11" s="84" t="str">
        <f>IF(OR(P3="",P3="-"),"",P3)</f>
        <v/>
      </c>
      <c r="F11" s="84"/>
      <c r="G11" s="94" t="s">
        <v>501</v>
      </c>
      <c r="H11" s="94"/>
      <c r="I11" s="94"/>
      <c r="J11" s="95"/>
      <c r="L11" s="88"/>
      <c r="M11" s="91"/>
      <c r="O11" s="30" t="s">
        <v>109</v>
      </c>
      <c r="P11" s="19" t="s">
        <v>505</v>
      </c>
    </row>
    <row r="12" spans="1:16" ht="15" customHeight="1" x14ac:dyDescent="0.25">
      <c r="A12" s="101" t="str">
        <f>CONCATENATE("* ",P22, " A NOMBRE DE LA MUNICIPALIDAD DISTRITAL VEINTISIETE DE NOVIEMBRE"," *")</f>
        <v>* FACTURA ELECTRÓNICA A NOMBRE DE LA MUNICIPALIDAD DISTRITAL VEINTISIETE DE NOVIEMBRE *</v>
      </c>
      <c r="B12" s="102"/>
      <c r="C12" s="102"/>
      <c r="D12" s="102"/>
      <c r="E12" s="102"/>
      <c r="F12" s="102"/>
      <c r="G12" s="94" t="s">
        <v>11</v>
      </c>
      <c r="H12" s="94"/>
      <c r="I12" s="94"/>
      <c r="J12" s="95"/>
      <c r="L12" s="33" t="s">
        <v>28</v>
      </c>
      <c r="M12" s="34" t="s">
        <v>502</v>
      </c>
      <c r="O12" s="30" t="s">
        <v>110</v>
      </c>
      <c r="P12" s="59" t="s">
        <v>506</v>
      </c>
    </row>
    <row r="13" spans="1:16" ht="5.25" customHeight="1" x14ac:dyDescent="0.25">
      <c r="A13" s="96"/>
      <c r="B13" s="97"/>
      <c r="C13" s="97"/>
      <c r="D13" s="97"/>
      <c r="E13" s="97"/>
      <c r="F13" s="97"/>
      <c r="G13" s="97"/>
      <c r="H13" s="97"/>
      <c r="I13" s="97"/>
      <c r="J13" s="98"/>
      <c r="L13" s="86" t="s">
        <v>96</v>
      </c>
      <c r="M13" s="99">
        <f>COUNTA(A17:A36)</f>
        <v>1</v>
      </c>
      <c r="O13" s="104" t="s">
        <v>111</v>
      </c>
      <c r="P13" s="106">
        <v>18</v>
      </c>
    </row>
    <row r="14" spans="1:16" ht="5.25" customHeight="1" x14ac:dyDescent="0.25">
      <c r="A14" s="108"/>
      <c r="B14" s="108"/>
      <c r="C14" s="108"/>
      <c r="D14" s="108"/>
      <c r="E14" s="108"/>
      <c r="F14" s="108"/>
      <c r="G14" s="108"/>
      <c r="H14" s="108"/>
      <c r="I14" s="108"/>
      <c r="J14" s="108"/>
      <c r="L14" s="88"/>
      <c r="M14" s="100"/>
      <c r="O14" s="105"/>
      <c r="P14" s="107"/>
    </row>
    <row r="15" spans="1:16" ht="13.5" customHeight="1" x14ac:dyDescent="0.25">
      <c r="A15" s="117" t="s">
        <v>13</v>
      </c>
      <c r="B15" s="118"/>
      <c r="C15" s="118"/>
      <c r="D15" s="118"/>
      <c r="E15" s="118"/>
      <c r="F15" s="119"/>
      <c r="G15" s="117" t="s">
        <v>38</v>
      </c>
      <c r="H15" s="118"/>
      <c r="I15" s="118"/>
      <c r="J15" s="119"/>
      <c r="L15" s="33" t="s">
        <v>29</v>
      </c>
      <c r="M15" s="43" t="s">
        <v>170</v>
      </c>
      <c r="O15" s="30" t="s">
        <v>113</v>
      </c>
      <c r="P15" s="59" t="s">
        <v>508</v>
      </c>
    </row>
    <row r="16" spans="1:16" ht="21.75" customHeight="1" x14ac:dyDescent="0.25">
      <c r="A16" s="45" t="s">
        <v>14</v>
      </c>
      <c r="B16" s="45" t="s">
        <v>37</v>
      </c>
      <c r="C16" s="46" t="s">
        <v>5</v>
      </c>
      <c r="D16" s="117" t="s">
        <v>22</v>
      </c>
      <c r="E16" s="118"/>
      <c r="F16" s="119"/>
      <c r="G16" s="45" t="s">
        <v>6</v>
      </c>
      <c r="H16" s="117" t="s">
        <v>7</v>
      </c>
      <c r="I16" s="118"/>
      <c r="J16" s="119"/>
      <c r="L16" s="86" t="s">
        <v>30</v>
      </c>
      <c r="M16" s="120" t="s">
        <v>496</v>
      </c>
      <c r="O16" s="30" t="s">
        <v>112</v>
      </c>
      <c r="P16" s="31" t="s">
        <v>120</v>
      </c>
    </row>
    <row r="17" spans="1:20" ht="21.75" customHeight="1" x14ac:dyDescent="0.25">
      <c r="A17" s="60" t="s">
        <v>495</v>
      </c>
      <c r="B17" s="61">
        <v>55</v>
      </c>
      <c r="C17" s="60" t="s">
        <v>488</v>
      </c>
      <c r="D17" s="123" t="s">
        <v>496</v>
      </c>
      <c r="E17" s="124"/>
      <c r="F17" s="125"/>
      <c r="G17" s="72">
        <v>72.727199999999996</v>
      </c>
      <c r="H17" s="126">
        <f>IFERROR(IF(OR(ISBLANK(B17),ISBLANK(G17)), "", ROUND(B17*G17,2)), "")</f>
        <v>4000</v>
      </c>
      <c r="I17" s="127"/>
      <c r="J17" s="128"/>
      <c r="L17" s="87"/>
      <c r="M17" s="121"/>
      <c r="O17" s="30" t="s">
        <v>114</v>
      </c>
      <c r="P17" s="31" t="s">
        <v>121</v>
      </c>
      <c r="T17" s="29" t="str">
        <f>IF(OR(ISBLANK(C17),ISBLANK(S17)),"",ROUND(C17*S17,2))</f>
        <v/>
      </c>
    </row>
    <row r="18" spans="1:20" ht="21.75" customHeight="1" x14ac:dyDescent="0.25">
      <c r="A18" s="62"/>
      <c r="B18" s="63"/>
      <c r="C18" s="62"/>
      <c r="D18" s="111" t="str">
        <f>CONCATENATE("MONEDA: ",UPPER(P7))</f>
        <v>MONEDA: SOL PERUANO - PEN</v>
      </c>
      <c r="E18" s="112"/>
      <c r="F18" s="113"/>
      <c r="G18" s="63"/>
      <c r="H18" s="114"/>
      <c r="I18" s="115"/>
      <c r="J18" s="116"/>
      <c r="L18" s="88"/>
      <c r="M18" s="122"/>
      <c r="O18" s="30" t="s">
        <v>115</v>
      </c>
      <c r="P18" s="31" t="s">
        <v>122</v>
      </c>
    </row>
    <row r="19" spans="1:20" ht="21.75" customHeight="1" x14ac:dyDescent="0.25">
      <c r="A19" s="62"/>
      <c r="B19" s="63"/>
      <c r="C19" s="62"/>
      <c r="D19" s="111" t="str">
        <f>IF(L2="ORDEN DE COMPRA",UPPER(CONCATENATE("PLAZO DE ENTREGA : ",M20)),IF(L2="ORDEN DE SERVICIO",UPPER(CONCATENATE("PLAZO DEL SERVICIO : ",M20)),""))</f>
        <v>PLAZO DE ENTREGA : 3 DÍA(S) CALENDARIO</v>
      </c>
      <c r="E19" s="112"/>
      <c r="F19" s="113"/>
      <c r="G19" s="63"/>
      <c r="H19" s="114"/>
      <c r="I19" s="115"/>
      <c r="J19" s="116"/>
      <c r="L19" s="33" t="s">
        <v>18</v>
      </c>
      <c r="M19" s="17">
        <f>SUM(G17:G36)</f>
        <v>72.727199999999996</v>
      </c>
      <c r="O19" s="38"/>
    </row>
    <row r="20" spans="1:20" ht="21.75" customHeight="1" x14ac:dyDescent="0.25">
      <c r="A20" s="62"/>
      <c r="B20" s="63"/>
      <c r="C20" s="62"/>
      <c r="D20" s="111" t="s">
        <v>497</v>
      </c>
      <c r="E20" s="112"/>
      <c r="F20" s="113"/>
      <c r="G20" s="63"/>
      <c r="H20" s="114"/>
      <c r="I20" s="115"/>
      <c r="J20" s="116"/>
      <c r="L20" s="129" t="s">
        <v>486</v>
      </c>
      <c r="M20" s="109" t="s">
        <v>503</v>
      </c>
      <c r="O20" s="8" t="s">
        <v>460</v>
      </c>
      <c r="P20" s="47" t="s">
        <v>509</v>
      </c>
    </row>
    <row r="21" spans="1:20" ht="21.75" customHeight="1" x14ac:dyDescent="0.25">
      <c r="A21" s="62"/>
      <c r="B21" s="63"/>
      <c r="C21" s="62"/>
      <c r="D21" s="111" t="str">
        <f>CONCATENATE("DESTINO / ORIGEN : ",UPPER(P16))</f>
        <v>DESTINO / ORIGEN : 5000 - TESORO PÚBLICO</v>
      </c>
      <c r="E21" s="112"/>
      <c r="F21" s="113"/>
      <c r="G21" s="63"/>
      <c r="H21" s="114"/>
      <c r="I21" s="115"/>
      <c r="J21" s="116"/>
      <c r="L21" s="88"/>
      <c r="M21" s="110"/>
      <c r="O21" s="30" t="s">
        <v>116</v>
      </c>
      <c r="P21" s="47" t="str">
        <f>MD5_Hash(M3)</f>
        <v>e2c420d928d4bf8ce0ff2ec19b371514</v>
      </c>
    </row>
    <row r="22" spans="1:20" ht="21.75" customHeight="1" x14ac:dyDescent="0.25">
      <c r="A22" s="62"/>
      <c r="B22" s="63"/>
      <c r="C22" s="62"/>
      <c r="D22" s="111" t="str">
        <f>CONCATENATE("TIPO DE PROCESO DE SELECCIÓN: ",UPPER(P9))</f>
        <v>TIPO DE PROCESO DE SELECCIÓN: 105 - CONTRATO MENOR</v>
      </c>
      <c r="E22" s="112"/>
      <c r="F22" s="113"/>
      <c r="G22" s="63"/>
      <c r="H22" s="114"/>
      <c r="I22" s="115"/>
      <c r="J22" s="116"/>
      <c r="L22" s="33" t="s">
        <v>46</v>
      </c>
      <c r="M22" s="18">
        <v>4000</v>
      </c>
      <c r="O22" s="8" t="s">
        <v>117</v>
      </c>
      <c r="P22" s="47" t="s">
        <v>490</v>
      </c>
    </row>
    <row r="23" spans="1:20" ht="21.75" customHeight="1" x14ac:dyDescent="0.25">
      <c r="A23" s="62"/>
      <c r="B23" s="63"/>
      <c r="C23" s="62"/>
      <c r="D23" s="111" t="str">
        <f>IF(L2="ORDEN DE COMPRA",UPPER("FECHA DE ENTREGA SEGÚN ESPECIFICACIONES TÉCNICAS (EETT)"),IF(L2="ORDEN DE SERVICIO",UPPER("FECHA DE INICIO SEGÚN TÉRMINOS DE REFERENCIA (TDR)"),""))</f>
        <v>FECHA DE ENTREGA SEGÚN ESPECIFICACIONES TÉCNICAS (EETT)</v>
      </c>
      <c r="E23" s="112"/>
      <c r="F23" s="113"/>
      <c r="G23" s="63"/>
      <c r="H23" s="114"/>
      <c r="I23" s="115"/>
      <c r="J23" s="116"/>
      <c r="L23" s="48"/>
      <c r="M23" s="48"/>
    </row>
    <row r="24" spans="1:20" ht="21.75" customHeight="1" x14ac:dyDescent="0.25">
      <c r="A24" s="62"/>
      <c r="B24" s="63"/>
      <c r="C24" s="62"/>
      <c r="D24" s="111" t="str">
        <f>IF(L2="ORDEN DE COMPRA",UPPER("DETALLES DEL BIEN SEGÚN ESPECIFICACIONES TÉCNICAS (EETT)"),IF(L2="ORDEN DE SERVICIO",UPPER("DETALLES DEL SERVICIO SEGÚN TÉRMINOS DE REFERENCIA (TDR)"),""))</f>
        <v>DETALLES DEL BIEN SEGÚN ESPECIFICACIONES TÉCNICAS (EETT)</v>
      </c>
      <c r="E24" s="112"/>
      <c r="F24" s="113"/>
      <c r="G24" s="63"/>
      <c r="H24" s="114"/>
      <c r="I24" s="115"/>
      <c r="J24" s="116"/>
      <c r="L24" s="33" t="s">
        <v>34</v>
      </c>
      <c r="M24" s="49" t="s">
        <v>123</v>
      </c>
      <c r="O24" s="30" t="s">
        <v>41</v>
      </c>
      <c r="P24" s="7">
        <v>1</v>
      </c>
    </row>
    <row r="25" spans="1:20" ht="21.75" customHeight="1" x14ac:dyDescent="0.25">
      <c r="A25" s="62"/>
      <c r="B25" s="63"/>
      <c r="C25" s="62"/>
      <c r="D25" s="111" t="str">
        <f>CONCATENATE("MÉTODO DE PAGO: ABONO EN CTA ",G11)</f>
        <v>MÉTODO DE PAGO: ABONO EN CTA CCI N° 0023 7017 2683 1000 2454</v>
      </c>
      <c r="E25" s="112"/>
      <c r="F25" s="113"/>
      <c r="G25" s="63"/>
      <c r="H25" s="114"/>
      <c r="I25" s="115"/>
      <c r="J25" s="116"/>
      <c r="L25" s="33" t="s">
        <v>35</v>
      </c>
      <c r="M25" s="33" t="s">
        <v>162</v>
      </c>
      <c r="O25" s="30" t="s">
        <v>42</v>
      </c>
      <c r="P25" s="7">
        <v>1</v>
      </c>
    </row>
    <row r="26" spans="1:20" ht="21.75" customHeight="1" x14ac:dyDescent="0.25">
      <c r="A26" s="62"/>
      <c r="B26" s="63"/>
      <c r="C26" s="62"/>
      <c r="D26" s="111" t="str">
        <f>CONCATENATE("MODALIDAD DE COMPRA : ",UPPER(P17))</f>
        <v>MODALIDAD DE COMPRA : CA - LEY DE CONTRATACIONES DEL ESTADO</v>
      </c>
      <c r="E26" s="112"/>
      <c r="F26" s="113"/>
      <c r="G26" s="63"/>
      <c r="H26" s="114"/>
      <c r="I26" s="115"/>
      <c r="J26" s="116"/>
      <c r="L26" s="48"/>
      <c r="M26" s="48"/>
    </row>
    <row r="27" spans="1:20" ht="21.75" customHeight="1" x14ac:dyDescent="0.25">
      <c r="A27" s="62"/>
      <c r="B27" s="63"/>
      <c r="C27" s="62"/>
      <c r="D27" s="111" t="str">
        <f>CONCATENATE("TIPO DE OPERACIÓN : ",UPPER(P8))</f>
        <v>TIPO DE OPERACIÓN : N - GASTO - ADQUISICIÓN DE BIENES Y SERVICIOS</v>
      </c>
      <c r="E27" s="112"/>
      <c r="F27" s="113"/>
      <c r="G27" s="63"/>
      <c r="H27" s="114"/>
      <c r="I27" s="115"/>
      <c r="J27" s="116"/>
      <c r="L27" s="33" t="s">
        <v>12</v>
      </c>
      <c r="M27" s="33" t="s">
        <v>510</v>
      </c>
    </row>
    <row r="28" spans="1:20" ht="21.75" customHeight="1" x14ac:dyDescent="0.25">
      <c r="A28" s="62"/>
      <c r="B28" s="63"/>
      <c r="C28" s="62"/>
      <c r="D28" s="111" t="s">
        <v>482</v>
      </c>
      <c r="E28" s="112"/>
      <c r="F28" s="113"/>
      <c r="G28" s="63"/>
      <c r="H28" s="114"/>
      <c r="I28" s="115"/>
      <c r="J28" s="116"/>
      <c r="L28" s="38"/>
      <c r="M28" s="38"/>
    </row>
    <row r="29" spans="1:20" ht="21.75" customHeight="1" x14ac:dyDescent="0.25">
      <c r="A29" s="62"/>
      <c r="B29" s="63"/>
      <c r="C29" s="62"/>
      <c r="D29" s="111" t="s">
        <v>483</v>
      </c>
      <c r="E29" s="112"/>
      <c r="F29" s="113"/>
      <c r="G29" s="63"/>
      <c r="H29" s="114"/>
      <c r="I29" s="115"/>
      <c r="J29" s="116"/>
    </row>
    <row r="30" spans="1:20" ht="21.75" customHeight="1" x14ac:dyDescent="0.25">
      <c r="A30" s="62"/>
      <c r="B30" s="63"/>
      <c r="C30" s="62"/>
      <c r="D30" s="111" t="str">
        <f>CONCATENATE("LA CONFORMIDAD SERÁ EMITIDA POR EL JEFE Y/O RESPONSABLE DE LA ",M25)</f>
        <v>LA CONFORMIDAD SERÁ EMITIDA POR EL JEFE Y/O RESPONSABLE DE LA OFICINA DE DESARROLLO URBANO Y RURAL</v>
      </c>
      <c r="E30" s="112"/>
      <c r="F30" s="113"/>
      <c r="G30" s="63"/>
      <c r="H30" s="114"/>
      <c r="I30" s="115"/>
      <c r="J30" s="116"/>
    </row>
    <row r="31" spans="1:20" ht="21.75" customHeight="1" x14ac:dyDescent="0.25">
      <c r="A31" s="62"/>
      <c r="B31" s="63"/>
      <c r="C31" s="62"/>
      <c r="D31" s="111" t="s">
        <v>489</v>
      </c>
      <c r="E31" s="112"/>
      <c r="F31" s="113"/>
      <c r="G31" s="63"/>
      <c r="H31" s="114"/>
      <c r="I31" s="115"/>
      <c r="J31" s="116"/>
    </row>
    <row r="32" spans="1:20" ht="21.75" customHeight="1" x14ac:dyDescent="0.25">
      <c r="A32" s="62"/>
      <c r="B32" s="63"/>
      <c r="C32" s="62"/>
      <c r="D32" s="111" t="str">
        <f>IF(OR(P2="",P2="-"),"",CONCATENATE("CANTIDAD DE ENTREGABLES : ",TEXT(P2,"00")))</f>
        <v/>
      </c>
      <c r="E32" s="112"/>
      <c r="F32" s="113"/>
      <c r="G32" s="63"/>
      <c r="H32" s="114"/>
      <c r="I32" s="115"/>
      <c r="J32" s="116"/>
    </row>
    <row r="33" spans="1:12" ht="21.75" customHeight="1" x14ac:dyDescent="0.25">
      <c r="A33" s="62"/>
      <c r="B33" s="63"/>
      <c r="C33" s="62"/>
      <c r="D33" s="111" t="s">
        <v>478</v>
      </c>
      <c r="E33" s="112"/>
      <c r="F33" s="113"/>
      <c r="G33" s="63"/>
      <c r="H33" s="114"/>
      <c r="I33" s="115"/>
      <c r="J33" s="116"/>
    </row>
    <row r="34" spans="1:12" ht="21.75" customHeight="1" x14ac:dyDescent="0.25">
      <c r="A34" s="62"/>
      <c r="B34" s="63"/>
      <c r="C34" s="62"/>
      <c r="D34" s="111" t="s">
        <v>479</v>
      </c>
      <c r="E34" s="112"/>
      <c r="F34" s="113"/>
      <c r="G34" s="63"/>
      <c r="H34" s="114"/>
      <c r="I34" s="115"/>
      <c r="J34" s="116"/>
    </row>
    <row r="35" spans="1:12" ht="21.75" customHeight="1" x14ac:dyDescent="0.25">
      <c r="A35" s="62"/>
      <c r="B35" s="63"/>
      <c r="C35" s="62"/>
      <c r="D35" s="111" t="s">
        <v>480</v>
      </c>
      <c r="E35" s="112"/>
      <c r="F35" s="113"/>
      <c r="G35" s="63"/>
      <c r="H35" s="114"/>
      <c r="I35" s="115"/>
      <c r="J35" s="116"/>
    </row>
    <row r="36" spans="1:12" ht="21.75" customHeight="1" x14ac:dyDescent="0.25">
      <c r="A36" s="64"/>
      <c r="B36" s="65"/>
      <c r="C36" s="64"/>
      <c r="D36" s="181" t="s">
        <v>481</v>
      </c>
      <c r="E36" s="182"/>
      <c r="F36" s="183"/>
      <c r="G36" s="65"/>
      <c r="H36" s="184"/>
      <c r="I36" s="185"/>
      <c r="J36" s="186"/>
      <c r="L36" s="37" t="s">
        <v>61</v>
      </c>
    </row>
    <row r="37" spans="1:12" ht="16.5" customHeight="1" x14ac:dyDescent="0.25">
      <c r="A37" s="192" t="str">
        <f>CONCATENATE("SON : ",NumeroLetras(H37, "SOLES"))</f>
        <v>SON : CUATRO MIL CON 00/100  SOLES</v>
      </c>
      <c r="B37" s="192"/>
      <c r="C37" s="192"/>
      <c r="D37" s="192"/>
      <c r="E37" s="192"/>
      <c r="F37" s="193"/>
      <c r="G37" s="50" t="s">
        <v>8</v>
      </c>
      <c r="H37" s="187">
        <f>ROUND(SUM(H17:J36),2)</f>
        <v>4000</v>
      </c>
      <c r="I37" s="188"/>
      <c r="J37" s="189"/>
      <c r="L37" s="50" t="str">
        <f>IF(H37=M22,"CORRECTO","DIFERENCIA")</f>
        <v>CORRECTO</v>
      </c>
    </row>
    <row r="38" spans="1:12" ht="3.75" customHeight="1" x14ac:dyDescent="0.25">
      <c r="A38" s="78"/>
      <c r="B38" s="78"/>
      <c r="C38" s="78"/>
      <c r="D38" s="78"/>
      <c r="E38" s="78"/>
      <c r="F38" s="78"/>
      <c r="G38" s="78"/>
      <c r="H38" s="78"/>
      <c r="I38" s="78"/>
      <c r="J38" s="78"/>
    </row>
    <row r="39" spans="1:12" ht="13.5" customHeight="1" x14ac:dyDescent="0.25">
      <c r="A39" s="178" t="s">
        <v>100</v>
      </c>
      <c r="B39" s="179"/>
      <c r="C39" s="179"/>
      <c r="D39" s="180"/>
      <c r="E39" s="178" t="s">
        <v>62</v>
      </c>
      <c r="F39" s="180"/>
      <c r="G39" s="178" t="s">
        <v>24</v>
      </c>
      <c r="H39" s="179"/>
      <c r="I39" s="179"/>
      <c r="J39" s="180"/>
    </row>
    <row r="40" spans="1:12" ht="13.5" customHeight="1" x14ac:dyDescent="0.25">
      <c r="A40" s="147"/>
      <c r="B40" s="82"/>
      <c r="C40" s="83"/>
      <c r="D40" s="154"/>
      <c r="E40" s="51" t="s">
        <v>51</v>
      </c>
      <c r="F40" s="11">
        <f>P5</f>
        <v>38</v>
      </c>
      <c r="G40" s="157" t="s">
        <v>9</v>
      </c>
      <c r="H40" s="158"/>
      <c r="I40" s="158"/>
      <c r="J40" s="159"/>
    </row>
    <row r="41" spans="1:12" ht="13.5" customHeight="1" x14ac:dyDescent="0.25">
      <c r="A41" s="148"/>
      <c r="B41" s="149"/>
      <c r="C41" s="150"/>
      <c r="D41" s="155"/>
      <c r="E41" s="53" t="s">
        <v>50</v>
      </c>
      <c r="F41" s="12">
        <f>P6</f>
        <v>46072</v>
      </c>
      <c r="G41" s="160"/>
      <c r="H41" s="74"/>
      <c r="I41" s="74"/>
      <c r="J41" s="161"/>
    </row>
    <row r="42" spans="1:12" ht="13.5" customHeight="1" x14ac:dyDescent="0.25">
      <c r="A42" s="148"/>
      <c r="B42" s="149"/>
      <c r="C42" s="150"/>
      <c r="D42" s="155"/>
      <c r="E42" s="53" t="s">
        <v>52</v>
      </c>
      <c r="F42" s="52" t="s">
        <v>491</v>
      </c>
      <c r="G42" s="54" t="s">
        <v>195</v>
      </c>
      <c r="H42" s="162">
        <f>IF(M22="", "", M22)</f>
        <v>4000</v>
      </c>
      <c r="I42" s="162"/>
      <c r="J42" s="163"/>
    </row>
    <row r="43" spans="1:12" ht="13.5" customHeight="1" x14ac:dyDescent="0.25">
      <c r="A43" s="148"/>
      <c r="B43" s="149"/>
      <c r="C43" s="150"/>
      <c r="D43" s="155"/>
      <c r="E43" s="53" t="s">
        <v>54</v>
      </c>
      <c r="F43" s="52" t="s">
        <v>492</v>
      </c>
      <c r="G43" s="164"/>
      <c r="H43" s="165"/>
      <c r="I43" s="165"/>
      <c r="J43" s="166"/>
    </row>
    <row r="44" spans="1:12" ht="13.5" customHeight="1" x14ac:dyDescent="0.25">
      <c r="A44" s="148"/>
      <c r="B44" s="149"/>
      <c r="C44" s="150"/>
      <c r="D44" s="155"/>
      <c r="E44" s="53" t="s">
        <v>55</v>
      </c>
      <c r="F44" s="14">
        <v>105</v>
      </c>
      <c r="G44" s="147" t="s">
        <v>25</v>
      </c>
      <c r="H44" s="82"/>
      <c r="I44" s="82"/>
      <c r="J44" s="83"/>
    </row>
    <row r="45" spans="1:12" ht="13.5" customHeight="1" x14ac:dyDescent="0.25">
      <c r="A45" s="151"/>
      <c r="B45" s="152"/>
      <c r="C45" s="153"/>
      <c r="D45" s="156"/>
      <c r="E45" s="53" t="s">
        <v>56</v>
      </c>
      <c r="F45" s="13">
        <f>P10</f>
        <v>2</v>
      </c>
      <c r="G45" s="167" t="s">
        <v>23</v>
      </c>
      <c r="H45" s="168"/>
      <c r="I45" s="168"/>
      <c r="J45" s="169"/>
    </row>
    <row r="46" spans="1:12" ht="13.5" customHeight="1" x14ac:dyDescent="0.25">
      <c r="A46" s="170" t="s">
        <v>39</v>
      </c>
      <c r="B46" s="171"/>
      <c r="C46" s="172"/>
      <c r="D46" s="176" t="s">
        <v>36</v>
      </c>
      <c r="E46" s="53" t="s">
        <v>57</v>
      </c>
      <c r="F46" s="16">
        <v>16</v>
      </c>
      <c r="G46" s="167"/>
      <c r="H46" s="168"/>
      <c r="I46" s="168"/>
      <c r="J46" s="169"/>
    </row>
    <row r="47" spans="1:12" ht="13.5" customHeight="1" x14ac:dyDescent="0.25">
      <c r="A47" s="173"/>
      <c r="B47" s="174"/>
      <c r="C47" s="175"/>
      <c r="D47" s="177"/>
      <c r="E47" s="53" t="s">
        <v>53</v>
      </c>
      <c r="F47" s="58" t="s">
        <v>507</v>
      </c>
      <c r="G47" s="167"/>
      <c r="H47" s="168"/>
      <c r="I47" s="168"/>
      <c r="J47" s="169"/>
    </row>
    <row r="48" spans="1:12" ht="15.75" customHeight="1" x14ac:dyDescent="0.25">
      <c r="A48" s="130" t="s">
        <v>487</v>
      </c>
      <c r="B48" s="131"/>
      <c r="C48" s="131"/>
      <c r="D48" s="132"/>
      <c r="E48" s="53" t="s">
        <v>48</v>
      </c>
      <c r="F48" s="14">
        <f>P13</f>
        <v>18</v>
      </c>
      <c r="G48" s="167"/>
      <c r="H48" s="168"/>
      <c r="I48" s="168"/>
      <c r="J48" s="169"/>
    </row>
    <row r="49" spans="1:10" ht="15.75" customHeight="1" x14ac:dyDescent="0.25">
      <c r="A49" s="133"/>
      <c r="B49" s="134"/>
      <c r="C49" s="134"/>
      <c r="D49" s="135"/>
      <c r="E49" s="53" t="s">
        <v>49</v>
      </c>
      <c r="F49" s="58" t="s">
        <v>498</v>
      </c>
      <c r="G49" s="167"/>
      <c r="H49" s="168"/>
      <c r="I49" s="168"/>
      <c r="J49" s="169"/>
    </row>
    <row r="50" spans="1:10" ht="15.75" customHeight="1" x14ac:dyDescent="0.25">
      <c r="A50" s="133"/>
      <c r="B50" s="134"/>
      <c r="C50" s="134"/>
      <c r="D50" s="135"/>
      <c r="E50" s="53" t="s">
        <v>63</v>
      </c>
      <c r="F50" s="52">
        <v>5000</v>
      </c>
      <c r="G50" s="139" t="str">
        <f>IF(M25="", "JEFE DE SERVICIOS",M25)</f>
        <v>OFICINA DE DESARROLLO URBANO Y RURAL</v>
      </c>
      <c r="H50" s="140"/>
      <c r="I50" s="140"/>
      <c r="J50" s="141"/>
    </row>
    <row r="51" spans="1:10" ht="15.75" customHeight="1" x14ac:dyDescent="0.25">
      <c r="A51" s="133"/>
      <c r="B51" s="134"/>
      <c r="C51" s="134"/>
      <c r="D51" s="135"/>
      <c r="E51" s="53" t="s">
        <v>64</v>
      </c>
      <c r="F51" s="52" t="s">
        <v>494</v>
      </c>
      <c r="G51" s="142"/>
      <c r="H51" s="143"/>
      <c r="I51" s="143"/>
      <c r="J51" s="144"/>
    </row>
    <row r="52" spans="1:10" ht="15.75" customHeight="1" x14ac:dyDescent="0.25">
      <c r="A52" s="133"/>
      <c r="B52" s="134"/>
      <c r="C52" s="134"/>
      <c r="D52" s="135"/>
      <c r="E52" s="53" t="s">
        <v>119</v>
      </c>
      <c r="F52" s="52" t="s">
        <v>493</v>
      </c>
      <c r="G52" s="145" t="s">
        <v>1</v>
      </c>
      <c r="H52" s="55" t="s">
        <v>21</v>
      </c>
      <c r="I52" s="55" t="s">
        <v>3</v>
      </c>
      <c r="J52" s="55" t="s">
        <v>0</v>
      </c>
    </row>
    <row r="53" spans="1:10" ht="13.5" customHeight="1" x14ac:dyDescent="0.25">
      <c r="A53" s="136"/>
      <c r="B53" s="137"/>
      <c r="C53" s="137"/>
      <c r="D53" s="138"/>
      <c r="E53" s="56" t="s">
        <v>99</v>
      </c>
      <c r="F53" s="15">
        <f>M13</f>
        <v>1</v>
      </c>
      <c r="G53" s="146"/>
      <c r="H53" s="57" t="str">
        <f>TEXT(M5, "DD")</f>
        <v>19</v>
      </c>
      <c r="I53" s="57" t="str">
        <f>TEXT(M5, "MM")</f>
        <v>02</v>
      </c>
      <c r="J53" s="57" t="str">
        <f>TEXT(M5, "YYYY")</f>
        <v>2026</v>
      </c>
    </row>
  </sheetData>
  <mergeCells count="94">
    <mergeCell ref="L2:M2"/>
    <mergeCell ref="D35:F35"/>
    <mergeCell ref="H35:J35"/>
    <mergeCell ref="A37:F37"/>
    <mergeCell ref="A38:J38"/>
    <mergeCell ref="D34:F34"/>
    <mergeCell ref="D27:F27"/>
    <mergeCell ref="H27:J27"/>
    <mergeCell ref="D28:F28"/>
    <mergeCell ref="H28:J28"/>
    <mergeCell ref="D29:F29"/>
    <mergeCell ref="H29:J29"/>
    <mergeCell ref="D30:F30"/>
    <mergeCell ref="H30:J30"/>
    <mergeCell ref="D32:F32"/>
    <mergeCell ref="H31:J31"/>
    <mergeCell ref="A39:D39"/>
    <mergeCell ref="E39:F39"/>
    <mergeCell ref="G39:J39"/>
    <mergeCell ref="D36:F36"/>
    <mergeCell ref="H36:J36"/>
    <mergeCell ref="H37:J37"/>
    <mergeCell ref="A48:D53"/>
    <mergeCell ref="G50:J51"/>
    <mergeCell ref="G52:G53"/>
    <mergeCell ref="A40:C45"/>
    <mergeCell ref="D40:D45"/>
    <mergeCell ref="G40:J40"/>
    <mergeCell ref="G41:J41"/>
    <mergeCell ref="H42:J42"/>
    <mergeCell ref="G43:J43"/>
    <mergeCell ref="G44:J44"/>
    <mergeCell ref="G45:J49"/>
    <mergeCell ref="A46:C47"/>
    <mergeCell ref="D46:D47"/>
    <mergeCell ref="D31:F31"/>
    <mergeCell ref="H32:J32"/>
    <mergeCell ref="H34:J34"/>
    <mergeCell ref="D25:F25"/>
    <mergeCell ref="H25:J25"/>
    <mergeCell ref="D26:F26"/>
    <mergeCell ref="H26:J26"/>
    <mergeCell ref="D33:F33"/>
    <mergeCell ref="H33:J33"/>
    <mergeCell ref="D22:F22"/>
    <mergeCell ref="H22:J22"/>
    <mergeCell ref="D23:F23"/>
    <mergeCell ref="H23:J23"/>
    <mergeCell ref="D24:F24"/>
    <mergeCell ref="H24:J24"/>
    <mergeCell ref="D19:F19"/>
    <mergeCell ref="H19:J19"/>
    <mergeCell ref="D20:F20"/>
    <mergeCell ref="H20:J20"/>
    <mergeCell ref="L20:L21"/>
    <mergeCell ref="O13:O14"/>
    <mergeCell ref="P13:P14"/>
    <mergeCell ref="A14:J14"/>
    <mergeCell ref="M20:M21"/>
    <mergeCell ref="D21:F21"/>
    <mergeCell ref="H21:J21"/>
    <mergeCell ref="A15:F15"/>
    <mergeCell ref="G15:J15"/>
    <mergeCell ref="D16:F16"/>
    <mergeCell ref="H16:J16"/>
    <mergeCell ref="L16:L18"/>
    <mergeCell ref="M16:M18"/>
    <mergeCell ref="D17:F17"/>
    <mergeCell ref="H17:J17"/>
    <mergeCell ref="D18:F18"/>
    <mergeCell ref="H18:J18"/>
    <mergeCell ref="L9:L11"/>
    <mergeCell ref="M9:M11"/>
    <mergeCell ref="B10:J10"/>
    <mergeCell ref="G11:J11"/>
    <mergeCell ref="A13:J13"/>
    <mergeCell ref="L13:L14"/>
    <mergeCell ref="M13:M14"/>
    <mergeCell ref="A12:F12"/>
    <mergeCell ref="G12:J12"/>
    <mergeCell ref="A9:J9"/>
    <mergeCell ref="B11:D11"/>
    <mergeCell ref="E11:F11"/>
    <mergeCell ref="A6:C6"/>
    <mergeCell ref="D6:J6"/>
    <mergeCell ref="B7:F7"/>
    <mergeCell ref="H7:J7"/>
    <mergeCell ref="B8:J8"/>
    <mergeCell ref="H3:J3"/>
    <mergeCell ref="A1:C1"/>
    <mergeCell ref="D1:G3"/>
    <mergeCell ref="H1:J1"/>
    <mergeCell ref="A2:C2"/>
    <mergeCell ref="H2:J2"/>
  </mergeCells>
  <conditionalFormatting sqref="M3">
    <cfRule type="expression" dxfId="48" priority="44" stopIfTrue="1">
      <formula>ISBLANK(M3)</formula>
    </cfRule>
  </conditionalFormatting>
  <conditionalFormatting sqref="M4">
    <cfRule type="expression" dxfId="47" priority="43" stopIfTrue="1">
      <formula>ISBLANK(M4)</formula>
    </cfRule>
  </conditionalFormatting>
  <conditionalFormatting sqref="M5">
    <cfRule type="expression" dxfId="46" priority="42" stopIfTrue="1">
      <formula>ISBLANK(M5)</formula>
    </cfRule>
  </conditionalFormatting>
  <conditionalFormatting sqref="M6">
    <cfRule type="expression" dxfId="45" priority="41" stopIfTrue="1">
      <formula>ISBLANK(M6)</formula>
    </cfRule>
  </conditionalFormatting>
  <conditionalFormatting sqref="M7">
    <cfRule type="expression" dxfId="44" priority="40" stopIfTrue="1">
      <formula>ISBLANK(M7)</formula>
    </cfRule>
  </conditionalFormatting>
  <conditionalFormatting sqref="M8">
    <cfRule type="expression" dxfId="43" priority="39" stopIfTrue="1">
      <formula>ISBLANK(M8)</formula>
    </cfRule>
  </conditionalFormatting>
  <conditionalFormatting sqref="M10">
    <cfRule type="expression" dxfId="42" priority="36" stopIfTrue="1">
      <formula>ISBLANK(M10)</formula>
    </cfRule>
  </conditionalFormatting>
  <conditionalFormatting sqref="M11">
    <cfRule type="expression" dxfId="41" priority="35" stopIfTrue="1">
      <formula>ISBLANK(M11)</formula>
    </cfRule>
  </conditionalFormatting>
  <conditionalFormatting sqref="M12">
    <cfRule type="expression" dxfId="40" priority="34" stopIfTrue="1">
      <formula>M12="MEMORÁNDUM N° "</formula>
    </cfRule>
  </conditionalFormatting>
  <conditionalFormatting sqref="M13">
    <cfRule type="expression" dxfId="39" priority="33" stopIfTrue="1">
      <formula>ISBLANK(M13)</formula>
    </cfRule>
  </conditionalFormatting>
  <conditionalFormatting sqref="M14">
    <cfRule type="expression" dxfId="38" priority="32" stopIfTrue="1">
      <formula>ISBLANK(M14)</formula>
    </cfRule>
  </conditionalFormatting>
  <conditionalFormatting sqref="M15">
    <cfRule type="expression" dxfId="37" priority="31" stopIfTrue="1">
      <formula>ISBLANK(M15)</formula>
    </cfRule>
  </conditionalFormatting>
  <conditionalFormatting sqref="M17">
    <cfRule type="expression" dxfId="36" priority="30" stopIfTrue="1">
      <formula>ISBLANK(M17)</formula>
    </cfRule>
  </conditionalFormatting>
  <conditionalFormatting sqref="M18">
    <cfRule type="expression" dxfId="35" priority="29" stopIfTrue="1">
      <formula>ISBLANK(M18)</formula>
    </cfRule>
  </conditionalFormatting>
  <conditionalFormatting sqref="M19">
    <cfRule type="expression" dxfId="34" priority="28" stopIfTrue="1">
      <formula>ISBLANK(M19)</formula>
    </cfRule>
  </conditionalFormatting>
  <conditionalFormatting sqref="M20">
    <cfRule type="expression" dxfId="33" priority="27" stopIfTrue="1">
      <formula>M20=0</formula>
    </cfRule>
  </conditionalFormatting>
  <conditionalFormatting sqref="M21">
    <cfRule type="expression" dxfId="32" priority="26" stopIfTrue="1">
      <formula>M21=0</formula>
    </cfRule>
  </conditionalFormatting>
  <conditionalFormatting sqref="M22">
    <cfRule type="expression" dxfId="31" priority="25" stopIfTrue="1">
      <formula>M22=0</formula>
    </cfRule>
  </conditionalFormatting>
  <conditionalFormatting sqref="M24">
    <cfRule type="expression" dxfId="30" priority="24" stopIfTrue="1">
      <formula>M24=0</formula>
    </cfRule>
  </conditionalFormatting>
  <conditionalFormatting sqref="M25">
    <cfRule type="expression" dxfId="29" priority="23" stopIfTrue="1">
      <formula>M25=0</formula>
    </cfRule>
  </conditionalFormatting>
  <conditionalFormatting sqref="M27">
    <cfRule type="expression" dxfId="28" priority="22" stopIfTrue="1">
      <formula>M27=0</formula>
    </cfRule>
  </conditionalFormatting>
  <conditionalFormatting sqref="L37">
    <cfRule type="expression" dxfId="27" priority="46" stopIfTrue="1">
      <formula>H37&lt;M22</formula>
    </cfRule>
  </conditionalFormatting>
  <conditionalFormatting sqref="L37">
    <cfRule type="expression" dxfId="26" priority="47" stopIfTrue="1">
      <formula>H37&gt;M22</formula>
    </cfRule>
  </conditionalFormatting>
  <conditionalFormatting sqref="L37">
    <cfRule type="expression" dxfId="25" priority="48" stopIfTrue="1">
      <formula>H37=M22</formula>
    </cfRule>
  </conditionalFormatting>
  <conditionalFormatting sqref="P2">
    <cfRule type="expression" dxfId="24" priority="21" stopIfTrue="1">
      <formula>ISBLANK(P2)</formula>
    </cfRule>
  </conditionalFormatting>
  <conditionalFormatting sqref="P3">
    <cfRule type="expression" dxfId="23" priority="20" stopIfTrue="1">
      <formula>ISBLANK(P3)</formula>
    </cfRule>
  </conditionalFormatting>
  <conditionalFormatting sqref="P5">
    <cfRule type="expression" dxfId="22" priority="19" stopIfTrue="1">
      <formula>ISBLANK(P5)</formula>
    </cfRule>
  </conditionalFormatting>
  <conditionalFormatting sqref="P6">
    <cfRule type="expression" dxfId="21" priority="18" stopIfTrue="1">
      <formula>ISBLANK(P6)</formula>
    </cfRule>
  </conditionalFormatting>
  <conditionalFormatting sqref="P7">
    <cfRule type="expression" dxfId="20" priority="17" stopIfTrue="1">
      <formula>ISBLANK(P7)</formula>
    </cfRule>
  </conditionalFormatting>
  <conditionalFormatting sqref="P8">
    <cfRule type="expression" dxfId="19" priority="16" stopIfTrue="1">
      <formula>ISBLANK(P8)</formula>
    </cfRule>
  </conditionalFormatting>
  <conditionalFormatting sqref="P9">
    <cfRule type="expression" dxfId="18" priority="15" stopIfTrue="1">
      <formula>ISBLANK(P9)</formula>
    </cfRule>
  </conditionalFormatting>
  <conditionalFormatting sqref="P10">
    <cfRule type="expression" dxfId="17" priority="14" stopIfTrue="1">
      <formula>ISBLANK(P10)</formula>
    </cfRule>
  </conditionalFormatting>
  <conditionalFormatting sqref="P11">
    <cfRule type="expression" dxfId="16" priority="13" stopIfTrue="1">
      <formula>ISBLANK(P11)</formula>
    </cfRule>
  </conditionalFormatting>
  <conditionalFormatting sqref="P12">
    <cfRule type="expression" dxfId="15" priority="12" stopIfTrue="1">
      <formula>ISBLANK(P12)</formula>
    </cfRule>
  </conditionalFormatting>
  <conditionalFormatting sqref="P13">
    <cfRule type="expression" dxfId="14" priority="11" stopIfTrue="1">
      <formula>ISBLANK(P13)</formula>
    </cfRule>
  </conditionalFormatting>
  <conditionalFormatting sqref="P15">
    <cfRule type="expression" dxfId="13" priority="10" stopIfTrue="1">
      <formula>ISBLANK(P15)</formula>
    </cfRule>
  </conditionalFormatting>
  <conditionalFormatting sqref="P16">
    <cfRule type="expression" dxfId="12" priority="9" stopIfTrue="1">
      <formula>ISBLANK(P16)</formula>
    </cfRule>
  </conditionalFormatting>
  <conditionalFormatting sqref="P17">
    <cfRule type="expression" dxfId="11" priority="8" stopIfTrue="1">
      <formula>ISBLANK(P17)</formula>
    </cfRule>
  </conditionalFormatting>
  <conditionalFormatting sqref="P18">
    <cfRule type="expression" dxfId="10" priority="7" stopIfTrue="1">
      <formula>ISBLANK(P18)</formula>
    </cfRule>
  </conditionalFormatting>
  <conditionalFormatting sqref="P20">
    <cfRule type="expression" dxfId="9" priority="6" stopIfTrue="1">
      <formula>ISBLANK(P20)</formula>
    </cfRule>
  </conditionalFormatting>
  <conditionalFormatting sqref="P21">
    <cfRule type="expression" dxfId="8" priority="5" stopIfTrue="1">
      <formula>ISBLANK(P21)</formula>
    </cfRule>
  </conditionalFormatting>
  <conditionalFormatting sqref="P22">
    <cfRule type="expression" dxfId="7" priority="4" stopIfTrue="1">
      <formula>ISBLANK(P22)</formula>
    </cfRule>
  </conditionalFormatting>
  <conditionalFormatting sqref="P24">
    <cfRule type="expression" dxfId="6" priority="3" stopIfTrue="1">
      <formula>ISBLANK(P24)</formula>
    </cfRule>
  </conditionalFormatting>
  <conditionalFormatting sqref="P25">
    <cfRule type="expression" dxfId="5" priority="2" stopIfTrue="1">
      <formula>ISBLANK(P25)</formula>
    </cfRule>
  </conditionalFormatting>
  <conditionalFormatting sqref="M9">
    <cfRule type="expression" dxfId="4" priority="1" stopIfTrue="1">
      <formula>M9="ADQUISICIÓN DE "</formula>
    </cfRule>
  </conditionalFormatting>
  <pageMargins left="0.39370078740157477" right="0" top="0.27559055118110232" bottom="0.23622047244094485" header="0.27559055118110232" footer="0"/>
  <pageSetup paperSize="9" scale="90" orientation="portrait" r:id="rId1"/>
  <headerFooter>
    <oddFooter>&amp;R&amp;"Arial"&amp;8Versión 12.2025   &amp;L&amp;"Arial"&amp;8© Todos los Derechos Reservados - Prohibida su falsificación o uso indebido Código HASH : d41d8cd98f00b204e9800998ecf8427e</oddFooter>
  </headerFooter>
  <rowBreaks count="1" manualBreakCount="1">
    <brk id="48" max="9" man="1"/>
  </rowBreaks>
  <colBreaks count="2" manualBreakCount="2">
    <brk id="9" max="52" man="1"/>
    <brk id="11" max="43"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5081B-319B-4317-8DC8-6227CC5604E1}">
  <sheetPr codeName="Hoja2">
    <tabColor theme="6"/>
    <pageSetUpPr fitToPage="1"/>
  </sheetPr>
  <dimension ref="A1:AN591"/>
  <sheetViews>
    <sheetView tabSelected="1" zoomScale="85" zoomScaleNormal="85" workbookViewId="0">
      <pane xSplit="5" ySplit="3" topLeftCell="F4" activePane="bottomRight" state="frozen"/>
      <selection pane="topRight" activeCell="F1" sqref="F1"/>
      <selection pane="bottomLeft" activeCell="A4" sqref="A4"/>
      <selection pane="bottomRight" activeCell="F4" sqref="F4"/>
    </sheetView>
  </sheetViews>
  <sheetFormatPr baseColWidth="10" defaultColWidth="22.85546875" defaultRowHeight="15" customHeight="1" x14ac:dyDescent="0.25"/>
  <cols>
    <col min="1" max="1" width="22.85546875" style="66"/>
    <col min="2" max="5" width="22.85546875" style="66" customWidth="1"/>
    <col min="6" max="6" width="22.85546875" style="66"/>
    <col min="7" max="14" width="22.85546875" style="66" customWidth="1"/>
    <col min="15" max="17" width="22.85546875" style="66"/>
    <col min="18" max="18" width="22.85546875" style="66" customWidth="1"/>
    <col min="19" max="21" width="22.85546875" style="66"/>
    <col min="22" max="22" width="22.85546875" style="66" customWidth="1"/>
    <col min="23" max="39" width="22.85546875" style="66"/>
    <col min="40" max="40" width="22.85546875" style="66" customWidth="1"/>
    <col min="41" max="16384" width="22.85546875" style="66"/>
  </cols>
  <sheetData>
    <row r="1" spans="1:40" ht="15" customHeight="1" x14ac:dyDescent="0.25">
      <c r="A1" s="194" t="s">
        <v>131</v>
      </c>
      <c r="B1" s="195"/>
      <c r="C1" s="195"/>
      <c r="D1" s="195"/>
      <c r="E1" s="195"/>
      <c r="F1" s="195"/>
      <c r="G1" s="195"/>
      <c r="H1" s="195"/>
      <c r="I1" s="195"/>
      <c r="J1" s="195"/>
      <c r="K1" s="195"/>
      <c r="L1" s="195"/>
      <c r="M1" s="195"/>
      <c r="N1" s="195"/>
      <c r="O1" s="195"/>
      <c r="P1" s="195"/>
      <c r="Q1" s="195"/>
      <c r="R1" s="195"/>
      <c r="S1" s="195"/>
      <c r="T1" s="195"/>
      <c r="U1" s="195"/>
      <c r="V1" s="195"/>
      <c r="W1" s="195"/>
      <c r="X1" s="195"/>
      <c r="Y1" s="195"/>
      <c r="Z1" s="195"/>
      <c r="AA1" s="195"/>
      <c r="AB1" s="195"/>
      <c r="AC1" s="195"/>
      <c r="AD1" s="195"/>
      <c r="AE1" s="195"/>
      <c r="AF1" s="195"/>
      <c r="AG1" s="195"/>
      <c r="AH1" s="195"/>
      <c r="AI1" s="195"/>
      <c r="AJ1" s="195"/>
      <c r="AK1" s="195"/>
      <c r="AL1" s="195"/>
      <c r="AM1" s="195"/>
      <c r="AN1" s="196"/>
    </row>
    <row r="2" spans="1:40" ht="15" customHeight="1" x14ac:dyDescent="0.25">
      <c r="A2" s="194" t="s">
        <v>130</v>
      </c>
      <c r="B2" s="195"/>
      <c r="C2" s="195"/>
      <c r="D2" s="195"/>
      <c r="E2" s="195"/>
      <c r="F2" s="195"/>
      <c r="G2" s="196"/>
      <c r="H2" s="194" t="s">
        <v>136</v>
      </c>
      <c r="I2" s="195"/>
      <c r="J2" s="195"/>
      <c r="K2" s="195"/>
      <c r="L2" s="195"/>
      <c r="M2" s="195"/>
      <c r="N2" s="195"/>
      <c r="O2" s="195"/>
      <c r="P2" s="196"/>
      <c r="Q2" s="194" t="s">
        <v>78</v>
      </c>
      <c r="R2" s="196"/>
      <c r="S2" s="194" t="s">
        <v>79</v>
      </c>
      <c r="T2" s="196"/>
      <c r="U2" s="194" t="s">
        <v>80</v>
      </c>
      <c r="V2" s="195"/>
      <c r="W2" s="195"/>
      <c r="X2" s="195"/>
      <c r="Y2" s="195"/>
      <c r="Z2" s="195"/>
      <c r="AA2" s="195"/>
      <c r="AB2" s="195"/>
      <c r="AC2" s="195"/>
      <c r="AD2" s="196"/>
      <c r="AE2" s="194" t="s">
        <v>81</v>
      </c>
      <c r="AF2" s="195"/>
      <c r="AG2" s="195"/>
      <c r="AH2" s="195"/>
      <c r="AI2" s="195"/>
      <c r="AJ2" s="195"/>
      <c r="AK2" s="195"/>
      <c r="AL2" s="195"/>
      <c r="AM2" s="195"/>
      <c r="AN2" s="196"/>
    </row>
    <row r="3" spans="1:40" ht="15" customHeight="1" x14ac:dyDescent="0.25">
      <c r="A3" s="67" t="s">
        <v>82</v>
      </c>
      <c r="B3" s="67" t="s">
        <v>133</v>
      </c>
      <c r="C3" s="67" t="s">
        <v>134</v>
      </c>
      <c r="D3" s="67" t="s">
        <v>1</v>
      </c>
      <c r="E3" s="67" t="s">
        <v>31</v>
      </c>
      <c r="F3" s="67" t="s">
        <v>135</v>
      </c>
      <c r="G3" s="67" t="s">
        <v>10</v>
      </c>
      <c r="H3" s="67" t="s">
        <v>137</v>
      </c>
      <c r="I3" s="67" t="s">
        <v>138</v>
      </c>
      <c r="J3" s="67" t="s">
        <v>93</v>
      </c>
      <c r="K3" s="67" t="s">
        <v>85</v>
      </c>
      <c r="L3" s="67" t="s">
        <v>71</v>
      </c>
      <c r="M3" s="67" t="s">
        <v>83</v>
      </c>
      <c r="N3" s="67" t="s">
        <v>97</v>
      </c>
      <c r="O3" s="67" t="s">
        <v>84</v>
      </c>
      <c r="P3" s="67" t="s">
        <v>92</v>
      </c>
      <c r="Q3" s="67" t="s">
        <v>90</v>
      </c>
      <c r="R3" s="68" t="s">
        <v>432</v>
      </c>
      <c r="S3" s="67" t="s">
        <v>68</v>
      </c>
      <c r="T3" s="67" t="s">
        <v>72</v>
      </c>
      <c r="U3" s="67" t="s">
        <v>73</v>
      </c>
      <c r="V3" s="67" t="s">
        <v>86</v>
      </c>
      <c r="W3" s="67" t="s">
        <v>87</v>
      </c>
      <c r="X3" s="67" t="s">
        <v>74</v>
      </c>
      <c r="Y3" s="67" t="s">
        <v>75</v>
      </c>
      <c r="Z3" s="67" t="s">
        <v>76</v>
      </c>
      <c r="AA3" s="67" t="s">
        <v>58</v>
      </c>
      <c r="AB3" s="67" t="s">
        <v>95</v>
      </c>
      <c r="AC3" s="67" t="s">
        <v>59</v>
      </c>
      <c r="AD3" s="67" t="s">
        <v>60</v>
      </c>
      <c r="AE3" s="67" t="s">
        <v>88</v>
      </c>
      <c r="AF3" s="67" t="s">
        <v>477</v>
      </c>
      <c r="AG3" s="67" t="s">
        <v>67</v>
      </c>
      <c r="AH3" s="67" t="s">
        <v>40</v>
      </c>
      <c r="AI3" s="67" t="s">
        <v>98</v>
      </c>
      <c r="AJ3" s="67" t="s">
        <v>91</v>
      </c>
      <c r="AK3" s="67" t="s">
        <v>89</v>
      </c>
      <c r="AL3" s="67" t="s">
        <v>94</v>
      </c>
      <c r="AM3" s="68" t="s">
        <v>431</v>
      </c>
      <c r="AN3" s="67" t="s">
        <v>77</v>
      </c>
    </row>
    <row r="4" spans="1:40" ht="15" customHeight="1" x14ac:dyDescent="0.25">
      <c r="A4" s="21">
        <v>41</v>
      </c>
      <c r="B4" s="69" t="s">
        <v>139</v>
      </c>
      <c r="C4" s="22">
        <v>25</v>
      </c>
      <c r="D4" s="20">
        <v>46057</v>
      </c>
      <c r="E4" s="71" t="s">
        <v>384</v>
      </c>
      <c r="F4" s="23">
        <v>10475445355</v>
      </c>
      <c r="G4" s="71" t="s">
        <v>385</v>
      </c>
      <c r="H4" s="71" t="s">
        <v>386</v>
      </c>
      <c r="I4" s="71" t="s">
        <v>330</v>
      </c>
      <c r="J4" s="22">
        <v>1</v>
      </c>
      <c r="K4" s="69" t="s">
        <v>124</v>
      </c>
      <c r="L4" s="71" t="s">
        <v>391</v>
      </c>
      <c r="M4" s="28">
        <v>15300</v>
      </c>
      <c r="N4" s="28">
        <v>15300</v>
      </c>
      <c r="O4" s="28">
        <v>15300</v>
      </c>
      <c r="P4" s="69" t="s">
        <v>132</v>
      </c>
      <c r="Q4" s="69" t="s">
        <v>128</v>
      </c>
      <c r="R4" s="71" t="s">
        <v>458</v>
      </c>
      <c r="S4" s="71" t="s">
        <v>392</v>
      </c>
      <c r="T4" s="71" t="s">
        <v>332</v>
      </c>
      <c r="U4" s="71" t="s">
        <v>333</v>
      </c>
      <c r="V4" s="24">
        <v>26</v>
      </c>
      <c r="W4" s="20">
        <v>46052</v>
      </c>
      <c r="X4" s="69" t="s">
        <v>65</v>
      </c>
      <c r="Y4" s="71" t="s">
        <v>66</v>
      </c>
      <c r="Z4" s="69" t="s">
        <v>127</v>
      </c>
      <c r="AA4" s="25">
        <v>9</v>
      </c>
      <c r="AB4" s="25" t="s">
        <v>387</v>
      </c>
      <c r="AC4" s="69" t="s">
        <v>388</v>
      </c>
      <c r="AD4" s="26">
        <v>13</v>
      </c>
      <c r="AE4" s="69" t="s">
        <v>389</v>
      </c>
      <c r="AF4" s="69" t="s">
        <v>120</v>
      </c>
      <c r="AG4" s="71" t="s">
        <v>121</v>
      </c>
      <c r="AH4" s="69" t="s">
        <v>122</v>
      </c>
      <c r="AI4" s="27">
        <v>3</v>
      </c>
      <c r="AJ4" s="69" t="s">
        <v>331</v>
      </c>
      <c r="AK4" s="26">
        <v>1</v>
      </c>
      <c r="AL4" s="26">
        <v>1</v>
      </c>
      <c r="AM4" s="71" t="s">
        <v>390</v>
      </c>
      <c r="AN4" s="70" t="s">
        <v>393</v>
      </c>
    </row>
    <row r="5" spans="1:40" ht="15" customHeight="1" x14ac:dyDescent="0.25">
      <c r="A5" s="21">
        <v>39</v>
      </c>
      <c r="B5" s="69" t="s">
        <v>139</v>
      </c>
      <c r="C5" s="22">
        <v>24</v>
      </c>
      <c r="D5" s="20">
        <v>46057</v>
      </c>
      <c r="E5" s="71" t="s">
        <v>360</v>
      </c>
      <c r="F5" s="23">
        <v>10721554681</v>
      </c>
      <c r="G5" s="71" t="s">
        <v>361</v>
      </c>
      <c r="H5" s="71" t="s">
        <v>362</v>
      </c>
      <c r="I5" s="71" t="s">
        <v>330</v>
      </c>
      <c r="J5" s="22">
        <v>1</v>
      </c>
      <c r="K5" s="69" t="s">
        <v>124</v>
      </c>
      <c r="L5" s="71" t="s">
        <v>367</v>
      </c>
      <c r="M5" s="28">
        <v>23199</v>
      </c>
      <c r="N5" s="28">
        <v>23199</v>
      </c>
      <c r="O5" s="28">
        <v>23199</v>
      </c>
      <c r="P5" s="69" t="s">
        <v>132</v>
      </c>
      <c r="Q5" s="69" t="s">
        <v>128</v>
      </c>
      <c r="R5" s="71" t="s">
        <v>457</v>
      </c>
      <c r="S5" s="71" t="s">
        <v>368</v>
      </c>
      <c r="T5" s="71" t="s">
        <v>332</v>
      </c>
      <c r="U5" s="71" t="s">
        <v>333</v>
      </c>
      <c r="V5" s="24">
        <v>26</v>
      </c>
      <c r="W5" s="20">
        <v>46052</v>
      </c>
      <c r="X5" s="69" t="s">
        <v>65</v>
      </c>
      <c r="Y5" s="71" t="s">
        <v>66</v>
      </c>
      <c r="Z5" s="69" t="s">
        <v>127</v>
      </c>
      <c r="AA5" s="25">
        <v>8</v>
      </c>
      <c r="AB5" s="25" t="s">
        <v>363</v>
      </c>
      <c r="AC5" s="69" t="s">
        <v>364</v>
      </c>
      <c r="AD5" s="26">
        <v>13</v>
      </c>
      <c r="AE5" s="69" t="s">
        <v>365</v>
      </c>
      <c r="AF5" s="69" t="s">
        <v>120</v>
      </c>
      <c r="AG5" s="71" t="s">
        <v>121</v>
      </c>
      <c r="AH5" s="69" t="s">
        <v>122</v>
      </c>
      <c r="AI5" s="27">
        <v>3</v>
      </c>
      <c r="AJ5" s="69" t="s">
        <v>331</v>
      </c>
      <c r="AK5" s="26">
        <v>1</v>
      </c>
      <c r="AL5" s="26">
        <v>1</v>
      </c>
      <c r="AM5" s="71" t="s">
        <v>366</v>
      </c>
      <c r="AN5" s="70" t="s">
        <v>369</v>
      </c>
    </row>
    <row r="6" spans="1:40" ht="15" customHeight="1" x14ac:dyDescent="0.25">
      <c r="A6" s="21">
        <v>38</v>
      </c>
      <c r="B6" s="69" t="s">
        <v>139</v>
      </c>
      <c r="C6" s="22">
        <v>23</v>
      </c>
      <c r="D6" s="20">
        <v>46057</v>
      </c>
      <c r="E6" s="71" t="s">
        <v>354</v>
      </c>
      <c r="F6" s="23">
        <v>10759380903</v>
      </c>
      <c r="G6" s="71" t="s">
        <v>355</v>
      </c>
      <c r="H6" s="71" t="s">
        <v>356</v>
      </c>
      <c r="I6" s="71" t="s">
        <v>370</v>
      </c>
      <c r="J6" s="22">
        <v>1</v>
      </c>
      <c r="K6" s="69" t="s">
        <v>124</v>
      </c>
      <c r="L6" s="71" t="s">
        <v>358</v>
      </c>
      <c r="M6" s="28">
        <v>5163.3</v>
      </c>
      <c r="N6" s="28">
        <v>5163.3</v>
      </c>
      <c r="O6" s="28">
        <v>5163.3</v>
      </c>
      <c r="P6" s="69" t="s">
        <v>132</v>
      </c>
      <c r="Q6" s="69" t="s">
        <v>345</v>
      </c>
      <c r="R6" s="71" t="s">
        <v>456</v>
      </c>
      <c r="S6" s="71" t="s">
        <v>359</v>
      </c>
      <c r="T6" s="71" t="s">
        <v>332</v>
      </c>
      <c r="U6" s="71" t="s">
        <v>333</v>
      </c>
      <c r="V6" s="24">
        <v>27</v>
      </c>
      <c r="W6" s="20">
        <v>46020</v>
      </c>
      <c r="X6" s="69" t="s">
        <v>65</v>
      </c>
      <c r="Y6" s="71" t="s">
        <v>66</v>
      </c>
      <c r="Z6" s="69" t="s">
        <v>127</v>
      </c>
      <c r="AA6" s="25">
        <v>5</v>
      </c>
      <c r="AB6" s="25" t="s">
        <v>380</v>
      </c>
      <c r="AC6" s="69" t="s">
        <v>381</v>
      </c>
      <c r="AD6" s="26">
        <v>18</v>
      </c>
      <c r="AE6" s="69" t="s">
        <v>382</v>
      </c>
      <c r="AF6" s="69" t="s">
        <v>120</v>
      </c>
      <c r="AG6" s="71" t="s">
        <v>121</v>
      </c>
      <c r="AH6" s="69" t="s">
        <v>122</v>
      </c>
      <c r="AI6" s="27" t="s">
        <v>70</v>
      </c>
      <c r="AJ6" s="69" t="s">
        <v>371</v>
      </c>
      <c r="AK6" s="26">
        <v>1</v>
      </c>
      <c r="AL6" s="26">
        <v>1</v>
      </c>
      <c r="AM6" s="71" t="s">
        <v>357</v>
      </c>
      <c r="AN6" s="70" t="s">
        <v>383</v>
      </c>
    </row>
    <row r="7" spans="1:40" ht="15" customHeight="1" x14ac:dyDescent="0.25">
      <c r="A7" s="21">
        <v>37</v>
      </c>
      <c r="B7" s="69" t="s">
        <v>139</v>
      </c>
      <c r="C7" s="22">
        <v>22</v>
      </c>
      <c r="D7" s="20">
        <v>46057</v>
      </c>
      <c r="E7" s="71" t="s">
        <v>348</v>
      </c>
      <c r="F7" s="23">
        <v>10442425537</v>
      </c>
      <c r="G7" s="71" t="s">
        <v>349</v>
      </c>
      <c r="H7" s="71" t="s">
        <v>350</v>
      </c>
      <c r="I7" s="71" t="s">
        <v>370</v>
      </c>
      <c r="J7" s="22">
        <v>1</v>
      </c>
      <c r="K7" s="69" t="s">
        <v>124</v>
      </c>
      <c r="L7" s="71" t="s">
        <v>352</v>
      </c>
      <c r="M7" s="28">
        <v>8223.15</v>
      </c>
      <c r="N7" s="28">
        <v>8223.15</v>
      </c>
      <c r="O7" s="28">
        <v>8223.15</v>
      </c>
      <c r="P7" s="69" t="s">
        <v>132</v>
      </c>
      <c r="Q7" s="69" t="s">
        <v>345</v>
      </c>
      <c r="R7" s="71" t="s">
        <v>455</v>
      </c>
      <c r="S7" s="71" t="s">
        <v>353</v>
      </c>
      <c r="T7" s="71" t="s">
        <v>332</v>
      </c>
      <c r="U7" s="71" t="s">
        <v>333</v>
      </c>
      <c r="V7" s="24">
        <v>27</v>
      </c>
      <c r="W7" s="20">
        <v>46020</v>
      </c>
      <c r="X7" s="69" t="s">
        <v>65</v>
      </c>
      <c r="Y7" s="71" t="s">
        <v>66</v>
      </c>
      <c r="Z7" s="69" t="s">
        <v>127</v>
      </c>
      <c r="AA7" s="25">
        <v>4</v>
      </c>
      <c r="AB7" s="25" t="s">
        <v>376</v>
      </c>
      <c r="AC7" s="69" t="s">
        <v>377</v>
      </c>
      <c r="AD7" s="26">
        <v>18</v>
      </c>
      <c r="AE7" s="69" t="s">
        <v>378</v>
      </c>
      <c r="AF7" s="69" t="s">
        <v>120</v>
      </c>
      <c r="AG7" s="71" t="s">
        <v>121</v>
      </c>
      <c r="AH7" s="69" t="s">
        <v>122</v>
      </c>
      <c r="AI7" s="27" t="s">
        <v>70</v>
      </c>
      <c r="AJ7" s="69" t="s">
        <v>371</v>
      </c>
      <c r="AK7" s="26">
        <v>1</v>
      </c>
      <c r="AL7" s="26">
        <v>1</v>
      </c>
      <c r="AM7" s="71" t="s">
        <v>351</v>
      </c>
      <c r="AN7" s="70" t="s">
        <v>379</v>
      </c>
    </row>
    <row r="8" spans="1:40" ht="15" customHeight="1" x14ac:dyDescent="0.25">
      <c r="A8" s="21">
        <v>36</v>
      </c>
      <c r="B8" s="69" t="s">
        <v>139</v>
      </c>
      <c r="C8" s="22">
        <v>21</v>
      </c>
      <c r="D8" s="20">
        <v>46057</v>
      </c>
      <c r="E8" s="71" t="s">
        <v>341</v>
      </c>
      <c r="F8" s="23">
        <v>10451255920</v>
      </c>
      <c r="G8" s="71" t="s">
        <v>342</v>
      </c>
      <c r="H8" s="71" t="s">
        <v>344</v>
      </c>
      <c r="I8" s="71" t="s">
        <v>370</v>
      </c>
      <c r="J8" s="22">
        <v>1</v>
      </c>
      <c r="K8" s="69" t="s">
        <v>124</v>
      </c>
      <c r="L8" s="71" t="s">
        <v>346</v>
      </c>
      <c r="M8" s="28">
        <v>8855.7000000000007</v>
      </c>
      <c r="N8" s="28">
        <v>8855.7000000000007</v>
      </c>
      <c r="O8" s="28">
        <v>8855.7000000000007</v>
      </c>
      <c r="P8" s="69" t="s">
        <v>132</v>
      </c>
      <c r="Q8" s="69" t="s">
        <v>345</v>
      </c>
      <c r="R8" s="71" t="s">
        <v>454</v>
      </c>
      <c r="S8" s="71" t="s">
        <v>347</v>
      </c>
      <c r="T8" s="71" t="s">
        <v>332</v>
      </c>
      <c r="U8" s="71" t="s">
        <v>333</v>
      </c>
      <c r="V8" s="24">
        <v>27</v>
      </c>
      <c r="W8" s="20">
        <v>46020</v>
      </c>
      <c r="X8" s="69" t="s">
        <v>65</v>
      </c>
      <c r="Y8" s="71" t="s">
        <v>66</v>
      </c>
      <c r="Z8" s="69" t="s">
        <v>127</v>
      </c>
      <c r="AA8" s="25">
        <v>3</v>
      </c>
      <c r="AB8" s="25" t="s">
        <v>372</v>
      </c>
      <c r="AC8" s="69" t="s">
        <v>373</v>
      </c>
      <c r="AD8" s="26">
        <v>18</v>
      </c>
      <c r="AE8" s="69" t="s">
        <v>374</v>
      </c>
      <c r="AF8" s="69" t="s">
        <v>120</v>
      </c>
      <c r="AG8" s="71" t="s">
        <v>121</v>
      </c>
      <c r="AH8" s="69" t="s">
        <v>122</v>
      </c>
      <c r="AI8" s="27" t="s">
        <v>70</v>
      </c>
      <c r="AJ8" s="69" t="s">
        <v>371</v>
      </c>
      <c r="AK8" s="26">
        <v>1</v>
      </c>
      <c r="AL8" s="26">
        <v>1</v>
      </c>
      <c r="AM8" s="71" t="s">
        <v>343</v>
      </c>
      <c r="AN8" s="70" t="s">
        <v>375</v>
      </c>
    </row>
    <row r="9" spans="1:40" ht="15" customHeight="1" x14ac:dyDescent="0.25">
      <c r="A9" s="21">
        <v>29</v>
      </c>
      <c r="B9" s="69" t="s">
        <v>139</v>
      </c>
      <c r="C9" s="22">
        <v>20</v>
      </c>
      <c r="D9" s="20">
        <v>46057</v>
      </c>
      <c r="E9" s="71" t="s">
        <v>328</v>
      </c>
      <c r="F9" s="23">
        <v>20571475392</v>
      </c>
      <c r="G9" s="71" t="s">
        <v>329</v>
      </c>
      <c r="H9" s="71" t="s">
        <v>334</v>
      </c>
      <c r="I9" s="71" t="s">
        <v>330</v>
      </c>
      <c r="J9" s="22">
        <v>2</v>
      </c>
      <c r="K9" s="69" t="s">
        <v>124</v>
      </c>
      <c r="L9" s="71" t="s">
        <v>338</v>
      </c>
      <c r="M9" s="28">
        <v>4585</v>
      </c>
      <c r="N9" s="28">
        <v>4585</v>
      </c>
      <c r="O9" s="28">
        <v>4585</v>
      </c>
      <c r="P9" s="69" t="s">
        <v>132</v>
      </c>
      <c r="Q9" s="69" t="s">
        <v>128</v>
      </c>
      <c r="R9" s="71" t="s">
        <v>453</v>
      </c>
      <c r="S9" s="71" t="s">
        <v>339</v>
      </c>
      <c r="T9" s="71" t="s">
        <v>332</v>
      </c>
      <c r="U9" s="71" t="s">
        <v>333</v>
      </c>
      <c r="V9" s="24">
        <v>26</v>
      </c>
      <c r="W9" s="20">
        <v>46052</v>
      </c>
      <c r="X9" s="69" t="s">
        <v>65</v>
      </c>
      <c r="Y9" s="71" t="s">
        <v>66</v>
      </c>
      <c r="Z9" s="69" t="s">
        <v>127</v>
      </c>
      <c r="AA9" s="25">
        <v>3</v>
      </c>
      <c r="AB9" s="25" t="s">
        <v>335</v>
      </c>
      <c r="AC9" s="69" t="s">
        <v>336</v>
      </c>
      <c r="AD9" s="26">
        <v>13</v>
      </c>
      <c r="AE9" s="69" t="s">
        <v>337</v>
      </c>
      <c r="AF9" s="69" t="s">
        <v>120</v>
      </c>
      <c r="AG9" s="71" t="s">
        <v>121</v>
      </c>
      <c r="AH9" s="69" t="s">
        <v>122</v>
      </c>
      <c r="AI9" s="27" t="s">
        <v>70</v>
      </c>
      <c r="AJ9" s="69" t="s">
        <v>331</v>
      </c>
      <c r="AK9" s="26">
        <v>1</v>
      </c>
      <c r="AL9" s="26">
        <v>1</v>
      </c>
      <c r="AM9" s="71" t="s">
        <v>430</v>
      </c>
      <c r="AN9" s="70" t="s">
        <v>340</v>
      </c>
    </row>
    <row r="10" spans="1:40" ht="15" customHeight="1" x14ac:dyDescent="0.25">
      <c r="A10" s="21">
        <v>27</v>
      </c>
      <c r="B10" s="69" t="s">
        <v>139</v>
      </c>
      <c r="C10" s="22">
        <v>19</v>
      </c>
      <c r="D10" s="20">
        <v>46052</v>
      </c>
      <c r="E10" s="71" t="s">
        <v>312</v>
      </c>
      <c r="F10" s="23">
        <v>20269985900</v>
      </c>
      <c r="G10" s="71" t="s">
        <v>313</v>
      </c>
      <c r="H10" s="71" t="s">
        <v>314</v>
      </c>
      <c r="I10" s="71" t="s">
        <v>315</v>
      </c>
      <c r="J10" s="22">
        <v>2</v>
      </c>
      <c r="K10" s="69" t="s">
        <v>124</v>
      </c>
      <c r="L10" s="71" t="s">
        <v>319</v>
      </c>
      <c r="M10" s="28">
        <v>700</v>
      </c>
      <c r="N10" s="28">
        <v>8400</v>
      </c>
      <c r="O10" s="28">
        <v>8400</v>
      </c>
      <c r="P10" s="69" t="s">
        <v>132</v>
      </c>
      <c r="Q10" s="69" t="s">
        <v>283</v>
      </c>
      <c r="R10" s="71" t="s">
        <v>452</v>
      </c>
      <c r="S10" s="71" t="s">
        <v>320</v>
      </c>
      <c r="T10" s="71" t="s">
        <v>178</v>
      </c>
      <c r="U10" s="71" t="s">
        <v>36</v>
      </c>
      <c r="V10" s="24">
        <v>20</v>
      </c>
      <c r="W10" s="20">
        <v>46051</v>
      </c>
      <c r="X10" s="69" t="s">
        <v>65</v>
      </c>
      <c r="Y10" s="71" t="s">
        <v>66</v>
      </c>
      <c r="Z10" s="69" t="s">
        <v>127</v>
      </c>
      <c r="AA10" s="25">
        <v>2</v>
      </c>
      <c r="AB10" s="25" t="s">
        <v>316</v>
      </c>
      <c r="AC10" s="69" t="s">
        <v>317</v>
      </c>
      <c r="AD10" s="26">
        <v>7</v>
      </c>
      <c r="AE10" s="69" t="s">
        <v>318</v>
      </c>
      <c r="AF10" s="69" t="s">
        <v>120</v>
      </c>
      <c r="AG10" s="71" t="s">
        <v>121</v>
      </c>
      <c r="AH10" s="69" t="s">
        <v>122</v>
      </c>
      <c r="AI10" s="27" t="s">
        <v>70</v>
      </c>
      <c r="AJ10" s="69" t="s">
        <v>70</v>
      </c>
      <c r="AK10" s="26">
        <v>1</v>
      </c>
      <c r="AL10" s="26">
        <v>1</v>
      </c>
      <c r="AM10" s="71" t="s">
        <v>429</v>
      </c>
      <c r="AN10" s="70" t="s">
        <v>321</v>
      </c>
    </row>
    <row r="11" spans="1:40" ht="15" customHeight="1" x14ac:dyDescent="0.25">
      <c r="A11" s="21">
        <v>26</v>
      </c>
      <c r="B11" s="69" t="s">
        <v>139</v>
      </c>
      <c r="C11" s="22">
        <v>18</v>
      </c>
      <c r="D11" s="20">
        <v>46052</v>
      </c>
      <c r="E11" s="71" t="s">
        <v>301</v>
      </c>
      <c r="F11" s="23">
        <v>10761817740</v>
      </c>
      <c r="G11" s="71" t="s">
        <v>302</v>
      </c>
      <c r="H11" s="71" t="s">
        <v>303</v>
      </c>
      <c r="I11" s="71" t="s">
        <v>304</v>
      </c>
      <c r="J11" s="22">
        <v>1</v>
      </c>
      <c r="K11" s="69" t="s">
        <v>124</v>
      </c>
      <c r="L11" s="71" t="s">
        <v>310</v>
      </c>
      <c r="M11" s="28">
        <v>1250</v>
      </c>
      <c r="N11" s="28">
        <v>2500</v>
      </c>
      <c r="O11" s="28">
        <v>2500</v>
      </c>
      <c r="P11" s="69" t="s">
        <v>132</v>
      </c>
      <c r="Q11" s="69" t="s">
        <v>305</v>
      </c>
      <c r="R11" s="71" t="s">
        <v>451</v>
      </c>
      <c r="S11" s="71" t="s">
        <v>311</v>
      </c>
      <c r="T11" s="71" t="s">
        <v>178</v>
      </c>
      <c r="U11" s="71" t="s">
        <v>36</v>
      </c>
      <c r="V11" s="24">
        <v>25</v>
      </c>
      <c r="W11" s="20">
        <v>46052</v>
      </c>
      <c r="X11" s="69" t="s">
        <v>65</v>
      </c>
      <c r="Y11" s="71" t="s">
        <v>66</v>
      </c>
      <c r="Z11" s="69" t="s">
        <v>127</v>
      </c>
      <c r="AA11" s="25">
        <v>2</v>
      </c>
      <c r="AB11" s="25" t="s">
        <v>306</v>
      </c>
      <c r="AC11" s="69" t="s">
        <v>307</v>
      </c>
      <c r="AD11" s="26">
        <v>7</v>
      </c>
      <c r="AE11" s="69" t="s">
        <v>308</v>
      </c>
      <c r="AF11" s="69" t="s">
        <v>120</v>
      </c>
      <c r="AG11" s="71" t="s">
        <v>121</v>
      </c>
      <c r="AH11" s="69" t="s">
        <v>122</v>
      </c>
      <c r="AI11" s="27">
        <v>2</v>
      </c>
      <c r="AJ11" s="69" t="s">
        <v>70</v>
      </c>
      <c r="AK11" s="26">
        <v>1</v>
      </c>
      <c r="AL11" s="26">
        <v>1</v>
      </c>
      <c r="AM11" s="71" t="s">
        <v>309</v>
      </c>
      <c r="AN11" s="70" t="s">
        <v>327</v>
      </c>
    </row>
    <row r="12" spans="1:40" ht="15" customHeight="1" x14ac:dyDescent="0.25">
      <c r="A12" s="21">
        <v>25</v>
      </c>
      <c r="B12" s="69" t="s">
        <v>139</v>
      </c>
      <c r="C12" s="22">
        <v>17</v>
      </c>
      <c r="D12" s="20">
        <v>46050</v>
      </c>
      <c r="E12" s="71" t="s">
        <v>182</v>
      </c>
      <c r="F12" s="23">
        <v>10255454035</v>
      </c>
      <c r="G12" s="71" t="s">
        <v>183</v>
      </c>
      <c r="H12" s="71" t="s">
        <v>294</v>
      </c>
      <c r="I12" s="71" t="s">
        <v>295</v>
      </c>
      <c r="J12" s="22">
        <v>1</v>
      </c>
      <c r="K12" s="69" t="s">
        <v>124</v>
      </c>
      <c r="L12" s="71" t="s">
        <v>300</v>
      </c>
      <c r="M12" s="28">
        <v>1200</v>
      </c>
      <c r="N12" s="28">
        <v>14400</v>
      </c>
      <c r="O12" s="28">
        <v>14400</v>
      </c>
      <c r="P12" s="69" t="s">
        <v>132</v>
      </c>
      <c r="Q12" s="69" t="s">
        <v>283</v>
      </c>
      <c r="R12" s="71" t="s">
        <v>450</v>
      </c>
      <c r="S12" s="71" t="s">
        <v>322</v>
      </c>
      <c r="T12" s="71" t="s">
        <v>178</v>
      </c>
      <c r="U12" s="71" t="s">
        <v>36</v>
      </c>
      <c r="V12" s="24">
        <v>21</v>
      </c>
      <c r="W12" s="20">
        <v>46050</v>
      </c>
      <c r="X12" s="69" t="s">
        <v>65</v>
      </c>
      <c r="Y12" s="71" t="s">
        <v>66</v>
      </c>
      <c r="Z12" s="69" t="s">
        <v>127</v>
      </c>
      <c r="AA12" s="25">
        <v>2</v>
      </c>
      <c r="AB12" s="25" t="s">
        <v>296</v>
      </c>
      <c r="AC12" s="69" t="s">
        <v>297</v>
      </c>
      <c r="AD12" s="26">
        <v>7</v>
      </c>
      <c r="AE12" s="69" t="s">
        <v>298</v>
      </c>
      <c r="AF12" s="69" t="s">
        <v>120</v>
      </c>
      <c r="AG12" s="71" t="s">
        <v>121</v>
      </c>
      <c r="AH12" s="69" t="s">
        <v>122</v>
      </c>
      <c r="AI12" s="27" t="s">
        <v>70</v>
      </c>
      <c r="AJ12" s="69" t="s">
        <v>70</v>
      </c>
      <c r="AK12" s="26">
        <v>1</v>
      </c>
      <c r="AL12" s="26">
        <v>1</v>
      </c>
      <c r="AM12" s="71" t="s">
        <v>299</v>
      </c>
      <c r="AN12" s="70" t="s">
        <v>323</v>
      </c>
    </row>
    <row r="13" spans="1:40" ht="15" customHeight="1" x14ac:dyDescent="0.25">
      <c r="A13" s="21">
        <v>17</v>
      </c>
      <c r="B13" s="69" t="s">
        <v>139</v>
      </c>
      <c r="C13" s="22">
        <v>16</v>
      </c>
      <c r="D13" s="20">
        <v>46027</v>
      </c>
      <c r="E13" s="71" t="s">
        <v>176</v>
      </c>
      <c r="F13" s="23">
        <v>10410697551</v>
      </c>
      <c r="G13" s="71" t="s">
        <v>177</v>
      </c>
      <c r="H13" s="71" t="s">
        <v>280</v>
      </c>
      <c r="I13" s="71" t="s">
        <v>281</v>
      </c>
      <c r="J13" s="22">
        <v>1</v>
      </c>
      <c r="K13" s="69" t="s">
        <v>124</v>
      </c>
      <c r="L13" s="71" t="s">
        <v>282</v>
      </c>
      <c r="M13" s="28">
        <v>58</v>
      </c>
      <c r="N13" s="28">
        <v>696</v>
      </c>
      <c r="O13" s="28">
        <v>696</v>
      </c>
      <c r="P13" s="69" t="s">
        <v>132</v>
      </c>
      <c r="Q13" s="69" t="s">
        <v>283</v>
      </c>
      <c r="R13" s="71" t="s">
        <v>448</v>
      </c>
      <c r="S13" s="71" t="s">
        <v>284</v>
      </c>
      <c r="T13" s="71" t="s">
        <v>178</v>
      </c>
      <c r="U13" s="71" t="s">
        <v>36</v>
      </c>
      <c r="V13" s="24">
        <v>19</v>
      </c>
      <c r="W13" s="20">
        <v>46027</v>
      </c>
      <c r="X13" s="69" t="s">
        <v>65</v>
      </c>
      <c r="Y13" s="71" t="s">
        <v>66</v>
      </c>
      <c r="Z13" s="69" t="s">
        <v>127</v>
      </c>
      <c r="AA13" s="25">
        <v>2</v>
      </c>
      <c r="AB13" s="25" t="s">
        <v>285</v>
      </c>
      <c r="AC13" s="69" t="s">
        <v>286</v>
      </c>
      <c r="AD13" s="26">
        <v>7</v>
      </c>
      <c r="AE13" s="69" t="s">
        <v>179</v>
      </c>
      <c r="AF13" s="69" t="s">
        <v>120</v>
      </c>
      <c r="AG13" s="71" t="s">
        <v>121</v>
      </c>
      <c r="AH13" s="69" t="s">
        <v>122</v>
      </c>
      <c r="AI13" s="27" t="s">
        <v>70</v>
      </c>
      <c r="AJ13" s="69" t="s">
        <v>70</v>
      </c>
      <c r="AK13" s="26">
        <v>1</v>
      </c>
      <c r="AL13" s="26">
        <v>1</v>
      </c>
      <c r="AM13" s="71" t="s">
        <v>427</v>
      </c>
      <c r="AN13" s="70" t="s">
        <v>287</v>
      </c>
    </row>
    <row r="14" spans="1:40" ht="15" customHeight="1" x14ac:dyDescent="0.25">
      <c r="A14" s="21">
        <v>15</v>
      </c>
      <c r="B14" s="69" t="s">
        <v>139</v>
      </c>
      <c r="C14" s="22">
        <v>15</v>
      </c>
      <c r="D14" s="20">
        <v>46027</v>
      </c>
      <c r="E14" s="71" t="s">
        <v>184</v>
      </c>
      <c r="F14" s="23">
        <v>10448279231</v>
      </c>
      <c r="G14" s="71" t="s">
        <v>185</v>
      </c>
      <c r="H14" s="71" t="s">
        <v>186</v>
      </c>
      <c r="I14" s="71" t="s">
        <v>187</v>
      </c>
      <c r="J14" s="22">
        <v>1</v>
      </c>
      <c r="K14" s="69" t="s">
        <v>124</v>
      </c>
      <c r="L14" s="71" t="s">
        <v>188</v>
      </c>
      <c r="M14" s="28">
        <v>600</v>
      </c>
      <c r="N14" s="28">
        <v>1800</v>
      </c>
      <c r="O14" s="28">
        <v>1800</v>
      </c>
      <c r="P14" s="69" t="s">
        <v>132</v>
      </c>
      <c r="Q14" s="69" t="s">
        <v>128</v>
      </c>
      <c r="R14" s="71" t="s">
        <v>446</v>
      </c>
      <c r="S14" s="71" t="s">
        <v>271</v>
      </c>
      <c r="T14" s="71" t="s">
        <v>148</v>
      </c>
      <c r="U14" s="71" t="s">
        <v>163</v>
      </c>
      <c r="V14" s="24">
        <v>17</v>
      </c>
      <c r="W14" s="20">
        <v>46027</v>
      </c>
      <c r="X14" s="69" t="s">
        <v>65</v>
      </c>
      <c r="Y14" s="71" t="s">
        <v>66</v>
      </c>
      <c r="Z14" s="69" t="s">
        <v>127</v>
      </c>
      <c r="AA14" s="25">
        <v>2</v>
      </c>
      <c r="AB14" s="25" t="s">
        <v>166</v>
      </c>
      <c r="AC14" s="69" t="s">
        <v>189</v>
      </c>
      <c r="AD14" s="26">
        <v>7</v>
      </c>
      <c r="AE14" s="69" t="s">
        <v>167</v>
      </c>
      <c r="AF14" s="69" t="s">
        <v>120</v>
      </c>
      <c r="AG14" s="71" t="s">
        <v>121</v>
      </c>
      <c r="AH14" s="69" t="s">
        <v>122</v>
      </c>
      <c r="AI14" s="27">
        <v>3</v>
      </c>
      <c r="AJ14" s="69" t="s">
        <v>70</v>
      </c>
      <c r="AK14" s="26">
        <v>1</v>
      </c>
      <c r="AL14" s="26">
        <v>1</v>
      </c>
      <c r="AM14" s="71" t="s">
        <v>425</v>
      </c>
      <c r="AN14" s="70" t="s">
        <v>272</v>
      </c>
    </row>
    <row r="15" spans="1:40" ht="15" customHeight="1" x14ac:dyDescent="0.25">
      <c r="A15" s="21">
        <v>14</v>
      </c>
      <c r="B15" s="69" t="s">
        <v>139</v>
      </c>
      <c r="C15" s="22">
        <v>14</v>
      </c>
      <c r="D15" s="20">
        <v>46027</v>
      </c>
      <c r="E15" s="71" t="s">
        <v>164</v>
      </c>
      <c r="F15" s="23">
        <v>10440117819</v>
      </c>
      <c r="G15" s="71" t="s">
        <v>165</v>
      </c>
      <c r="H15" s="71" t="s">
        <v>263</v>
      </c>
      <c r="I15" s="71" t="s">
        <v>264</v>
      </c>
      <c r="J15" s="22">
        <v>1</v>
      </c>
      <c r="K15" s="69" t="s">
        <v>124</v>
      </c>
      <c r="L15" s="71" t="s">
        <v>265</v>
      </c>
      <c r="M15" s="28">
        <v>700</v>
      </c>
      <c r="N15" s="28">
        <v>2100</v>
      </c>
      <c r="O15" s="28">
        <v>2100</v>
      </c>
      <c r="P15" s="69" t="s">
        <v>132</v>
      </c>
      <c r="Q15" s="69" t="s">
        <v>128</v>
      </c>
      <c r="R15" s="71" t="s">
        <v>445</v>
      </c>
      <c r="S15" s="71" t="s">
        <v>266</v>
      </c>
      <c r="T15" s="71" t="s">
        <v>148</v>
      </c>
      <c r="U15" s="71" t="s">
        <v>163</v>
      </c>
      <c r="V15" s="24">
        <v>16</v>
      </c>
      <c r="W15" s="20">
        <v>46027</v>
      </c>
      <c r="X15" s="69" t="s">
        <v>65</v>
      </c>
      <c r="Y15" s="71" t="s">
        <v>66</v>
      </c>
      <c r="Z15" s="69" t="s">
        <v>127</v>
      </c>
      <c r="AA15" s="25">
        <v>2</v>
      </c>
      <c r="AB15" s="25" t="s">
        <v>267</v>
      </c>
      <c r="AC15" s="69" t="s">
        <v>268</v>
      </c>
      <c r="AD15" s="26">
        <v>9</v>
      </c>
      <c r="AE15" s="69" t="s">
        <v>269</v>
      </c>
      <c r="AF15" s="69" t="s">
        <v>120</v>
      </c>
      <c r="AG15" s="71" t="s">
        <v>121</v>
      </c>
      <c r="AH15" s="69" t="s">
        <v>122</v>
      </c>
      <c r="AI15" s="27">
        <v>3</v>
      </c>
      <c r="AJ15" s="69" t="s">
        <v>70</v>
      </c>
      <c r="AK15" s="26">
        <v>1</v>
      </c>
      <c r="AL15" s="26">
        <v>1</v>
      </c>
      <c r="AM15" s="71" t="s">
        <v>424</v>
      </c>
      <c r="AN15" s="70" t="s">
        <v>270</v>
      </c>
    </row>
    <row r="16" spans="1:40" ht="15" customHeight="1" x14ac:dyDescent="0.25">
      <c r="A16" s="21">
        <v>13</v>
      </c>
      <c r="B16" s="69" t="s">
        <v>139</v>
      </c>
      <c r="C16" s="22">
        <v>13</v>
      </c>
      <c r="D16" s="20">
        <v>46027</v>
      </c>
      <c r="E16" s="71" t="s">
        <v>256</v>
      </c>
      <c r="F16" s="23">
        <v>10729729201</v>
      </c>
      <c r="G16" s="71" t="s">
        <v>257</v>
      </c>
      <c r="H16" s="71" t="s">
        <v>258</v>
      </c>
      <c r="I16" s="71" t="s">
        <v>259</v>
      </c>
      <c r="J16" s="22">
        <v>1</v>
      </c>
      <c r="K16" s="69" t="s">
        <v>124</v>
      </c>
      <c r="L16" s="71" t="s">
        <v>260</v>
      </c>
      <c r="M16" s="28">
        <v>1800</v>
      </c>
      <c r="N16" s="28">
        <v>5400</v>
      </c>
      <c r="O16" s="28">
        <v>5400</v>
      </c>
      <c r="P16" s="69" t="s">
        <v>132</v>
      </c>
      <c r="Q16" s="69" t="s">
        <v>128</v>
      </c>
      <c r="R16" s="71" t="s">
        <v>444</v>
      </c>
      <c r="S16" s="71" t="s">
        <v>261</v>
      </c>
      <c r="T16" s="71" t="s">
        <v>148</v>
      </c>
      <c r="U16" s="71" t="s">
        <v>163</v>
      </c>
      <c r="V16" s="24">
        <v>15</v>
      </c>
      <c r="W16" s="20">
        <v>46027</v>
      </c>
      <c r="X16" s="69" t="s">
        <v>65</v>
      </c>
      <c r="Y16" s="71" t="s">
        <v>66</v>
      </c>
      <c r="Z16" s="69" t="s">
        <v>127</v>
      </c>
      <c r="AA16" s="25">
        <v>2</v>
      </c>
      <c r="AB16" s="25" t="s">
        <v>252</v>
      </c>
      <c r="AC16" s="69" t="s">
        <v>253</v>
      </c>
      <c r="AD16" s="26">
        <v>7</v>
      </c>
      <c r="AE16" s="69" t="s">
        <v>254</v>
      </c>
      <c r="AF16" s="69" t="s">
        <v>120</v>
      </c>
      <c r="AG16" s="71" t="s">
        <v>121</v>
      </c>
      <c r="AH16" s="69" t="s">
        <v>122</v>
      </c>
      <c r="AI16" s="27">
        <v>3</v>
      </c>
      <c r="AJ16" s="69" t="s">
        <v>70</v>
      </c>
      <c r="AK16" s="26">
        <v>1</v>
      </c>
      <c r="AL16" s="26">
        <v>1</v>
      </c>
      <c r="AM16" s="71" t="s">
        <v>423</v>
      </c>
      <c r="AN16" s="70" t="s">
        <v>262</v>
      </c>
    </row>
    <row r="17" spans="1:40" ht="15" customHeight="1" x14ac:dyDescent="0.25">
      <c r="A17" s="21">
        <v>12</v>
      </c>
      <c r="B17" s="69" t="s">
        <v>139</v>
      </c>
      <c r="C17" s="22">
        <v>12</v>
      </c>
      <c r="D17" s="20">
        <v>46027</v>
      </c>
      <c r="E17" s="71" t="s">
        <v>160</v>
      </c>
      <c r="F17" s="23">
        <v>10714996580</v>
      </c>
      <c r="G17" s="71" t="s">
        <v>161</v>
      </c>
      <c r="H17" s="71" t="s">
        <v>248</v>
      </c>
      <c r="I17" s="71" t="s">
        <v>249</v>
      </c>
      <c r="J17" s="22">
        <v>1</v>
      </c>
      <c r="K17" s="69" t="s">
        <v>124</v>
      </c>
      <c r="L17" s="71" t="s">
        <v>250</v>
      </c>
      <c r="M17" s="28">
        <v>1800</v>
      </c>
      <c r="N17" s="28">
        <v>5400</v>
      </c>
      <c r="O17" s="28">
        <v>5400</v>
      </c>
      <c r="P17" s="69" t="s">
        <v>132</v>
      </c>
      <c r="Q17" s="69" t="s">
        <v>128</v>
      </c>
      <c r="R17" s="71" t="s">
        <v>443</v>
      </c>
      <c r="S17" s="71" t="s">
        <v>251</v>
      </c>
      <c r="T17" s="71" t="s">
        <v>123</v>
      </c>
      <c r="U17" s="71" t="s">
        <v>162</v>
      </c>
      <c r="V17" s="24">
        <v>14</v>
      </c>
      <c r="W17" s="20">
        <v>46027</v>
      </c>
      <c r="X17" s="69" t="s">
        <v>65</v>
      </c>
      <c r="Y17" s="71" t="s">
        <v>66</v>
      </c>
      <c r="Z17" s="69" t="s">
        <v>127</v>
      </c>
      <c r="AA17" s="25">
        <v>2</v>
      </c>
      <c r="AB17" s="25" t="s">
        <v>252</v>
      </c>
      <c r="AC17" s="69" t="s">
        <v>253</v>
      </c>
      <c r="AD17" s="26">
        <v>7</v>
      </c>
      <c r="AE17" s="69" t="s">
        <v>254</v>
      </c>
      <c r="AF17" s="69" t="s">
        <v>120</v>
      </c>
      <c r="AG17" s="71" t="s">
        <v>121</v>
      </c>
      <c r="AH17" s="69" t="s">
        <v>122</v>
      </c>
      <c r="AI17" s="27">
        <v>3</v>
      </c>
      <c r="AJ17" s="69" t="s">
        <v>70</v>
      </c>
      <c r="AK17" s="26">
        <v>1</v>
      </c>
      <c r="AL17" s="26">
        <v>1</v>
      </c>
      <c r="AM17" s="71" t="s">
        <v>422</v>
      </c>
      <c r="AN17" s="70" t="s">
        <v>255</v>
      </c>
    </row>
    <row r="18" spans="1:40" ht="15" customHeight="1" x14ac:dyDescent="0.25">
      <c r="A18" s="21">
        <v>11</v>
      </c>
      <c r="B18" s="69" t="s">
        <v>139</v>
      </c>
      <c r="C18" s="22">
        <v>11</v>
      </c>
      <c r="D18" s="20">
        <v>46027</v>
      </c>
      <c r="E18" s="71" t="s">
        <v>159</v>
      </c>
      <c r="F18" s="23">
        <v>10423632475</v>
      </c>
      <c r="G18" s="71" t="s">
        <v>158</v>
      </c>
      <c r="H18" s="71" t="s">
        <v>226</v>
      </c>
      <c r="I18" s="71" t="s">
        <v>244</v>
      </c>
      <c r="J18" s="22">
        <v>1</v>
      </c>
      <c r="K18" s="69" t="s">
        <v>124</v>
      </c>
      <c r="L18" s="71" t="s">
        <v>245</v>
      </c>
      <c r="M18" s="28">
        <v>700</v>
      </c>
      <c r="N18" s="28">
        <v>2100</v>
      </c>
      <c r="O18" s="28">
        <v>2100</v>
      </c>
      <c r="P18" s="69" t="s">
        <v>132</v>
      </c>
      <c r="Q18" s="69" t="s">
        <v>128</v>
      </c>
      <c r="R18" s="71" t="s">
        <v>442</v>
      </c>
      <c r="S18" s="71" t="s">
        <v>246</v>
      </c>
      <c r="T18" s="71" t="s">
        <v>152</v>
      </c>
      <c r="U18" s="71" t="s">
        <v>153</v>
      </c>
      <c r="V18" s="24">
        <v>13</v>
      </c>
      <c r="W18" s="20">
        <v>46027</v>
      </c>
      <c r="X18" s="69" t="s">
        <v>65</v>
      </c>
      <c r="Y18" s="71" t="s">
        <v>66</v>
      </c>
      <c r="Z18" s="69" t="s">
        <v>127</v>
      </c>
      <c r="AA18" s="25">
        <v>2</v>
      </c>
      <c r="AB18" s="25" t="s">
        <v>218</v>
      </c>
      <c r="AC18" s="69" t="s">
        <v>219</v>
      </c>
      <c r="AD18" s="26">
        <v>7</v>
      </c>
      <c r="AE18" s="69" t="s">
        <v>220</v>
      </c>
      <c r="AF18" s="69" t="s">
        <v>120</v>
      </c>
      <c r="AG18" s="71" t="s">
        <v>121</v>
      </c>
      <c r="AH18" s="69" t="s">
        <v>122</v>
      </c>
      <c r="AI18" s="27">
        <v>3</v>
      </c>
      <c r="AJ18" s="69" t="s">
        <v>70</v>
      </c>
      <c r="AK18" s="26">
        <v>1</v>
      </c>
      <c r="AL18" s="26">
        <v>1</v>
      </c>
      <c r="AM18" s="71" t="s">
        <v>421</v>
      </c>
      <c r="AN18" s="70" t="s">
        <v>247</v>
      </c>
    </row>
    <row r="19" spans="1:40" ht="15" customHeight="1" x14ac:dyDescent="0.25">
      <c r="A19" s="21">
        <v>10</v>
      </c>
      <c r="B19" s="69" t="s">
        <v>139</v>
      </c>
      <c r="C19" s="22">
        <v>10</v>
      </c>
      <c r="D19" s="20">
        <v>46027</v>
      </c>
      <c r="E19" s="71" t="s">
        <v>231</v>
      </c>
      <c r="F19" s="23">
        <v>10806026234</v>
      </c>
      <c r="G19" s="71" t="s">
        <v>158</v>
      </c>
      <c r="H19" s="71" t="s">
        <v>226</v>
      </c>
      <c r="I19" s="71" t="s">
        <v>232</v>
      </c>
      <c r="J19" s="22">
        <v>1</v>
      </c>
      <c r="K19" s="69" t="s">
        <v>124</v>
      </c>
      <c r="L19" s="71" t="s">
        <v>233</v>
      </c>
      <c r="M19" s="28">
        <v>700</v>
      </c>
      <c r="N19" s="28">
        <v>2100</v>
      </c>
      <c r="O19" s="28">
        <v>2100</v>
      </c>
      <c r="P19" s="69" t="s">
        <v>132</v>
      </c>
      <c r="Q19" s="69" t="s">
        <v>128</v>
      </c>
      <c r="R19" s="71" t="s">
        <v>440</v>
      </c>
      <c r="S19" s="71" t="s">
        <v>234</v>
      </c>
      <c r="T19" s="71" t="s">
        <v>152</v>
      </c>
      <c r="U19" s="71" t="s">
        <v>153</v>
      </c>
      <c r="V19" s="24">
        <v>12</v>
      </c>
      <c r="W19" s="20">
        <v>46027</v>
      </c>
      <c r="X19" s="69" t="s">
        <v>65</v>
      </c>
      <c r="Y19" s="71" t="s">
        <v>66</v>
      </c>
      <c r="Z19" s="69" t="s">
        <v>127</v>
      </c>
      <c r="AA19" s="25">
        <v>2</v>
      </c>
      <c r="AB19" s="25" t="s">
        <v>218</v>
      </c>
      <c r="AC19" s="69" t="s">
        <v>219</v>
      </c>
      <c r="AD19" s="26">
        <v>7</v>
      </c>
      <c r="AE19" s="69" t="s">
        <v>220</v>
      </c>
      <c r="AF19" s="69" t="s">
        <v>120</v>
      </c>
      <c r="AG19" s="71" t="s">
        <v>121</v>
      </c>
      <c r="AH19" s="69" t="s">
        <v>122</v>
      </c>
      <c r="AI19" s="27">
        <v>3</v>
      </c>
      <c r="AJ19" s="69" t="s">
        <v>70</v>
      </c>
      <c r="AK19" s="26">
        <v>1</v>
      </c>
      <c r="AL19" s="26">
        <v>1</v>
      </c>
      <c r="AM19" s="71" t="s">
        <v>420</v>
      </c>
      <c r="AN19" s="70" t="s">
        <v>235</v>
      </c>
    </row>
    <row r="20" spans="1:40" ht="15" customHeight="1" x14ac:dyDescent="0.25">
      <c r="A20" s="21">
        <v>9</v>
      </c>
      <c r="B20" s="69" t="s">
        <v>139</v>
      </c>
      <c r="C20" s="22">
        <v>9</v>
      </c>
      <c r="D20" s="20">
        <v>46027</v>
      </c>
      <c r="E20" s="71" t="s">
        <v>156</v>
      </c>
      <c r="F20" s="23">
        <v>10159960299</v>
      </c>
      <c r="G20" s="71" t="s">
        <v>157</v>
      </c>
      <c r="H20" s="71" t="s">
        <v>226</v>
      </c>
      <c r="I20" s="71" t="s">
        <v>227</v>
      </c>
      <c r="J20" s="22">
        <v>1</v>
      </c>
      <c r="K20" s="69" t="s">
        <v>124</v>
      </c>
      <c r="L20" s="71" t="s">
        <v>228</v>
      </c>
      <c r="M20" s="28">
        <v>700</v>
      </c>
      <c r="N20" s="28">
        <v>2100</v>
      </c>
      <c r="O20" s="28">
        <v>2100</v>
      </c>
      <c r="P20" s="69" t="s">
        <v>132</v>
      </c>
      <c r="Q20" s="69" t="s">
        <v>128</v>
      </c>
      <c r="R20" s="71" t="s">
        <v>439</v>
      </c>
      <c r="S20" s="71" t="s">
        <v>229</v>
      </c>
      <c r="T20" s="71" t="s">
        <v>152</v>
      </c>
      <c r="U20" s="71" t="s">
        <v>153</v>
      </c>
      <c r="V20" s="24">
        <v>11</v>
      </c>
      <c r="W20" s="20">
        <v>46027</v>
      </c>
      <c r="X20" s="69" t="s">
        <v>65</v>
      </c>
      <c r="Y20" s="71" t="s">
        <v>66</v>
      </c>
      <c r="Z20" s="69" t="s">
        <v>127</v>
      </c>
      <c r="AA20" s="25">
        <v>2</v>
      </c>
      <c r="AB20" s="25" t="s">
        <v>218</v>
      </c>
      <c r="AC20" s="69" t="s">
        <v>219</v>
      </c>
      <c r="AD20" s="26">
        <v>7</v>
      </c>
      <c r="AE20" s="69" t="s">
        <v>220</v>
      </c>
      <c r="AF20" s="69" t="s">
        <v>120</v>
      </c>
      <c r="AG20" s="71" t="s">
        <v>121</v>
      </c>
      <c r="AH20" s="69" t="s">
        <v>122</v>
      </c>
      <c r="AI20" s="27">
        <v>3</v>
      </c>
      <c r="AJ20" s="69" t="s">
        <v>70</v>
      </c>
      <c r="AK20" s="26">
        <v>1</v>
      </c>
      <c r="AL20" s="26">
        <v>1</v>
      </c>
      <c r="AM20" s="71" t="s">
        <v>419</v>
      </c>
      <c r="AN20" s="70" t="s">
        <v>230</v>
      </c>
    </row>
    <row r="21" spans="1:40" ht="15" customHeight="1" x14ac:dyDescent="0.25">
      <c r="A21" s="21">
        <v>8</v>
      </c>
      <c r="B21" s="69" t="s">
        <v>139</v>
      </c>
      <c r="C21" s="22">
        <v>8</v>
      </c>
      <c r="D21" s="20">
        <v>46027</v>
      </c>
      <c r="E21" s="71" t="s">
        <v>154</v>
      </c>
      <c r="F21" s="23">
        <v>10766007983</v>
      </c>
      <c r="G21" s="71" t="s">
        <v>155</v>
      </c>
      <c r="H21" s="71" t="s">
        <v>214</v>
      </c>
      <c r="I21" s="71" t="s">
        <v>222</v>
      </c>
      <c r="J21" s="22">
        <v>1</v>
      </c>
      <c r="K21" s="69" t="s">
        <v>124</v>
      </c>
      <c r="L21" s="71" t="s">
        <v>223</v>
      </c>
      <c r="M21" s="28">
        <v>700</v>
      </c>
      <c r="N21" s="28">
        <v>2100</v>
      </c>
      <c r="O21" s="28">
        <v>2100</v>
      </c>
      <c r="P21" s="69" t="s">
        <v>132</v>
      </c>
      <c r="Q21" s="69" t="s">
        <v>128</v>
      </c>
      <c r="R21" s="71" t="s">
        <v>438</v>
      </c>
      <c r="S21" s="71" t="s">
        <v>224</v>
      </c>
      <c r="T21" s="71" t="s">
        <v>152</v>
      </c>
      <c r="U21" s="71" t="s">
        <v>153</v>
      </c>
      <c r="V21" s="24">
        <v>10</v>
      </c>
      <c r="W21" s="20">
        <v>46027</v>
      </c>
      <c r="X21" s="69" t="s">
        <v>65</v>
      </c>
      <c r="Y21" s="71" t="s">
        <v>66</v>
      </c>
      <c r="Z21" s="69" t="s">
        <v>127</v>
      </c>
      <c r="AA21" s="25">
        <v>2</v>
      </c>
      <c r="AB21" s="25" t="s">
        <v>218</v>
      </c>
      <c r="AC21" s="69" t="s">
        <v>219</v>
      </c>
      <c r="AD21" s="26">
        <v>7</v>
      </c>
      <c r="AE21" s="69" t="s">
        <v>220</v>
      </c>
      <c r="AF21" s="69" t="s">
        <v>120</v>
      </c>
      <c r="AG21" s="71" t="s">
        <v>121</v>
      </c>
      <c r="AH21" s="69" t="s">
        <v>122</v>
      </c>
      <c r="AI21" s="27">
        <v>3</v>
      </c>
      <c r="AJ21" s="69" t="s">
        <v>70</v>
      </c>
      <c r="AK21" s="26">
        <v>1</v>
      </c>
      <c r="AL21" s="26">
        <v>1</v>
      </c>
      <c r="AM21" s="71" t="s">
        <v>418</v>
      </c>
      <c r="AN21" s="70" t="s">
        <v>225</v>
      </c>
    </row>
    <row r="22" spans="1:40" ht="15" customHeight="1" x14ac:dyDescent="0.25">
      <c r="A22" s="21">
        <v>7</v>
      </c>
      <c r="B22" s="69" t="s">
        <v>139</v>
      </c>
      <c r="C22" s="22">
        <v>7</v>
      </c>
      <c r="D22" s="20">
        <v>46027</v>
      </c>
      <c r="E22" s="71" t="s">
        <v>150</v>
      </c>
      <c r="F22" s="23">
        <v>10089770179</v>
      </c>
      <c r="G22" s="71" t="s">
        <v>151</v>
      </c>
      <c r="H22" s="71" t="s">
        <v>214</v>
      </c>
      <c r="I22" s="71" t="s">
        <v>215</v>
      </c>
      <c r="J22" s="22">
        <v>1</v>
      </c>
      <c r="K22" s="69" t="s">
        <v>124</v>
      </c>
      <c r="L22" s="71" t="s">
        <v>216</v>
      </c>
      <c r="M22" s="28">
        <v>700</v>
      </c>
      <c r="N22" s="28">
        <v>2100</v>
      </c>
      <c r="O22" s="28">
        <v>2100</v>
      </c>
      <c r="P22" s="69" t="s">
        <v>132</v>
      </c>
      <c r="Q22" s="69" t="s">
        <v>128</v>
      </c>
      <c r="R22" s="71" t="s">
        <v>437</v>
      </c>
      <c r="S22" s="71" t="s">
        <v>217</v>
      </c>
      <c r="T22" s="71" t="s">
        <v>152</v>
      </c>
      <c r="U22" s="71" t="s">
        <v>153</v>
      </c>
      <c r="V22" s="24">
        <v>9</v>
      </c>
      <c r="W22" s="20">
        <v>46027</v>
      </c>
      <c r="X22" s="69" t="s">
        <v>65</v>
      </c>
      <c r="Y22" s="71" t="s">
        <v>66</v>
      </c>
      <c r="Z22" s="69" t="s">
        <v>127</v>
      </c>
      <c r="AA22" s="25">
        <v>2</v>
      </c>
      <c r="AB22" s="25" t="s">
        <v>218</v>
      </c>
      <c r="AC22" s="69" t="s">
        <v>219</v>
      </c>
      <c r="AD22" s="26">
        <v>7</v>
      </c>
      <c r="AE22" s="69" t="s">
        <v>220</v>
      </c>
      <c r="AF22" s="69" t="s">
        <v>120</v>
      </c>
      <c r="AG22" s="71" t="s">
        <v>121</v>
      </c>
      <c r="AH22" s="69" t="s">
        <v>122</v>
      </c>
      <c r="AI22" s="27">
        <v>3</v>
      </c>
      <c r="AJ22" s="69" t="s">
        <v>70</v>
      </c>
      <c r="AK22" s="26">
        <v>1</v>
      </c>
      <c r="AL22" s="26">
        <v>1</v>
      </c>
      <c r="AM22" s="71" t="s">
        <v>417</v>
      </c>
      <c r="AN22" s="70" t="s">
        <v>221</v>
      </c>
    </row>
    <row r="23" spans="1:40" ht="15" customHeight="1" x14ac:dyDescent="0.25">
      <c r="A23" s="21">
        <v>6</v>
      </c>
      <c r="B23" s="69" t="s">
        <v>139</v>
      </c>
      <c r="C23" s="22">
        <v>6</v>
      </c>
      <c r="D23" s="20">
        <v>46027</v>
      </c>
      <c r="E23" s="71" t="s">
        <v>236</v>
      </c>
      <c r="F23" s="23">
        <v>10749204155</v>
      </c>
      <c r="G23" s="71" t="s">
        <v>237</v>
      </c>
      <c r="H23" s="71" t="s">
        <v>238</v>
      </c>
      <c r="I23" s="71" t="s">
        <v>239</v>
      </c>
      <c r="J23" s="22">
        <v>1</v>
      </c>
      <c r="K23" s="69" t="s">
        <v>124</v>
      </c>
      <c r="L23" s="71" t="s">
        <v>325</v>
      </c>
      <c r="M23" s="28">
        <v>500</v>
      </c>
      <c r="N23" s="28">
        <v>1500</v>
      </c>
      <c r="O23" s="28">
        <v>1500</v>
      </c>
      <c r="P23" s="69" t="s">
        <v>132</v>
      </c>
      <c r="Q23" s="69" t="s">
        <v>128</v>
      </c>
      <c r="R23" s="71" t="s">
        <v>441</v>
      </c>
      <c r="S23" s="71" t="s">
        <v>240</v>
      </c>
      <c r="T23" s="71" t="s">
        <v>125</v>
      </c>
      <c r="U23" s="71" t="s">
        <v>126</v>
      </c>
      <c r="V23" s="24">
        <v>8</v>
      </c>
      <c r="W23" s="20">
        <v>46027</v>
      </c>
      <c r="X23" s="69" t="s">
        <v>65</v>
      </c>
      <c r="Y23" s="71" t="s">
        <v>66</v>
      </c>
      <c r="Z23" s="69" t="s">
        <v>127</v>
      </c>
      <c r="AA23" s="25">
        <v>2</v>
      </c>
      <c r="AB23" s="25" t="s">
        <v>241</v>
      </c>
      <c r="AC23" s="69" t="s">
        <v>242</v>
      </c>
      <c r="AD23" s="26">
        <v>7</v>
      </c>
      <c r="AE23" s="69" t="s">
        <v>243</v>
      </c>
      <c r="AF23" s="69" t="s">
        <v>120</v>
      </c>
      <c r="AG23" s="71" t="s">
        <v>121</v>
      </c>
      <c r="AH23" s="69" t="s">
        <v>122</v>
      </c>
      <c r="AI23" s="27">
        <v>3</v>
      </c>
      <c r="AJ23" s="69" t="s">
        <v>70</v>
      </c>
      <c r="AK23" s="26">
        <v>1</v>
      </c>
      <c r="AL23" s="26">
        <v>1</v>
      </c>
      <c r="AM23" s="71" t="s">
        <v>324</v>
      </c>
      <c r="AN23" s="70" t="s">
        <v>326</v>
      </c>
    </row>
    <row r="24" spans="1:40" ht="15" customHeight="1" x14ac:dyDescent="0.25">
      <c r="A24" s="21">
        <v>18</v>
      </c>
      <c r="B24" s="69" t="s">
        <v>139</v>
      </c>
      <c r="C24" s="22">
        <v>5</v>
      </c>
      <c r="D24" s="20">
        <v>46027</v>
      </c>
      <c r="E24" s="71" t="s">
        <v>180</v>
      </c>
      <c r="F24" s="23">
        <v>10473881794</v>
      </c>
      <c r="G24" s="71" t="s">
        <v>181</v>
      </c>
      <c r="H24" s="71" t="s">
        <v>288</v>
      </c>
      <c r="I24" s="71" t="s">
        <v>289</v>
      </c>
      <c r="J24" s="22">
        <v>1</v>
      </c>
      <c r="K24" s="69" t="s">
        <v>124</v>
      </c>
      <c r="L24" s="71" t="s">
        <v>290</v>
      </c>
      <c r="M24" s="28">
        <v>600</v>
      </c>
      <c r="N24" s="28">
        <v>1800</v>
      </c>
      <c r="O24" s="28">
        <v>1800</v>
      </c>
      <c r="P24" s="69" t="s">
        <v>132</v>
      </c>
      <c r="Q24" s="69" t="s">
        <v>128</v>
      </c>
      <c r="R24" s="71" t="s">
        <v>449</v>
      </c>
      <c r="S24" s="71" t="s">
        <v>291</v>
      </c>
      <c r="T24" s="71" t="s">
        <v>125</v>
      </c>
      <c r="U24" s="71" t="s">
        <v>126</v>
      </c>
      <c r="V24" s="24">
        <v>7</v>
      </c>
      <c r="W24" s="20">
        <v>46027</v>
      </c>
      <c r="X24" s="69" t="s">
        <v>65</v>
      </c>
      <c r="Y24" s="71" t="s">
        <v>66</v>
      </c>
      <c r="Z24" s="69" t="s">
        <v>127</v>
      </c>
      <c r="AA24" s="25">
        <v>3</v>
      </c>
      <c r="AB24" s="25" t="s">
        <v>166</v>
      </c>
      <c r="AC24" s="69" t="s">
        <v>292</v>
      </c>
      <c r="AD24" s="26">
        <v>7</v>
      </c>
      <c r="AE24" s="69" t="s">
        <v>167</v>
      </c>
      <c r="AF24" s="69" t="s">
        <v>120</v>
      </c>
      <c r="AG24" s="71" t="s">
        <v>121</v>
      </c>
      <c r="AH24" s="69" t="s">
        <v>122</v>
      </c>
      <c r="AI24" s="27">
        <v>3</v>
      </c>
      <c r="AJ24" s="69" t="s">
        <v>70</v>
      </c>
      <c r="AK24" s="26">
        <v>1</v>
      </c>
      <c r="AL24" s="26">
        <v>1</v>
      </c>
      <c r="AM24" s="71" t="s">
        <v>428</v>
      </c>
      <c r="AN24" s="70" t="s">
        <v>293</v>
      </c>
    </row>
    <row r="25" spans="1:40" ht="15" customHeight="1" x14ac:dyDescent="0.25">
      <c r="A25" s="21">
        <v>5</v>
      </c>
      <c r="B25" s="69" t="s">
        <v>139</v>
      </c>
      <c r="C25" s="22">
        <v>4</v>
      </c>
      <c r="D25" s="20">
        <v>46027</v>
      </c>
      <c r="E25" s="71" t="s">
        <v>148</v>
      </c>
      <c r="F25" s="23">
        <v>10706788641</v>
      </c>
      <c r="G25" s="71" t="s">
        <v>149</v>
      </c>
      <c r="H25" s="71" t="s">
        <v>208</v>
      </c>
      <c r="I25" s="71" t="s">
        <v>209</v>
      </c>
      <c r="J25" s="22">
        <v>1</v>
      </c>
      <c r="K25" s="69" t="s">
        <v>124</v>
      </c>
      <c r="L25" s="71" t="s">
        <v>210</v>
      </c>
      <c r="M25" s="28">
        <v>2500</v>
      </c>
      <c r="N25" s="28">
        <v>7500</v>
      </c>
      <c r="O25" s="28">
        <v>7500</v>
      </c>
      <c r="P25" s="69" t="s">
        <v>132</v>
      </c>
      <c r="Q25" s="69" t="s">
        <v>128</v>
      </c>
      <c r="R25" s="71" t="s">
        <v>436</v>
      </c>
      <c r="S25" s="71" t="s">
        <v>211</v>
      </c>
      <c r="T25" s="71" t="s">
        <v>125</v>
      </c>
      <c r="U25" s="71" t="s">
        <v>126</v>
      </c>
      <c r="V25" s="24">
        <v>6</v>
      </c>
      <c r="W25" s="20">
        <v>46027</v>
      </c>
      <c r="X25" s="69" t="s">
        <v>65</v>
      </c>
      <c r="Y25" s="71" t="s">
        <v>66</v>
      </c>
      <c r="Z25" s="69" t="s">
        <v>127</v>
      </c>
      <c r="AA25" s="25">
        <v>2</v>
      </c>
      <c r="AB25" s="25" t="s">
        <v>212</v>
      </c>
      <c r="AC25" s="69" t="s">
        <v>194</v>
      </c>
      <c r="AD25" s="26">
        <v>7</v>
      </c>
      <c r="AE25" s="69" t="s">
        <v>129</v>
      </c>
      <c r="AF25" s="69" t="s">
        <v>120</v>
      </c>
      <c r="AG25" s="71" t="s">
        <v>121</v>
      </c>
      <c r="AH25" s="69" t="s">
        <v>122</v>
      </c>
      <c r="AI25" s="27">
        <v>3</v>
      </c>
      <c r="AJ25" s="69" t="s">
        <v>70</v>
      </c>
      <c r="AK25" s="26">
        <v>1</v>
      </c>
      <c r="AL25" s="26">
        <v>1</v>
      </c>
      <c r="AM25" s="71" t="s">
        <v>416</v>
      </c>
      <c r="AN25" s="70" t="s">
        <v>213</v>
      </c>
    </row>
    <row r="26" spans="1:40" ht="15" customHeight="1" x14ac:dyDescent="0.25">
      <c r="A26" s="21">
        <v>4</v>
      </c>
      <c r="B26" s="69" t="s">
        <v>139</v>
      </c>
      <c r="C26" s="22">
        <v>3</v>
      </c>
      <c r="D26" s="20">
        <v>46027</v>
      </c>
      <c r="E26" s="71" t="s">
        <v>144</v>
      </c>
      <c r="F26" s="23">
        <v>10080166104</v>
      </c>
      <c r="G26" s="71" t="s">
        <v>145</v>
      </c>
      <c r="H26" s="71" t="s">
        <v>203</v>
      </c>
      <c r="I26" s="71" t="s">
        <v>204</v>
      </c>
      <c r="J26" s="22">
        <v>1</v>
      </c>
      <c r="K26" s="69" t="s">
        <v>124</v>
      </c>
      <c r="L26" s="71" t="s">
        <v>205</v>
      </c>
      <c r="M26" s="28">
        <v>2500</v>
      </c>
      <c r="N26" s="28">
        <v>7500</v>
      </c>
      <c r="O26" s="28">
        <v>7500</v>
      </c>
      <c r="P26" s="69" t="s">
        <v>132</v>
      </c>
      <c r="Q26" s="69" t="s">
        <v>128</v>
      </c>
      <c r="R26" s="71" t="s">
        <v>435</v>
      </c>
      <c r="S26" s="71" t="s">
        <v>206</v>
      </c>
      <c r="T26" s="71" t="s">
        <v>125</v>
      </c>
      <c r="U26" s="71" t="s">
        <v>126</v>
      </c>
      <c r="V26" s="24">
        <v>5</v>
      </c>
      <c r="W26" s="20">
        <v>46027</v>
      </c>
      <c r="X26" s="69" t="s">
        <v>65</v>
      </c>
      <c r="Y26" s="71" t="s">
        <v>66</v>
      </c>
      <c r="Z26" s="69" t="s">
        <v>127</v>
      </c>
      <c r="AA26" s="25">
        <v>2</v>
      </c>
      <c r="AB26" s="25" t="s">
        <v>146</v>
      </c>
      <c r="AC26" s="69" t="s">
        <v>147</v>
      </c>
      <c r="AD26" s="26">
        <v>7</v>
      </c>
      <c r="AE26" s="69" t="s">
        <v>129</v>
      </c>
      <c r="AF26" s="69" t="s">
        <v>120</v>
      </c>
      <c r="AG26" s="71" t="s">
        <v>121</v>
      </c>
      <c r="AH26" s="69" t="s">
        <v>122</v>
      </c>
      <c r="AI26" s="27">
        <v>3</v>
      </c>
      <c r="AJ26" s="69" t="s">
        <v>70</v>
      </c>
      <c r="AK26" s="26">
        <v>1</v>
      </c>
      <c r="AL26" s="26">
        <v>1</v>
      </c>
      <c r="AM26" s="71" t="s">
        <v>415</v>
      </c>
      <c r="AN26" s="70" t="s">
        <v>207</v>
      </c>
    </row>
    <row r="27" spans="1:40" ht="15" customHeight="1" x14ac:dyDescent="0.25">
      <c r="A27" s="21">
        <v>3</v>
      </c>
      <c r="B27" s="69" t="s">
        <v>139</v>
      </c>
      <c r="C27" s="22">
        <v>2</v>
      </c>
      <c r="D27" s="20">
        <v>46027</v>
      </c>
      <c r="E27" s="71" t="s">
        <v>140</v>
      </c>
      <c r="F27" s="23">
        <v>10438643554</v>
      </c>
      <c r="G27" s="71" t="s">
        <v>141</v>
      </c>
      <c r="H27" s="71" t="s">
        <v>190</v>
      </c>
      <c r="I27" s="71" t="s">
        <v>191</v>
      </c>
      <c r="J27" s="22">
        <v>1</v>
      </c>
      <c r="K27" s="69" t="s">
        <v>124</v>
      </c>
      <c r="L27" s="71" t="s">
        <v>192</v>
      </c>
      <c r="M27" s="28">
        <v>2500</v>
      </c>
      <c r="N27" s="28">
        <v>7500</v>
      </c>
      <c r="O27" s="28">
        <v>7500</v>
      </c>
      <c r="P27" s="69" t="s">
        <v>132</v>
      </c>
      <c r="Q27" s="69" t="s">
        <v>128</v>
      </c>
      <c r="R27" s="71" t="s">
        <v>434</v>
      </c>
      <c r="S27" s="71" t="s">
        <v>201</v>
      </c>
      <c r="T27" s="71" t="s">
        <v>125</v>
      </c>
      <c r="U27" s="71" t="s">
        <v>126</v>
      </c>
      <c r="V27" s="24">
        <v>4</v>
      </c>
      <c r="W27" s="20">
        <v>46143</v>
      </c>
      <c r="X27" s="69" t="s">
        <v>65</v>
      </c>
      <c r="Y27" s="71" t="s">
        <v>66</v>
      </c>
      <c r="Z27" s="69" t="s">
        <v>127</v>
      </c>
      <c r="AA27" s="25">
        <v>2</v>
      </c>
      <c r="AB27" s="25" t="s">
        <v>193</v>
      </c>
      <c r="AC27" s="69" t="s">
        <v>194</v>
      </c>
      <c r="AD27" s="26">
        <v>7</v>
      </c>
      <c r="AE27" s="69" t="s">
        <v>129</v>
      </c>
      <c r="AF27" s="69" t="s">
        <v>120</v>
      </c>
      <c r="AG27" s="71" t="s">
        <v>121</v>
      </c>
      <c r="AH27" s="69" t="s">
        <v>122</v>
      </c>
      <c r="AI27" s="27">
        <v>3</v>
      </c>
      <c r="AJ27" s="69" t="s">
        <v>70</v>
      </c>
      <c r="AK27" s="26">
        <v>1</v>
      </c>
      <c r="AL27" s="26">
        <v>1</v>
      </c>
      <c r="AM27" s="71" t="s">
        <v>414</v>
      </c>
      <c r="AN27" s="70" t="s">
        <v>202</v>
      </c>
    </row>
    <row r="28" spans="1:40" ht="15" customHeight="1" x14ac:dyDescent="0.25">
      <c r="A28" s="21">
        <v>2</v>
      </c>
      <c r="B28" s="69" t="s">
        <v>139</v>
      </c>
      <c r="C28" s="22">
        <v>1</v>
      </c>
      <c r="D28" s="20">
        <v>46027</v>
      </c>
      <c r="E28" s="71" t="s">
        <v>123</v>
      </c>
      <c r="F28" s="23">
        <v>10447669761</v>
      </c>
      <c r="G28" s="71" t="s">
        <v>142</v>
      </c>
      <c r="H28" s="71" t="s">
        <v>196</v>
      </c>
      <c r="I28" s="71" t="s">
        <v>197</v>
      </c>
      <c r="J28" s="22">
        <v>1</v>
      </c>
      <c r="K28" s="69" t="s">
        <v>124</v>
      </c>
      <c r="L28" s="71" t="s">
        <v>198</v>
      </c>
      <c r="M28" s="28">
        <v>2500</v>
      </c>
      <c r="N28" s="28">
        <v>7500</v>
      </c>
      <c r="O28" s="28">
        <v>7500</v>
      </c>
      <c r="P28" s="69" t="s">
        <v>132</v>
      </c>
      <c r="Q28" s="69" t="s">
        <v>128</v>
      </c>
      <c r="R28" s="71" t="s">
        <v>433</v>
      </c>
      <c r="S28" s="71" t="s">
        <v>199</v>
      </c>
      <c r="T28" s="71" t="s">
        <v>125</v>
      </c>
      <c r="U28" s="71" t="s">
        <v>126</v>
      </c>
      <c r="V28" s="24">
        <v>3</v>
      </c>
      <c r="W28" s="20">
        <v>46027</v>
      </c>
      <c r="X28" s="69" t="s">
        <v>65</v>
      </c>
      <c r="Y28" s="71" t="s">
        <v>66</v>
      </c>
      <c r="Z28" s="69" t="s">
        <v>127</v>
      </c>
      <c r="AA28" s="25">
        <v>2</v>
      </c>
      <c r="AB28" s="25" t="s">
        <v>143</v>
      </c>
      <c r="AC28" s="69" t="s">
        <v>194</v>
      </c>
      <c r="AD28" s="26">
        <v>7</v>
      </c>
      <c r="AE28" s="69" t="s">
        <v>129</v>
      </c>
      <c r="AF28" s="69" t="s">
        <v>120</v>
      </c>
      <c r="AG28" s="71" t="s">
        <v>121</v>
      </c>
      <c r="AH28" s="69" t="s">
        <v>122</v>
      </c>
      <c r="AI28" s="27">
        <v>3</v>
      </c>
      <c r="AJ28" s="69" t="s">
        <v>70</v>
      </c>
      <c r="AK28" s="26">
        <v>1</v>
      </c>
      <c r="AL28" s="26">
        <v>1</v>
      </c>
      <c r="AM28" s="71" t="s">
        <v>413</v>
      </c>
      <c r="AN28" s="70" t="s">
        <v>200</v>
      </c>
    </row>
    <row r="29" spans="1:40" ht="15" customHeight="1" x14ac:dyDescent="0.25">
      <c r="A29" s="21">
        <v>674</v>
      </c>
      <c r="B29" s="69" t="s">
        <v>139</v>
      </c>
      <c r="C29" s="22">
        <v>203</v>
      </c>
      <c r="D29" s="20">
        <v>46015</v>
      </c>
      <c r="E29" s="71" t="s">
        <v>1098</v>
      </c>
      <c r="F29" s="23">
        <v>20602147941</v>
      </c>
      <c r="G29" s="71" t="s">
        <v>1099</v>
      </c>
      <c r="H29" s="71" t="s">
        <v>4488</v>
      </c>
      <c r="I29" s="71" t="s">
        <v>4399</v>
      </c>
      <c r="J29" s="22">
        <v>1</v>
      </c>
      <c r="K29" s="69" t="s">
        <v>124</v>
      </c>
      <c r="L29" s="71" t="s">
        <v>4489</v>
      </c>
      <c r="M29" s="28">
        <v>42700</v>
      </c>
      <c r="N29" s="28">
        <v>42700</v>
      </c>
      <c r="O29" s="28">
        <v>42700</v>
      </c>
      <c r="P29" s="69" t="s">
        <v>132</v>
      </c>
      <c r="Q29" s="69" t="s">
        <v>128</v>
      </c>
      <c r="R29" s="71" t="s">
        <v>4490</v>
      </c>
      <c r="S29" s="71" t="s">
        <v>4491</v>
      </c>
      <c r="T29" s="71" t="s">
        <v>332</v>
      </c>
      <c r="U29" s="71" t="s">
        <v>333</v>
      </c>
      <c r="V29" s="24">
        <v>195</v>
      </c>
      <c r="W29" s="20">
        <v>46020</v>
      </c>
      <c r="X29" s="69" t="s">
        <v>65</v>
      </c>
      <c r="Y29" s="71" t="s">
        <v>66</v>
      </c>
      <c r="Z29" s="69" t="s">
        <v>127</v>
      </c>
      <c r="AA29" s="25">
        <v>9</v>
      </c>
      <c r="AB29" s="25" t="s">
        <v>4492</v>
      </c>
      <c r="AC29" s="69" t="s">
        <v>4493</v>
      </c>
      <c r="AD29" s="26">
        <v>0</v>
      </c>
      <c r="AE29" s="69" t="s">
        <v>4494</v>
      </c>
      <c r="AF29" s="69" t="s">
        <v>120</v>
      </c>
      <c r="AG29" s="71" t="s">
        <v>121</v>
      </c>
      <c r="AH29" s="69" t="s">
        <v>122</v>
      </c>
      <c r="AI29" s="27">
        <v>3</v>
      </c>
      <c r="AJ29" s="69" t="s">
        <v>371</v>
      </c>
      <c r="AK29" s="26">
        <v>1</v>
      </c>
      <c r="AL29" s="26">
        <v>1</v>
      </c>
      <c r="AM29" s="71" t="s">
        <v>4495</v>
      </c>
      <c r="AN29" s="70" t="s">
        <v>4496</v>
      </c>
    </row>
    <row r="30" spans="1:40" ht="15" customHeight="1" x14ac:dyDescent="0.25">
      <c r="A30" s="21">
        <v>668</v>
      </c>
      <c r="B30" s="69" t="s">
        <v>139</v>
      </c>
      <c r="C30" s="22">
        <v>202</v>
      </c>
      <c r="D30" s="20">
        <v>46015</v>
      </c>
      <c r="E30" s="71" t="s">
        <v>4188</v>
      </c>
      <c r="F30" s="23">
        <v>10763094842</v>
      </c>
      <c r="G30" s="71" t="s">
        <v>4189</v>
      </c>
      <c r="H30" s="71" t="s">
        <v>4444</v>
      </c>
      <c r="I30" s="71" t="s">
        <v>4399</v>
      </c>
      <c r="J30" s="22">
        <v>1</v>
      </c>
      <c r="K30" s="69" t="s">
        <v>124</v>
      </c>
      <c r="L30" s="71" t="s">
        <v>4445</v>
      </c>
      <c r="M30" s="28">
        <v>2100</v>
      </c>
      <c r="N30" s="28">
        <v>2100</v>
      </c>
      <c r="O30" s="28">
        <v>2100</v>
      </c>
      <c r="P30" s="69" t="s">
        <v>132</v>
      </c>
      <c r="Q30" s="69" t="s">
        <v>128</v>
      </c>
      <c r="R30" s="71" t="s">
        <v>4446</v>
      </c>
      <c r="S30" s="71" t="s">
        <v>4447</v>
      </c>
      <c r="T30" s="71" t="s">
        <v>332</v>
      </c>
      <c r="U30" s="71" t="s">
        <v>333</v>
      </c>
      <c r="V30" s="24">
        <v>195</v>
      </c>
      <c r="W30" s="20">
        <v>46020</v>
      </c>
      <c r="X30" s="69" t="s">
        <v>65</v>
      </c>
      <c r="Y30" s="71" t="s">
        <v>66</v>
      </c>
      <c r="Z30" s="69" t="s">
        <v>127</v>
      </c>
      <c r="AA30" s="25">
        <v>8</v>
      </c>
      <c r="AB30" s="25" t="s">
        <v>4448</v>
      </c>
      <c r="AC30" s="69" t="s">
        <v>4449</v>
      </c>
      <c r="AD30" s="26">
        <v>0</v>
      </c>
      <c r="AE30" s="69" t="s">
        <v>4450</v>
      </c>
      <c r="AF30" s="69" t="s">
        <v>120</v>
      </c>
      <c r="AG30" s="71" t="s">
        <v>121</v>
      </c>
      <c r="AH30" s="69" t="s">
        <v>122</v>
      </c>
      <c r="AI30" s="27" t="s">
        <v>70</v>
      </c>
      <c r="AJ30" s="69" t="s">
        <v>371</v>
      </c>
      <c r="AK30" s="26">
        <v>1</v>
      </c>
      <c r="AL30" s="26">
        <v>1</v>
      </c>
      <c r="AM30" s="71" t="s">
        <v>4451</v>
      </c>
      <c r="AN30" s="70" t="s">
        <v>4452</v>
      </c>
    </row>
    <row r="31" spans="1:40" ht="15" customHeight="1" x14ac:dyDescent="0.25">
      <c r="A31" s="21">
        <v>667</v>
      </c>
      <c r="B31" s="69" t="s">
        <v>139</v>
      </c>
      <c r="C31" s="22">
        <v>201</v>
      </c>
      <c r="D31" s="20">
        <v>46015</v>
      </c>
      <c r="E31" s="71" t="s">
        <v>654</v>
      </c>
      <c r="F31" s="23">
        <v>20602599508</v>
      </c>
      <c r="G31" s="71" t="s">
        <v>655</v>
      </c>
      <c r="H31" s="71" t="s">
        <v>4435</v>
      </c>
      <c r="I31" s="71" t="s">
        <v>4399</v>
      </c>
      <c r="J31" s="22">
        <v>4</v>
      </c>
      <c r="K31" s="69" t="s">
        <v>124</v>
      </c>
      <c r="L31" s="71" t="s">
        <v>4436</v>
      </c>
      <c r="M31" s="28">
        <v>21846.21</v>
      </c>
      <c r="N31" s="28">
        <v>21846.21</v>
      </c>
      <c r="O31" s="28">
        <v>21846.21</v>
      </c>
      <c r="P31" s="69" t="s">
        <v>132</v>
      </c>
      <c r="Q31" s="69" t="s">
        <v>128</v>
      </c>
      <c r="R31" s="71" t="s">
        <v>4437</v>
      </c>
      <c r="S31" s="71" t="s">
        <v>4438</v>
      </c>
      <c r="T31" s="71" t="s">
        <v>332</v>
      </c>
      <c r="U31" s="71" t="s">
        <v>333</v>
      </c>
      <c r="V31" s="24">
        <v>195</v>
      </c>
      <c r="W31" s="20">
        <v>46020</v>
      </c>
      <c r="X31" s="69" t="s">
        <v>65</v>
      </c>
      <c r="Y31" s="71" t="s">
        <v>66</v>
      </c>
      <c r="Z31" s="69" t="s">
        <v>127</v>
      </c>
      <c r="AA31" s="25">
        <v>7</v>
      </c>
      <c r="AB31" s="25" t="s">
        <v>4439</v>
      </c>
      <c r="AC31" s="69" t="s">
        <v>4440</v>
      </c>
      <c r="AD31" s="26">
        <v>0</v>
      </c>
      <c r="AE31" s="69" t="s">
        <v>4441</v>
      </c>
      <c r="AF31" s="69" t="s">
        <v>120</v>
      </c>
      <c r="AG31" s="71" t="s">
        <v>121</v>
      </c>
      <c r="AH31" s="69" t="s">
        <v>122</v>
      </c>
      <c r="AI31" s="27" t="s">
        <v>70</v>
      </c>
      <c r="AJ31" s="69" t="s">
        <v>371</v>
      </c>
      <c r="AK31" s="26">
        <v>1</v>
      </c>
      <c r="AL31" s="26">
        <v>1</v>
      </c>
      <c r="AM31" s="71" t="s">
        <v>4442</v>
      </c>
      <c r="AN31" s="70" t="s">
        <v>4443</v>
      </c>
    </row>
    <row r="32" spans="1:40" ht="15" customHeight="1" x14ac:dyDescent="0.25">
      <c r="A32" s="21">
        <v>666</v>
      </c>
      <c r="B32" s="69" t="s">
        <v>139</v>
      </c>
      <c r="C32" s="22">
        <v>200</v>
      </c>
      <c r="D32" s="20">
        <v>46015</v>
      </c>
      <c r="E32" s="71" t="s">
        <v>654</v>
      </c>
      <c r="F32" s="23">
        <v>20602599508</v>
      </c>
      <c r="G32" s="71" t="s">
        <v>655</v>
      </c>
      <c r="H32" s="71" t="s">
        <v>4426</v>
      </c>
      <c r="I32" s="71" t="s">
        <v>4399</v>
      </c>
      <c r="J32" s="22">
        <v>5</v>
      </c>
      <c r="K32" s="69" t="s">
        <v>124</v>
      </c>
      <c r="L32" s="71" t="s">
        <v>4427</v>
      </c>
      <c r="M32" s="28">
        <v>8316.66</v>
      </c>
      <c r="N32" s="28">
        <v>8316.66</v>
      </c>
      <c r="O32" s="28">
        <v>8316.66</v>
      </c>
      <c r="P32" s="69" t="s">
        <v>132</v>
      </c>
      <c r="Q32" s="69" t="s">
        <v>128</v>
      </c>
      <c r="R32" s="71" t="s">
        <v>4428</v>
      </c>
      <c r="S32" s="71" t="s">
        <v>4429</v>
      </c>
      <c r="T32" s="71" t="s">
        <v>332</v>
      </c>
      <c r="U32" s="71" t="s">
        <v>333</v>
      </c>
      <c r="V32" s="24">
        <v>195</v>
      </c>
      <c r="W32" s="20">
        <v>46020</v>
      </c>
      <c r="X32" s="69" t="s">
        <v>65</v>
      </c>
      <c r="Y32" s="71" t="s">
        <v>66</v>
      </c>
      <c r="Z32" s="69" t="s">
        <v>127</v>
      </c>
      <c r="AA32" s="25">
        <v>6</v>
      </c>
      <c r="AB32" s="25" t="s">
        <v>4430</v>
      </c>
      <c r="AC32" s="69" t="s">
        <v>4431</v>
      </c>
      <c r="AD32" s="26">
        <v>0</v>
      </c>
      <c r="AE32" s="69" t="s">
        <v>4432</v>
      </c>
      <c r="AF32" s="69" t="s">
        <v>120</v>
      </c>
      <c r="AG32" s="71" t="s">
        <v>121</v>
      </c>
      <c r="AH32" s="69" t="s">
        <v>122</v>
      </c>
      <c r="AI32" s="27" t="s">
        <v>70</v>
      </c>
      <c r="AJ32" s="69" t="s">
        <v>371</v>
      </c>
      <c r="AK32" s="26">
        <v>1</v>
      </c>
      <c r="AL32" s="26">
        <v>1</v>
      </c>
      <c r="AM32" s="71" t="s">
        <v>4433</v>
      </c>
      <c r="AN32" s="70" t="s">
        <v>4434</v>
      </c>
    </row>
    <row r="33" spans="1:40" ht="15" customHeight="1" x14ac:dyDescent="0.25">
      <c r="A33" s="21">
        <v>665</v>
      </c>
      <c r="B33" s="69" t="s">
        <v>139</v>
      </c>
      <c r="C33" s="22">
        <v>199</v>
      </c>
      <c r="D33" s="20">
        <v>46015</v>
      </c>
      <c r="E33" s="71" t="s">
        <v>654</v>
      </c>
      <c r="F33" s="23">
        <v>20602599508</v>
      </c>
      <c r="G33" s="71" t="s">
        <v>655</v>
      </c>
      <c r="H33" s="71" t="s">
        <v>4417</v>
      </c>
      <c r="I33" s="71" t="s">
        <v>4399</v>
      </c>
      <c r="J33" s="22">
        <v>2</v>
      </c>
      <c r="K33" s="69" t="s">
        <v>124</v>
      </c>
      <c r="L33" s="71" t="s">
        <v>4418</v>
      </c>
      <c r="M33" s="28">
        <v>2434.86</v>
      </c>
      <c r="N33" s="28">
        <v>2434.86</v>
      </c>
      <c r="O33" s="28">
        <v>2434.86</v>
      </c>
      <c r="P33" s="69" t="s">
        <v>132</v>
      </c>
      <c r="Q33" s="69" t="s">
        <v>128</v>
      </c>
      <c r="R33" s="71" t="s">
        <v>4419</v>
      </c>
      <c r="S33" s="71" t="s">
        <v>4420</v>
      </c>
      <c r="T33" s="71" t="s">
        <v>332</v>
      </c>
      <c r="U33" s="71" t="s">
        <v>333</v>
      </c>
      <c r="V33" s="24">
        <v>195</v>
      </c>
      <c r="W33" s="20">
        <v>46020</v>
      </c>
      <c r="X33" s="69" t="s">
        <v>65</v>
      </c>
      <c r="Y33" s="71" t="s">
        <v>66</v>
      </c>
      <c r="Z33" s="69" t="s">
        <v>127</v>
      </c>
      <c r="AA33" s="25">
        <v>5</v>
      </c>
      <c r="AB33" s="25" t="s">
        <v>4421</v>
      </c>
      <c r="AC33" s="69" t="s">
        <v>4422</v>
      </c>
      <c r="AD33" s="26">
        <v>0</v>
      </c>
      <c r="AE33" s="69" t="s">
        <v>4423</v>
      </c>
      <c r="AF33" s="69" t="s">
        <v>120</v>
      </c>
      <c r="AG33" s="71" t="s">
        <v>121</v>
      </c>
      <c r="AH33" s="69" t="s">
        <v>122</v>
      </c>
      <c r="AI33" s="27" t="s">
        <v>70</v>
      </c>
      <c r="AJ33" s="69" t="s">
        <v>371</v>
      </c>
      <c r="AK33" s="26">
        <v>1</v>
      </c>
      <c r="AL33" s="26">
        <v>1</v>
      </c>
      <c r="AM33" s="71" t="s">
        <v>4424</v>
      </c>
      <c r="AN33" s="70" t="s">
        <v>4425</v>
      </c>
    </row>
    <row r="34" spans="1:40" ht="15" customHeight="1" x14ac:dyDescent="0.25">
      <c r="A34" s="21">
        <v>664</v>
      </c>
      <c r="B34" s="69" t="s">
        <v>139</v>
      </c>
      <c r="C34" s="22">
        <v>198</v>
      </c>
      <c r="D34" s="20">
        <v>46015</v>
      </c>
      <c r="E34" s="71" t="s">
        <v>4028</v>
      </c>
      <c r="F34" s="23">
        <v>20603994605</v>
      </c>
      <c r="G34" s="71" t="s">
        <v>4029</v>
      </c>
      <c r="H34" s="71" t="s">
        <v>4408</v>
      </c>
      <c r="I34" s="71" t="s">
        <v>4399</v>
      </c>
      <c r="J34" s="22">
        <v>1</v>
      </c>
      <c r="K34" s="69" t="s">
        <v>124</v>
      </c>
      <c r="L34" s="71" t="s">
        <v>4409</v>
      </c>
      <c r="M34" s="28">
        <v>18629.36</v>
      </c>
      <c r="N34" s="28">
        <v>18629.36</v>
      </c>
      <c r="O34" s="28">
        <v>18629.36</v>
      </c>
      <c r="P34" s="69" t="s">
        <v>132</v>
      </c>
      <c r="Q34" s="69" t="s">
        <v>402</v>
      </c>
      <c r="R34" s="71" t="s">
        <v>4410</v>
      </c>
      <c r="S34" s="71" t="s">
        <v>4411</v>
      </c>
      <c r="T34" s="71" t="s">
        <v>332</v>
      </c>
      <c r="U34" s="71" t="s">
        <v>333</v>
      </c>
      <c r="V34" s="24">
        <v>132</v>
      </c>
      <c r="W34" s="20">
        <v>45856</v>
      </c>
      <c r="X34" s="69" t="s">
        <v>65</v>
      </c>
      <c r="Y34" s="71" t="s">
        <v>66</v>
      </c>
      <c r="Z34" s="69" t="s">
        <v>127</v>
      </c>
      <c r="AA34" s="25">
        <v>8</v>
      </c>
      <c r="AB34" s="25" t="s">
        <v>4412</v>
      </c>
      <c r="AC34" s="69" t="s">
        <v>4413</v>
      </c>
      <c r="AD34" s="26">
        <v>18</v>
      </c>
      <c r="AE34" s="69" t="s">
        <v>4414</v>
      </c>
      <c r="AF34" s="69" t="s">
        <v>120</v>
      </c>
      <c r="AG34" s="71" t="s">
        <v>121</v>
      </c>
      <c r="AH34" s="69" t="s">
        <v>122</v>
      </c>
      <c r="AI34" s="27" t="s">
        <v>70</v>
      </c>
      <c r="AJ34" s="69" t="s">
        <v>371</v>
      </c>
      <c r="AK34" s="26">
        <v>1</v>
      </c>
      <c r="AL34" s="26">
        <v>1</v>
      </c>
      <c r="AM34" s="71" t="s">
        <v>4415</v>
      </c>
      <c r="AN34" s="70" t="s">
        <v>4416</v>
      </c>
    </row>
    <row r="35" spans="1:40" ht="15" customHeight="1" x14ac:dyDescent="0.25">
      <c r="A35" s="21">
        <v>663</v>
      </c>
      <c r="B35" s="69" t="s">
        <v>139</v>
      </c>
      <c r="C35" s="22">
        <v>197</v>
      </c>
      <c r="D35" s="20">
        <v>46015</v>
      </c>
      <c r="E35" s="71" t="s">
        <v>1246</v>
      </c>
      <c r="F35" s="23">
        <v>20600141865</v>
      </c>
      <c r="G35" s="71" t="s">
        <v>1247</v>
      </c>
      <c r="H35" s="71" t="s">
        <v>4398</v>
      </c>
      <c r="I35" s="71" t="s">
        <v>4399</v>
      </c>
      <c r="J35" s="22">
        <v>4</v>
      </c>
      <c r="K35" s="69" t="s">
        <v>124</v>
      </c>
      <c r="L35" s="71" t="s">
        <v>4400</v>
      </c>
      <c r="M35" s="28">
        <v>3525</v>
      </c>
      <c r="N35" s="28">
        <v>3525</v>
      </c>
      <c r="O35" s="28">
        <v>3525</v>
      </c>
      <c r="P35" s="69" t="s">
        <v>132</v>
      </c>
      <c r="Q35" s="69" t="s">
        <v>128</v>
      </c>
      <c r="R35" s="71" t="s">
        <v>4401</v>
      </c>
      <c r="S35" s="71" t="s">
        <v>4402</v>
      </c>
      <c r="T35" s="71" t="s">
        <v>332</v>
      </c>
      <c r="U35" s="71" t="s">
        <v>333</v>
      </c>
      <c r="V35" s="24">
        <v>195</v>
      </c>
      <c r="W35" s="20">
        <v>46020</v>
      </c>
      <c r="X35" s="69" t="s">
        <v>65</v>
      </c>
      <c r="Y35" s="71" t="s">
        <v>66</v>
      </c>
      <c r="Z35" s="69" t="s">
        <v>127</v>
      </c>
      <c r="AA35" s="25">
        <v>3</v>
      </c>
      <c r="AB35" s="25" t="s">
        <v>4403</v>
      </c>
      <c r="AC35" s="69" t="s">
        <v>4404</v>
      </c>
      <c r="AD35" s="26">
        <v>0</v>
      </c>
      <c r="AE35" s="69" t="s">
        <v>4405</v>
      </c>
      <c r="AF35" s="69" t="s">
        <v>120</v>
      </c>
      <c r="AG35" s="71" t="s">
        <v>121</v>
      </c>
      <c r="AH35" s="69" t="s">
        <v>122</v>
      </c>
      <c r="AI35" s="27" t="s">
        <v>70</v>
      </c>
      <c r="AJ35" s="69" t="s">
        <v>371</v>
      </c>
      <c r="AK35" s="26">
        <v>1</v>
      </c>
      <c r="AL35" s="26">
        <v>1</v>
      </c>
      <c r="AM35" s="71" t="s">
        <v>4406</v>
      </c>
      <c r="AN35" s="70" t="s">
        <v>4407</v>
      </c>
    </row>
    <row r="36" spans="1:40" ht="15" customHeight="1" x14ac:dyDescent="0.25">
      <c r="A36" s="21">
        <v>651</v>
      </c>
      <c r="B36" s="69" t="s">
        <v>139</v>
      </c>
      <c r="C36" s="22">
        <v>196</v>
      </c>
      <c r="D36" s="20">
        <v>46015</v>
      </c>
      <c r="E36" s="71" t="s">
        <v>328</v>
      </c>
      <c r="F36" s="23">
        <v>20571475392</v>
      </c>
      <c r="G36" s="71" t="s">
        <v>329</v>
      </c>
      <c r="H36" s="71" t="s">
        <v>334</v>
      </c>
      <c r="I36" s="71" t="s">
        <v>4112</v>
      </c>
      <c r="J36" s="22">
        <v>2</v>
      </c>
      <c r="K36" s="69" t="s">
        <v>124</v>
      </c>
      <c r="L36" s="71" t="s">
        <v>4308</v>
      </c>
      <c r="M36" s="28">
        <v>6550</v>
      </c>
      <c r="N36" s="28">
        <v>1965</v>
      </c>
      <c r="O36" s="28">
        <v>6550</v>
      </c>
      <c r="P36" s="69" t="s">
        <v>132</v>
      </c>
      <c r="Q36" s="69" t="s">
        <v>128</v>
      </c>
      <c r="R36" s="71" t="s">
        <v>4309</v>
      </c>
      <c r="S36" s="71" t="s">
        <v>4310</v>
      </c>
      <c r="T36" s="71" t="s">
        <v>332</v>
      </c>
      <c r="U36" s="71" t="s">
        <v>333</v>
      </c>
      <c r="V36" s="24">
        <v>189</v>
      </c>
      <c r="W36" s="20">
        <v>45995</v>
      </c>
      <c r="X36" s="69" t="s">
        <v>65</v>
      </c>
      <c r="Y36" s="71" t="s">
        <v>66</v>
      </c>
      <c r="Z36" s="69" t="s">
        <v>127</v>
      </c>
      <c r="AA36" s="25">
        <v>15</v>
      </c>
      <c r="AB36" s="25" t="s">
        <v>4311</v>
      </c>
      <c r="AC36" s="69" t="s">
        <v>4312</v>
      </c>
      <c r="AD36" s="26">
        <v>13</v>
      </c>
      <c r="AE36" s="69" t="s">
        <v>4313</v>
      </c>
      <c r="AF36" s="69" t="s">
        <v>120</v>
      </c>
      <c r="AG36" s="71" t="s">
        <v>121</v>
      </c>
      <c r="AH36" s="69" t="s">
        <v>122</v>
      </c>
      <c r="AI36" s="27" t="s">
        <v>70</v>
      </c>
      <c r="AJ36" s="69" t="s">
        <v>331</v>
      </c>
      <c r="AK36" s="26">
        <v>1</v>
      </c>
      <c r="AL36" s="26">
        <v>1</v>
      </c>
      <c r="AM36" s="71" t="s">
        <v>4314</v>
      </c>
      <c r="AN36" s="70" t="s">
        <v>4315</v>
      </c>
    </row>
    <row r="37" spans="1:40" ht="15" customHeight="1" x14ac:dyDescent="0.25">
      <c r="A37" s="21">
        <v>646</v>
      </c>
      <c r="B37" s="69" t="s">
        <v>139</v>
      </c>
      <c r="C37" s="22">
        <v>195</v>
      </c>
      <c r="D37" s="20">
        <v>46006</v>
      </c>
      <c r="E37" s="71" t="s">
        <v>4028</v>
      </c>
      <c r="F37" s="23">
        <v>20603994605</v>
      </c>
      <c r="G37" s="71" t="s">
        <v>4029</v>
      </c>
      <c r="H37" s="71" t="s">
        <v>4254</v>
      </c>
      <c r="I37" s="71" t="s">
        <v>4059</v>
      </c>
      <c r="J37" s="22">
        <v>1</v>
      </c>
      <c r="K37" s="69" t="s">
        <v>124</v>
      </c>
      <c r="L37" s="71" t="s">
        <v>4255</v>
      </c>
      <c r="M37" s="28">
        <v>802.02</v>
      </c>
      <c r="N37" s="28">
        <v>802.02</v>
      </c>
      <c r="O37" s="28">
        <v>802.02</v>
      </c>
      <c r="P37" s="69" t="s">
        <v>132</v>
      </c>
      <c r="Q37" s="69" t="s">
        <v>305</v>
      </c>
      <c r="R37" s="71" t="s">
        <v>4256</v>
      </c>
      <c r="S37" s="71" t="s">
        <v>4257</v>
      </c>
      <c r="T37" s="71" t="s">
        <v>332</v>
      </c>
      <c r="U37" s="71" t="s">
        <v>333</v>
      </c>
      <c r="V37" s="24">
        <v>187</v>
      </c>
      <c r="W37" s="20">
        <v>45992</v>
      </c>
      <c r="X37" s="69" t="s">
        <v>65</v>
      </c>
      <c r="Y37" s="71" t="s">
        <v>66</v>
      </c>
      <c r="Z37" s="69" t="s">
        <v>127</v>
      </c>
      <c r="AA37" s="25">
        <v>10</v>
      </c>
      <c r="AB37" s="25" t="s">
        <v>4258</v>
      </c>
      <c r="AC37" s="69" t="s">
        <v>4259</v>
      </c>
      <c r="AD37" s="26">
        <v>0</v>
      </c>
      <c r="AE37" s="69" t="s">
        <v>4260</v>
      </c>
      <c r="AF37" s="69" t="s">
        <v>120</v>
      </c>
      <c r="AG37" s="71" t="s">
        <v>121</v>
      </c>
      <c r="AH37" s="69" t="s">
        <v>122</v>
      </c>
      <c r="AI37" s="27" t="s">
        <v>70</v>
      </c>
      <c r="AJ37" s="69" t="s">
        <v>371</v>
      </c>
      <c r="AK37" s="26">
        <v>1</v>
      </c>
      <c r="AL37" s="26">
        <v>1</v>
      </c>
      <c r="AM37" s="71" t="s">
        <v>4261</v>
      </c>
      <c r="AN37" s="70" t="s">
        <v>4262</v>
      </c>
    </row>
    <row r="38" spans="1:40" ht="15" customHeight="1" x14ac:dyDescent="0.25">
      <c r="A38" s="21">
        <v>644</v>
      </c>
      <c r="B38" s="69" t="s">
        <v>139</v>
      </c>
      <c r="C38" s="22">
        <v>194</v>
      </c>
      <c r="D38" s="20">
        <v>46006</v>
      </c>
      <c r="E38" s="71" t="s">
        <v>312</v>
      </c>
      <c r="F38" s="23">
        <v>20269985900</v>
      </c>
      <c r="G38" s="71" t="s">
        <v>313</v>
      </c>
      <c r="H38" s="71" t="s">
        <v>4236</v>
      </c>
      <c r="I38" s="71" t="s">
        <v>4227</v>
      </c>
      <c r="J38" s="22">
        <v>2</v>
      </c>
      <c r="K38" s="69" t="s">
        <v>124</v>
      </c>
      <c r="L38" s="71" t="s">
        <v>4237</v>
      </c>
      <c r="M38" s="28">
        <v>491</v>
      </c>
      <c r="N38" s="28">
        <v>491</v>
      </c>
      <c r="O38" s="28">
        <v>491</v>
      </c>
      <c r="P38" s="69" t="s">
        <v>132</v>
      </c>
      <c r="Q38" s="69" t="s">
        <v>305</v>
      </c>
      <c r="R38" s="71" t="s">
        <v>4238</v>
      </c>
      <c r="S38" s="71" t="s">
        <v>4239</v>
      </c>
      <c r="T38" s="71" t="s">
        <v>178</v>
      </c>
      <c r="U38" s="71" t="s">
        <v>36</v>
      </c>
      <c r="V38" s="24">
        <v>192</v>
      </c>
      <c r="W38" s="20">
        <v>45996</v>
      </c>
      <c r="X38" s="69" t="s">
        <v>65</v>
      </c>
      <c r="Y38" s="71" t="s">
        <v>66</v>
      </c>
      <c r="Z38" s="69" t="s">
        <v>127</v>
      </c>
      <c r="AA38" s="25">
        <v>3</v>
      </c>
      <c r="AB38" s="25" t="s">
        <v>4240</v>
      </c>
      <c r="AC38" s="69" t="s">
        <v>4241</v>
      </c>
      <c r="AD38" s="26">
        <v>7</v>
      </c>
      <c r="AE38" s="69" t="s">
        <v>4242</v>
      </c>
      <c r="AF38" s="69" t="s">
        <v>120</v>
      </c>
      <c r="AG38" s="71" t="s">
        <v>121</v>
      </c>
      <c r="AH38" s="69" t="s">
        <v>122</v>
      </c>
      <c r="AI38" s="27" t="s">
        <v>70</v>
      </c>
      <c r="AJ38" s="69" t="s">
        <v>70</v>
      </c>
      <c r="AK38" s="26">
        <v>1</v>
      </c>
      <c r="AL38" s="26">
        <v>1</v>
      </c>
      <c r="AM38" s="71" t="s">
        <v>4243</v>
      </c>
      <c r="AN38" s="70" t="s">
        <v>4244</v>
      </c>
    </row>
    <row r="39" spans="1:40" ht="15" customHeight="1" x14ac:dyDescent="0.25">
      <c r="A39" s="21">
        <v>643</v>
      </c>
      <c r="B39" s="69" t="s">
        <v>139</v>
      </c>
      <c r="C39" s="22">
        <v>193</v>
      </c>
      <c r="D39" s="20">
        <v>46006</v>
      </c>
      <c r="E39" s="71" t="s">
        <v>312</v>
      </c>
      <c r="F39" s="23">
        <v>20269985900</v>
      </c>
      <c r="G39" s="71" t="s">
        <v>313</v>
      </c>
      <c r="H39" s="71" t="s">
        <v>4226</v>
      </c>
      <c r="I39" s="71" t="s">
        <v>4227</v>
      </c>
      <c r="J39" s="22">
        <v>2</v>
      </c>
      <c r="K39" s="69" t="s">
        <v>124</v>
      </c>
      <c r="L39" s="71" t="s">
        <v>4228</v>
      </c>
      <c r="M39" s="28">
        <v>99.5</v>
      </c>
      <c r="N39" s="28">
        <v>99.5</v>
      </c>
      <c r="O39" s="28">
        <v>99.5</v>
      </c>
      <c r="P39" s="69" t="s">
        <v>132</v>
      </c>
      <c r="Q39" s="69" t="s">
        <v>305</v>
      </c>
      <c r="R39" s="71" t="s">
        <v>4229</v>
      </c>
      <c r="S39" s="71" t="s">
        <v>4230</v>
      </c>
      <c r="T39" s="71" t="s">
        <v>178</v>
      </c>
      <c r="U39" s="71" t="s">
        <v>36</v>
      </c>
      <c r="V39" s="24">
        <v>192</v>
      </c>
      <c r="W39" s="20">
        <v>45996</v>
      </c>
      <c r="X39" s="69" t="s">
        <v>65</v>
      </c>
      <c r="Y39" s="71" t="s">
        <v>66</v>
      </c>
      <c r="Z39" s="69" t="s">
        <v>127</v>
      </c>
      <c r="AA39" s="25">
        <v>2</v>
      </c>
      <c r="AB39" s="25" t="s">
        <v>4231</v>
      </c>
      <c r="AC39" s="69" t="s">
        <v>4232</v>
      </c>
      <c r="AD39" s="26">
        <v>7</v>
      </c>
      <c r="AE39" s="69" t="s">
        <v>4233</v>
      </c>
      <c r="AF39" s="69" t="s">
        <v>120</v>
      </c>
      <c r="AG39" s="71" t="s">
        <v>121</v>
      </c>
      <c r="AH39" s="69" t="s">
        <v>122</v>
      </c>
      <c r="AI39" s="27" t="s">
        <v>70</v>
      </c>
      <c r="AJ39" s="69" t="s">
        <v>70</v>
      </c>
      <c r="AK39" s="26">
        <v>1</v>
      </c>
      <c r="AL39" s="26">
        <v>1</v>
      </c>
      <c r="AM39" s="71" t="s">
        <v>4234</v>
      </c>
      <c r="AN39" s="70" t="s">
        <v>4235</v>
      </c>
    </row>
    <row r="40" spans="1:40" ht="15" customHeight="1" x14ac:dyDescent="0.25">
      <c r="A40" s="21">
        <v>620</v>
      </c>
      <c r="B40" s="69" t="s">
        <v>139</v>
      </c>
      <c r="C40" s="22">
        <v>192</v>
      </c>
      <c r="D40" s="20">
        <v>46006</v>
      </c>
      <c r="E40" s="71" t="s">
        <v>1205</v>
      </c>
      <c r="F40" s="23">
        <v>10702175751</v>
      </c>
      <c r="G40" s="71" t="s">
        <v>1206</v>
      </c>
      <c r="H40" s="71" t="s">
        <v>4179</v>
      </c>
      <c r="I40" s="71" t="s">
        <v>1138</v>
      </c>
      <c r="J40" s="22">
        <v>1</v>
      </c>
      <c r="K40" s="69" t="s">
        <v>124</v>
      </c>
      <c r="L40" s="71" t="s">
        <v>4180</v>
      </c>
      <c r="M40" s="28">
        <v>1645</v>
      </c>
      <c r="N40" s="28">
        <v>1645</v>
      </c>
      <c r="O40" s="28">
        <v>1645</v>
      </c>
      <c r="P40" s="69" t="s">
        <v>132</v>
      </c>
      <c r="Q40" s="69" t="s">
        <v>610</v>
      </c>
      <c r="R40" s="71" t="s">
        <v>4181</v>
      </c>
      <c r="S40" s="71" t="s">
        <v>4182</v>
      </c>
      <c r="T40" s="71" t="s">
        <v>123</v>
      </c>
      <c r="U40" s="71" t="s">
        <v>162</v>
      </c>
      <c r="V40" s="24">
        <v>33</v>
      </c>
      <c r="W40" s="20">
        <v>45758</v>
      </c>
      <c r="X40" s="69" t="s">
        <v>65</v>
      </c>
      <c r="Y40" s="71" t="s">
        <v>66</v>
      </c>
      <c r="Z40" s="69" t="s">
        <v>127</v>
      </c>
      <c r="AA40" s="25">
        <v>37</v>
      </c>
      <c r="AB40" s="25" t="s">
        <v>4183</v>
      </c>
      <c r="AC40" s="69" t="s">
        <v>4184</v>
      </c>
      <c r="AD40" s="26">
        <v>0</v>
      </c>
      <c r="AE40" s="69" t="s">
        <v>4185</v>
      </c>
      <c r="AF40" s="69" t="s">
        <v>120</v>
      </c>
      <c r="AG40" s="71" t="s">
        <v>121</v>
      </c>
      <c r="AH40" s="69" t="s">
        <v>122</v>
      </c>
      <c r="AI40" s="27">
        <v>1</v>
      </c>
      <c r="AJ40" s="69" t="s">
        <v>1145</v>
      </c>
      <c r="AK40" s="26">
        <v>1</v>
      </c>
      <c r="AL40" s="26">
        <v>1</v>
      </c>
      <c r="AM40" s="71" t="s">
        <v>4186</v>
      </c>
      <c r="AN40" s="70" t="s">
        <v>4187</v>
      </c>
    </row>
    <row r="41" spans="1:40" ht="15" customHeight="1" x14ac:dyDescent="0.25">
      <c r="A41" s="21">
        <v>676</v>
      </c>
      <c r="B41" s="69" t="s">
        <v>139</v>
      </c>
      <c r="C41" s="22">
        <v>191</v>
      </c>
      <c r="D41" s="20">
        <v>45996</v>
      </c>
      <c r="E41" s="71" t="s">
        <v>411</v>
      </c>
      <c r="F41" s="23">
        <v>10409947013</v>
      </c>
      <c r="G41" s="71" t="s">
        <v>412</v>
      </c>
      <c r="H41" s="71" t="s">
        <v>4497</v>
      </c>
      <c r="I41" s="71" t="s">
        <v>4498</v>
      </c>
      <c r="J41" s="22">
        <v>1</v>
      </c>
      <c r="K41" s="69" t="s">
        <v>124</v>
      </c>
      <c r="L41" s="71" t="s">
        <v>4499</v>
      </c>
      <c r="M41" s="28">
        <v>3500</v>
      </c>
      <c r="N41" s="28">
        <v>3500</v>
      </c>
      <c r="O41" s="28">
        <v>3500</v>
      </c>
      <c r="P41" s="69" t="s">
        <v>132</v>
      </c>
      <c r="Q41" s="69" t="s">
        <v>405</v>
      </c>
      <c r="R41" s="71" t="s">
        <v>4500</v>
      </c>
      <c r="S41" s="71" t="s">
        <v>4501</v>
      </c>
      <c r="T41" s="71" t="s">
        <v>140</v>
      </c>
      <c r="U41" s="71" t="s">
        <v>2516</v>
      </c>
      <c r="V41" s="24">
        <v>191</v>
      </c>
      <c r="W41" s="20">
        <v>45996</v>
      </c>
      <c r="X41" s="69" t="s">
        <v>65</v>
      </c>
      <c r="Y41" s="71" t="s">
        <v>66</v>
      </c>
      <c r="Z41" s="69" t="s">
        <v>127</v>
      </c>
      <c r="AA41" s="25">
        <v>2</v>
      </c>
      <c r="AB41" s="25" t="s">
        <v>407</v>
      </c>
      <c r="AC41" s="69" t="s">
        <v>4502</v>
      </c>
      <c r="AD41" s="26">
        <v>18</v>
      </c>
      <c r="AE41" s="69" t="s">
        <v>2519</v>
      </c>
      <c r="AF41" s="69" t="s">
        <v>120</v>
      </c>
      <c r="AG41" s="71" t="s">
        <v>121</v>
      </c>
      <c r="AH41" s="69" t="s">
        <v>122</v>
      </c>
      <c r="AI41" s="27" t="s">
        <v>70</v>
      </c>
      <c r="AJ41" s="69" t="s">
        <v>70</v>
      </c>
      <c r="AK41" s="26">
        <v>1</v>
      </c>
      <c r="AL41" s="26">
        <v>1</v>
      </c>
      <c r="AM41" s="71" t="s">
        <v>4503</v>
      </c>
      <c r="AN41" s="70" t="s">
        <v>4504</v>
      </c>
    </row>
    <row r="42" spans="1:40" ht="15" customHeight="1" x14ac:dyDescent="0.25">
      <c r="A42" s="21">
        <v>609</v>
      </c>
      <c r="B42" s="69" t="s">
        <v>139</v>
      </c>
      <c r="C42" s="22">
        <v>190</v>
      </c>
      <c r="D42" s="20">
        <v>45996</v>
      </c>
      <c r="E42" s="71" t="s">
        <v>384</v>
      </c>
      <c r="F42" s="23">
        <v>10475445355</v>
      </c>
      <c r="G42" s="71" t="s">
        <v>385</v>
      </c>
      <c r="H42" s="71" t="s">
        <v>386</v>
      </c>
      <c r="I42" s="71" t="s">
        <v>4112</v>
      </c>
      <c r="J42" s="22">
        <v>1</v>
      </c>
      <c r="K42" s="69" t="s">
        <v>124</v>
      </c>
      <c r="L42" s="71" t="s">
        <v>4119</v>
      </c>
      <c r="M42" s="28">
        <v>18000</v>
      </c>
      <c r="N42" s="28">
        <v>2700</v>
      </c>
      <c r="O42" s="28">
        <v>18000</v>
      </c>
      <c r="P42" s="69" t="s">
        <v>132</v>
      </c>
      <c r="Q42" s="69" t="s">
        <v>128</v>
      </c>
      <c r="R42" s="71" t="s">
        <v>4120</v>
      </c>
      <c r="S42" s="71" t="s">
        <v>4121</v>
      </c>
      <c r="T42" s="71" t="s">
        <v>332</v>
      </c>
      <c r="U42" s="71" t="s">
        <v>333</v>
      </c>
      <c r="V42" s="24">
        <v>189</v>
      </c>
      <c r="W42" s="20">
        <v>45995</v>
      </c>
      <c r="X42" s="69" t="s">
        <v>65</v>
      </c>
      <c r="Y42" s="71" t="s">
        <v>66</v>
      </c>
      <c r="Z42" s="69" t="s">
        <v>127</v>
      </c>
      <c r="AA42" s="25">
        <v>4</v>
      </c>
      <c r="AB42" s="25" t="s">
        <v>4122</v>
      </c>
      <c r="AC42" s="69" t="s">
        <v>4123</v>
      </c>
      <c r="AD42" s="26">
        <v>13</v>
      </c>
      <c r="AE42" s="69" t="s">
        <v>4124</v>
      </c>
      <c r="AF42" s="69" t="s">
        <v>120</v>
      </c>
      <c r="AG42" s="71" t="s">
        <v>121</v>
      </c>
      <c r="AH42" s="69" t="s">
        <v>122</v>
      </c>
      <c r="AI42" s="27">
        <v>3</v>
      </c>
      <c r="AJ42" s="69" t="s">
        <v>331</v>
      </c>
      <c r="AK42" s="26">
        <v>1</v>
      </c>
      <c r="AL42" s="26">
        <v>1</v>
      </c>
      <c r="AM42" s="71" t="s">
        <v>4125</v>
      </c>
      <c r="AN42" s="70" t="s">
        <v>4126</v>
      </c>
    </row>
    <row r="43" spans="1:40" ht="15" customHeight="1" x14ac:dyDescent="0.25">
      <c r="A43" s="21">
        <v>608</v>
      </c>
      <c r="B43" s="69" t="s">
        <v>139</v>
      </c>
      <c r="C43" s="22">
        <v>189</v>
      </c>
      <c r="D43" s="20">
        <v>45996</v>
      </c>
      <c r="E43" s="71" t="s">
        <v>360</v>
      </c>
      <c r="F43" s="23">
        <v>10721554681</v>
      </c>
      <c r="G43" s="71" t="s">
        <v>361</v>
      </c>
      <c r="H43" s="71" t="s">
        <v>362</v>
      </c>
      <c r="I43" s="71" t="s">
        <v>4112</v>
      </c>
      <c r="J43" s="22">
        <v>1</v>
      </c>
      <c r="K43" s="69" t="s">
        <v>124</v>
      </c>
      <c r="L43" s="71" t="s">
        <v>4113</v>
      </c>
      <c r="M43" s="28">
        <v>23199</v>
      </c>
      <c r="N43" s="28">
        <v>0</v>
      </c>
      <c r="O43" s="28">
        <v>23199</v>
      </c>
      <c r="P43" s="69" t="s">
        <v>132</v>
      </c>
      <c r="Q43" s="69" t="s">
        <v>128</v>
      </c>
      <c r="R43" s="71" t="s">
        <v>4114</v>
      </c>
      <c r="S43" s="71" t="s">
        <v>4115</v>
      </c>
      <c r="T43" s="71" t="s">
        <v>332</v>
      </c>
      <c r="U43" s="71" t="s">
        <v>333</v>
      </c>
      <c r="V43" s="24">
        <v>189</v>
      </c>
      <c r="W43" s="20">
        <v>45995</v>
      </c>
      <c r="X43" s="69" t="s">
        <v>65</v>
      </c>
      <c r="Y43" s="71" t="s">
        <v>66</v>
      </c>
      <c r="Z43" s="69" t="s">
        <v>127</v>
      </c>
      <c r="AA43" s="25">
        <v>3</v>
      </c>
      <c r="AB43" s="25" t="s">
        <v>4116</v>
      </c>
      <c r="AC43" s="69" t="s">
        <v>364</v>
      </c>
      <c r="AD43" s="26">
        <v>13</v>
      </c>
      <c r="AE43" s="69" t="s">
        <v>365</v>
      </c>
      <c r="AF43" s="69" t="s">
        <v>120</v>
      </c>
      <c r="AG43" s="71" t="s">
        <v>121</v>
      </c>
      <c r="AH43" s="69" t="s">
        <v>122</v>
      </c>
      <c r="AI43" s="27">
        <v>3</v>
      </c>
      <c r="AJ43" s="69" t="s">
        <v>331</v>
      </c>
      <c r="AK43" s="26">
        <v>1</v>
      </c>
      <c r="AL43" s="26">
        <v>1</v>
      </c>
      <c r="AM43" s="71" t="s">
        <v>4117</v>
      </c>
      <c r="AN43" s="70" t="s">
        <v>4118</v>
      </c>
    </row>
    <row r="44" spans="1:40" ht="15" customHeight="1" x14ac:dyDescent="0.25">
      <c r="A44" s="21">
        <v>611</v>
      </c>
      <c r="B44" s="69" t="s">
        <v>139</v>
      </c>
      <c r="C44" s="22">
        <v>188</v>
      </c>
      <c r="D44" s="20">
        <v>45992</v>
      </c>
      <c r="E44" s="71" t="s">
        <v>1304</v>
      </c>
      <c r="F44" s="23">
        <v>10719591600</v>
      </c>
      <c r="G44" s="71" t="s">
        <v>1305</v>
      </c>
      <c r="H44" s="71" t="s">
        <v>4136</v>
      </c>
      <c r="I44" s="71" t="s">
        <v>4059</v>
      </c>
      <c r="J44" s="22">
        <v>1</v>
      </c>
      <c r="K44" s="69" t="s">
        <v>124</v>
      </c>
      <c r="L44" s="71" t="s">
        <v>4137</v>
      </c>
      <c r="M44" s="28">
        <v>6600</v>
      </c>
      <c r="N44" s="28">
        <v>6600</v>
      </c>
      <c r="O44" s="28">
        <v>6600</v>
      </c>
      <c r="P44" s="69" t="s">
        <v>132</v>
      </c>
      <c r="Q44" s="69" t="s">
        <v>128</v>
      </c>
      <c r="R44" s="71" t="s">
        <v>4138</v>
      </c>
      <c r="S44" s="71" t="s">
        <v>4139</v>
      </c>
      <c r="T44" s="71" t="s">
        <v>332</v>
      </c>
      <c r="U44" s="71" t="s">
        <v>333</v>
      </c>
      <c r="V44" s="24">
        <v>187</v>
      </c>
      <c r="W44" s="20">
        <v>45992</v>
      </c>
      <c r="X44" s="69" t="s">
        <v>65</v>
      </c>
      <c r="Y44" s="71" t="s">
        <v>66</v>
      </c>
      <c r="Z44" s="69" t="s">
        <v>127</v>
      </c>
      <c r="AA44" s="25">
        <v>7</v>
      </c>
      <c r="AB44" s="25" t="s">
        <v>4140</v>
      </c>
      <c r="AC44" s="69" t="s">
        <v>4141</v>
      </c>
      <c r="AD44" s="26">
        <v>0</v>
      </c>
      <c r="AE44" s="69" t="s">
        <v>4142</v>
      </c>
      <c r="AF44" s="69" t="s">
        <v>120</v>
      </c>
      <c r="AG44" s="71" t="s">
        <v>121</v>
      </c>
      <c r="AH44" s="69" t="s">
        <v>122</v>
      </c>
      <c r="AI44" s="27">
        <v>3</v>
      </c>
      <c r="AJ44" s="69" t="s">
        <v>371</v>
      </c>
      <c r="AK44" s="26">
        <v>1</v>
      </c>
      <c r="AL44" s="26">
        <v>1</v>
      </c>
      <c r="AM44" s="71" t="s">
        <v>4143</v>
      </c>
      <c r="AN44" s="70" t="s">
        <v>4144</v>
      </c>
    </row>
    <row r="45" spans="1:40" ht="15" customHeight="1" x14ac:dyDescent="0.25">
      <c r="A45" s="21">
        <v>607</v>
      </c>
      <c r="B45" s="69" t="s">
        <v>139</v>
      </c>
      <c r="C45" s="22">
        <v>187</v>
      </c>
      <c r="D45" s="20">
        <v>45992</v>
      </c>
      <c r="E45" s="71" t="s">
        <v>4101</v>
      </c>
      <c r="F45" s="23">
        <v>10422488303</v>
      </c>
      <c r="G45" s="71" t="s">
        <v>4102</v>
      </c>
      <c r="H45" s="71" t="s">
        <v>4103</v>
      </c>
      <c r="I45" s="71" t="s">
        <v>4059</v>
      </c>
      <c r="J45" s="22">
        <v>1</v>
      </c>
      <c r="K45" s="69" t="s">
        <v>124</v>
      </c>
      <c r="L45" s="71" t="s">
        <v>4104</v>
      </c>
      <c r="M45" s="28">
        <v>12600</v>
      </c>
      <c r="N45" s="28">
        <v>12600</v>
      </c>
      <c r="O45" s="28">
        <v>12600</v>
      </c>
      <c r="P45" s="69" t="s">
        <v>132</v>
      </c>
      <c r="Q45" s="69" t="s">
        <v>128</v>
      </c>
      <c r="R45" s="71" t="s">
        <v>4105</v>
      </c>
      <c r="S45" s="71" t="s">
        <v>4106</v>
      </c>
      <c r="T45" s="71" t="s">
        <v>332</v>
      </c>
      <c r="U45" s="71" t="s">
        <v>333</v>
      </c>
      <c r="V45" s="24">
        <v>187</v>
      </c>
      <c r="W45" s="20">
        <v>45992</v>
      </c>
      <c r="X45" s="69" t="s">
        <v>65</v>
      </c>
      <c r="Y45" s="71" t="s">
        <v>66</v>
      </c>
      <c r="Z45" s="69" t="s">
        <v>127</v>
      </c>
      <c r="AA45" s="25">
        <v>6</v>
      </c>
      <c r="AB45" s="25" t="s">
        <v>4107</v>
      </c>
      <c r="AC45" s="69" t="s">
        <v>4108</v>
      </c>
      <c r="AD45" s="26">
        <v>0</v>
      </c>
      <c r="AE45" s="69" t="s">
        <v>4109</v>
      </c>
      <c r="AF45" s="69" t="s">
        <v>120</v>
      </c>
      <c r="AG45" s="71" t="s">
        <v>121</v>
      </c>
      <c r="AH45" s="69" t="s">
        <v>122</v>
      </c>
      <c r="AI45" s="27">
        <v>3</v>
      </c>
      <c r="AJ45" s="69" t="s">
        <v>371</v>
      </c>
      <c r="AK45" s="26">
        <v>1</v>
      </c>
      <c r="AL45" s="26">
        <v>1</v>
      </c>
      <c r="AM45" s="71" t="s">
        <v>4110</v>
      </c>
      <c r="AN45" s="70" t="s">
        <v>4111</v>
      </c>
    </row>
    <row r="46" spans="1:40" ht="15" customHeight="1" x14ac:dyDescent="0.25">
      <c r="A46" s="21">
        <v>605</v>
      </c>
      <c r="B46" s="69" t="s">
        <v>139</v>
      </c>
      <c r="C46" s="22">
        <v>186</v>
      </c>
      <c r="D46" s="20">
        <v>45992</v>
      </c>
      <c r="E46" s="71" t="s">
        <v>4028</v>
      </c>
      <c r="F46" s="23">
        <v>20603994605</v>
      </c>
      <c r="G46" s="71" t="s">
        <v>4029</v>
      </c>
      <c r="H46" s="71" t="s">
        <v>4092</v>
      </c>
      <c r="I46" s="71" t="s">
        <v>4059</v>
      </c>
      <c r="J46" s="22">
        <v>1</v>
      </c>
      <c r="K46" s="69" t="s">
        <v>124</v>
      </c>
      <c r="L46" s="71" t="s">
        <v>4093</v>
      </c>
      <c r="M46" s="28">
        <v>23734.2</v>
      </c>
      <c r="N46" s="28">
        <v>23734.2</v>
      </c>
      <c r="O46" s="28">
        <v>23734.2</v>
      </c>
      <c r="P46" s="69" t="s">
        <v>132</v>
      </c>
      <c r="Q46" s="69" t="s">
        <v>128</v>
      </c>
      <c r="R46" s="71" t="s">
        <v>4094</v>
      </c>
      <c r="S46" s="71" t="s">
        <v>4095</v>
      </c>
      <c r="T46" s="71" t="s">
        <v>332</v>
      </c>
      <c r="U46" s="71" t="s">
        <v>333</v>
      </c>
      <c r="V46" s="24">
        <v>187</v>
      </c>
      <c r="W46" s="20">
        <v>45992</v>
      </c>
      <c r="X46" s="69" t="s">
        <v>65</v>
      </c>
      <c r="Y46" s="71" t="s">
        <v>66</v>
      </c>
      <c r="Z46" s="69" t="s">
        <v>127</v>
      </c>
      <c r="AA46" s="25">
        <v>5</v>
      </c>
      <c r="AB46" s="25" t="s">
        <v>4096</v>
      </c>
      <c r="AC46" s="69" t="s">
        <v>4097</v>
      </c>
      <c r="AD46" s="26">
        <v>0</v>
      </c>
      <c r="AE46" s="69" t="s">
        <v>4098</v>
      </c>
      <c r="AF46" s="69" t="s">
        <v>120</v>
      </c>
      <c r="AG46" s="71" t="s">
        <v>121</v>
      </c>
      <c r="AH46" s="69" t="s">
        <v>122</v>
      </c>
      <c r="AI46" s="27">
        <v>1</v>
      </c>
      <c r="AJ46" s="69" t="s">
        <v>371</v>
      </c>
      <c r="AK46" s="26">
        <v>1</v>
      </c>
      <c r="AL46" s="26">
        <v>1</v>
      </c>
      <c r="AM46" s="71" t="s">
        <v>4099</v>
      </c>
      <c r="AN46" s="70" t="s">
        <v>4100</v>
      </c>
    </row>
    <row r="47" spans="1:40" ht="15" customHeight="1" x14ac:dyDescent="0.25">
      <c r="A47" s="21">
        <v>604</v>
      </c>
      <c r="B47" s="69" t="s">
        <v>139</v>
      </c>
      <c r="C47" s="22">
        <v>185</v>
      </c>
      <c r="D47" s="20">
        <v>45992</v>
      </c>
      <c r="E47" s="71" t="s">
        <v>4028</v>
      </c>
      <c r="F47" s="23">
        <v>20603994605</v>
      </c>
      <c r="G47" s="71" t="s">
        <v>4029</v>
      </c>
      <c r="H47" s="71" t="s">
        <v>4083</v>
      </c>
      <c r="I47" s="71" t="s">
        <v>4059</v>
      </c>
      <c r="J47" s="22">
        <v>1</v>
      </c>
      <c r="K47" s="69" t="s">
        <v>124</v>
      </c>
      <c r="L47" s="71" t="s">
        <v>4084</v>
      </c>
      <c r="M47" s="28">
        <v>39446</v>
      </c>
      <c r="N47" s="28">
        <v>39446</v>
      </c>
      <c r="O47" s="28">
        <v>39446</v>
      </c>
      <c r="P47" s="69" t="s">
        <v>132</v>
      </c>
      <c r="Q47" s="69" t="s">
        <v>128</v>
      </c>
      <c r="R47" s="71" t="s">
        <v>4085</v>
      </c>
      <c r="S47" s="197" t="s">
        <v>4086</v>
      </c>
      <c r="T47" s="71" t="s">
        <v>332</v>
      </c>
      <c r="U47" s="71" t="s">
        <v>333</v>
      </c>
      <c r="V47" s="24">
        <v>187</v>
      </c>
      <c r="W47" s="20">
        <v>45992</v>
      </c>
      <c r="X47" s="69" t="s">
        <v>65</v>
      </c>
      <c r="Y47" s="71" t="s">
        <v>66</v>
      </c>
      <c r="Z47" s="69" t="s">
        <v>127</v>
      </c>
      <c r="AA47" s="25">
        <v>4</v>
      </c>
      <c r="AB47" s="25" t="s">
        <v>4087</v>
      </c>
      <c r="AC47" s="69" t="s">
        <v>4088</v>
      </c>
      <c r="AD47" s="26">
        <v>0</v>
      </c>
      <c r="AE47" s="69" t="s">
        <v>4089</v>
      </c>
      <c r="AF47" s="69" t="s">
        <v>120</v>
      </c>
      <c r="AG47" s="71" t="s">
        <v>121</v>
      </c>
      <c r="AH47" s="69" t="s">
        <v>122</v>
      </c>
      <c r="AI47" s="27">
        <v>1</v>
      </c>
      <c r="AJ47" s="69" t="s">
        <v>371</v>
      </c>
      <c r="AK47" s="26">
        <v>1</v>
      </c>
      <c r="AL47" s="26">
        <v>1</v>
      </c>
      <c r="AM47" s="71" t="s">
        <v>4090</v>
      </c>
      <c r="AN47" s="70" t="s">
        <v>4091</v>
      </c>
    </row>
    <row r="48" spans="1:40" ht="15" customHeight="1" x14ac:dyDescent="0.25">
      <c r="A48" s="21">
        <v>602</v>
      </c>
      <c r="B48" s="69" t="s">
        <v>139</v>
      </c>
      <c r="C48" s="22">
        <v>184</v>
      </c>
      <c r="D48" s="20">
        <v>45992</v>
      </c>
      <c r="E48" s="71" t="s">
        <v>4065</v>
      </c>
      <c r="F48" s="23">
        <v>10702560671</v>
      </c>
      <c r="G48" s="71" t="s">
        <v>4066</v>
      </c>
      <c r="H48" s="71" t="s">
        <v>4067</v>
      </c>
      <c r="I48" s="71" t="s">
        <v>4059</v>
      </c>
      <c r="J48" s="22">
        <v>1</v>
      </c>
      <c r="K48" s="69" t="s">
        <v>124</v>
      </c>
      <c r="L48" s="71" t="s">
        <v>4068</v>
      </c>
      <c r="M48" s="28">
        <v>12000</v>
      </c>
      <c r="N48" s="28">
        <v>12000</v>
      </c>
      <c r="O48" s="28">
        <v>12000</v>
      </c>
      <c r="P48" s="69" t="s">
        <v>132</v>
      </c>
      <c r="Q48" s="69" t="s">
        <v>128</v>
      </c>
      <c r="R48" s="71" t="s">
        <v>4069</v>
      </c>
      <c r="S48" s="71" t="s">
        <v>4070</v>
      </c>
      <c r="T48" s="71" t="s">
        <v>332</v>
      </c>
      <c r="U48" s="71" t="s">
        <v>333</v>
      </c>
      <c r="V48" s="24">
        <v>187</v>
      </c>
      <c r="W48" s="20">
        <v>45992</v>
      </c>
      <c r="X48" s="69" t="s">
        <v>65</v>
      </c>
      <c r="Y48" s="71" t="s">
        <v>66</v>
      </c>
      <c r="Z48" s="69" t="s">
        <v>127</v>
      </c>
      <c r="AA48" s="25">
        <v>3</v>
      </c>
      <c r="AB48" s="25" t="s">
        <v>4071</v>
      </c>
      <c r="AC48" s="69" t="s">
        <v>4072</v>
      </c>
      <c r="AD48" s="26">
        <v>0</v>
      </c>
      <c r="AE48" s="69" t="s">
        <v>4073</v>
      </c>
      <c r="AF48" s="69" t="s">
        <v>120</v>
      </c>
      <c r="AG48" s="71" t="s">
        <v>121</v>
      </c>
      <c r="AH48" s="69" t="s">
        <v>122</v>
      </c>
      <c r="AI48" s="27">
        <v>3</v>
      </c>
      <c r="AJ48" s="69" t="s">
        <v>371</v>
      </c>
      <c r="AK48" s="26">
        <v>1</v>
      </c>
      <c r="AL48" s="26">
        <v>1</v>
      </c>
      <c r="AM48" s="71" t="s">
        <v>4074</v>
      </c>
      <c r="AN48" s="70" t="s">
        <v>4075</v>
      </c>
    </row>
    <row r="49" spans="1:40" ht="15" customHeight="1" x14ac:dyDescent="0.25">
      <c r="A49" s="21">
        <v>580</v>
      </c>
      <c r="B49" s="69" t="s">
        <v>139</v>
      </c>
      <c r="C49" s="22">
        <v>183</v>
      </c>
      <c r="D49" s="20">
        <v>45978</v>
      </c>
      <c r="E49" s="71" t="s">
        <v>677</v>
      </c>
      <c r="F49" s="23">
        <v>10724483688</v>
      </c>
      <c r="G49" s="71" t="s">
        <v>4046</v>
      </c>
      <c r="H49" s="71" t="s">
        <v>4047</v>
      </c>
      <c r="I49" s="71" t="s">
        <v>680</v>
      </c>
      <c r="J49" s="22">
        <v>2</v>
      </c>
      <c r="K49" s="69" t="s">
        <v>124</v>
      </c>
      <c r="L49" s="71" t="s">
        <v>4048</v>
      </c>
      <c r="M49" s="28">
        <v>1900</v>
      </c>
      <c r="N49" s="28">
        <v>0</v>
      </c>
      <c r="O49" s="28">
        <v>1900</v>
      </c>
      <c r="P49" s="69" t="s">
        <v>132</v>
      </c>
      <c r="Q49" s="69" t="s">
        <v>682</v>
      </c>
      <c r="R49" s="71" t="s">
        <v>4049</v>
      </c>
      <c r="S49" s="71" t="s">
        <v>4050</v>
      </c>
      <c r="T49" s="71" t="s">
        <v>123</v>
      </c>
      <c r="U49" s="71" t="s">
        <v>162</v>
      </c>
      <c r="V49" s="24">
        <v>137</v>
      </c>
      <c r="W49" s="20">
        <v>45880</v>
      </c>
      <c r="X49" s="69" t="s">
        <v>65</v>
      </c>
      <c r="Y49" s="71" t="s">
        <v>66</v>
      </c>
      <c r="Z49" s="69" t="s">
        <v>127</v>
      </c>
      <c r="AA49" s="25">
        <v>6</v>
      </c>
      <c r="AB49" s="25" t="s">
        <v>4051</v>
      </c>
      <c r="AC49" s="69" t="s">
        <v>4052</v>
      </c>
      <c r="AD49" s="26">
        <v>18</v>
      </c>
      <c r="AE49" s="69" t="s">
        <v>4053</v>
      </c>
      <c r="AF49" s="69" t="s">
        <v>120</v>
      </c>
      <c r="AG49" s="71" t="s">
        <v>121</v>
      </c>
      <c r="AH49" s="69" t="s">
        <v>122</v>
      </c>
      <c r="AI49" s="27">
        <v>1</v>
      </c>
      <c r="AJ49" s="69" t="s">
        <v>70</v>
      </c>
      <c r="AK49" s="26">
        <v>1</v>
      </c>
      <c r="AL49" s="26">
        <v>1</v>
      </c>
      <c r="AM49" s="71" t="s">
        <v>4054</v>
      </c>
      <c r="AN49" s="70" t="s">
        <v>4055</v>
      </c>
    </row>
    <row r="50" spans="1:40" ht="15" customHeight="1" x14ac:dyDescent="0.25">
      <c r="A50" s="21">
        <v>579</v>
      </c>
      <c r="B50" s="69" t="s">
        <v>139</v>
      </c>
      <c r="C50" s="22">
        <v>182</v>
      </c>
      <c r="D50" s="20">
        <v>45978</v>
      </c>
      <c r="E50" s="71" t="s">
        <v>4028</v>
      </c>
      <c r="F50" s="23">
        <v>20603994605</v>
      </c>
      <c r="G50" s="71" t="s">
        <v>4029</v>
      </c>
      <c r="H50" s="71" t="s">
        <v>4030</v>
      </c>
      <c r="I50" s="71" t="s">
        <v>4031</v>
      </c>
      <c r="J50" s="22">
        <v>1</v>
      </c>
      <c r="K50" s="69" t="s">
        <v>124</v>
      </c>
      <c r="L50" s="71" t="s">
        <v>4032</v>
      </c>
      <c r="M50" s="28">
        <v>42634.559999999998</v>
      </c>
      <c r="N50" s="28">
        <v>42634.559999999998</v>
      </c>
      <c r="O50" s="28">
        <v>42634.559999999998</v>
      </c>
      <c r="P50" s="69" t="s">
        <v>132</v>
      </c>
      <c r="Q50" s="69" t="s">
        <v>305</v>
      </c>
      <c r="R50" s="71" t="s">
        <v>4033</v>
      </c>
      <c r="S50" s="71" t="s">
        <v>4034</v>
      </c>
      <c r="T50" s="71" t="s">
        <v>697</v>
      </c>
      <c r="U50" s="71" t="s">
        <v>333</v>
      </c>
      <c r="V50" s="24">
        <v>186</v>
      </c>
      <c r="W50" s="20">
        <v>45978</v>
      </c>
      <c r="X50" s="69" t="s">
        <v>65</v>
      </c>
      <c r="Y50" s="71" t="s">
        <v>66</v>
      </c>
      <c r="Z50" s="69" t="s">
        <v>127</v>
      </c>
      <c r="AA50" s="25">
        <v>2</v>
      </c>
      <c r="AB50" s="25" t="s">
        <v>4035</v>
      </c>
      <c r="AC50" s="69" t="s">
        <v>4036</v>
      </c>
      <c r="AD50" s="26">
        <v>0</v>
      </c>
      <c r="AE50" s="69" t="s">
        <v>4037</v>
      </c>
      <c r="AF50" s="69" t="s">
        <v>120</v>
      </c>
      <c r="AG50" s="71" t="s">
        <v>121</v>
      </c>
      <c r="AH50" s="69" t="s">
        <v>122</v>
      </c>
      <c r="AI50" s="27">
        <v>2</v>
      </c>
      <c r="AJ50" s="69" t="s">
        <v>371</v>
      </c>
      <c r="AK50" s="26">
        <v>1</v>
      </c>
      <c r="AL50" s="26">
        <v>1</v>
      </c>
      <c r="AM50" s="71" t="s">
        <v>4038</v>
      </c>
      <c r="AN50" s="70" t="s">
        <v>4039</v>
      </c>
    </row>
    <row r="51" spans="1:40" ht="15" customHeight="1" x14ac:dyDescent="0.25">
      <c r="A51" s="21">
        <v>617</v>
      </c>
      <c r="B51" s="69" t="s">
        <v>139</v>
      </c>
      <c r="C51" s="22">
        <v>181</v>
      </c>
      <c r="D51" s="20">
        <v>45975</v>
      </c>
      <c r="E51" s="71" t="s">
        <v>411</v>
      </c>
      <c r="F51" s="23">
        <v>10409947013</v>
      </c>
      <c r="G51" s="71" t="s">
        <v>412</v>
      </c>
      <c r="H51" s="71" t="s">
        <v>4172</v>
      </c>
      <c r="I51" s="71" t="s">
        <v>4173</v>
      </c>
      <c r="J51" s="22">
        <v>1</v>
      </c>
      <c r="K51" s="69" t="s">
        <v>124</v>
      </c>
      <c r="L51" s="71" t="s">
        <v>4174</v>
      </c>
      <c r="M51" s="28">
        <v>3500</v>
      </c>
      <c r="N51" s="28">
        <v>3500</v>
      </c>
      <c r="O51" s="28">
        <v>3500</v>
      </c>
      <c r="P51" s="69" t="s">
        <v>132</v>
      </c>
      <c r="Q51" s="69" t="s">
        <v>405</v>
      </c>
      <c r="R51" s="71" t="s">
        <v>4175</v>
      </c>
      <c r="S51" s="71" t="s">
        <v>4176</v>
      </c>
      <c r="T51" s="71" t="s">
        <v>410</v>
      </c>
      <c r="U51" s="71" t="s">
        <v>406</v>
      </c>
      <c r="V51" s="24">
        <v>184</v>
      </c>
      <c r="W51" s="20">
        <v>45975</v>
      </c>
      <c r="X51" s="69" t="s">
        <v>65</v>
      </c>
      <c r="Y51" s="71" t="s">
        <v>66</v>
      </c>
      <c r="Z51" s="69" t="s">
        <v>127</v>
      </c>
      <c r="AA51" s="25">
        <v>2</v>
      </c>
      <c r="AB51" s="25" t="s">
        <v>407</v>
      </c>
      <c r="AC51" s="69" t="s">
        <v>408</v>
      </c>
      <c r="AD51" s="26">
        <v>18</v>
      </c>
      <c r="AE51" s="69" t="s">
        <v>2519</v>
      </c>
      <c r="AF51" s="69" t="s">
        <v>120</v>
      </c>
      <c r="AG51" s="71" t="s">
        <v>121</v>
      </c>
      <c r="AH51" s="69" t="s">
        <v>122</v>
      </c>
      <c r="AI51" s="27">
        <v>1</v>
      </c>
      <c r="AJ51" s="69" t="s">
        <v>70</v>
      </c>
      <c r="AK51" s="26">
        <v>1</v>
      </c>
      <c r="AL51" s="26">
        <v>1</v>
      </c>
      <c r="AM51" s="71" t="s">
        <v>4177</v>
      </c>
      <c r="AN51" s="70" t="s">
        <v>4178</v>
      </c>
    </row>
    <row r="52" spans="1:40" ht="15" customHeight="1" x14ac:dyDescent="0.25">
      <c r="A52" s="21">
        <v>556</v>
      </c>
      <c r="B52" s="69" t="s">
        <v>139</v>
      </c>
      <c r="C52" s="22">
        <v>180</v>
      </c>
      <c r="D52" s="20">
        <v>45968</v>
      </c>
      <c r="E52" s="71" t="s">
        <v>3941</v>
      </c>
      <c r="F52" s="23">
        <v>20518498682</v>
      </c>
      <c r="G52" s="71" t="s">
        <v>3942</v>
      </c>
      <c r="H52" s="71" t="s">
        <v>3943</v>
      </c>
      <c r="I52" s="71" t="s">
        <v>3944</v>
      </c>
      <c r="J52" s="22">
        <v>1</v>
      </c>
      <c r="K52" s="69" t="s">
        <v>124</v>
      </c>
      <c r="L52" s="71" t="s">
        <v>3945</v>
      </c>
      <c r="M52" s="28">
        <v>69990</v>
      </c>
      <c r="N52" s="28">
        <v>69990</v>
      </c>
      <c r="O52" s="28">
        <v>69990</v>
      </c>
      <c r="P52" s="69" t="s">
        <v>1331</v>
      </c>
      <c r="Q52" s="69" t="s">
        <v>128</v>
      </c>
      <c r="R52" s="71" t="s">
        <v>3946</v>
      </c>
      <c r="S52" s="71" t="s">
        <v>3947</v>
      </c>
      <c r="T52" s="71" t="s">
        <v>697</v>
      </c>
      <c r="U52" s="71" t="s">
        <v>333</v>
      </c>
      <c r="V52" s="24">
        <v>130</v>
      </c>
      <c r="W52" s="20">
        <v>45856</v>
      </c>
      <c r="X52" s="69" t="s">
        <v>65</v>
      </c>
      <c r="Y52" s="71" t="s">
        <v>66</v>
      </c>
      <c r="Z52" s="69" t="s">
        <v>3948</v>
      </c>
      <c r="AA52" s="25">
        <v>20</v>
      </c>
      <c r="AB52" s="25" t="s">
        <v>3949</v>
      </c>
      <c r="AC52" s="69" t="s">
        <v>3950</v>
      </c>
      <c r="AD52" s="26">
        <v>0</v>
      </c>
      <c r="AE52" s="69" t="s">
        <v>3951</v>
      </c>
      <c r="AF52" s="69" t="s">
        <v>120</v>
      </c>
      <c r="AG52" s="71" t="s">
        <v>121</v>
      </c>
      <c r="AH52" s="69" t="s">
        <v>122</v>
      </c>
      <c r="AI52" s="27">
        <v>3</v>
      </c>
      <c r="AJ52" s="69" t="s">
        <v>371</v>
      </c>
      <c r="AK52" s="26">
        <v>1</v>
      </c>
      <c r="AL52" s="26">
        <v>1</v>
      </c>
      <c r="AM52" s="71" t="s">
        <v>3952</v>
      </c>
      <c r="AN52" s="70" t="s">
        <v>3953</v>
      </c>
    </row>
    <row r="53" spans="1:40" ht="15" customHeight="1" x14ac:dyDescent="0.25">
      <c r="A53" s="21">
        <v>573</v>
      </c>
      <c r="B53" s="69" t="s">
        <v>139</v>
      </c>
      <c r="C53" s="22">
        <v>179</v>
      </c>
      <c r="D53" s="20">
        <v>45959</v>
      </c>
      <c r="E53" s="71" t="s">
        <v>154</v>
      </c>
      <c r="F53" s="23">
        <v>10766007983</v>
      </c>
      <c r="G53" s="71" t="s">
        <v>155</v>
      </c>
      <c r="H53" s="71" t="s">
        <v>4008</v>
      </c>
      <c r="I53" s="71" t="s">
        <v>4009</v>
      </c>
      <c r="J53" s="22">
        <v>1</v>
      </c>
      <c r="K53" s="69" t="s">
        <v>124</v>
      </c>
      <c r="L53" s="71" t="s">
        <v>4010</v>
      </c>
      <c r="M53" s="28">
        <v>500</v>
      </c>
      <c r="N53" s="28">
        <v>1000</v>
      </c>
      <c r="O53" s="28">
        <v>1000</v>
      </c>
      <c r="P53" s="69" t="s">
        <v>132</v>
      </c>
      <c r="Q53" s="69" t="s">
        <v>305</v>
      </c>
      <c r="R53" s="71" t="s">
        <v>4011</v>
      </c>
      <c r="S53" s="71" t="s">
        <v>4012</v>
      </c>
      <c r="T53" s="71" t="s">
        <v>152</v>
      </c>
      <c r="U53" s="71" t="s">
        <v>153</v>
      </c>
      <c r="V53" s="24">
        <v>174</v>
      </c>
      <c r="W53" s="20">
        <v>45959</v>
      </c>
      <c r="X53" s="69" t="s">
        <v>65</v>
      </c>
      <c r="Y53" s="71" t="s">
        <v>66</v>
      </c>
      <c r="Z53" s="69" t="s">
        <v>127</v>
      </c>
      <c r="AA53" s="25">
        <v>3</v>
      </c>
      <c r="AB53" s="25" t="s">
        <v>2867</v>
      </c>
      <c r="AC53" s="69" t="s">
        <v>4013</v>
      </c>
      <c r="AD53" s="26">
        <v>7</v>
      </c>
      <c r="AE53" s="69" t="s">
        <v>1382</v>
      </c>
      <c r="AF53" s="69" t="s">
        <v>120</v>
      </c>
      <c r="AG53" s="71" t="s">
        <v>121</v>
      </c>
      <c r="AH53" s="69" t="s">
        <v>122</v>
      </c>
      <c r="AI53" s="27">
        <v>2</v>
      </c>
      <c r="AJ53" s="69" t="s">
        <v>70</v>
      </c>
      <c r="AK53" s="26">
        <v>1</v>
      </c>
      <c r="AL53" s="26">
        <v>1</v>
      </c>
      <c r="AM53" s="71" t="s">
        <v>4014</v>
      </c>
      <c r="AN53" s="70" t="s">
        <v>4015</v>
      </c>
    </row>
    <row r="54" spans="1:40" ht="15" customHeight="1" x14ac:dyDescent="0.25">
      <c r="A54" s="21">
        <v>568</v>
      </c>
      <c r="B54" s="69" t="s">
        <v>139</v>
      </c>
      <c r="C54" s="22">
        <v>178</v>
      </c>
      <c r="D54" s="20">
        <v>45959</v>
      </c>
      <c r="E54" s="71" t="s">
        <v>140</v>
      </c>
      <c r="F54" s="23">
        <v>10438643554</v>
      </c>
      <c r="G54" s="71" t="s">
        <v>141</v>
      </c>
      <c r="H54" s="71" t="s">
        <v>4001</v>
      </c>
      <c r="I54" s="71" t="s">
        <v>4002</v>
      </c>
      <c r="J54" s="22">
        <v>1</v>
      </c>
      <c r="K54" s="69" t="s">
        <v>124</v>
      </c>
      <c r="L54" s="71" t="s">
        <v>4003</v>
      </c>
      <c r="M54" s="28">
        <v>2500</v>
      </c>
      <c r="N54" s="28">
        <v>5000</v>
      </c>
      <c r="O54" s="28">
        <v>5000</v>
      </c>
      <c r="P54" s="69" t="s">
        <v>132</v>
      </c>
      <c r="Q54" s="69" t="s">
        <v>305</v>
      </c>
      <c r="R54" s="71" t="s">
        <v>4004</v>
      </c>
      <c r="S54" s="71" t="s">
        <v>4005</v>
      </c>
      <c r="T54" s="71" t="s">
        <v>125</v>
      </c>
      <c r="U54" s="71" t="s">
        <v>126</v>
      </c>
      <c r="V54" s="24">
        <v>177</v>
      </c>
      <c r="W54" s="20">
        <v>45959</v>
      </c>
      <c r="X54" s="69" t="s">
        <v>65</v>
      </c>
      <c r="Y54" s="71" t="s">
        <v>66</v>
      </c>
      <c r="Z54" s="69" t="s">
        <v>127</v>
      </c>
      <c r="AA54" s="25">
        <v>2</v>
      </c>
      <c r="AB54" s="25" t="s">
        <v>812</v>
      </c>
      <c r="AC54" s="69" t="s">
        <v>3997</v>
      </c>
      <c r="AD54" s="26">
        <v>18</v>
      </c>
      <c r="AE54" s="69" t="s">
        <v>3998</v>
      </c>
      <c r="AF54" s="69" t="s">
        <v>120</v>
      </c>
      <c r="AG54" s="71" t="s">
        <v>121</v>
      </c>
      <c r="AH54" s="69" t="s">
        <v>122</v>
      </c>
      <c r="AI54" s="27">
        <v>2</v>
      </c>
      <c r="AJ54" s="69" t="s">
        <v>70</v>
      </c>
      <c r="AK54" s="26">
        <v>1</v>
      </c>
      <c r="AL54" s="26">
        <v>1</v>
      </c>
      <c r="AM54" s="71" t="s">
        <v>4006</v>
      </c>
      <c r="AN54" s="70" t="s">
        <v>4007</v>
      </c>
    </row>
    <row r="55" spans="1:40" ht="15" customHeight="1" x14ac:dyDescent="0.25">
      <c r="A55" s="21">
        <v>567</v>
      </c>
      <c r="B55" s="69" t="s">
        <v>139</v>
      </c>
      <c r="C55" s="22">
        <v>177</v>
      </c>
      <c r="D55" s="20">
        <v>45959</v>
      </c>
      <c r="E55" s="71" t="s">
        <v>123</v>
      </c>
      <c r="F55" s="23">
        <v>10447669761</v>
      </c>
      <c r="G55" s="71" t="s">
        <v>142</v>
      </c>
      <c r="H55" s="71" t="s">
        <v>3991</v>
      </c>
      <c r="I55" s="71" t="s">
        <v>3992</v>
      </c>
      <c r="J55" s="22">
        <v>1</v>
      </c>
      <c r="K55" s="69" t="s">
        <v>124</v>
      </c>
      <c r="L55" s="71" t="s">
        <v>3993</v>
      </c>
      <c r="M55" s="28">
        <v>2500</v>
      </c>
      <c r="N55" s="28">
        <v>5000</v>
      </c>
      <c r="O55" s="28">
        <v>5000</v>
      </c>
      <c r="P55" s="69" t="s">
        <v>132</v>
      </c>
      <c r="Q55" s="69" t="s">
        <v>305</v>
      </c>
      <c r="R55" s="71" t="s">
        <v>3994</v>
      </c>
      <c r="S55" s="71" t="s">
        <v>3995</v>
      </c>
      <c r="T55" s="71" t="s">
        <v>125</v>
      </c>
      <c r="U55" s="71" t="s">
        <v>126</v>
      </c>
      <c r="V55" s="24">
        <v>175</v>
      </c>
      <c r="W55" s="20">
        <v>45959</v>
      </c>
      <c r="X55" s="69" t="s">
        <v>65</v>
      </c>
      <c r="Y55" s="71" t="s">
        <v>66</v>
      </c>
      <c r="Z55" s="69" t="s">
        <v>127</v>
      </c>
      <c r="AA55" s="25">
        <v>2</v>
      </c>
      <c r="AB55" s="25" t="s">
        <v>3996</v>
      </c>
      <c r="AC55" s="69" t="s">
        <v>3997</v>
      </c>
      <c r="AD55" s="26">
        <v>18</v>
      </c>
      <c r="AE55" s="69" t="s">
        <v>3998</v>
      </c>
      <c r="AF55" s="69" t="s">
        <v>120</v>
      </c>
      <c r="AG55" s="71" t="s">
        <v>121</v>
      </c>
      <c r="AH55" s="69" t="s">
        <v>122</v>
      </c>
      <c r="AI55" s="27">
        <v>2</v>
      </c>
      <c r="AJ55" s="69" t="s">
        <v>70</v>
      </c>
      <c r="AK55" s="26">
        <v>1</v>
      </c>
      <c r="AL55" s="26">
        <v>1</v>
      </c>
      <c r="AM55" s="71" t="s">
        <v>3999</v>
      </c>
      <c r="AN55" s="70" t="s">
        <v>4000</v>
      </c>
    </row>
    <row r="56" spans="1:40" ht="15" customHeight="1" x14ac:dyDescent="0.25">
      <c r="A56" s="21">
        <v>566</v>
      </c>
      <c r="B56" s="69" t="s">
        <v>139</v>
      </c>
      <c r="C56" s="22">
        <v>176</v>
      </c>
      <c r="D56" s="20">
        <v>45959</v>
      </c>
      <c r="E56" s="71" t="s">
        <v>160</v>
      </c>
      <c r="F56" s="23">
        <v>10714996580</v>
      </c>
      <c r="G56" s="71" t="s">
        <v>161</v>
      </c>
      <c r="H56" s="71" t="s">
        <v>3983</v>
      </c>
      <c r="I56" s="71" t="s">
        <v>3984</v>
      </c>
      <c r="J56" s="22">
        <v>1</v>
      </c>
      <c r="K56" s="69" t="s">
        <v>124</v>
      </c>
      <c r="L56" s="71" t="s">
        <v>3985</v>
      </c>
      <c r="M56" s="28">
        <v>1800</v>
      </c>
      <c r="N56" s="28">
        <v>3600</v>
      </c>
      <c r="O56" s="28">
        <v>3600</v>
      </c>
      <c r="P56" s="69" t="s">
        <v>132</v>
      </c>
      <c r="Q56" s="69" t="s">
        <v>305</v>
      </c>
      <c r="R56" s="71" t="s">
        <v>3986</v>
      </c>
      <c r="S56" s="71" t="s">
        <v>3987</v>
      </c>
      <c r="T56" s="71" t="s">
        <v>123</v>
      </c>
      <c r="U56" s="71" t="s">
        <v>162</v>
      </c>
      <c r="V56" s="24">
        <v>176</v>
      </c>
      <c r="W56" s="20">
        <v>45959</v>
      </c>
      <c r="X56" s="69" t="s">
        <v>65</v>
      </c>
      <c r="Y56" s="71" t="s">
        <v>66</v>
      </c>
      <c r="Z56" s="69" t="s">
        <v>127</v>
      </c>
      <c r="AA56" s="25">
        <v>2</v>
      </c>
      <c r="AB56" s="25" t="s">
        <v>3988</v>
      </c>
      <c r="AC56" s="69" t="s">
        <v>1045</v>
      </c>
      <c r="AD56" s="26">
        <v>18</v>
      </c>
      <c r="AE56" s="69" t="s">
        <v>1370</v>
      </c>
      <c r="AF56" s="69" t="s">
        <v>120</v>
      </c>
      <c r="AG56" s="71" t="s">
        <v>121</v>
      </c>
      <c r="AH56" s="69" t="s">
        <v>122</v>
      </c>
      <c r="AI56" s="27">
        <v>2</v>
      </c>
      <c r="AJ56" s="69" t="s">
        <v>70</v>
      </c>
      <c r="AK56" s="26">
        <v>1</v>
      </c>
      <c r="AL56" s="26">
        <v>1</v>
      </c>
      <c r="AM56" s="71" t="s">
        <v>3989</v>
      </c>
      <c r="AN56" s="70" t="s">
        <v>3990</v>
      </c>
    </row>
    <row r="57" spans="1:40" ht="15" customHeight="1" x14ac:dyDescent="0.25">
      <c r="A57" s="21">
        <v>554</v>
      </c>
      <c r="B57" s="69" t="s">
        <v>139</v>
      </c>
      <c r="C57" s="22">
        <v>175</v>
      </c>
      <c r="D57" s="20">
        <v>45959</v>
      </c>
      <c r="E57" s="71" t="s">
        <v>312</v>
      </c>
      <c r="F57" s="23">
        <v>20269985900</v>
      </c>
      <c r="G57" s="71" t="s">
        <v>313</v>
      </c>
      <c r="H57" s="71" t="s">
        <v>3932</v>
      </c>
      <c r="I57" s="71" t="s">
        <v>730</v>
      </c>
      <c r="J57" s="22">
        <v>1</v>
      </c>
      <c r="K57" s="69" t="s">
        <v>124</v>
      </c>
      <c r="L57" s="71" t="s">
        <v>3933</v>
      </c>
      <c r="M57" s="28">
        <v>261</v>
      </c>
      <c r="N57" s="28">
        <v>261</v>
      </c>
      <c r="O57" s="28">
        <v>261</v>
      </c>
      <c r="P57" s="69" t="s">
        <v>514</v>
      </c>
      <c r="Q57" s="69" t="s">
        <v>610</v>
      </c>
      <c r="R57" s="71" t="s">
        <v>3934</v>
      </c>
      <c r="S57" s="71" t="s">
        <v>3935</v>
      </c>
      <c r="T57" s="71" t="s">
        <v>178</v>
      </c>
      <c r="U57" s="71" t="s">
        <v>36</v>
      </c>
      <c r="V57" s="24">
        <v>80</v>
      </c>
      <c r="W57" s="20">
        <v>45758</v>
      </c>
      <c r="X57" s="69" t="s">
        <v>65</v>
      </c>
      <c r="Y57" s="71" t="s">
        <v>66</v>
      </c>
      <c r="Z57" s="69" t="s">
        <v>127</v>
      </c>
      <c r="AA57" s="25">
        <v>9</v>
      </c>
      <c r="AB57" s="25" t="s">
        <v>3936</v>
      </c>
      <c r="AC57" s="69" t="s">
        <v>3937</v>
      </c>
      <c r="AD57" s="26">
        <v>7</v>
      </c>
      <c r="AE57" s="69" t="s">
        <v>3938</v>
      </c>
      <c r="AF57" s="69" t="s">
        <v>120</v>
      </c>
      <c r="AG57" s="71" t="s">
        <v>121</v>
      </c>
      <c r="AH57" s="69" t="s">
        <v>122</v>
      </c>
      <c r="AI57" s="27" t="s">
        <v>70</v>
      </c>
      <c r="AJ57" s="69" t="s">
        <v>70</v>
      </c>
      <c r="AK57" s="26">
        <v>1</v>
      </c>
      <c r="AL57" s="26">
        <v>1</v>
      </c>
      <c r="AM57" s="71" t="s">
        <v>3939</v>
      </c>
      <c r="AN57" s="70" t="s">
        <v>3940</v>
      </c>
    </row>
    <row r="58" spans="1:40" ht="15" customHeight="1" x14ac:dyDescent="0.25">
      <c r="A58" s="21">
        <v>555</v>
      </c>
      <c r="B58" s="69" t="s">
        <v>139</v>
      </c>
      <c r="C58" s="22">
        <v>174</v>
      </c>
      <c r="D58" s="20">
        <v>45959</v>
      </c>
      <c r="E58" s="71" t="s">
        <v>312</v>
      </c>
      <c r="F58" s="23">
        <v>20269985900</v>
      </c>
      <c r="G58" s="71" t="s">
        <v>313</v>
      </c>
      <c r="H58" s="71" t="s">
        <v>3923</v>
      </c>
      <c r="I58" s="71" t="s">
        <v>740</v>
      </c>
      <c r="J58" s="22">
        <v>1</v>
      </c>
      <c r="K58" s="69" t="s">
        <v>124</v>
      </c>
      <c r="L58" s="71" t="s">
        <v>3924</v>
      </c>
      <c r="M58" s="28">
        <v>46</v>
      </c>
      <c r="N58" s="28">
        <v>46</v>
      </c>
      <c r="O58" s="28">
        <v>46</v>
      </c>
      <c r="P58" s="69" t="s">
        <v>514</v>
      </c>
      <c r="Q58" s="69" t="s">
        <v>610</v>
      </c>
      <c r="R58" s="71" t="s">
        <v>3925</v>
      </c>
      <c r="S58" s="71" t="s">
        <v>3926</v>
      </c>
      <c r="T58" s="71" t="s">
        <v>178</v>
      </c>
      <c r="U58" s="71" t="s">
        <v>36</v>
      </c>
      <c r="V58" s="24">
        <v>81</v>
      </c>
      <c r="W58" s="20">
        <v>45758</v>
      </c>
      <c r="X58" s="69" t="s">
        <v>65</v>
      </c>
      <c r="Y58" s="71" t="s">
        <v>66</v>
      </c>
      <c r="Z58" s="69" t="s">
        <v>127</v>
      </c>
      <c r="AA58" s="25">
        <v>9</v>
      </c>
      <c r="AB58" s="25" t="s">
        <v>3927</v>
      </c>
      <c r="AC58" s="69" t="s">
        <v>3928</v>
      </c>
      <c r="AD58" s="26">
        <v>7</v>
      </c>
      <c r="AE58" s="69" t="s">
        <v>3929</v>
      </c>
      <c r="AF58" s="69" t="s">
        <v>120</v>
      </c>
      <c r="AG58" s="71" t="s">
        <v>121</v>
      </c>
      <c r="AH58" s="69" t="s">
        <v>122</v>
      </c>
      <c r="AI58" s="27" t="s">
        <v>70</v>
      </c>
      <c r="AJ58" s="69" t="s">
        <v>70</v>
      </c>
      <c r="AK58" s="26">
        <v>1</v>
      </c>
      <c r="AL58" s="26">
        <v>1</v>
      </c>
      <c r="AM58" s="71" t="s">
        <v>3930</v>
      </c>
      <c r="AN58" s="70" t="s">
        <v>3931</v>
      </c>
    </row>
    <row r="59" spans="1:40" ht="15" customHeight="1" x14ac:dyDescent="0.25">
      <c r="A59" s="21">
        <v>552</v>
      </c>
      <c r="B59" s="69" t="s">
        <v>139</v>
      </c>
      <c r="C59" s="22">
        <v>173</v>
      </c>
      <c r="D59" s="20">
        <v>45959</v>
      </c>
      <c r="E59" s="71" t="s">
        <v>301</v>
      </c>
      <c r="F59" s="23">
        <v>10761817740</v>
      </c>
      <c r="G59" s="71" t="s">
        <v>302</v>
      </c>
      <c r="H59" s="71" t="s">
        <v>3915</v>
      </c>
      <c r="I59" s="71" t="s">
        <v>3916</v>
      </c>
      <c r="J59" s="22">
        <v>1</v>
      </c>
      <c r="K59" s="69" t="s">
        <v>124</v>
      </c>
      <c r="L59" s="71" t="s">
        <v>3917</v>
      </c>
      <c r="M59" s="28">
        <v>600</v>
      </c>
      <c r="N59" s="28">
        <v>600</v>
      </c>
      <c r="O59" s="28">
        <v>600</v>
      </c>
      <c r="P59" s="69" t="s">
        <v>514</v>
      </c>
      <c r="Q59" s="69" t="s">
        <v>1090</v>
      </c>
      <c r="R59" s="71" t="s">
        <v>3918</v>
      </c>
      <c r="S59" s="71" t="s">
        <v>3919</v>
      </c>
      <c r="T59" s="71" t="s">
        <v>152</v>
      </c>
      <c r="U59" s="71" t="s">
        <v>153</v>
      </c>
      <c r="V59" s="24">
        <v>173</v>
      </c>
      <c r="W59" s="20">
        <v>45959</v>
      </c>
      <c r="X59" s="69" t="s">
        <v>65</v>
      </c>
      <c r="Y59" s="71" t="s">
        <v>66</v>
      </c>
      <c r="Z59" s="69" t="s">
        <v>127</v>
      </c>
      <c r="AA59" s="25">
        <v>3</v>
      </c>
      <c r="AB59" s="25" t="s">
        <v>2599</v>
      </c>
      <c r="AC59" s="69" t="s">
        <v>3920</v>
      </c>
      <c r="AD59" s="26">
        <v>7</v>
      </c>
      <c r="AE59" s="69" t="s">
        <v>2244</v>
      </c>
      <c r="AF59" s="69" t="s">
        <v>120</v>
      </c>
      <c r="AG59" s="71" t="s">
        <v>121</v>
      </c>
      <c r="AH59" s="69" t="s">
        <v>122</v>
      </c>
      <c r="AI59" s="27">
        <v>1</v>
      </c>
      <c r="AJ59" s="69" t="s">
        <v>70</v>
      </c>
      <c r="AK59" s="26">
        <v>1</v>
      </c>
      <c r="AL59" s="26">
        <v>1</v>
      </c>
      <c r="AM59" s="71" t="s">
        <v>3921</v>
      </c>
      <c r="AN59" s="70" t="s">
        <v>3922</v>
      </c>
    </row>
    <row r="60" spans="1:40" ht="15" customHeight="1" x14ac:dyDescent="0.25">
      <c r="A60" s="21">
        <v>603</v>
      </c>
      <c r="B60" s="69" t="s">
        <v>139</v>
      </c>
      <c r="C60" s="22">
        <v>172</v>
      </c>
      <c r="D60" s="20">
        <v>45953</v>
      </c>
      <c r="E60" s="71" t="s">
        <v>411</v>
      </c>
      <c r="F60" s="23">
        <v>10409947013</v>
      </c>
      <c r="G60" s="71" t="s">
        <v>412</v>
      </c>
      <c r="H60" s="71" t="s">
        <v>4076</v>
      </c>
      <c r="I60" s="71" t="s">
        <v>4077</v>
      </c>
      <c r="J60" s="22">
        <v>1</v>
      </c>
      <c r="K60" s="69" t="s">
        <v>124</v>
      </c>
      <c r="L60" s="71" t="s">
        <v>4078</v>
      </c>
      <c r="M60" s="28">
        <v>3500</v>
      </c>
      <c r="N60" s="28">
        <v>3500</v>
      </c>
      <c r="O60" s="28">
        <v>3500</v>
      </c>
      <c r="P60" s="69" t="s">
        <v>132</v>
      </c>
      <c r="Q60" s="69" t="s">
        <v>405</v>
      </c>
      <c r="R60" s="71" t="s">
        <v>4079</v>
      </c>
      <c r="S60" s="71" t="s">
        <v>4080</v>
      </c>
      <c r="T60" s="71" t="s">
        <v>410</v>
      </c>
      <c r="U60" s="71" t="s">
        <v>406</v>
      </c>
      <c r="V60" s="24">
        <v>171</v>
      </c>
      <c r="W60" s="20">
        <v>45953</v>
      </c>
      <c r="X60" s="69" t="s">
        <v>65</v>
      </c>
      <c r="Y60" s="71" t="s">
        <v>66</v>
      </c>
      <c r="Z60" s="69" t="s">
        <v>127</v>
      </c>
      <c r="AA60" s="25">
        <v>3</v>
      </c>
      <c r="AB60" s="25" t="s">
        <v>407</v>
      </c>
      <c r="AC60" s="69" t="s">
        <v>408</v>
      </c>
      <c r="AD60" s="26">
        <v>18</v>
      </c>
      <c r="AE60" s="69" t="s">
        <v>2519</v>
      </c>
      <c r="AF60" s="69" t="s">
        <v>120</v>
      </c>
      <c r="AG60" s="71" t="s">
        <v>121</v>
      </c>
      <c r="AH60" s="69" t="s">
        <v>122</v>
      </c>
      <c r="AI60" s="27">
        <v>1</v>
      </c>
      <c r="AJ60" s="69" t="s">
        <v>70</v>
      </c>
      <c r="AK60" s="26">
        <v>1</v>
      </c>
      <c r="AL60" s="26">
        <v>1</v>
      </c>
      <c r="AM60" s="71" t="s">
        <v>4081</v>
      </c>
      <c r="AN60" s="70" t="s">
        <v>4082</v>
      </c>
    </row>
    <row r="61" spans="1:40" ht="15" customHeight="1" x14ac:dyDescent="0.25">
      <c r="A61" s="21">
        <v>525</v>
      </c>
      <c r="B61" s="69" t="s">
        <v>139</v>
      </c>
      <c r="C61" s="22">
        <v>171</v>
      </c>
      <c r="D61" s="20">
        <v>45953</v>
      </c>
      <c r="E61" s="71" t="s">
        <v>140</v>
      </c>
      <c r="F61" s="23">
        <v>10438643554</v>
      </c>
      <c r="G61" s="71" t="s">
        <v>141</v>
      </c>
      <c r="H61" s="71" t="s">
        <v>511</v>
      </c>
      <c r="I61" s="71" t="s">
        <v>512</v>
      </c>
      <c r="J61" s="22">
        <v>1</v>
      </c>
      <c r="K61" s="69" t="s">
        <v>124</v>
      </c>
      <c r="L61" s="71" t="s">
        <v>513</v>
      </c>
      <c r="M61" s="28">
        <v>750</v>
      </c>
      <c r="N61" s="28">
        <v>750</v>
      </c>
      <c r="O61" s="28">
        <v>750</v>
      </c>
      <c r="P61" s="69" t="s">
        <v>514</v>
      </c>
      <c r="Q61" s="69" t="s">
        <v>515</v>
      </c>
      <c r="R61" s="71" t="s">
        <v>516</v>
      </c>
      <c r="S61" s="71" t="s">
        <v>517</v>
      </c>
      <c r="T61" s="71" t="s">
        <v>125</v>
      </c>
      <c r="U61" s="71" t="s">
        <v>126</v>
      </c>
      <c r="V61" s="24">
        <v>170</v>
      </c>
      <c r="W61" s="20">
        <v>45953</v>
      </c>
      <c r="X61" s="69" t="s">
        <v>65</v>
      </c>
      <c r="Y61" s="71" t="s">
        <v>66</v>
      </c>
      <c r="Z61" s="69" t="s">
        <v>127</v>
      </c>
      <c r="AA61" s="25">
        <v>2</v>
      </c>
      <c r="AB61" s="25" t="s">
        <v>518</v>
      </c>
      <c r="AC61" s="69" t="s">
        <v>519</v>
      </c>
      <c r="AD61" s="26">
        <v>7</v>
      </c>
      <c r="AE61" s="69" t="s">
        <v>520</v>
      </c>
      <c r="AF61" s="69" t="s">
        <v>120</v>
      </c>
      <c r="AG61" s="71" t="s">
        <v>121</v>
      </c>
      <c r="AH61" s="69" t="s">
        <v>122</v>
      </c>
      <c r="AI61" s="27">
        <v>1</v>
      </c>
      <c r="AJ61" s="69" t="s">
        <v>70</v>
      </c>
      <c r="AK61" s="26">
        <v>1</v>
      </c>
      <c r="AL61" s="26">
        <v>1</v>
      </c>
      <c r="AM61" s="71" t="s">
        <v>521</v>
      </c>
      <c r="AN61" s="70" t="s">
        <v>522</v>
      </c>
    </row>
    <row r="62" spans="1:40" ht="15" customHeight="1" x14ac:dyDescent="0.25">
      <c r="A62" s="21">
        <v>527</v>
      </c>
      <c r="B62" s="69" t="s">
        <v>139</v>
      </c>
      <c r="C62" s="22">
        <v>170</v>
      </c>
      <c r="D62" s="20">
        <v>45953</v>
      </c>
      <c r="E62" s="71" t="s">
        <v>164</v>
      </c>
      <c r="F62" s="23">
        <v>10440117819</v>
      </c>
      <c r="G62" s="71" t="s">
        <v>165</v>
      </c>
      <c r="H62" s="71" t="s">
        <v>523</v>
      </c>
      <c r="I62" s="71" t="s">
        <v>524</v>
      </c>
      <c r="J62" s="22">
        <v>1</v>
      </c>
      <c r="K62" s="69" t="s">
        <v>124</v>
      </c>
      <c r="L62" s="71" t="s">
        <v>525</v>
      </c>
      <c r="M62" s="28">
        <v>500</v>
      </c>
      <c r="N62" s="28">
        <v>1500</v>
      </c>
      <c r="O62" s="28">
        <v>1500</v>
      </c>
      <c r="P62" s="69" t="s">
        <v>514</v>
      </c>
      <c r="Q62" s="69" t="s">
        <v>526</v>
      </c>
      <c r="R62" s="71" t="s">
        <v>527</v>
      </c>
      <c r="S62" s="71" t="s">
        <v>528</v>
      </c>
      <c r="T62" s="71" t="s">
        <v>148</v>
      </c>
      <c r="U62" s="71" t="s">
        <v>163</v>
      </c>
      <c r="V62" s="24">
        <v>157</v>
      </c>
      <c r="W62" s="20">
        <v>45931</v>
      </c>
      <c r="X62" s="69" t="s">
        <v>65</v>
      </c>
      <c r="Y62" s="71" t="s">
        <v>66</v>
      </c>
      <c r="Z62" s="69" t="s">
        <v>127</v>
      </c>
      <c r="AA62" s="25">
        <v>2</v>
      </c>
      <c r="AB62" s="25" t="s">
        <v>529</v>
      </c>
      <c r="AC62" s="69" t="s">
        <v>530</v>
      </c>
      <c r="AD62" s="26">
        <v>7</v>
      </c>
      <c r="AE62" s="69" t="s">
        <v>531</v>
      </c>
      <c r="AF62" s="69" t="s">
        <v>120</v>
      </c>
      <c r="AG62" s="71" t="s">
        <v>121</v>
      </c>
      <c r="AH62" s="69" t="s">
        <v>122</v>
      </c>
      <c r="AI62" s="27">
        <v>3</v>
      </c>
      <c r="AJ62" s="69" t="s">
        <v>70</v>
      </c>
      <c r="AK62" s="26">
        <v>1</v>
      </c>
      <c r="AL62" s="26">
        <v>1</v>
      </c>
      <c r="AM62" s="71" t="s">
        <v>532</v>
      </c>
      <c r="AN62" s="70" t="s">
        <v>533</v>
      </c>
    </row>
    <row r="63" spans="1:40" ht="15" customHeight="1" x14ac:dyDescent="0.25">
      <c r="A63" s="21">
        <v>524</v>
      </c>
      <c r="B63" s="69" t="s">
        <v>139</v>
      </c>
      <c r="C63" s="22">
        <v>169</v>
      </c>
      <c r="D63" s="20">
        <v>45946</v>
      </c>
      <c r="E63" s="71" t="s">
        <v>180</v>
      </c>
      <c r="F63" s="23">
        <v>10473881794</v>
      </c>
      <c r="G63" s="71" t="s">
        <v>181</v>
      </c>
      <c r="H63" s="71" t="s">
        <v>534</v>
      </c>
      <c r="I63" s="71" t="s">
        <v>535</v>
      </c>
      <c r="J63" s="22">
        <v>1</v>
      </c>
      <c r="K63" s="69" t="s">
        <v>124</v>
      </c>
      <c r="L63" s="71" t="s">
        <v>536</v>
      </c>
      <c r="M63" s="28">
        <v>9600</v>
      </c>
      <c r="N63" s="28">
        <v>9600</v>
      </c>
      <c r="O63" s="28">
        <v>9600</v>
      </c>
      <c r="P63" s="69" t="s">
        <v>514</v>
      </c>
      <c r="Q63" s="69" t="s">
        <v>537</v>
      </c>
      <c r="R63" s="71" t="s">
        <v>538</v>
      </c>
      <c r="S63" s="71" t="s">
        <v>539</v>
      </c>
      <c r="T63" s="71" t="s">
        <v>123</v>
      </c>
      <c r="U63" s="71" t="s">
        <v>162</v>
      </c>
      <c r="V63" s="24">
        <v>168</v>
      </c>
      <c r="W63" s="20">
        <v>45946</v>
      </c>
      <c r="X63" s="69" t="s">
        <v>65</v>
      </c>
      <c r="Y63" s="71" t="s">
        <v>66</v>
      </c>
      <c r="Z63" s="69" t="s">
        <v>127</v>
      </c>
      <c r="AA63" s="25">
        <v>2</v>
      </c>
      <c r="AB63" s="25" t="s">
        <v>540</v>
      </c>
      <c r="AC63" s="69" t="s">
        <v>541</v>
      </c>
      <c r="AD63" s="26">
        <v>18</v>
      </c>
      <c r="AE63" s="69" t="s">
        <v>542</v>
      </c>
      <c r="AF63" s="69" t="s">
        <v>120</v>
      </c>
      <c r="AG63" s="71" t="s">
        <v>121</v>
      </c>
      <c r="AH63" s="69" t="s">
        <v>122</v>
      </c>
      <c r="AI63" s="27">
        <v>1</v>
      </c>
      <c r="AJ63" s="69" t="s">
        <v>70</v>
      </c>
      <c r="AK63" s="26">
        <v>1</v>
      </c>
      <c r="AL63" s="26">
        <v>1</v>
      </c>
      <c r="AM63" s="71" t="s">
        <v>543</v>
      </c>
      <c r="AN63" s="70" t="s">
        <v>544</v>
      </c>
    </row>
    <row r="64" spans="1:40" ht="15" customHeight="1" x14ac:dyDescent="0.25">
      <c r="A64" s="21">
        <v>520</v>
      </c>
      <c r="B64" s="69" t="s">
        <v>139</v>
      </c>
      <c r="C64" s="22">
        <v>168</v>
      </c>
      <c r="D64" s="20">
        <v>45931</v>
      </c>
      <c r="E64" s="71" t="s">
        <v>545</v>
      </c>
      <c r="F64" s="23">
        <v>10450748582</v>
      </c>
      <c r="G64" s="71" t="s">
        <v>546</v>
      </c>
      <c r="H64" s="71" t="s">
        <v>547</v>
      </c>
      <c r="I64" s="71" t="s">
        <v>548</v>
      </c>
      <c r="J64" s="22">
        <v>1</v>
      </c>
      <c r="K64" s="69" t="s">
        <v>124</v>
      </c>
      <c r="L64" s="71" t="s">
        <v>549</v>
      </c>
      <c r="M64" s="28">
        <v>500</v>
      </c>
      <c r="N64" s="28">
        <v>1500</v>
      </c>
      <c r="O64" s="28">
        <v>1500</v>
      </c>
      <c r="P64" s="69" t="s">
        <v>514</v>
      </c>
      <c r="Q64" s="69" t="s">
        <v>128</v>
      </c>
      <c r="R64" s="71" t="s">
        <v>550</v>
      </c>
      <c r="S64" s="71" t="s">
        <v>551</v>
      </c>
      <c r="T64" s="71" t="s">
        <v>152</v>
      </c>
      <c r="U64" s="71" t="s">
        <v>153</v>
      </c>
      <c r="V64" s="24">
        <v>160</v>
      </c>
      <c r="W64" s="20">
        <v>45931</v>
      </c>
      <c r="X64" s="69" t="s">
        <v>65</v>
      </c>
      <c r="Y64" s="71" t="s">
        <v>66</v>
      </c>
      <c r="Z64" s="69" t="s">
        <v>127</v>
      </c>
      <c r="AA64" s="25">
        <v>2</v>
      </c>
      <c r="AB64" s="25" t="s">
        <v>552</v>
      </c>
      <c r="AC64" s="69" t="s">
        <v>553</v>
      </c>
      <c r="AD64" s="26">
        <v>7</v>
      </c>
      <c r="AE64" s="69" t="s">
        <v>531</v>
      </c>
      <c r="AF64" s="69" t="s">
        <v>120</v>
      </c>
      <c r="AG64" s="71" t="s">
        <v>121</v>
      </c>
      <c r="AH64" s="69" t="s">
        <v>122</v>
      </c>
      <c r="AI64" s="27">
        <v>3</v>
      </c>
      <c r="AJ64" s="69" t="s">
        <v>70</v>
      </c>
      <c r="AK64" s="26">
        <v>1</v>
      </c>
      <c r="AL64" s="26">
        <v>1</v>
      </c>
      <c r="AM64" s="71" t="s">
        <v>554</v>
      </c>
      <c r="AN64" s="70" t="s">
        <v>555</v>
      </c>
    </row>
    <row r="65" spans="1:40" ht="15" customHeight="1" x14ac:dyDescent="0.25">
      <c r="A65" s="21">
        <v>519</v>
      </c>
      <c r="B65" s="69" t="s">
        <v>139</v>
      </c>
      <c r="C65" s="22">
        <v>167</v>
      </c>
      <c r="D65" s="20">
        <v>45931</v>
      </c>
      <c r="E65" s="71" t="s">
        <v>159</v>
      </c>
      <c r="F65" s="23">
        <v>10423632475</v>
      </c>
      <c r="G65" s="71" t="s">
        <v>158</v>
      </c>
      <c r="H65" s="71" t="s">
        <v>547</v>
      </c>
      <c r="I65" s="71" t="s">
        <v>556</v>
      </c>
      <c r="J65" s="22">
        <v>1</v>
      </c>
      <c r="K65" s="69" t="s">
        <v>124</v>
      </c>
      <c r="L65" s="71" t="s">
        <v>557</v>
      </c>
      <c r="M65" s="28">
        <v>500</v>
      </c>
      <c r="N65" s="28">
        <v>1500</v>
      </c>
      <c r="O65" s="28">
        <v>1500</v>
      </c>
      <c r="P65" s="69" t="s">
        <v>514</v>
      </c>
      <c r="Q65" s="69" t="s">
        <v>128</v>
      </c>
      <c r="R65" s="71" t="s">
        <v>558</v>
      </c>
      <c r="S65" s="71" t="s">
        <v>559</v>
      </c>
      <c r="T65" s="71" t="s">
        <v>152</v>
      </c>
      <c r="U65" s="71" t="s">
        <v>153</v>
      </c>
      <c r="V65" s="24">
        <v>159</v>
      </c>
      <c r="W65" s="20">
        <v>45931</v>
      </c>
      <c r="X65" s="69" t="s">
        <v>65</v>
      </c>
      <c r="Y65" s="71" t="s">
        <v>66</v>
      </c>
      <c r="Z65" s="69" t="s">
        <v>127</v>
      </c>
      <c r="AA65" s="25">
        <v>2</v>
      </c>
      <c r="AB65" s="25" t="s">
        <v>560</v>
      </c>
      <c r="AC65" s="69" t="s">
        <v>561</v>
      </c>
      <c r="AD65" s="26">
        <v>7</v>
      </c>
      <c r="AE65" s="69" t="s">
        <v>531</v>
      </c>
      <c r="AF65" s="69" t="s">
        <v>120</v>
      </c>
      <c r="AG65" s="71" t="s">
        <v>121</v>
      </c>
      <c r="AH65" s="69" t="s">
        <v>122</v>
      </c>
      <c r="AI65" s="27">
        <v>3</v>
      </c>
      <c r="AJ65" s="69" t="s">
        <v>70</v>
      </c>
      <c r="AK65" s="26">
        <v>1</v>
      </c>
      <c r="AL65" s="26">
        <v>1</v>
      </c>
      <c r="AM65" s="71" t="s">
        <v>562</v>
      </c>
      <c r="AN65" s="70" t="s">
        <v>563</v>
      </c>
    </row>
    <row r="66" spans="1:40" ht="15" customHeight="1" x14ac:dyDescent="0.25">
      <c r="A66" s="21">
        <v>518</v>
      </c>
      <c r="B66" s="69" t="s">
        <v>139</v>
      </c>
      <c r="C66" s="22">
        <v>166</v>
      </c>
      <c r="D66" s="20">
        <v>45931</v>
      </c>
      <c r="E66" s="71" t="s">
        <v>156</v>
      </c>
      <c r="F66" s="23">
        <v>10159960299</v>
      </c>
      <c r="G66" s="71" t="s">
        <v>157</v>
      </c>
      <c r="H66" s="71" t="s">
        <v>547</v>
      </c>
      <c r="I66" s="71" t="s">
        <v>564</v>
      </c>
      <c r="J66" s="22">
        <v>1</v>
      </c>
      <c r="K66" s="69" t="s">
        <v>124</v>
      </c>
      <c r="L66" s="71" t="s">
        <v>565</v>
      </c>
      <c r="M66" s="28">
        <v>500</v>
      </c>
      <c r="N66" s="28">
        <v>1500</v>
      </c>
      <c r="O66" s="28">
        <v>1500</v>
      </c>
      <c r="P66" s="69" t="s">
        <v>514</v>
      </c>
      <c r="Q66" s="69" t="s">
        <v>128</v>
      </c>
      <c r="R66" s="71" t="s">
        <v>566</v>
      </c>
      <c r="S66" s="71" t="s">
        <v>567</v>
      </c>
      <c r="T66" s="71" t="s">
        <v>152</v>
      </c>
      <c r="U66" s="71" t="s">
        <v>153</v>
      </c>
      <c r="V66" s="24">
        <v>158</v>
      </c>
      <c r="W66" s="20">
        <v>45931</v>
      </c>
      <c r="X66" s="69" t="s">
        <v>65</v>
      </c>
      <c r="Y66" s="71" t="s">
        <v>66</v>
      </c>
      <c r="Z66" s="69" t="s">
        <v>127</v>
      </c>
      <c r="AA66" s="25">
        <v>2</v>
      </c>
      <c r="AB66" s="25" t="s">
        <v>560</v>
      </c>
      <c r="AC66" s="69" t="s">
        <v>568</v>
      </c>
      <c r="AD66" s="26">
        <v>7</v>
      </c>
      <c r="AE66" s="69" t="s">
        <v>531</v>
      </c>
      <c r="AF66" s="69" t="s">
        <v>120</v>
      </c>
      <c r="AG66" s="71" t="s">
        <v>121</v>
      </c>
      <c r="AH66" s="69" t="s">
        <v>122</v>
      </c>
      <c r="AI66" s="27">
        <v>3</v>
      </c>
      <c r="AJ66" s="69" t="s">
        <v>70</v>
      </c>
      <c r="AK66" s="26">
        <v>1</v>
      </c>
      <c r="AL66" s="26">
        <v>1</v>
      </c>
      <c r="AM66" s="71" t="s">
        <v>569</v>
      </c>
      <c r="AN66" s="70" t="s">
        <v>570</v>
      </c>
    </row>
    <row r="67" spans="1:40" ht="15" customHeight="1" x14ac:dyDescent="0.25">
      <c r="A67" s="21">
        <v>517</v>
      </c>
      <c r="B67" s="69" t="s">
        <v>139</v>
      </c>
      <c r="C67" s="22">
        <v>165</v>
      </c>
      <c r="D67" s="20">
        <v>45931</v>
      </c>
      <c r="E67" s="71" t="s">
        <v>571</v>
      </c>
      <c r="F67" s="23">
        <v>10157509174</v>
      </c>
      <c r="G67" s="71" t="s">
        <v>572</v>
      </c>
      <c r="H67" s="71" t="s">
        <v>573</v>
      </c>
      <c r="I67" s="71" t="s">
        <v>574</v>
      </c>
      <c r="J67" s="22">
        <v>1</v>
      </c>
      <c r="K67" s="69" t="s">
        <v>124</v>
      </c>
      <c r="L67" s="71" t="s">
        <v>575</v>
      </c>
      <c r="M67" s="28">
        <v>600</v>
      </c>
      <c r="N67" s="28">
        <v>1800</v>
      </c>
      <c r="O67" s="28">
        <v>1800</v>
      </c>
      <c r="P67" s="69" t="s">
        <v>514</v>
      </c>
      <c r="Q67" s="69" t="s">
        <v>128</v>
      </c>
      <c r="R67" s="71" t="s">
        <v>576</v>
      </c>
      <c r="S67" s="71" t="s">
        <v>577</v>
      </c>
      <c r="T67" s="71" t="s">
        <v>148</v>
      </c>
      <c r="U67" s="71" t="s">
        <v>163</v>
      </c>
      <c r="V67" s="24">
        <v>162</v>
      </c>
      <c r="W67" s="20">
        <v>45931</v>
      </c>
      <c r="X67" s="69" t="s">
        <v>65</v>
      </c>
      <c r="Y67" s="71" t="s">
        <v>66</v>
      </c>
      <c r="Z67" s="69" t="s">
        <v>127</v>
      </c>
      <c r="AA67" s="25">
        <v>2</v>
      </c>
      <c r="AB67" s="25" t="s">
        <v>166</v>
      </c>
      <c r="AC67" s="69" t="s">
        <v>578</v>
      </c>
      <c r="AD67" s="26">
        <v>7</v>
      </c>
      <c r="AE67" s="69" t="s">
        <v>167</v>
      </c>
      <c r="AF67" s="69" t="s">
        <v>120</v>
      </c>
      <c r="AG67" s="71" t="s">
        <v>121</v>
      </c>
      <c r="AH67" s="69" t="s">
        <v>122</v>
      </c>
      <c r="AI67" s="27">
        <v>3</v>
      </c>
      <c r="AJ67" s="69" t="s">
        <v>70</v>
      </c>
      <c r="AK67" s="26">
        <v>1</v>
      </c>
      <c r="AL67" s="26">
        <v>1</v>
      </c>
      <c r="AM67" s="71" t="s">
        <v>579</v>
      </c>
      <c r="AN67" s="70" t="s">
        <v>580</v>
      </c>
    </row>
    <row r="68" spans="1:40" ht="15" customHeight="1" x14ac:dyDescent="0.25">
      <c r="A68" s="21">
        <v>516</v>
      </c>
      <c r="B68" s="69" t="s">
        <v>139</v>
      </c>
      <c r="C68" s="22">
        <v>164</v>
      </c>
      <c r="D68" s="20">
        <v>45931</v>
      </c>
      <c r="E68" s="71" t="s">
        <v>581</v>
      </c>
      <c r="F68" s="23">
        <v>10704400476</v>
      </c>
      <c r="G68" s="71" t="s">
        <v>582</v>
      </c>
      <c r="H68" s="71" t="s">
        <v>583</v>
      </c>
      <c r="I68" s="71" t="s">
        <v>584</v>
      </c>
      <c r="J68" s="22">
        <v>1</v>
      </c>
      <c r="K68" s="69" t="s">
        <v>124</v>
      </c>
      <c r="L68" s="71" t="s">
        <v>585</v>
      </c>
      <c r="M68" s="28">
        <v>1500</v>
      </c>
      <c r="N68" s="28">
        <v>3000</v>
      </c>
      <c r="O68" s="28">
        <v>3000</v>
      </c>
      <c r="P68" s="69" t="s">
        <v>514</v>
      </c>
      <c r="Q68" s="69" t="s">
        <v>305</v>
      </c>
      <c r="R68" s="71" t="s">
        <v>586</v>
      </c>
      <c r="S68" s="71" t="s">
        <v>587</v>
      </c>
      <c r="T68" s="71" t="s">
        <v>148</v>
      </c>
      <c r="U68" s="71" t="s">
        <v>163</v>
      </c>
      <c r="V68" s="24">
        <v>161</v>
      </c>
      <c r="W68" s="20">
        <v>45931</v>
      </c>
      <c r="X68" s="69" t="s">
        <v>65</v>
      </c>
      <c r="Y68" s="71" t="s">
        <v>66</v>
      </c>
      <c r="Z68" s="69" t="s">
        <v>127</v>
      </c>
      <c r="AA68" s="25">
        <v>2</v>
      </c>
      <c r="AB68" s="25" t="s">
        <v>588</v>
      </c>
      <c r="AC68" s="69" t="s">
        <v>589</v>
      </c>
      <c r="AD68" s="26">
        <v>7</v>
      </c>
      <c r="AE68" s="69" t="s">
        <v>590</v>
      </c>
      <c r="AF68" s="69" t="s">
        <v>120</v>
      </c>
      <c r="AG68" s="71" t="s">
        <v>121</v>
      </c>
      <c r="AH68" s="69" t="s">
        <v>122</v>
      </c>
      <c r="AI68" s="27">
        <v>2</v>
      </c>
      <c r="AJ68" s="69" t="s">
        <v>70</v>
      </c>
      <c r="AK68" s="26">
        <v>1</v>
      </c>
      <c r="AL68" s="26">
        <v>1</v>
      </c>
      <c r="AM68" s="71" t="s">
        <v>591</v>
      </c>
      <c r="AN68" s="70" t="s">
        <v>592</v>
      </c>
    </row>
    <row r="69" spans="1:40" ht="15" customHeight="1" x14ac:dyDescent="0.25">
      <c r="A69" s="21">
        <v>514</v>
      </c>
      <c r="B69" s="69" t="s">
        <v>139</v>
      </c>
      <c r="C69" s="22">
        <v>163</v>
      </c>
      <c r="D69" s="20">
        <v>45931</v>
      </c>
      <c r="E69" s="71" t="s">
        <v>593</v>
      </c>
      <c r="F69" s="23">
        <v>10763389451</v>
      </c>
      <c r="G69" s="71" t="s">
        <v>594</v>
      </c>
      <c r="H69" s="71" t="s">
        <v>595</v>
      </c>
      <c r="I69" s="71" t="s">
        <v>596</v>
      </c>
      <c r="J69" s="22">
        <v>1</v>
      </c>
      <c r="K69" s="69" t="s">
        <v>124</v>
      </c>
      <c r="L69" s="71" t="s">
        <v>597</v>
      </c>
      <c r="M69" s="28">
        <v>1400</v>
      </c>
      <c r="N69" s="28">
        <v>4200</v>
      </c>
      <c r="O69" s="28">
        <v>4200</v>
      </c>
      <c r="P69" s="69" t="s">
        <v>514</v>
      </c>
      <c r="Q69" s="69" t="s">
        <v>128</v>
      </c>
      <c r="R69" s="71" t="s">
        <v>598</v>
      </c>
      <c r="S69" s="71" t="s">
        <v>599</v>
      </c>
      <c r="T69" s="71" t="s">
        <v>400</v>
      </c>
      <c r="U69" s="71" t="s">
        <v>401</v>
      </c>
      <c r="V69" s="24">
        <v>164</v>
      </c>
      <c r="W69" s="20">
        <v>45931</v>
      </c>
      <c r="X69" s="69" t="s">
        <v>65</v>
      </c>
      <c r="Y69" s="71" t="s">
        <v>66</v>
      </c>
      <c r="Z69" s="69" t="s">
        <v>127</v>
      </c>
      <c r="AA69" s="25">
        <v>2</v>
      </c>
      <c r="AB69" s="25" t="s">
        <v>600</v>
      </c>
      <c r="AC69" s="69" t="s">
        <v>601</v>
      </c>
      <c r="AD69" s="26">
        <v>7</v>
      </c>
      <c r="AE69" s="69" t="s">
        <v>602</v>
      </c>
      <c r="AF69" s="69" t="s">
        <v>120</v>
      </c>
      <c r="AG69" s="71" t="s">
        <v>121</v>
      </c>
      <c r="AH69" s="69" t="s">
        <v>122</v>
      </c>
      <c r="AI69" s="27">
        <v>3</v>
      </c>
      <c r="AJ69" s="69" t="s">
        <v>70</v>
      </c>
      <c r="AK69" s="26">
        <v>1</v>
      </c>
      <c r="AL69" s="26">
        <v>1</v>
      </c>
      <c r="AM69" s="71" t="s">
        <v>603</v>
      </c>
      <c r="AN69" s="70" t="s">
        <v>604</v>
      </c>
    </row>
    <row r="70" spans="1:40" ht="15" customHeight="1" x14ac:dyDescent="0.25">
      <c r="A70" s="21">
        <v>513</v>
      </c>
      <c r="B70" s="69" t="s">
        <v>139</v>
      </c>
      <c r="C70" s="22">
        <v>162</v>
      </c>
      <c r="D70" s="20">
        <v>45931</v>
      </c>
      <c r="E70" s="71" t="s">
        <v>605</v>
      </c>
      <c r="F70" s="23">
        <v>10101123168</v>
      </c>
      <c r="G70" s="71" t="s">
        <v>606</v>
      </c>
      <c r="H70" s="71" t="s">
        <v>607</v>
      </c>
      <c r="I70" s="71" t="s">
        <v>608</v>
      </c>
      <c r="J70" s="22">
        <v>1</v>
      </c>
      <c r="K70" s="69" t="s">
        <v>124</v>
      </c>
      <c r="L70" s="71" t="s">
        <v>609</v>
      </c>
      <c r="M70" s="28">
        <v>1400</v>
      </c>
      <c r="N70" s="28">
        <v>1400</v>
      </c>
      <c r="O70" s="28">
        <v>1400</v>
      </c>
      <c r="P70" s="69" t="s">
        <v>514</v>
      </c>
      <c r="Q70" s="69" t="s">
        <v>610</v>
      </c>
      <c r="R70" s="71" t="s">
        <v>611</v>
      </c>
      <c r="S70" s="71" t="s">
        <v>612</v>
      </c>
      <c r="T70" s="71" t="s">
        <v>152</v>
      </c>
      <c r="U70" s="71" t="s">
        <v>153</v>
      </c>
      <c r="V70" s="24">
        <v>163</v>
      </c>
      <c r="W70" s="20">
        <v>45931</v>
      </c>
      <c r="X70" s="69" t="s">
        <v>65</v>
      </c>
      <c r="Y70" s="71" t="s">
        <v>66</v>
      </c>
      <c r="Z70" s="69" t="s">
        <v>127</v>
      </c>
      <c r="AA70" s="25">
        <v>2</v>
      </c>
      <c r="AB70" s="25" t="s">
        <v>613</v>
      </c>
      <c r="AC70" s="69" t="s">
        <v>614</v>
      </c>
      <c r="AD70" s="26">
        <v>7</v>
      </c>
      <c r="AE70" s="69" t="s">
        <v>615</v>
      </c>
      <c r="AF70" s="69" t="s">
        <v>120</v>
      </c>
      <c r="AG70" s="71" t="s">
        <v>121</v>
      </c>
      <c r="AH70" s="69" t="s">
        <v>122</v>
      </c>
      <c r="AI70" s="27">
        <v>1</v>
      </c>
      <c r="AJ70" s="69" t="s">
        <v>70</v>
      </c>
      <c r="AK70" s="26">
        <v>1</v>
      </c>
      <c r="AL70" s="26">
        <v>1</v>
      </c>
      <c r="AM70" s="71" t="s">
        <v>616</v>
      </c>
      <c r="AN70" s="70" t="s">
        <v>617</v>
      </c>
    </row>
    <row r="71" spans="1:40" ht="15" customHeight="1" x14ac:dyDescent="0.25">
      <c r="A71" s="21">
        <v>508</v>
      </c>
      <c r="B71" s="69" t="s">
        <v>139</v>
      </c>
      <c r="C71" s="22">
        <v>161</v>
      </c>
      <c r="D71" s="20">
        <v>45931</v>
      </c>
      <c r="E71" s="71" t="s">
        <v>144</v>
      </c>
      <c r="F71" s="23">
        <v>10080166104</v>
      </c>
      <c r="G71" s="71" t="s">
        <v>145</v>
      </c>
      <c r="H71" s="71" t="s">
        <v>618</v>
      </c>
      <c r="I71" s="71" t="s">
        <v>619</v>
      </c>
      <c r="J71" s="22">
        <v>1</v>
      </c>
      <c r="K71" s="69" t="s">
        <v>124</v>
      </c>
      <c r="L71" s="71" t="s">
        <v>620</v>
      </c>
      <c r="M71" s="28">
        <v>2500</v>
      </c>
      <c r="N71" s="28">
        <v>7500</v>
      </c>
      <c r="O71" s="28">
        <v>7500</v>
      </c>
      <c r="P71" s="69" t="s">
        <v>514</v>
      </c>
      <c r="Q71" s="69" t="s">
        <v>128</v>
      </c>
      <c r="R71" s="71" t="s">
        <v>621</v>
      </c>
      <c r="S71" s="71" t="s">
        <v>622</v>
      </c>
      <c r="T71" s="71" t="s">
        <v>125</v>
      </c>
      <c r="U71" s="71" t="s">
        <v>126</v>
      </c>
      <c r="V71" s="24">
        <v>155</v>
      </c>
      <c r="W71" s="20">
        <v>45667</v>
      </c>
      <c r="X71" s="69" t="s">
        <v>65</v>
      </c>
      <c r="Y71" s="71" t="s">
        <v>66</v>
      </c>
      <c r="Z71" s="69" t="s">
        <v>127</v>
      </c>
      <c r="AA71" s="25">
        <v>2</v>
      </c>
      <c r="AB71" s="25" t="s">
        <v>146</v>
      </c>
      <c r="AC71" s="69" t="s">
        <v>147</v>
      </c>
      <c r="AD71" s="26">
        <v>7</v>
      </c>
      <c r="AE71" s="69" t="s">
        <v>129</v>
      </c>
      <c r="AF71" s="69" t="s">
        <v>120</v>
      </c>
      <c r="AG71" s="71" t="s">
        <v>121</v>
      </c>
      <c r="AH71" s="69" t="s">
        <v>122</v>
      </c>
      <c r="AI71" s="27">
        <v>3</v>
      </c>
      <c r="AJ71" s="69" t="s">
        <v>70</v>
      </c>
      <c r="AK71" s="26">
        <v>1</v>
      </c>
      <c r="AL71" s="26">
        <v>1</v>
      </c>
      <c r="AM71" s="71" t="s">
        <v>623</v>
      </c>
      <c r="AN71" s="70" t="s">
        <v>624</v>
      </c>
    </row>
    <row r="72" spans="1:40" ht="15" customHeight="1" x14ac:dyDescent="0.25">
      <c r="A72" s="21">
        <v>502</v>
      </c>
      <c r="B72" s="69" t="s">
        <v>139</v>
      </c>
      <c r="C72" s="22">
        <v>160</v>
      </c>
      <c r="D72" s="20">
        <v>45931</v>
      </c>
      <c r="E72" s="71" t="s">
        <v>123</v>
      </c>
      <c r="F72" s="23">
        <v>10447669761</v>
      </c>
      <c r="G72" s="71" t="s">
        <v>142</v>
      </c>
      <c r="H72" s="71" t="s">
        <v>625</v>
      </c>
      <c r="I72" s="71" t="s">
        <v>626</v>
      </c>
      <c r="J72" s="22">
        <v>1</v>
      </c>
      <c r="K72" s="69" t="s">
        <v>124</v>
      </c>
      <c r="L72" s="71" t="s">
        <v>627</v>
      </c>
      <c r="M72" s="28">
        <v>2500</v>
      </c>
      <c r="N72" s="28">
        <v>2500</v>
      </c>
      <c r="O72" s="28">
        <v>2500</v>
      </c>
      <c r="P72" s="69" t="s">
        <v>514</v>
      </c>
      <c r="Q72" s="69" t="s">
        <v>610</v>
      </c>
      <c r="R72" s="71" t="s">
        <v>628</v>
      </c>
      <c r="S72" s="71" t="s">
        <v>629</v>
      </c>
      <c r="T72" s="71" t="s">
        <v>125</v>
      </c>
      <c r="U72" s="71" t="s">
        <v>126</v>
      </c>
      <c r="V72" s="24">
        <v>156</v>
      </c>
      <c r="W72" s="20">
        <v>45931</v>
      </c>
      <c r="X72" s="69" t="s">
        <v>65</v>
      </c>
      <c r="Y72" s="71" t="s">
        <v>66</v>
      </c>
      <c r="Z72" s="69" t="s">
        <v>127</v>
      </c>
      <c r="AA72" s="25">
        <v>2</v>
      </c>
      <c r="AB72" s="25" t="s">
        <v>306</v>
      </c>
      <c r="AC72" s="69" t="s">
        <v>630</v>
      </c>
      <c r="AD72" s="26">
        <v>7</v>
      </c>
      <c r="AE72" s="69" t="s">
        <v>308</v>
      </c>
      <c r="AF72" s="69" t="s">
        <v>120</v>
      </c>
      <c r="AG72" s="71" t="s">
        <v>121</v>
      </c>
      <c r="AH72" s="69" t="s">
        <v>122</v>
      </c>
      <c r="AI72" s="27">
        <v>1</v>
      </c>
      <c r="AJ72" s="69" t="s">
        <v>70</v>
      </c>
      <c r="AK72" s="26">
        <v>1</v>
      </c>
      <c r="AL72" s="26">
        <v>1</v>
      </c>
      <c r="AM72" s="71" t="s">
        <v>631</v>
      </c>
      <c r="AN72" s="70" t="s">
        <v>632</v>
      </c>
    </row>
    <row r="73" spans="1:40" ht="15" customHeight="1" x14ac:dyDescent="0.25">
      <c r="A73" s="21">
        <v>501</v>
      </c>
      <c r="B73" s="69" t="s">
        <v>139</v>
      </c>
      <c r="C73" s="22">
        <v>159</v>
      </c>
      <c r="D73" s="20">
        <v>45931</v>
      </c>
      <c r="E73" s="71" t="s">
        <v>633</v>
      </c>
      <c r="F73" s="23">
        <v>10708005831</v>
      </c>
      <c r="G73" s="71" t="s">
        <v>634</v>
      </c>
      <c r="H73" s="71" t="s">
        <v>511</v>
      </c>
      <c r="I73" s="71" t="s">
        <v>635</v>
      </c>
      <c r="J73" s="22">
        <v>1</v>
      </c>
      <c r="K73" s="69" t="s">
        <v>124</v>
      </c>
      <c r="L73" s="71" t="s">
        <v>636</v>
      </c>
      <c r="M73" s="28">
        <v>1750</v>
      </c>
      <c r="N73" s="28">
        <v>1750</v>
      </c>
      <c r="O73" s="28">
        <v>1750</v>
      </c>
      <c r="P73" s="69" t="s">
        <v>514</v>
      </c>
      <c r="Q73" s="69" t="s">
        <v>610</v>
      </c>
      <c r="R73" s="71" t="s">
        <v>637</v>
      </c>
      <c r="S73" s="71" t="s">
        <v>638</v>
      </c>
      <c r="T73" s="71" t="s">
        <v>125</v>
      </c>
      <c r="U73" s="71" t="s">
        <v>126</v>
      </c>
      <c r="V73" s="24">
        <v>154</v>
      </c>
      <c r="W73" s="20">
        <v>45931</v>
      </c>
      <c r="X73" s="69" t="s">
        <v>65</v>
      </c>
      <c r="Y73" s="71" t="s">
        <v>66</v>
      </c>
      <c r="Z73" s="69" t="s">
        <v>127</v>
      </c>
      <c r="AA73" s="25">
        <v>2</v>
      </c>
      <c r="AB73" s="25" t="s">
        <v>639</v>
      </c>
      <c r="AC73" s="69" t="s">
        <v>640</v>
      </c>
      <c r="AD73" s="26">
        <v>7</v>
      </c>
      <c r="AE73" s="69" t="s">
        <v>641</v>
      </c>
      <c r="AF73" s="69" t="s">
        <v>120</v>
      </c>
      <c r="AG73" s="71" t="s">
        <v>121</v>
      </c>
      <c r="AH73" s="69" t="s">
        <v>122</v>
      </c>
      <c r="AI73" s="27">
        <v>1</v>
      </c>
      <c r="AJ73" s="69" t="s">
        <v>70</v>
      </c>
      <c r="AK73" s="26">
        <v>1</v>
      </c>
      <c r="AL73" s="26">
        <v>1</v>
      </c>
      <c r="AM73" s="71" t="s">
        <v>642</v>
      </c>
      <c r="AN73" s="70" t="s">
        <v>643</v>
      </c>
    </row>
    <row r="74" spans="1:40" ht="15" customHeight="1" x14ac:dyDescent="0.25">
      <c r="A74" s="21">
        <v>497</v>
      </c>
      <c r="B74" s="69" t="s">
        <v>139</v>
      </c>
      <c r="C74" s="22">
        <v>158</v>
      </c>
      <c r="D74" s="20">
        <v>45931</v>
      </c>
      <c r="E74" s="71" t="s">
        <v>644</v>
      </c>
      <c r="F74" s="23">
        <v>10724483700</v>
      </c>
      <c r="G74" s="71" t="s">
        <v>645</v>
      </c>
      <c r="H74" s="71" t="s">
        <v>646</v>
      </c>
      <c r="I74" s="71" t="s">
        <v>647</v>
      </c>
      <c r="J74" s="22">
        <v>1</v>
      </c>
      <c r="K74" s="69" t="s">
        <v>124</v>
      </c>
      <c r="L74" s="71" t="s">
        <v>648</v>
      </c>
      <c r="M74" s="28">
        <v>500</v>
      </c>
      <c r="N74" s="28">
        <v>1500</v>
      </c>
      <c r="O74" s="28">
        <v>1500</v>
      </c>
      <c r="P74" s="69" t="s">
        <v>514</v>
      </c>
      <c r="Q74" s="69" t="s">
        <v>128</v>
      </c>
      <c r="R74" s="71" t="s">
        <v>649</v>
      </c>
      <c r="S74" s="71" t="s">
        <v>650</v>
      </c>
      <c r="T74" s="71" t="s">
        <v>125</v>
      </c>
      <c r="U74" s="71" t="s">
        <v>126</v>
      </c>
      <c r="V74" s="24">
        <v>165</v>
      </c>
      <c r="W74" s="20">
        <v>45931</v>
      </c>
      <c r="X74" s="69" t="s">
        <v>65</v>
      </c>
      <c r="Y74" s="71" t="s">
        <v>66</v>
      </c>
      <c r="Z74" s="69" t="s">
        <v>127</v>
      </c>
      <c r="AA74" s="25">
        <v>2</v>
      </c>
      <c r="AB74" s="25" t="s">
        <v>529</v>
      </c>
      <c r="AC74" s="69" t="s">
        <v>651</v>
      </c>
      <c r="AD74" s="26">
        <v>7</v>
      </c>
      <c r="AE74" s="69" t="s">
        <v>531</v>
      </c>
      <c r="AF74" s="69" t="s">
        <v>120</v>
      </c>
      <c r="AG74" s="71" t="s">
        <v>121</v>
      </c>
      <c r="AH74" s="69" t="s">
        <v>122</v>
      </c>
      <c r="AI74" s="27" t="s">
        <v>70</v>
      </c>
      <c r="AJ74" s="69" t="s">
        <v>70</v>
      </c>
      <c r="AK74" s="26">
        <v>1</v>
      </c>
      <c r="AL74" s="26">
        <v>1</v>
      </c>
      <c r="AM74" s="71" t="s">
        <v>652</v>
      </c>
      <c r="AN74" s="70" t="s">
        <v>653</v>
      </c>
    </row>
    <row r="75" spans="1:40" ht="15" customHeight="1" x14ac:dyDescent="0.25">
      <c r="A75" s="21">
        <v>493</v>
      </c>
      <c r="B75" s="69" t="s">
        <v>139</v>
      </c>
      <c r="C75" s="22">
        <v>157</v>
      </c>
      <c r="D75" s="20">
        <v>45931</v>
      </c>
      <c r="E75" s="71" t="s">
        <v>654</v>
      </c>
      <c r="F75" s="23">
        <v>20602599508</v>
      </c>
      <c r="G75" s="71" t="s">
        <v>655</v>
      </c>
      <c r="H75" s="71" t="s">
        <v>656</v>
      </c>
      <c r="I75" s="71" t="s">
        <v>657</v>
      </c>
      <c r="J75" s="22">
        <v>1</v>
      </c>
      <c r="K75" s="69" t="s">
        <v>124</v>
      </c>
      <c r="L75" s="71" t="s">
        <v>658</v>
      </c>
      <c r="M75" s="28">
        <v>25670</v>
      </c>
      <c r="N75" s="28">
        <v>25670</v>
      </c>
      <c r="O75" s="28">
        <v>25670</v>
      </c>
      <c r="P75" s="69" t="s">
        <v>514</v>
      </c>
      <c r="Q75" s="69" t="s">
        <v>659</v>
      </c>
      <c r="R75" s="71" t="s">
        <v>660</v>
      </c>
      <c r="S75" s="71" t="s">
        <v>661</v>
      </c>
      <c r="T75" s="71" t="s">
        <v>123</v>
      </c>
      <c r="U75" s="71" t="s">
        <v>162</v>
      </c>
      <c r="V75" s="24">
        <v>150</v>
      </c>
      <c r="W75" s="20">
        <v>45923</v>
      </c>
      <c r="X75" s="69" t="s">
        <v>65</v>
      </c>
      <c r="Y75" s="71" t="s">
        <v>66</v>
      </c>
      <c r="Z75" s="69" t="s">
        <v>127</v>
      </c>
      <c r="AA75" s="25">
        <v>2</v>
      </c>
      <c r="AB75" s="25" t="s">
        <v>662</v>
      </c>
      <c r="AC75" s="69" t="s">
        <v>663</v>
      </c>
      <c r="AD75" s="26">
        <v>18</v>
      </c>
      <c r="AE75" s="69" t="s">
        <v>664</v>
      </c>
      <c r="AF75" s="69" t="s">
        <v>120</v>
      </c>
      <c r="AG75" s="71" t="s">
        <v>121</v>
      </c>
      <c r="AH75" s="69" t="s">
        <v>122</v>
      </c>
      <c r="AI75" s="27" t="s">
        <v>70</v>
      </c>
      <c r="AJ75" s="69" t="s">
        <v>70</v>
      </c>
      <c r="AK75" s="26">
        <v>1</v>
      </c>
      <c r="AL75" s="26">
        <v>1</v>
      </c>
      <c r="AM75" s="71" t="s">
        <v>665</v>
      </c>
      <c r="AN75" s="70" t="s">
        <v>666</v>
      </c>
    </row>
    <row r="76" spans="1:40" ht="15" customHeight="1" x14ac:dyDescent="0.25">
      <c r="A76" s="21">
        <v>490</v>
      </c>
      <c r="B76" s="69" t="s">
        <v>139</v>
      </c>
      <c r="C76" s="22">
        <v>156</v>
      </c>
      <c r="D76" s="20">
        <v>45931</v>
      </c>
      <c r="E76" s="71" t="s">
        <v>301</v>
      </c>
      <c r="F76" s="23">
        <v>10761817740</v>
      </c>
      <c r="G76" s="71" t="s">
        <v>302</v>
      </c>
      <c r="H76" s="71" t="s">
        <v>667</v>
      </c>
      <c r="I76" s="71" t="s">
        <v>668</v>
      </c>
      <c r="J76" s="22">
        <v>1</v>
      </c>
      <c r="K76" s="69" t="s">
        <v>124</v>
      </c>
      <c r="L76" s="71" t="s">
        <v>669</v>
      </c>
      <c r="M76" s="28">
        <v>9100</v>
      </c>
      <c r="N76" s="28">
        <v>9100</v>
      </c>
      <c r="O76" s="28">
        <v>9100</v>
      </c>
      <c r="P76" s="69" t="s">
        <v>514</v>
      </c>
      <c r="Q76" s="69" t="s">
        <v>537</v>
      </c>
      <c r="R76" s="71" t="s">
        <v>670</v>
      </c>
      <c r="S76" s="71" t="s">
        <v>671</v>
      </c>
      <c r="T76" s="71" t="s">
        <v>123</v>
      </c>
      <c r="U76" s="71" t="s">
        <v>162</v>
      </c>
      <c r="V76" s="24">
        <v>153</v>
      </c>
      <c r="W76" s="20">
        <v>45931</v>
      </c>
      <c r="X76" s="69" t="s">
        <v>65</v>
      </c>
      <c r="Y76" s="71" t="s">
        <v>66</v>
      </c>
      <c r="Z76" s="69" t="s">
        <v>127</v>
      </c>
      <c r="AA76" s="25">
        <v>2</v>
      </c>
      <c r="AB76" s="25" t="s">
        <v>672</v>
      </c>
      <c r="AC76" s="69" t="s">
        <v>673</v>
      </c>
      <c r="AD76" s="26">
        <v>18</v>
      </c>
      <c r="AE76" s="69" t="s">
        <v>674</v>
      </c>
      <c r="AF76" s="69" t="s">
        <v>120</v>
      </c>
      <c r="AG76" s="71" t="s">
        <v>121</v>
      </c>
      <c r="AH76" s="69" t="s">
        <v>122</v>
      </c>
      <c r="AI76" s="27" t="s">
        <v>70</v>
      </c>
      <c r="AJ76" s="69" t="s">
        <v>70</v>
      </c>
      <c r="AK76" s="26">
        <v>1</v>
      </c>
      <c r="AL76" s="26">
        <v>1</v>
      </c>
      <c r="AM76" s="71" t="s">
        <v>675</v>
      </c>
      <c r="AN76" s="70" t="s">
        <v>676</v>
      </c>
    </row>
    <row r="77" spans="1:40" ht="15" customHeight="1" x14ac:dyDescent="0.25">
      <c r="A77" s="21">
        <v>489</v>
      </c>
      <c r="B77" s="69" t="s">
        <v>139</v>
      </c>
      <c r="C77" s="22">
        <v>155</v>
      </c>
      <c r="D77" s="20">
        <v>45931</v>
      </c>
      <c r="E77" s="71" t="s">
        <v>677</v>
      </c>
      <c r="F77" s="23">
        <v>10724483688</v>
      </c>
      <c r="G77" s="71" t="s">
        <v>678</v>
      </c>
      <c r="H77" s="71" t="s">
        <v>679</v>
      </c>
      <c r="I77" s="71" t="s">
        <v>680</v>
      </c>
      <c r="J77" s="22">
        <v>1</v>
      </c>
      <c r="K77" s="69" t="s">
        <v>124</v>
      </c>
      <c r="L77" s="71" t="s">
        <v>681</v>
      </c>
      <c r="M77" s="28">
        <v>3039</v>
      </c>
      <c r="N77" s="28">
        <v>3039</v>
      </c>
      <c r="O77" s="28">
        <v>3039</v>
      </c>
      <c r="P77" s="69" t="s">
        <v>514</v>
      </c>
      <c r="Q77" s="69" t="s">
        <v>682</v>
      </c>
      <c r="R77" s="71" t="s">
        <v>683</v>
      </c>
      <c r="S77" s="71" t="s">
        <v>684</v>
      </c>
      <c r="T77" s="71" t="s">
        <v>123</v>
      </c>
      <c r="U77" s="71" t="s">
        <v>162</v>
      </c>
      <c r="V77" s="24">
        <v>137</v>
      </c>
      <c r="W77" s="20">
        <v>45880</v>
      </c>
      <c r="X77" s="69" t="s">
        <v>65</v>
      </c>
      <c r="Y77" s="71" t="s">
        <v>66</v>
      </c>
      <c r="Z77" s="69" t="s">
        <v>127</v>
      </c>
      <c r="AA77" s="25">
        <v>5</v>
      </c>
      <c r="AB77" s="25" t="s">
        <v>685</v>
      </c>
      <c r="AC77" s="69" t="s">
        <v>686</v>
      </c>
      <c r="AD77" s="26">
        <v>18</v>
      </c>
      <c r="AE77" s="69" t="s">
        <v>687</v>
      </c>
      <c r="AF77" s="69" t="s">
        <v>120</v>
      </c>
      <c r="AG77" s="71" t="s">
        <v>121</v>
      </c>
      <c r="AH77" s="69" t="s">
        <v>122</v>
      </c>
      <c r="AI77" s="27" t="s">
        <v>70</v>
      </c>
      <c r="AJ77" s="69" t="s">
        <v>70</v>
      </c>
      <c r="AK77" s="26">
        <v>1</v>
      </c>
      <c r="AL77" s="26">
        <v>1</v>
      </c>
      <c r="AM77" s="71" t="s">
        <v>688</v>
      </c>
      <c r="AN77" s="70" t="s">
        <v>689</v>
      </c>
    </row>
    <row r="78" spans="1:40" ht="15" customHeight="1" x14ac:dyDescent="0.25">
      <c r="A78" s="21">
        <v>488</v>
      </c>
      <c r="B78" s="69" t="s">
        <v>139</v>
      </c>
      <c r="C78" s="22">
        <v>154</v>
      </c>
      <c r="D78" s="20">
        <v>45931</v>
      </c>
      <c r="E78" s="71" t="s">
        <v>690</v>
      </c>
      <c r="F78" s="23">
        <v>10211033369</v>
      </c>
      <c r="G78" s="71" t="s">
        <v>691</v>
      </c>
      <c r="H78" s="71" t="s">
        <v>692</v>
      </c>
      <c r="I78" s="71" t="s">
        <v>693</v>
      </c>
      <c r="J78" s="22">
        <v>1</v>
      </c>
      <c r="K78" s="69" t="s">
        <v>124</v>
      </c>
      <c r="L78" s="71" t="s">
        <v>694</v>
      </c>
      <c r="M78" s="28">
        <v>5250</v>
      </c>
      <c r="N78" s="28">
        <v>3036.08</v>
      </c>
      <c r="O78" s="28">
        <v>5250</v>
      </c>
      <c r="P78" s="69" t="s">
        <v>514</v>
      </c>
      <c r="Q78" s="69" t="s">
        <v>128</v>
      </c>
      <c r="R78" s="71" t="s">
        <v>695</v>
      </c>
      <c r="S78" s="71" t="s">
        <v>696</v>
      </c>
      <c r="T78" s="71" t="s">
        <v>697</v>
      </c>
      <c r="U78" s="71" t="s">
        <v>333</v>
      </c>
      <c r="V78" s="24">
        <v>132</v>
      </c>
      <c r="W78" s="20">
        <v>45856</v>
      </c>
      <c r="X78" s="69" t="s">
        <v>65</v>
      </c>
      <c r="Y78" s="71" t="s">
        <v>66</v>
      </c>
      <c r="Z78" s="69" t="s">
        <v>127</v>
      </c>
      <c r="AA78" s="25">
        <v>4</v>
      </c>
      <c r="AB78" s="25" t="s">
        <v>698</v>
      </c>
      <c r="AC78" s="69" t="s">
        <v>699</v>
      </c>
      <c r="AD78" s="26">
        <v>18</v>
      </c>
      <c r="AE78" s="69" t="s">
        <v>700</v>
      </c>
      <c r="AF78" s="69" t="s">
        <v>120</v>
      </c>
      <c r="AG78" s="71" t="s">
        <v>121</v>
      </c>
      <c r="AH78" s="69" t="s">
        <v>122</v>
      </c>
      <c r="AI78" s="27">
        <v>3</v>
      </c>
      <c r="AJ78" s="69" t="s">
        <v>371</v>
      </c>
      <c r="AK78" s="26">
        <v>1</v>
      </c>
      <c r="AL78" s="26">
        <v>1</v>
      </c>
      <c r="AM78" s="71" t="s">
        <v>701</v>
      </c>
      <c r="AN78" s="70" t="s">
        <v>702</v>
      </c>
    </row>
    <row r="79" spans="1:40" ht="15" customHeight="1" x14ac:dyDescent="0.25">
      <c r="A79" s="21">
        <v>136</v>
      </c>
      <c r="B79" s="69" t="s">
        <v>139</v>
      </c>
      <c r="C79" s="22">
        <v>153</v>
      </c>
      <c r="D79" s="20">
        <v>45911</v>
      </c>
      <c r="E79" s="71" t="s">
        <v>148</v>
      </c>
      <c r="F79" s="23">
        <v>10706788641</v>
      </c>
      <c r="G79" s="71" t="s">
        <v>149</v>
      </c>
      <c r="H79" s="71" t="s">
        <v>703</v>
      </c>
      <c r="I79" s="71" t="s">
        <v>704</v>
      </c>
      <c r="J79" s="22">
        <v>1</v>
      </c>
      <c r="K79" s="69" t="s">
        <v>124</v>
      </c>
      <c r="L79" s="71" t="s">
        <v>705</v>
      </c>
      <c r="M79" s="28">
        <v>2500</v>
      </c>
      <c r="N79" s="28">
        <v>2500</v>
      </c>
      <c r="O79" s="28">
        <v>2500</v>
      </c>
      <c r="P79" s="69" t="s">
        <v>514</v>
      </c>
      <c r="Q79" s="69" t="s">
        <v>610</v>
      </c>
      <c r="R79" s="71" t="s">
        <v>706</v>
      </c>
      <c r="S79" s="71" t="s">
        <v>707</v>
      </c>
      <c r="T79" s="71" t="s">
        <v>125</v>
      </c>
      <c r="U79" s="71" t="s">
        <v>126</v>
      </c>
      <c r="V79" s="24">
        <v>67</v>
      </c>
      <c r="W79" s="20">
        <v>45749</v>
      </c>
      <c r="X79" s="69" t="s">
        <v>65</v>
      </c>
      <c r="Y79" s="71" t="s">
        <v>66</v>
      </c>
      <c r="Z79" s="69" t="s">
        <v>127</v>
      </c>
      <c r="AA79" s="25">
        <v>3</v>
      </c>
      <c r="AB79" s="25" t="s">
        <v>306</v>
      </c>
      <c r="AC79" s="69" t="s">
        <v>630</v>
      </c>
      <c r="AD79" s="26">
        <v>7</v>
      </c>
      <c r="AE79" s="69" t="s">
        <v>308</v>
      </c>
      <c r="AF79" s="69" t="s">
        <v>120</v>
      </c>
      <c r="AG79" s="71" t="s">
        <v>121</v>
      </c>
      <c r="AH79" s="69" t="s">
        <v>122</v>
      </c>
      <c r="AI79" s="27">
        <v>1</v>
      </c>
      <c r="AJ79" s="69" t="s">
        <v>70</v>
      </c>
      <c r="AK79" s="26">
        <v>1</v>
      </c>
      <c r="AL79" s="26">
        <v>1</v>
      </c>
      <c r="AM79" s="71" t="s">
        <v>708</v>
      </c>
      <c r="AN79" s="70" t="s">
        <v>709</v>
      </c>
    </row>
    <row r="80" spans="1:40" ht="15" customHeight="1" x14ac:dyDescent="0.25">
      <c r="A80" s="21">
        <v>486</v>
      </c>
      <c r="B80" s="69" t="s">
        <v>139</v>
      </c>
      <c r="C80" s="22">
        <v>152</v>
      </c>
      <c r="D80" s="20">
        <v>45901</v>
      </c>
      <c r="E80" s="71" t="s">
        <v>360</v>
      </c>
      <c r="F80" s="23">
        <v>10721554681</v>
      </c>
      <c r="G80" s="71" t="s">
        <v>361</v>
      </c>
      <c r="H80" s="71" t="s">
        <v>710</v>
      </c>
      <c r="I80" s="71" t="s">
        <v>711</v>
      </c>
      <c r="J80" s="22">
        <v>1</v>
      </c>
      <c r="K80" s="69" t="s">
        <v>124</v>
      </c>
      <c r="L80" s="71" t="s">
        <v>712</v>
      </c>
      <c r="M80" s="28">
        <v>920</v>
      </c>
      <c r="N80" s="28">
        <v>920</v>
      </c>
      <c r="O80" s="28">
        <v>920</v>
      </c>
      <c r="P80" s="69" t="s">
        <v>132</v>
      </c>
      <c r="Q80" s="69" t="s">
        <v>610</v>
      </c>
      <c r="R80" s="71" t="s">
        <v>713</v>
      </c>
      <c r="S80" s="71" t="s">
        <v>714</v>
      </c>
      <c r="T80" s="71" t="s">
        <v>123</v>
      </c>
      <c r="U80" s="71" t="s">
        <v>162</v>
      </c>
      <c r="V80" s="24">
        <v>79</v>
      </c>
      <c r="W80" s="20">
        <v>45758</v>
      </c>
      <c r="X80" s="69" t="s">
        <v>65</v>
      </c>
      <c r="Y80" s="71" t="s">
        <v>66</v>
      </c>
      <c r="Z80" s="69" t="s">
        <v>127</v>
      </c>
      <c r="AA80" s="25">
        <v>33</v>
      </c>
      <c r="AB80" s="25" t="s">
        <v>715</v>
      </c>
      <c r="AC80" s="69" t="s">
        <v>716</v>
      </c>
      <c r="AD80" s="26">
        <v>18</v>
      </c>
      <c r="AE80" s="69" t="s">
        <v>717</v>
      </c>
      <c r="AF80" s="69" t="s">
        <v>120</v>
      </c>
      <c r="AG80" s="71" t="s">
        <v>121</v>
      </c>
      <c r="AH80" s="69" t="s">
        <v>122</v>
      </c>
      <c r="AI80" s="27">
        <v>1</v>
      </c>
      <c r="AJ80" s="69" t="s">
        <v>718</v>
      </c>
      <c r="AK80" s="26">
        <v>1</v>
      </c>
      <c r="AL80" s="26">
        <v>1</v>
      </c>
      <c r="AM80" s="71" t="s">
        <v>719</v>
      </c>
      <c r="AN80" s="70" t="s">
        <v>720</v>
      </c>
    </row>
    <row r="81" spans="1:40" ht="15" customHeight="1" x14ac:dyDescent="0.25">
      <c r="A81" s="21">
        <v>485</v>
      </c>
      <c r="B81" s="69" t="s">
        <v>139</v>
      </c>
      <c r="C81" s="22">
        <v>151</v>
      </c>
      <c r="D81" s="20">
        <v>45901</v>
      </c>
      <c r="E81" s="71" t="s">
        <v>354</v>
      </c>
      <c r="F81" s="23">
        <v>10759380903</v>
      </c>
      <c r="G81" s="71" t="s">
        <v>355</v>
      </c>
      <c r="H81" s="71" t="s">
        <v>356</v>
      </c>
      <c r="I81" s="71" t="s">
        <v>693</v>
      </c>
      <c r="J81" s="22">
        <v>1</v>
      </c>
      <c r="K81" s="69" t="s">
        <v>124</v>
      </c>
      <c r="L81" s="71" t="s">
        <v>721</v>
      </c>
      <c r="M81" s="28">
        <v>9000</v>
      </c>
      <c r="N81" s="28">
        <v>3836.7</v>
      </c>
      <c r="O81" s="28">
        <v>9000</v>
      </c>
      <c r="P81" s="69" t="s">
        <v>132</v>
      </c>
      <c r="Q81" s="69" t="s">
        <v>128</v>
      </c>
      <c r="R81" s="71" t="s">
        <v>722</v>
      </c>
      <c r="S81" s="71" t="s">
        <v>723</v>
      </c>
      <c r="T81" s="71" t="s">
        <v>697</v>
      </c>
      <c r="U81" s="71" t="s">
        <v>333</v>
      </c>
      <c r="V81" s="24">
        <v>132</v>
      </c>
      <c r="W81" s="20">
        <v>45856</v>
      </c>
      <c r="X81" s="69" t="s">
        <v>65</v>
      </c>
      <c r="Y81" s="71" t="s">
        <v>66</v>
      </c>
      <c r="Z81" s="69" t="s">
        <v>127</v>
      </c>
      <c r="AA81" s="25">
        <v>3</v>
      </c>
      <c r="AB81" s="25" t="s">
        <v>724</v>
      </c>
      <c r="AC81" s="69" t="s">
        <v>725</v>
      </c>
      <c r="AD81" s="26">
        <v>18</v>
      </c>
      <c r="AE81" s="69" t="s">
        <v>726</v>
      </c>
      <c r="AF81" s="69" t="s">
        <v>120</v>
      </c>
      <c r="AG81" s="71" t="s">
        <v>121</v>
      </c>
      <c r="AH81" s="69" t="s">
        <v>122</v>
      </c>
      <c r="AI81" s="27">
        <v>3</v>
      </c>
      <c r="AJ81" s="69" t="s">
        <v>371</v>
      </c>
      <c r="AK81" s="26">
        <v>1</v>
      </c>
      <c r="AL81" s="26">
        <v>1</v>
      </c>
      <c r="AM81" s="71" t="s">
        <v>727</v>
      </c>
      <c r="AN81" s="70" t="s">
        <v>728</v>
      </c>
    </row>
    <row r="82" spans="1:40" ht="15" customHeight="1" x14ac:dyDescent="0.25">
      <c r="A82" s="21">
        <v>476</v>
      </c>
      <c r="B82" s="69" t="s">
        <v>139</v>
      </c>
      <c r="C82" s="22">
        <v>150</v>
      </c>
      <c r="D82" s="20">
        <v>45901</v>
      </c>
      <c r="E82" s="71" t="s">
        <v>312</v>
      </c>
      <c r="F82" s="23">
        <v>20269985900</v>
      </c>
      <c r="G82" s="71" t="s">
        <v>313</v>
      </c>
      <c r="H82" s="71" t="s">
        <v>729</v>
      </c>
      <c r="I82" s="71" t="s">
        <v>730</v>
      </c>
      <c r="J82" s="22">
        <v>1</v>
      </c>
      <c r="K82" s="69" t="s">
        <v>124</v>
      </c>
      <c r="L82" s="71" t="s">
        <v>731</v>
      </c>
      <c r="M82" s="28">
        <v>249</v>
      </c>
      <c r="N82" s="28">
        <v>249</v>
      </c>
      <c r="O82" s="28">
        <v>249</v>
      </c>
      <c r="P82" s="69" t="s">
        <v>514</v>
      </c>
      <c r="Q82" s="69" t="s">
        <v>610</v>
      </c>
      <c r="R82" s="71" t="s">
        <v>732</v>
      </c>
      <c r="S82" s="71" t="s">
        <v>733</v>
      </c>
      <c r="T82" s="71" t="s">
        <v>178</v>
      </c>
      <c r="U82" s="71" t="s">
        <v>36</v>
      </c>
      <c r="V82" s="24">
        <v>80</v>
      </c>
      <c r="W82" s="20">
        <v>45758</v>
      </c>
      <c r="X82" s="69" t="s">
        <v>65</v>
      </c>
      <c r="Y82" s="71" t="s">
        <v>66</v>
      </c>
      <c r="Z82" s="69" t="s">
        <v>127</v>
      </c>
      <c r="AA82" s="25">
        <v>8</v>
      </c>
      <c r="AB82" s="25" t="s">
        <v>734</v>
      </c>
      <c r="AC82" s="69" t="s">
        <v>735</v>
      </c>
      <c r="AD82" s="26">
        <v>7</v>
      </c>
      <c r="AE82" s="69" t="s">
        <v>736</v>
      </c>
      <c r="AF82" s="69" t="s">
        <v>120</v>
      </c>
      <c r="AG82" s="71" t="s">
        <v>121</v>
      </c>
      <c r="AH82" s="69" t="s">
        <v>122</v>
      </c>
      <c r="AI82" s="27" t="s">
        <v>70</v>
      </c>
      <c r="AJ82" s="69" t="s">
        <v>70</v>
      </c>
      <c r="AK82" s="26">
        <v>1</v>
      </c>
      <c r="AL82" s="26">
        <v>1</v>
      </c>
      <c r="AM82" s="71" t="s">
        <v>737</v>
      </c>
      <c r="AN82" s="70" t="s">
        <v>738</v>
      </c>
    </row>
    <row r="83" spans="1:40" ht="15" customHeight="1" x14ac:dyDescent="0.25">
      <c r="A83" s="21">
        <v>475</v>
      </c>
      <c r="B83" s="69" t="s">
        <v>139</v>
      </c>
      <c r="C83" s="22">
        <v>149</v>
      </c>
      <c r="D83" s="20">
        <v>45901</v>
      </c>
      <c r="E83" s="71" t="s">
        <v>312</v>
      </c>
      <c r="F83" s="23">
        <v>20269985900</v>
      </c>
      <c r="G83" s="71" t="s">
        <v>313</v>
      </c>
      <c r="H83" s="71" t="s">
        <v>739</v>
      </c>
      <c r="I83" s="71" t="s">
        <v>740</v>
      </c>
      <c r="J83" s="22">
        <v>1</v>
      </c>
      <c r="K83" s="69" t="s">
        <v>124</v>
      </c>
      <c r="L83" s="71" t="s">
        <v>741</v>
      </c>
      <c r="M83" s="28">
        <v>68.5</v>
      </c>
      <c r="N83" s="28">
        <v>68.5</v>
      </c>
      <c r="O83" s="28">
        <v>68.5</v>
      </c>
      <c r="P83" s="69" t="s">
        <v>514</v>
      </c>
      <c r="Q83" s="69" t="s">
        <v>610</v>
      </c>
      <c r="R83" s="71" t="s">
        <v>742</v>
      </c>
      <c r="S83" s="71" t="s">
        <v>743</v>
      </c>
      <c r="T83" s="71" t="s">
        <v>178</v>
      </c>
      <c r="U83" s="71" t="s">
        <v>36</v>
      </c>
      <c r="V83" s="24">
        <v>81</v>
      </c>
      <c r="W83" s="20">
        <v>45758</v>
      </c>
      <c r="X83" s="69" t="s">
        <v>65</v>
      </c>
      <c r="Y83" s="71" t="s">
        <v>66</v>
      </c>
      <c r="Z83" s="69" t="s">
        <v>127</v>
      </c>
      <c r="AA83" s="25">
        <v>8</v>
      </c>
      <c r="AB83" s="25" t="s">
        <v>744</v>
      </c>
      <c r="AC83" s="69" t="s">
        <v>745</v>
      </c>
      <c r="AD83" s="26">
        <v>7</v>
      </c>
      <c r="AE83" s="69" t="s">
        <v>746</v>
      </c>
      <c r="AF83" s="69" t="s">
        <v>120</v>
      </c>
      <c r="AG83" s="71" t="s">
        <v>121</v>
      </c>
      <c r="AH83" s="69" t="s">
        <v>122</v>
      </c>
      <c r="AI83" s="27" t="s">
        <v>70</v>
      </c>
      <c r="AJ83" s="69" t="s">
        <v>70</v>
      </c>
      <c r="AK83" s="26">
        <v>1</v>
      </c>
      <c r="AL83" s="26">
        <v>1</v>
      </c>
      <c r="AM83" s="71" t="s">
        <v>747</v>
      </c>
      <c r="AN83" s="70" t="s">
        <v>748</v>
      </c>
    </row>
    <row r="84" spans="1:40" ht="15" customHeight="1" x14ac:dyDescent="0.25">
      <c r="A84" s="21">
        <v>472</v>
      </c>
      <c r="B84" s="69" t="s">
        <v>139</v>
      </c>
      <c r="C84" s="22">
        <v>148</v>
      </c>
      <c r="D84" s="20">
        <v>45901</v>
      </c>
      <c r="E84" s="71" t="s">
        <v>633</v>
      </c>
      <c r="F84" s="23">
        <v>10708005831</v>
      </c>
      <c r="G84" s="71" t="s">
        <v>634</v>
      </c>
      <c r="H84" s="71" t="s">
        <v>749</v>
      </c>
      <c r="I84" s="71" t="s">
        <v>750</v>
      </c>
      <c r="J84" s="22">
        <v>1</v>
      </c>
      <c r="K84" s="69" t="s">
        <v>124</v>
      </c>
      <c r="L84" s="71" t="s">
        <v>751</v>
      </c>
      <c r="M84" s="28">
        <v>2500</v>
      </c>
      <c r="N84" s="28">
        <v>2500</v>
      </c>
      <c r="O84" s="28">
        <v>2500</v>
      </c>
      <c r="P84" s="69" t="s">
        <v>514</v>
      </c>
      <c r="Q84" s="69" t="s">
        <v>610</v>
      </c>
      <c r="R84" s="71" t="s">
        <v>752</v>
      </c>
      <c r="S84" s="71" t="s">
        <v>753</v>
      </c>
      <c r="T84" s="71" t="s">
        <v>125</v>
      </c>
      <c r="U84" s="71" t="s">
        <v>126</v>
      </c>
      <c r="V84" s="24">
        <v>66</v>
      </c>
      <c r="W84" s="20">
        <v>45749</v>
      </c>
      <c r="X84" s="69" t="s">
        <v>65</v>
      </c>
      <c r="Y84" s="71" t="s">
        <v>66</v>
      </c>
      <c r="Z84" s="69" t="s">
        <v>127</v>
      </c>
      <c r="AA84" s="25">
        <v>3</v>
      </c>
      <c r="AB84" s="25" t="s">
        <v>306</v>
      </c>
      <c r="AC84" s="69" t="s">
        <v>754</v>
      </c>
      <c r="AD84" s="26">
        <v>7</v>
      </c>
      <c r="AE84" s="69" t="s">
        <v>308</v>
      </c>
      <c r="AF84" s="69" t="s">
        <v>120</v>
      </c>
      <c r="AG84" s="71" t="s">
        <v>121</v>
      </c>
      <c r="AH84" s="69" t="s">
        <v>122</v>
      </c>
      <c r="AI84" s="27">
        <v>1</v>
      </c>
      <c r="AJ84" s="69" t="s">
        <v>70</v>
      </c>
      <c r="AK84" s="26">
        <v>1</v>
      </c>
      <c r="AL84" s="26">
        <v>1</v>
      </c>
      <c r="AM84" s="71" t="s">
        <v>755</v>
      </c>
      <c r="AN84" s="70" t="s">
        <v>756</v>
      </c>
    </row>
    <row r="85" spans="1:40" ht="15" customHeight="1" x14ac:dyDescent="0.25">
      <c r="A85" s="21">
        <v>470</v>
      </c>
      <c r="B85" s="69" t="s">
        <v>139</v>
      </c>
      <c r="C85" s="22">
        <v>147</v>
      </c>
      <c r="D85" s="20">
        <v>45901</v>
      </c>
      <c r="E85" s="71" t="s">
        <v>123</v>
      </c>
      <c r="F85" s="23">
        <v>10447669761</v>
      </c>
      <c r="G85" s="71" t="s">
        <v>142</v>
      </c>
      <c r="H85" s="71" t="s">
        <v>757</v>
      </c>
      <c r="I85" s="71" t="s">
        <v>758</v>
      </c>
      <c r="J85" s="22">
        <v>1</v>
      </c>
      <c r="K85" s="69" t="s">
        <v>124</v>
      </c>
      <c r="L85" s="71" t="s">
        <v>759</v>
      </c>
      <c r="M85" s="28">
        <v>2500</v>
      </c>
      <c r="N85" s="28">
        <v>2500</v>
      </c>
      <c r="O85" s="28">
        <v>2500</v>
      </c>
      <c r="P85" s="69" t="s">
        <v>514</v>
      </c>
      <c r="Q85" s="69" t="s">
        <v>610</v>
      </c>
      <c r="R85" s="71" t="s">
        <v>760</v>
      </c>
      <c r="S85" s="71" t="s">
        <v>761</v>
      </c>
      <c r="T85" s="71" t="s">
        <v>125</v>
      </c>
      <c r="U85" s="71" t="s">
        <v>126</v>
      </c>
      <c r="V85" s="24">
        <v>148</v>
      </c>
      <c r="W85" s="20">
        <v>45901</v>
      </c>
      <c r="X85" s="69" t="s">
        <v>65</v>
      </c>
      <c r="Y85" s="71" t="s">
        <v>66</v>
      </c>
      <c r="Z85" s="69" t="s">
        <v>127</v>
      </c>
      <c r="AA85" s="25">
        <v>2</v>
      </c>
      <c r="AB85" s="25" t="s">
        <v>306</v>
      </c>
      <c r="AC85" s="69" t="s">
        <v>630</v>
      </c>
      <c r="AD85" s="26">
        <v>7</v>
      </c>
      <c r="AE85" s="69" t="s">
        <v>308</v>
      </c>
      <c r="AF85" s="69" t="s">
        <v>120</v>
      </c>
      <c r="AG85" s="71" t="s">
        <v>121</v>
      </c>
      <c r="AH85" s="69" t="s">
        <v>122</v>
      </c>
      <c r="AI85" s="27">
        <v>1</v>
      </c>
      <c r="AJ85" s="69" t="s">
        <v>70</v>
      </c>
      <c r="AK85" s="26">
        <v>1</v>
      </c>
      <c r="AL85" s="26">
        <v>1</v>
      </c>
      <c r="AM85" s="71" t="s">
        <v>762</v>
      </c>
      <c r="AN85" s="70" t="s">
        <v>763</v>
      </c>
    </row>
    <row r="86" spans="1:40" ht="15" customHeight="1" x14ac:dyDescent="0.25">
      <c r="A86" s="21">
        <v>469</v>
      </c>
      <c r="B86" s="69" t="s">
        <v>139</v>
      </c>
      <c r="C86" s="22">
        <v>146</v>
      </c>
      <c r="D86" s="20">
        <v>45901</v>
      </c>
      <c r="E86" s="71" t="s">
        <v>160</v>
      </c>
      <c r="F86" s="23">
        <v>10714996580</v>
      </c>
      <c r="G86" s="71" t="s">
        <v>161</v>
      </c>
      <c r="H86" s="71" t="s">
        <v>764</v>
      </c>
      <c r="I86" s="71" t="s">
        <v>765</v>
      </c>
      <c r="J86" s="22">
        <v>1</v>
      </c>
      <c r="K86" s="69" t="s">
        <v>124</v>
      </c>
      <c r="L86" s="71" t="s">
        <v>766</v>
      </c>
      <c r="M86" s="28">
        <v>1800</v>
      </c>
      <c r="N86" s="28">
        <v>3600</v>
      </c>
      <c r="O86" s="28">
        <v>3600</v>
      </c>
      <c r="P86" s="69" t="s">
        <v>514</v>
      </c>
      <c r="Q86" s="69" t="s">
        <v>305</v>
      </c>
      <c r="R86" s="71" t="s">
        <v>767</v>
      </c>
      <c r="S86" s="197" t="s">
        <v>768</v>
      </c>
      <c r="T86" s="71" t="s">
        <v>123</v>
      </c>
      <c r="U86" s="71" t="s">
        <v>162</v>
      </c>
      <c r="V86" s="24">
        <v>147</v>
      </c>
      <c r="W86" s="20">
        <v>45901</v>
      </c>
      <c r="X86" s="69" t="s">
        <v>65</v>
      </c>
      <c r="Y86" s="71" t="s">
        <v>66</v>
      </c>
      <c r="Z86" s="69" t="s">
        <v>127</v>
      </c>
      <c r="AA86" s="25">
        <v>2</v>
      </c>
      <c r="AB86" s="25" t="s">
        <v>769</v>
      </c>
      <c r="AC86" s="69" t="s">
        <v>770</v>
      </c>
      <c r="AD86" s="26">
        <v>7</v>
      </c>
      <c r="AE86" s="69" t="s">
        <v>771</v>
      </c>
      <c r="AF86" s="69" t="s">
        <v>120</v>
      </c>
      <c r="AG86" s="71" t="s">
        <v>121</v>
      </c>
      <c r="AH86" s="69" t="s">
        <v>122</v>
      </c>
      <c r="AI86" s="27">
        <v>2</v>
      </c>
      <c r="AJ86" s="69" t="s">
        <v>70</v>
      </c>
      <c r="AK86" s="26">
        <v>1</v>
      </c>
      <c r="AL86" s="26">
        <v>1</v>
      </c>
      <c r="AM86" s="71" t="s">
        <v>772</v>
      </c>
      <c r="AN86" s="70" t="s">
        <v>773</v>
      </c>
    </row>
    <row r="87" spans="1:40" ht="15" customHeight="1" x14ac:dyDescent="0.25">
      <c r="A87" s="21">
        <v>464</v>
      </c>
      <c r="B87" s="69" t="s">
        <v>139</v>
      </c>
      <c r="C87" s="22">
        <v>145</v>
      </c>
      <c r="D87" s="20">
        <v>45901</v>
      </c>
      <c r="E87" s="71" t="s">
        <v>150</v>
      </c>
      <c r="F87" s="23">
        <v>10089770179</v>
      </c>
      <c r="G87" s="71" t="s">
        <v>151</v>
      </c>
      <c r="H87" s="71" t="s">
        <v>774</v>
      </c>
      <c r="I87" s="71" t="s">
        <v>775</v>
      </c>
      <c r="J87" s="22">
        <v>1</v>
      </c>
      <c r="K87" s="69" t="s">
        <v>124</v>
      </c>
      <c r="L87" s="71" t="s">
        <v>776</v>
      </c>
      <c r="M87" s="28">
        <v>500</v>
      </c>
      <c r="N87" s="28">
        <v>2000</v>
      </c>
      <c r="O87" s="28">
        <v>2000</v>
      </c>
      <c r="P87" s="69" t="s">
        <v>514</v>
      </c>
      <c r="Q87" s="69" t="s">
        <v>777</v>
      </c>
      <c r="R87" s="71" t="s">
        <v>778</v>
      </c>
      <c r="S87" s="71" t="s">
        <v>779</v>
      </c>
      <c r="T87" s="71" t="s">
        <v>152</v>
      </c>
      <c r="U87" s="71" t="s">
        <v>153</v>
      </c>
      <c r="V87" s="24">
        <v>145</v>
      </c>
      <c r="W87" s="20">
        <v>45901</v>
      </c>
      <c r="X87" s="69" t="s">
        <v>65</v>
      </c>
      <c r="Y87" s="71" t="s">
        <v>66</v>
      </c>
      <c r="Z87" s="69" t="s">
        <v>127</v>
      </c>
      <c r="AA87" s="25">
        <v>2</v>
      </c>
      <c r="AB87" s="25" t="s">
        <v>780</v>
      </c>
      <c r="AC87" s="69" t="s">
        <v>781</v>
      </c>
      <c r="AD87" s="26">
        <v>7</v>
      </c>
      <c r="AE87" s="69" t="s">
        <v>782</v>
      </c>
      <c r="AF87" s="69" t="s">
        <v>120</v>
      </c>
      <c r="AG87" s="71" t="s">
        <v>121</v>
      </c>
      <c r="AH87" s="69" t="s">
        <v>122</v>
      </c>
      <c r="AI87" s="27">
        <v>4</v>
      </c>
      <c r="AJ87" s="69" t="s">
        <v>70</v>
      </c>
      <c r="AK87" s="26">
        <v>1</v>
      </c>
      <c r="AL87" s="26">
        <v>1</v>
      </c>
      <c r="AM87" s="71" t="s">
        <v>783</v>
      </c>
      <c r="AN87" s="70" t="s">
        <v>784</v>
      </c>
    </row>
    <row r="88" spans="1:40" ht="15" customHeight="1" x14ac:dyDescent="0.25">
      <c r="A88" s="21">
        <v>460</v>
      </c>
      <c r="B88" s="69" t="s">
        <v>139</v>
      </c>
      <c r="C88" s="22">
        <v>144</v>
      </c>
      <c r="D88" s="20">
        <v>45901</v>
      </c>
      <c r="E88" s="71" t="s">
        <v>785</v>
      </c>
      <c r="F88" s="23">
        <v>20610442740</v>
      </c>
      <c r="G88" s="71" t="s">
        <v>786</v>
      </c>
      <c r="H88" s="71" t="s">
        <v>787</v>
      </c>
      <c r="I88" s="71" t="s">
        <v>680</v>
      </c>
      <c r="J88" s="22">
        <v>3</v>
      </c>
      <c r="K88" s="69" t="s">
        <v>124</v>
      </c>
      <c r="L88" s="71" t="s">
        <v>788</v>
      </c>
      <c r="M88" s="28">
        <v>133.79</v>
      </c>
      <c r="N88" s="28">
        <v>133.79</v>
      </c>
      <c r="O88" s="28">
        <v>133.79</v>
      </c>
      <c r="P88" s="69" t="s">
        <v>132</v>
      </c>
      <c r="Q88" s="69" t="s">
        <v>789</v>
      </c>
      <c r="R88" s="71" t="s">
        <v>790</v>
      </c>
      <c r="S88" s="71" t="s">
        <v>791</v>
      </c>
      <c r="T88" s="71" t="s">
        <v>123</v>
      </c>
      <c r="U88" s="71" t="s">
        <v>162</v>
      </c>
      <c r="V88" s="24">
        <v>137</v>
      </c>
      <c r="W88" s="20">
        <v>45880</v>
      </c>
      <c r="X88" s="69" t="s">
        <v>65</v>
      </c>
      <c r="Y88" s="71" t="s">
        <v>66</v>
      </c>
      <c r="Z88" s="69" t="s">
        <v>127</v>
      </c>
      <c r="AA88" s="25">
        <v>2</v>
      </c>
      <c r="AB88" s="25" t="s">
        <v>792</v>
      </c>
      <c r="AC88" s="69" t="s">
        <v>793</v>
      </c>
      <c r="AD88" s="26">
        <v>18</v>
      </c>
      <c r="AE88" s="69" t="s">
        <v>794</v>
      </c>
      <c r="AF88" s="69" t="s">
        <v>120</v>
      </c>
      <c r="AG88" s="71" t="s">
        <v>121</v>
      </c>
      <c r="AH88" s="69" t="s">
        <v>122</v>
      </c>
      <c r="AI88" s="27" t="s">
        <v>70</v>
      </c>
      <c r="AJ88" s="69" t="s">
        <v>70</v>
      </c>
      <c r="AK88" s="26">
        <v>1</v>
      </c>
      <c r="AL88" s="26">
        <v>1</v>
      </c>
      <c r="AM88" s="71" t="s">
        <v>795</v>
      </c>
      <c r="AN88" s="70" t="s">
        <v>796</v>
      </c>
    </row>
    <row r="89" spans="1:40" ht="15" customHeight="1" x14ac:dyDescent="0.25">
      <c r="A89" s="21">
        <v>452</v>
      </c>
      <c r="B89" s="69" t="s">
        <v>139</v>
      </c>
      <c r="C89" s="22">
        <v>143</v>
      </c>
      <c r="D89" s="20">
        <v>45901</v>
      </c>
      <c r="E89" s="71" t="s">
        <v>797</v>
      </c>
      <c r="F89" s="23">
        <v>10625167456</v>
      </c>
      <c r="G89" s="71" t="s">
        <v>798</v>
      </c>
      <c r="H89" s="71" t="s">
        <v>799</v>
      </c>
      <c r="I89" s="71" t="s">
        <v>693</v>
      </c>
      <c r="J89" s="22">
        <v>2</v>
      </c>
      <c r="K89" s="69" t="s">
        <v>124</v>
      </c>
      <c r="L89" s="71" t="s">
        <v>800</v>
      </c>
      <c r="M89" s="28">
        <v>4000</v>
      </c>
      <c r="N89" s="28">
        <v>4000</v>
      </c>
      <c r="O89" s="28">
        <v>4000</v>
      </c>
      <c r="P89" s="69" t="s">
        <v>514</v>
      </c>
      <c r="Q89" s="69" t="s">
        <v>128</v>
      </c>
      <c r="R89" s="71" t="s">
        <v>801</v>
      </c>
      <c r="S89" s="71" t="s">
        <v>802</v>
      </c>
      <c r="T89" s="71" t="s">
        <v>697</v>
      </c>
      <c r="U89" s="71" t="s">
        <v>333</v>
      </c>
      <c r="V89" s="24">
        <v>130</v>
      </c>
      <c r="W89" s="20">
        <v>45856</v>
      </c>
      <c r="X89" s="69" t="s">
        <v>65</v>
      </c>
      <c r="Y89" s="71" t="s">
        <v>66</v>
      </c>
      <c r="Z89" s="69" t="s">
        <v>127</v>
      </c>
      <c r="AA89" s="25">
        <v>16</v>
      </c>
      <c r="AB89" s="25" t="s">
        <v>803</v>
      </c>
      <c r="AC89" s="69" t="s">
        <v>804</v>
      </c>
      <c r="AD89" s="26">
        <v>0</v>
      </c>
      <c r="AE89" s="69" t="s">
        <v>805</v>
      </c>
      <c r="AF89" s="69" t="s">
        <v>120</v>
      </c>
      <c r="AG89" s="71" t="s">
        <v>121</v>
      </c>
      <c r="AH89" s="69" t="s">
        <v>122</v>
      </c>
      <c r="AI89" s="27" t="s">
        <v>70</v>
      </c>
      <c r="AJ89" s="69" t="s">
        <v>371</v>
      </c>
      <c r="AK89" s="26">
        <v>1</v>
      </c>
      <c r="AL89" s="26">
        <v>1</v>
      </c>
      <c r="AM89" s="71" t="s">
        <v>806</v>
      </c>
      <c r="AN89" s="70" t="s">
        <v>807</v>
      </c>
    </row>
    <row r="90" spans="1:40" ht="15" customHeight="1" x14ac:dyDescent="0.25">
      <c r="A90" s="21">
        <v>449</v>
      </c>
      <c r="B90" s="69" t="s">
        <v>139</v>
      </c>
      <c r="C90" s="22">
        <v>142</v>
      </c>
      <c r="D90" s="20">
        <v>45901</v>
      </c>
      <c r="E90" s="71" t="s">
        <v>312</v>
      </c>
      <c r="F90" s="23">
        <v>20269985900</v>
      </c>
      <c r="G90" s="71" t="s">
        <v>313</v>
      </c>
      <c r="H90" s="71" t="s">
        <v>808</v>
      </c>
      <c r="I90" s="71" t="s">
        <v>740</v>
      </c>
      <c r="J90" s="22">
        <v>1</v>
      </c>
      <c r="K90" s="69" t="s">
        <v>124</v>
      </c>
      <c r="L90" s="71" t="s">
        <v>809</v>
      </c>
      <c r="M90" s="28">
        <v>59.5</v>
      </c>
      <c r="N90" s="28">
        <v>59.5</v>
      </c>
      <c r="O90" s="28">
        <v>59.5</v>
      </c>
      <c r="P90" s="69" t="s">
        <v>514</v>
      </c>
      <c r="Q90" s="69" t="s">
        <v>610</v>
      </c>
      <c r="R90" s="71" t="s">
        <v>810</v>
      </c>
      <c r="S90" s="71" t="s">
        <v>811</v>
      </c>
      <c r="T90" s="71" t="s">
        <v>178</v>
      </c>
      <c r="U90" s="71" t="s">
        <v>36</v>
      </c>
      <c r="V90" s="24">
        <v>81</v>
      </c>
      <c r="W90" s="20">
        <v>45758</v>
      </c>
      <c r="X90" s="69" t="s">
        <v>65</v>
      </c>
      <c r="Y90" s="71" t="s">
        <v>66</v>
      </c>
      <c r="Z90" s="69" t="s">
        <v>127</v>
      </c>
      <c r="AA90" s="25">
        <v>7</v>
      </c>
      <c r="AB90" s="25" t="s">
        <v>812</v>
      </c>
      <c r="AC90" s="69" t="s">
        <v>813</v>
      </c>
      <c r="AD90" s="26">
        <v>7</v>
      </c>
      <c r="AE90" s="69" t="s">
        <v>814</v>
      </c>
      <c r="AF90" s="69" t="s">
        <v>120</v>
      </c>
      <c r="AG90" s="71" t="s">
        <v>121</v>
      </c>
      <c r="AH90" s="69" t="s">
        <v>122</v>
      </c>
      <c r="AI90" s="27" t="s">
        <v>70</v>
      </c>
      <c r="AJ90" s="69" t="s">
        <v>70</v>
      </c>
      <c r="AK90" s="26">
        <v>1</v>
      </c>
      <c r="AL90" s="26">
        <v>1</v>
      </c>
      <c r="AM90" s="71" t="s">
        <v>815</v>
      </c>
      <c r="AN90" s="70" t="s">
        <v>816</v>
      </c>
    </row>
    <row r="91" spans="1:40" ht="15" customHeight="1" x14ac:dyDescent="0.25">
      <c r="A91" s="21">
        <v>448</v>
      </c>
      <c r="B91" s="69" t="s">
        <v>139</v>
      </c>
      <c r="C91" s="22">
        <v>141</v>
      </c>
      <c r="D91" s="20">
        <v>45901</v>
      </c>
      <c r="E91" s="71" t="s">
        <v>312</v>
      </c>
      <c r="F91" s="23">
        <v>20269985900</v>
      </c>
      <c r="G91" s="71" t="s">
        <v>313</v>
      </c>
      <c r="H91" s="71" t="s">
        <v>817</v>
      </c>
      <c r="I91" s="71" t="s">
        <v>730</v>
      </c>
      <c r="J91" s="22">
        <v>1</v>
      </c>
      <c r="K91" s="69" t="s">
        <v>124</v>
      </c>
      <c r="L91" s="71" t="s">
        <v>818</v>
      </c>
      <c r="M91" s="28">
        <v>275.5</v>
      </c>
      <c r="N91" s="28">
        <v>275.5</v>
      </c>
      <c r="O91" s="28">
        <v>275.5</v>
      </c>
      <c r="P91" s="69" t="s">
        <v>514</v>
      </c>
      <c r="Q91" s="69" t="s">
        <v>610</v>
      </c>
      <c r="R91" s="71" t="s">
        <v>819</v>
      </c>
      <c r="S91" s="71" t="s">
        <v>820</v>
      </c>
      <c r="T91" s="71" t="s">
        <v>178</v>
      </c>
      <c r="U91" s="71" t="s">
        <v>36</v>
      </c>
      <c r="V91" s="24">
        <v>80</v>
      </c>
      <c r="W91" s="20">
        <v>45758</v>
      </c>
      <c r="X91" s="69" t="s">
        <v>65</v>
      </c>
      <c r="Y91" s="71" t="s">
        <v>66</v>
      </c>
      <c r="Z91" s="69" t="s">
        <v>127</v>
      </c>
      <c r="AA91" s="25">
        <v>7</v>
      </c>
      <c r="AB91" s="25" t="s">
        <v>821</v>
      </c>
      <c r="AC91" s="69" t="s">
        <v>822</v>
      </c>
      <c r="AD91" s="26">
        <v>7</v>
      </c>
      <c r="AE91" s="69" t="s">
        <v>823</v>
      </c>
      <c r="AF91" s="69" t="s">
        <v>120</v>
      </c>
      <c r="AG91" s="71" t="s">
        <v>121</v>
      </c>
      <c r="AH91" s="69" t="s">
        <v>122</v>
      </c>
      <c r="AI91" s="27" t="s">
        <v>70</v>
      </c>
      <c r="AJ91" s="69" t="s">
        <v>70</v>
      </c>
      <c r="AK91" s="26">
        <v>1</v>
      </c>
      <c r="AL91" s="26">
        <v>1</v>
      </c>
      <c r="AM91" s="71" t="s">
        <v>824</v>
      </c>
      <c r="AN91" s="70" t="s">
        <v>825</v>
      </c>
    </row>
    <row r="92" spans="1:40" ht="15" customHeight="1" x14ac:dyDescent="0.25">
      <c r="A92" s="21">
        <v>463</v>
      </c>
      <c r="B92" s="69" t="s">
        <v>139</v>
      </c>
      <c r="C92" s="22">
        <v>140</v>
      </c>
      <c r="D92" s="20">
        <v>45901</v>
      </c>
      <c r="E92" s="71" t="s">
        <v>301</v>
      </c>
      <c r="F92" s="23">
        <v>10761817740</v>
      </c>
      <c r="G92" s="71" t="s">
        <v>826</v>
      </c>
      <c r="H92" s="71" t="s">
        <v>827</v>
      </c>
      <c r="I92" s="71" t="s">
        <v>828</v>
      </c>
      <c r="J92" s="22">
        <v>1</v>
      </c>
      <c r="K92" s="69" t="s">
        <v>124</v>
      </c>
      <c r="L92" s="71" t="s">
        <v>829</v>
      </c>
      <c r="M92" s="28">
        <v>1500</v>
      </c>
      <c r="N92" s="28">
        <v>1500</v>
      </c>
      <c r="O92" s="28">
        <v>1500</v>
      </c>
      <c r="P92" s="69" t="s">
        <v>514</v>
      </c>
      <c r="Q92" s="69" t="s">
        <v>537</v>
      </c>
      <c r="R92" s="71" t="s">
        <v>830</v>
      </c>
      <c r="S92" s="71" t="s">
        <v>831</v>
      </c>
      <c r="T92" s="71" t="s">
        <v>178</v>
      </c>
      <c r="U92" s="71" t="s">
        <v>36</v>
      </c>
      <c r="V92" s="24">
        <v>146</v>
      </c>
      <c r="W92" s="20">
        <v>45901</v>
      </c>
      <c r="X92" s="69" t="s">
        <v>65</v>
      </c>
      <c r="Y92" s="71" t="s">
        <v>66</v>
      </c>
      <c r="Z92" s="69" t="s">
        <v>127</v>
      </c>
      <c r="AA92" s="25">
        <v>2</v>
      </c>
      <c r="AB92" s="25" t="s">
        <v>832</v>
      </c>
      <c r="AC92" s="69" t="s">
        <v>833</v>
      </c>
      <c r="AD92" s="26">
        <v>7</v>
      </c>
      <c r="AE92" s="69" t="s">
        <v>531</v>
      </c>
      <c r="AF92" s="69" t="s">
        <v>120</v>
      </c>
      <c r="AG92" s="71" t="s">
        <v>121</v>
      </c>
      <c r="AH92" s="69" t="s">
        <v>122</v>
      </c>
      <c r="AI92" s="27" t="s">
        <v>70</v>
      </c>
      <c r="AJ92" s="69" t="s">
        <v>70</v>
      </c>
      <c r="AK92" s="26">
        <v>1</v>
      </c>
      <c r="AL92" s="26">
        <v>1</v>
      </c>
      <c r="AM92" s="71" t="s">
        <v>834</v>
      </c>
      <c r="AN92" s="70" t="s">
        <v>835</v>
      </c>
    </row>
    <row r="93" spans="1:40" ht="15" customHeight="1" x14ac:dyDescent="0.25">
      <c r="A93" s="21">
        <v>442</v>
      </c>
      <c r="B93" s="69" t="s">
        <v>139</v>
      </c>
      <c r="C93" s="22">
        <v>139</v>
      </c>
      <c r="D93" s="20">
        <v>45901</v>
      </c>
      <c r="E93" s="71" t="s">
        <v>836</v>
      </c>
      <c r="F93" s="23">
        <v>20418896915</v>
      </c>
      <c r="G93" s="71" t="s">
        <v>837</v>
      </c>
      <c r="H93" s="71" t="s">
        <v>838</v>
      </c>
      <c r="I93" s="71" t="s">
        <v>839</v>
      </c>
      <c r="J93" s="22">
        <v>1</v>
      </c>
      <c r="K93" s="69" t="s">
        <v>124</v>
      </c>
      <c r="L93" s="71" t="s">
        <v>840</v>
      </c>
      <c r="M93" s="28">
        <v>300</v>
      </c>
      <c r="N93" s="28">
        <v>300</v>
      </c>
      <c r="O93" s="28">
        <v>300</v>
      </c>
      <c r="P93" s="69" t="s">
        <v>514</v>
      </c>
      <c r="Q93" s="69" t="s">
        <v>841</v>
      </c>
      <c r="R93" s="71" t="s">
        <v>842</v>
      </c>
      <c r="S93" s="71" t="s">
        <v>843</v>
      </c>
      <c r="T93" s="71" t="s">
        <v>178</v>
      </c>
      <c r="U93" s="71" t="s">
        <v>36</v>
      </c>
      <c r="V93" s="24">
        <v>144</v>
      </c>
      <c r="W93" s="20">
        <v>45901</v>
      </c>
      <c r="X93" s="69" t="s">
        <v>65</v>
      </c>
      <c r="Y93" s="71" t="s">
        <v>66</v>
      </c>
      <c r="Z93" s="69" t="s">
        <v>127</v>
      </c>
      <c r="AA93" s="25">
        <v>2</v>
      </c>
      <c r="AB93" s="25" t="s">
        <v>844</v>
      </c>
      <c r="AC93" s="69" t="s">
        <v>845</v>
      </c>
      <c r="AD93" s="26">
        <v>7</v>
      </c>
      <c r="AE93" s="69" t="s">
        <v>846</v>
      </c>
      <c r="AF93" s="69" t="s">
        <v>120</v>
      </c>
      <c r="AG93" s="71" t="s">
        <v>121</v>
      </c>
      <c r="AH93" s="69" t="s">
        <v>122</v>
      </c>
      <c r="AI93" s="27" t="s">
        <v>70</v>
      </c>
      <c r="AJ93" s="69" t="s">
        <v>70</v>
      </c>
      <c r="AK93" s="26">
        <v>1</v>
      </c>
      <c r="AL93" s="26">
        <v>1</v>
      </c>
      <c r="AM93" s="71" t="s">
        <v>847</v>
      </c>
      <c r="AN93" s="70" t="s">
        <v>848</v>
      </c>
    </row>
    <row r="94" spans="1:40" ht="15" customHeight="1" x14ac:dyDescent="0.25">
      <c r="A94" s="21">
        <v>440</v>
      </c>
      <c r="B94" s="69" t="s">
        <v>139</v>
      </c>
      <c r="C94" s="22">
        <v>138</v>
      </c>
      <c r="D94" s="20">
        <v>45897</v>
      </c>
      <c r="E94" s="71" t="s">
        <v>785</v>
      </c>
      <c r="F94" s="23">
        <v>20610442740</v>
      </c>
      <c r="G94" s="71" t="s">
        <v>786</v>
      </c>
      <c r="H94" s="71" t="s">
        <v>849</v>
      </c>
      <c r="I94" s="71" t="s">
        <v>693</v>
      </c>
      <c r="J94" s="22">
        <v>1</v>
      </c>
      <c r="K94" s="69" t="s">
        <v>124</v>
      </c>
      <c r="L94" s="71" t="s">
        <v>850</v>
      </c>
      <c r="M94" s="28">
        <v>7272.12</v>
      </c>
      <c r="N94" s="28">
        <v>7272.12</v>
      </c>
      <c r="O94" s="28">
        <v>7272.12</v>
      </c>
      <c r="P94" s="69" t="s">
        <v>514</v>
      </c>
      <c r="Q94" s="69" t="s">
        <v>128</v>
      </c>
      <c r="R94" s="71" t="s">
        <v>851</v>
      </c>
      <c r="S94" s="71" t="s">
        <v>852</v>
      </c>
      <c r="T94" s="71" t="s">
        <v>697</v>
      </c>
      <c r="U94" s="71" t="s">
        <v>333</v>
      </c>
      <c r="V94" s="24">
        <v>130</v>
      </c>
      <c r="W94" s="20">
        <v>45856</v>
      </c>
      <c r="X94" s="69" t="s">
        <v>65</v>
      </c>
      <c r="Y94" s="71" t="s">
        <v>66</v>
      </c>
      <c r="Z94" s="69" t="s">
        <v>127</v>
      </c>
      <c r="AA94" s="25">
        <v>13</v>
      </c>
      <c r="AB94" s="25" t="s">
        <v>853</v>
      </c>
      <c r="AC94" s="69" t="s">
        <v>854</v>
      </c>
      <c r="AD94" s="26">
        <v>0</v>
      </c>
      <c r="AE94" s="69" t="s">
        <v>855</v>
      </c>
      <c r="AF94" s="69" t="s">
        <v>120</v>
      </c>
      <c r="AG94" s="71" t="s">
        <v>121</v>
      </c>
      <c r="AH94" s="69" t="s">
        <v>122</v>
      </c>
      <c r="AI94" s="27" t="s">
        <v>70</v>
      </c>
      <c r="AJ94" s="69" t="s">
        <v>371</v>
      </c>
      <c r="AK94" s="26">
        <v>1</v>
      </c>
      <c r="AL94" s="26">
        <v>1</v>
      </c>
      <c r="AM94" s="71" t="s">
        <v>856</v>
      </c>
      <c r="AN94" s="70" t="s">
        <v>857</v>
      </c>
    </row>
    <row r="95" spans="1:40" ht="15" customHeight="1" x14ac:dyDescent="0.25">
      <c r="A95" s="21">
        <v>429</v>
      </c>
      <c r="B95" s="69" t="s">
        <v>139</v>
      </c>
      <c r="C95" s="22">
        <v>137</v>
      </c>
      <c r="D95" s="20">
        <v>45897</v>
      </c>
      <c r="E95" s="71" t="s">
        <v>328</v>
      </c>
      <c r="F95" s="23">
        <v>20571475392</v>
      </c>
      <c r="G95" s="71" t="s">
        <v>329</v>
      </c>
      <c r="H95" s="71" t="s">
        <v>858</v>
      </c>
      <c r="I95" s="71" t="s">
        <v>693</v>
      </c>
      <c r="J95" s="22">
        <v>2</v>
      </c>
      <c r="K95" s="69" t="s">
        <v>124</v>
      </c>
      <c r="L95" s="71" t="s">
        <v>859</v>
      </c>
      <c r="M95" s="28">
        <v>8741</v>
      </c>
      <c r="N95" s="28">
        <v>8741</v>
      </c>
      <c r="O95" s="28">
        <v>8741</v>
      </c>
      <c r="P95" s="69" t="s">
        <v>514</v>
      </c>
      <c r="Q95" s="69" t="s">
        <v>128</v>
      </c>
      <c r="R95" s="71" t="s">
        <v>860</v>
      </c>
      <c r="S95" s="71" t="s">
        <v>861</v>
      </c>
      <c r="T95" s="71" t="s">
        <v>697</v>
      </c>
      <c r="U95" s="71" t="s">
        <v>333</v>
      </c>
      <c r="V95" s="24">
        <v>130</v>
      </c>
      <c r="W95" s="20">
        <v>45856</v>
      </c>
      <c r="X95" s="69" t="s">
        <v>65</v>
      </c>
      <c r="Y95" s="71" t="s">
        <v>66</v>
      </c>
      <c r="Z95" s="69" t="s">
        <v>127</v>
      </c>
      <c r="AA95" s="25">
        <v>10</v>
      </c>
      <c r="AB95" s="25" t="s">
        <v>862</v>
      </c>
      <c r="AC95" s="69" t="s">
        <v>863</v>
      </c>
      <c r="AD95" s="26">
        <v>0</v>
      </c>
      <c r="AE95" s="69" t="s">
        <v>864</v>
      </c>
      <c r="AF95" s="69" t="s">
        <v>120</v>
      </c>
      <c r="AG95" s="71" t="s">
        <v>121</v>
      </c>
      <c r="AH95" s="69" t="s">
        <v>122</v>
      </c>
      <c r="AI95" s="27" t="s">
        <v>70</v>
      </c>
      <c r="AJ95" s="69" t="s">
        <v>371</v>
      </c>
      <c r="AK95" s="26">
        <v>1</v>
      </c>
      <c r="AL95" s="26">
        <v>1</v>
      </c>
      <c r="AM95" s="71" t="s">
        <v>865</v>
      </c>
      <c r="AN95" s="70" t="s">
        <v>866</v>
      </c>
    </row>
    <row r="96" spans="1:40" ht="15" customHeight="1" x14ac:dyDescent="0.25">
      <c r="A96" s="21">
        <v>427</v>
      </c>
      <c r="B96" s="69" t="s">
        <v>139</v>
      </c>
      <c r="C96" s="22">
        <v>136</v>
      </c>
      <c r="D96" s="20">
        <v>45895</v>
      </c>
      <c r="E96" s="71" t="s">
        <v>867</v>
      </c>
      <c r="F96" s="23">
        <v>10103244744</v>
      </c>
      <c r="G96" s="71" t="s">
        <v>868</v>
      </c>
      <c r="H96" s="71" t="s">
        <v>869</v>
      </c>
      <c r="I96" s="71" t="s">
        <v>870</v>
      </c>
      <c r="J96" s="22">
        <v>1</v>
      </c>
      <c r="K96" s="69" t="s">
        <v>124</v>
      </c>
      <c r="L96" s="71" t="s">
        <v>871</v>
      </c>
      <c r="M96" s="28">
        <v>6000</v>
      </c>
      <c r="N96" s="28">
        <v>6000</v>
      </c>
      <c r="O96" s="28">
        <v>6000</v>
      </c>
      <c r="P96" s="69" t="s">
        <v>514</v>
      </c>
      <c r="Q96" s="69" t="s">
        <v>872</v>
      </c>
      <c r="R96" s="71" t="s">
        <v>873</v>
      </c>
      <c r="S96" s="71" t="s">
        <v>874</v>
      </c>
      <c r="T96" s="71" t="s">
        <v>178</v>
      </c>
      <c r="U96" s="71" t="s">
        <v>36</v>
      </c>
      <c r="V96" s="24">
        <v>143</v>
      </c>
      <c r="W96" s="20">
        <v>45895</v>
      </c>
      <c r="X96" s="69" t="s">
        <v>65</v>
      </c>
      <c r="Y96" s="71" t="s">
        <v>66</v>
      </c>
      <c r="Z96" s="69" t="s">
        <v>127</v>
      </c>
      <c r="AA96" s="25">
        <v>2</v>
      </c>
      <c r="AB96" s="25" t="s">
        <v>875</v>
      </c>
      <c r="AC96" s="69" t="s">
        <v>876</v>
      </c>
      <c r="AD96" s="26">
        <v>7</v>
      </c>
      <c r="AE96" s="69" t="s">
        <v>877</v>
      </c>
      <c r="AF96" s="69" t="s">
        <v>120</v>
      </c>
      <c r="AG96" s="71" t="s">
        <v>121</v>
      </c>
      <c r="AH96" s="69" t="s">
        <v>122</v>
      </c>
      <c r="AI96" s="27" t="s">
        <v>70</v>
      </c>
      <c r="AJ96" s="69" t="s">
        <v>70</v>
      </c>
      <c r="AK96" s="26">
        <v>1</v>
      </c>
      <c r="AL96" s="26">
        <v>1</v>
      </c>
      <c r="AM96" s="71" t="s">
        <v>878</v>
      </c>
      <c r="AN96" s="70" t="s">
        <v>879</v>
      </c>
    </row>
    <row r="97" spans="1:40" ht="15" customHeight="1" x14ac:dyDescent="0.25">
      <c r="A97" s="21">
        <v>420</v>
      </c>
      <c r="B97" s="69" t="s">
        <v>139</v>
      </c>
      <c r="C97" s="22">
        <v>135</v>
      </c>
      <c r="D97" s="20">
        <v>45882</v>
      </c>
      <c r="E97" s="71" t="s">
        <v>880</v>
      </c>
      <c r="F97" s="23">
        <v>20600098633</v>
      </c>
      <c r="G97" s="71" t="s">
        <v>881</v>
      </c>
      <c r="H97" s="71" t="s">
        <v>882</v>
      </c>
      <c r="I97" s="71" t="s">
        <v>883</v>
      </c>
      <c r="J97" s="22">
        <v>1</v>
      </c>
      <c r="K97" s="69" t="s">
        <v>124</v>
      </c>
      <c r="L97" s="71" t="s">
        <v>884</v>
      </c>
      <c r="M97" s="28">
        <v>526.61</v>
      </c>
      <c r="N97" s="28">
        <v>526.61</v>
      </c>
      <c r="O97" s="28">
        <v>526.61</v>
      </c>
      <c r="P97" s="69" t="s">
        <v>514</v>
      </c>
      <c r="Q97" s="69" t="s">
        <v>610</v>
      </c>
      <c r="R97" s="71" t="s">
        <v>885</v>
      </c>
      <c r="S97" s="71" t="s">
        <v>886</v>
      </c>
      <c r="T97" s="71" t="s">
        <v>123</v>
      </c>
      <c r="U97" s="71" t="s">
        <v>162</v>
      </c>
      <c r="V97" s="24">
        <v>105</v>
      </c>
      <c r="W97" s="20">
        <v>45831</v>
      </c>
      <c r="X97" s="69" t="s">
        <v>65</v>
      </c>
      <c r="Y97" s="71" t="s">
        <v>66</v>
      </c>
      <c r="Z97" s="69" t="s">
        <v>127</v>
      </c>
      <c r="AA97" s="25">
        <v>33</v>
      </c>
      <c r="AB97" s="25" t="s">
        <v>887</v>
      </c>
      <c r="AC97" s="69" t="s">
        <v>888</v>
      </c>
      <c r="AD97" s="26">
        <v>13</v>
      </c>
      <c r="AE97" s="69" t="s">
        <v>889</v>
      </c>
      <c r="AF97" s="69" t="s">
        <v>120</v>
      </c>
      <c r="AG97" s="71" t="s">
        <v>121</v>
      </c>
      <c r="AH97" s="69" t="s">
        <v>122</v>
      </c>
      <c r="AI97" s="27" t="s">
        <v>70</v>
      </c>
      <c r="AJ97" s="69" t="s">
        <v>890</v>
      </c>
      <c r="AK97" s="26">
        <v>1</v>
      </c>
      <c r="AL97" s="26">
        <v>1</v>
      </c>
      <c r="AM97" s="71" t="s">
        <v>891</v>
      </c>
      <c r="AN97" s="70" t="s">
        <v>892</v>
      </c>
    </row>
    <row r="98" spans="1:40" ht="15" customHeight="1" x14ac:dyDescent="0.25">
      <c r="A98" s="21">
        <v>419</v>
      </c>
      <c r="B98" s="69" t="s">
        <v>139</v>
      </c>
      <c r="C98" s="22">
        <v>134</v>
      </c>
      <c r="D98" s="20">
        <v>45882</v>
      </c>
      <c r="E98" s="71" t="s">
        <v>893</v>
      </c>
      <c r="F98" s="23">
        <v>20523470761</v>
      </c>
      <c r="G98" s="71" t="s">
        <v>894</v>
      </c>
      <c r="H98" s="71" t="s">
        <v>895</v>
      </c>
      <c r="I98" s="71" t="s">
        <v>883</v>
      </c>
      <c r="J98" s="22">
        <v>1</v>
      </c>
      <c r="K98" s="69" t="s">
        <v>124</v>
      </c>
      <c r="L98" s="71" t="s">
        <v>896</v>
      </c>
      <c r="M98" s="28">
        <v>526.61</v>
      </c>
      <c r="N98" s="28">
        <v>526.61</v>
      </c>
      <c r="O98" s="28">
        <v>526.61</v>
      </c>
      <c r="P98" s="69" t="s">
        <v>514</v>
      </c>
      <c r="Q98" s="69" t="s">
        <v>610</v>
      </c>
      <c r="R98" s="71" t="s">
        <v>897</v>
      </c>
      <c r="S98" s="71" t="s">
        <v>898</v>
      </c>
      <c r="T98" s="71" t="s">
        <v>123</v>
      </c>
      <c r="U98" s="71" t="s">
        <v>162</v>
      </c>
      <c r="V98" s="24">
        <v>105</v>
      </c>
      <c r="W98" s="20">
        <v>45831</v>
      </c>
      <c r="X98" s="69" t="s">
        <v>65</v>
      </c>
      <c r="Y98" s="71" t="s">
        <v>66</v>
      </c>
      <c r="Z98" s="69" t="s">
        <v>127</v>
      </c>
      <c r="AA98" s="25">
        <v>32</v>
      </c>
      <c r="AB98" s="25" t="s">
        <v>887</v>
      </c>
      <c r="AC98" s="69" t="s">
        <v>888</v>
      </c>
      <c r="AD98" s="26">
        <v>13</v>
      </c>
      <c r="AE98" s="69" t="s">
        <v>889</v>
      </c>
      <c r="AF98" s="69" t="s">
        <v>120</v>
      </c>
      <c r="AG98" s="71" t="s">
        <v>121</v>
      </c>
      <c r="AH98" s="69" t="s">
        <v>122</v>
      </c>
      <c r="AI98" s="27" t="s">
        <v>70</v>
      </c>
      <c r="AJ98" s="69" t="s">
        <v>890</v>
      </c>
      <c r="AK98" s="26">
        <v>1</v>
      </c>
      <c r="AL98" s="26">
        <v>1</v>
      </c>
      <c r="AM98" s="71" t="s">
        <v>899</v>
      </c>
      <c r="AN98" s="70" t="s">
        <v>900</v>
      </c>
    </row>
    <row r="99" spans="1:40" ht="15" customHeight="1" x14ac:dyDescent="0.25">
      <c r="A99" s="21">
        <v>418</v>
      </c>
      <c r="B99" s="69" t="s">
        <v>139</v>
      </c>
      <c r="C99" s="22">
        <v>133</v>
      </c>
      <c r="D99" s="20">
        <v>45882</v>
      </c>
      <c r="E99" s="71" t="s">
        <v>880</v>
      </c>
      <c r="F99" s="23">
        <v>20600098633</v>
      </c>
      <c r="G99" s="71" t="s">
        <v>881</v>
      </c>
      <c r="H99" s="71" t="s">
        <v>882</v>
      </c>
      <c r="I99" s="71" t="s">
        <v>883</v>
      </c>
      <c r="J99" s="22">
        <v>1</v>
      </c>
      <c r="K99" s="69" t="s">
        <v>124</v>
      </c>
      <c r="L99" s="71" t="s">
        <v>901</v>
      </c>
      <c r="M99" s="28">
        <v>100</v>
      </c>
      <c r="N99" s="28">
        <v>100</v>
      </c>
      <c r="O99" s="28">
        <v>100</v>
      </c>
      <c r="P99" s="69" t="s">
        <v>514</v>
      </c>
      <c r="Q99" s="69" t="s">
        <v>610</v>
      </c>
      <c r="R99" s="71" t="s">
        <v>902</v>
      </c>
      <c r="S99" s="71" t="s">
        <v>903</v>
      </c>
      <c r="T99" s="71" t="s">
        <v>123</v>
      </c>
      <c r="U99" s="71" t="s">
        <v>162</v>
      </c>
      <c r="V99" s="24">
        <v>105</v>
      </c>
      <c r="W99" s="20">
        <v>45831</v>
      </c>
      <c r="X99" s="69" t="s">
        <v>65</v>
      </c>
      <c r="Y99" s="71" t="s">
        <v>66</v>
      </c>
      <c r="Z99" s="69" t="s">
        <v>127</v>
      </c>
      <c r="AA99" s="25">
        <v>31</v>
      </c>
      <c r="AB99" s="25" t="s">
        <v>904</v>
      </c>
      <c r="AC99" s="69" t="s">
        <v>905</v>
      </c>
      <c r="AD99" s="26">
        <v>13</v>
      </c>
      <c r="AE99" s="69" t="s">
        <v>906</v>
      </c>
      <c r="AF99" s="69" t="s">
        <v>120</v>
      </c>
      <c r="AG99" s="71" t="s">
        <v>121</v>
      </c>
      <c r="AH99" s="69" t="s">
        <v>122</v>
      </c>
      <c r="AI99" s="27" t="s">
        <v>70</v>
      </c>
      <c r="AJ99" s="69" t="s">
        <v>890</v>
      </c>
      <c r="AK99" s="26">
        <v>1</v>
      </c>
      <c r="AL99" s="26">
        <v>1</v>
      </c>
      <c r="AM99" s="71" t="s">
        <v>907</v>
      </c>
      <c r="AN99" s="70" t="s">
        <v>908</v>
      </c>
    </row>
    <row r="100" spans="1:40" ht="15" customHeight="1" x14ac:dyDescent="0.25">
      <c r="A100" s="21">
        <v>417</v>
      </c>
      <c r="B100" s="69" t="s">
        <v>139</v>
      </c>
      <c r="C100" s="22">
        <v>132</v>
      </c>
      <c r="D100" s="20">
        <v>45882</v>
      </c>
      <c r="E100" s="71" t="s">
        <v>893</v>
      </c>
      <c r="F100" s="23">
        <v>20523470761</v>
      </c>
      <c r="G100" s="71" t="s">
        <v>894</v>
      </c>
      <c r="H100" s="71" t="s">
        <v>895</v>
      </c>
      <c r="I100" s="71" t="s">
        <v>883</v>
      </c>
      <c r="J100" s="22">
        <v>1</v>
      </c>
      <c r="K100" s="69" t="s">
        <v>124</v>
      </c>
      <c r="L100" s="71" t="s">
        <v>909</v>
      </c>
      <c r="M100" s="28">
        <v>100</v>
      </c>
      <c r="N100" s="28">
        <v>100</v>
      </c>
      <c r="O100" s="28">
        <v>100</v>
      </c>
      <c r="P100" s="69" t="s">
        <v>514</v>
      </c>
      <c r="Q100" s="69" t="s">
        <v>610</v>
      </c>
      <c r="R100" s="71" t="s">
        <v>910</v>
      </c>
      <c r="S100" s="71" t="s">
        <v>911</v>
      </c>
      <c r="T100" s="71" t="s">
        <v>123</v>
      </c>
      <c r="U100" s="71" t="s">
        <v>162</v>
      </c>
      <c r="V100" s="24">
        <v>105</v>
      </c>
      <c r="W100" s="20">
        <v>45831</v>
      </c>
      <c r="X100" s="69" t="s">
        <v>65</v>
      </c>
      <c r="Y100" s="71" t="s">
        <v>66</v>
      </c>
      <c r="Z100" s="69" t="s">
        <v>127</v>
      </c>
      <c r="AA100" s="25">
        <v>30</v>
      </c>
      <c r="AB100" s="25" t="s">
        <v>904</v>
      </c>
      <c r="AC100" s="69" t="s">
        <v>905</v>
      </c>
      <c r="AD100" s="26">
        <v>13</v>
      </c>
      <c r="AE100" s="69" t="s">
        <v>906</v>
      </c>
      <c r="AF100" s="69" t="s">
        <v>120</v>
      </c>
      <c r="AG100" s="71" t="s">
        <v>121</v>
      </c>
      <c r="AH100" s="69" t="s">
        <v>122</v>
      </c>
      <c r="AI100" s="27" t="s">
        <v>70</v>
      </c>
      <c r="AJ100" s="69" t="s">
        <v>890</v>
      </c>
      <c r="AK100" s="26">
        <v>1</v>
      </c>
      <c r="AL100" s="26">
        <v>1</v>
      </c>
      <c r="AM100" s="71" t="s">
        <v>912</v>
      </c>
      <c r="AN100" s="70" t="s">
        <v>913</v>
      </c>
    </row>
    <row r="101" spans="1:40" ht="15" customHeight="1" x14ac:dyDescent="0.25">
      <c r="A101" s="21">
        <v>411</v>
      </c>
      <c r="B101" s="69" t="s">
        <v>139</v>
      </c>
      <c r="C101" s="22">
        <v>131</v>
      </c>
      <c r="D101" s="20">
        <v>45880</v>
      </c>
      <c r="E101" s="71" t="s">
        <v>914</v>
      </c>
      <c r="F101" s="23">
        <v>10720336745</v>
      </c>
      <c r="G101" s="71" t="s">
        <v>915</v>
      </c>
      <c r="H101" s="71" t="s">
        <v>916</v>
      </c>
      <c r="I101" s="71" t="s">
        <v>693</v>
      </c>
      <c r="J101" s="22">
        <v>1</v>
      </c>
      <c r="K101" s="69" t="s">
        <v>124</v>
      </c>
      <c r="L101" s="71" t="s">
        <v>917</v>
      </c>
      <c r="M101" s="28">
        <v>9000</v>
      </c>
      <c r="N101" s="28">
        <v>9000</v>
      </c>
      <c r="O101" s="28">
        <v>9000</v>
      </c>
      <c r="P101" s="69" t="s">
        <v>514</v>
      </c>
      <c r="Q101" s="69" t="s">
        <v>128</v>
      </c>
      <c r="R101" s="71" t="s">
        <v>918</v>
      </c>
      <c r="S101" s="71" t="s">
        <v>919</v>
      </c>
      <c r="T101" s="71" t="s">
        <v>697</v>
      </c>
      <c r="U101" s="71" t="s">
        <v>333</v>
      </c>
      <c r="V101" s="24">
        <v>130</v>
      </c>
      <c r="W101" s="20">
        <v>45856</v>
      </c>
      <c r="X101" s="69" t="s">
        <v>65</v>
      </c>
      <c r="Y101" s="71" t="s">
        <v>66</v>
      </c>
      <c r="Z101" s="69" t="s">
        <v>127</v>
      </c>
      <c r="AA101" s="25">
        <v>4</v>
      </c>
      <c r="AB101" s="25" t="s">
        <v>724</v>
      </c>
      <c r="AC101" s="69" t="s">
        <v>725</v>
      </c>
      <c r="AD101" s="26">
        <v>0</v>
      </c>
      <c r="AE101" s="69" t="s">
        <v>920</v>
      </c>
      <c r="AF101" s="69" t="s">
        <v>120</v>
      </c>
      <c r="AG101" s="71" t="s">
        <v>121</v>
      </c>
      <c r="AH101" s="69" t="s">
        <v>122</v>
      </c>
      <c r="AI101" s="27">
        <v>3</v>
      </c>
      <c r="AJ101" s="69" t="s">
        <v>371</v>
      </c>
      <c r="AK101" s="26">
        <v>1</v>
      </c>
      <c r="AL101" s="26">
        <v>1</v>
      </c>
      <c r="AM101" s="71" t="s">
        <v>921</v>
      </c>
      <c r="AN101" s="70" t="s">
        <v>922</v>
      </c>
    </row>
    <row r="102" spans="1:40" ht="15" customHeight="1" x14ac:dyDescent="0.25">
      <c r="A102" s="21">
        <v>409</v>
      </c>
      <c r="B102" s="69" t="s">
        <v>139</v>
      </c>
      <c r="C102" s="22">
        <v>130</v>
      </c>
      <c r="D102" s="20">
        <v>45880</v>
      </c>
      <c r="E102" s="71" t="s">
        <v>312</v>
      </c>
      <c r="F102" s="23">
        <v>20269985900</v>
      </c>
      <c r="G102" s="71" t="s">
        <v>313</v>
      </c>
      <c r="H102" s="71" t="s">
        <v>923</v>
      </c>
      <c r="I102" s="71" t="s">
        <v>740</v>
      </c>
      <c r="J102" s="22">
        <v>2</v>
      </c>
      <c r="K102" s="69" t="s">
        <v>124</v>
      </c>
      <c r="L102" s="71" t="s">
        <v>924</v>
      </c>
      <c r="M102" s="28">
        <v>59</v>
      </c>
      <c r="N102" s="28">
        <v>59</v>
      </c>
      <c r="O102" s="28">
        <v>59</v>
      </c>
      <c r="P102" s="69" t="s">
        <v>514</v>
      </c>
      <c r="Q102" s="69" t="s">
        <v>305</v>
      </c>
      <c r="R102" s="71" t="s">
        <v>925</v>
      </c>
      <c r="S102" s="71" t="s">
        <v>926</v>
      </c>
      <c r="T102" s="71" t="s">
        <v>178</v>
      </c>
      <c r="U102" s="71" t="s">
        <v>36</v>
      </c>
      <c r="V102" s="24">
        <v>81</v>
      </c>
      <c r="W102" s="20">
        <v>45880</v>
      </c>
      <c r="X102" s="69" t="s">
        <v>65</v>
      </c>
      <c r="Y102" s="71" t="s">
        <v>66</v>
      </c>
      <c r="Z102" s="69" t="s">
        <v>127</v>
      </c>
      <c r="AA102" s="25">
        <v>6</v>
      </c>
      <c r="AB102" s="25" t="s">
        <v>927</v>
      </c>
      <c r="AC102" s="69" t="s">
        <v>928</v>
      </c>
      <c r="AD102" s="26">
        <v>7</v>
      </c>
      <c r="AE102" s="69" t="s">
        <v>929</v>
      </c>
      <c r="AF102" s="69" t="s">
        <v>120</v>
      </c>
      <c r="AG102" s="71" t="s">
        <v>121</v>
      </c>
      <c r="AH102" s="69" t="s">
        <v>122</v>
      </c>
      <c r="AI102" s="27" t="s">
        <v>70</v>
      </c>
      <c r="AJ102" s="69" t="s">
        <v>70</v>
      </c>
      <c r="AK102" s="26">
        <v>1</v>
      </c>
      <c r="AL102" s="26">
        <v>1</v>
      </c>
      <c r="AM102" s="71" t="s">
        <v>930</v>
      </c>
      <c r="AN102" s="70" t="s">
        <v>931</v>
      </c>
    </row>
    <row r="103" spans="1:40" ht="15" customHeight="1" x14ac:dyDescent="0.25">
      <c r="A103" s="21">
        <v>408</v>
      </c>
      <c r="B103" s="69" t="s">
        <v>139</v>
      </c>
      <c r="C103" s="22">
        <v>129</v>
      </c>
      <c r="D103" s="20">
        <v>45880</v>
      </c>
      <c r="E103" s="71" t="s">
        <v>312</v>
      </c>
      <c r="F103" s="23">
        <v>20269985900</v>
      </c>
      <c r="G103" s="71" t="s">
        <v>313</v>
      </c>
      <c r="H103" s="71" t="s">
        <v>932</v>
      </c>
      <c r="I103" s="71" t="s">
        <v>730</v>
      </c>
      <c r="J103" s="22">
        <v>1</v>
      </c>
      <c r="K103" s="69" t="s">
        <v>124</v>
      </c>
      <c r="L103" s="71" t="s">
        <v>924</v>
      </c>
      <c r="M103" s="28">
        <v>151</v>
      </c>
      <c r="N103" s="28">
        <v>151</v>
      </c>
      <c r="O103" s="28">
        <v>151</v>
      </c>
      <c r="P103" s="69" t="s">
        <v>514</v>
      </c>
      <c r="Q103" s="69" t="s">
        <v>610</v>
      </c>
      <c r="R103" s="71" t="s">
        <v>933</v>
      </c>
      <c r="S103" s="71" t="s">
        <v>934</v>
      </c>
      <c r="T103" s="71" t="s">
        <v>178</v>
      </c>
      <c r="U103" s="71" t="s">
        <v>36</v>
      </c>
      <c r="V103" s="24">
        <v>80</v>
      </c>
      <c r="W103" s="20">
        <v>45758</v>
      </c>
      <c r="X103" s="69" t="s">
        <v>65</v>
      </c>
      <c r="Y103" s="71" t="s">
        <v>66</v>
      </c>
      <c r="Z103" s="69" t="s">
        <v>127</v>
      </c>
      <c r="AA103" s="25">
        <v>6</v>
      </c>
      <c r="AB103" s="25" t="s">
        <v>935</v>
      </c>
      <c r="AC103" s="69" t="s">
        <v>936</v>
      </c>
      <c r="AD103" s="26">
        <v>7</v>
      </c>
      <c r="AE103" s="69" t="s">
        <v>937</v>
      </c>
      <c r="AF103" s="69" t="s">
        <v>120</v>
      </c>
      <c r="AG103" s="71" t="s">
        <v>121</v>
      </c>
      <c r="AH103" s="69" t="s">
        <v>122</v>
      </c>
      <c r="AI103" s="27" t="s">
        <v>70</v>
      </c>
      <c r="AJ103" s="69" t="s">
        <v>70</v>
      </c>
      <c r="AK103" s="26">
        <v>1</v>
      </c>
      <c r="AL103" s="26">
        <v>1</v>
      </c>
      <c r="AM103" s="71" t="s">
        <v>938</v>
      </c>
      <c r="AN103" s="70" t="s">
        <v>939</v>
      </c>
    </row>
    <row r="104" spans="1:40" ht="15" customHeight="1" x14ac:dyDescent="0.25">
      <c r="A104" s="21">
        <v>407</v>
      </c>
      <c r="B104" s="69" t="s">
        <v>139</v>
      </c>
      <c r="C104" s="22">
        <v>128</v>
      </c>
      <c r="D104" s="20">
        <v>45880</v>
      </c>
      <c r="E104" s="71" t="s">
        <v>940</v>
      </c>
      <c r="F104" s="23">
        <v>10471901992</v>
      </c>
      <c r="G104" s="71" t="s">
        <v>941</v>
      </c>
      <c r="H104" s="71" t="s">
        <v>942</v>
      </c>
      <c r="I104" s="71" t="s">
        <v>943</v>
      </c>
      <c r="J104" s="22">
        <v>1</v>
      </c>
      <c r="K104" s="69" t="s">
        <v>124</v>
      </c>
      <c r="L104" s="71" t="s">
        <v>944</v>
      </c>
      <c r="M104" s="28">
        <v>8000</v>
      </c>
      <c r="N104" s="28">
        <v>8000</v>
      </c>
      <c r="O104" s="28">
        <v>8000</v>
      </c>
      <c r="P104" s="69" t="s">
        <v>514</v>
      </c>
      <c r="Q104" s="69" t="s">
        <v>402</v>
      </c>
      <c r="R104" s="71" t="s">
        <v>945</v>
      </c>
      <c r="S104" s="71" t="s">
        <v>946</v>
      </c>
      <c r="T104" s="71" t="s">
        <v>123</v>
      </c>
      <c r="U104" s="71" t="s">
        <v>162</v>
      </c>
      <c r="V104" s="24">
        <v>138</v>
      </c>
      <c r="W104" s="20">
        <v>45880</v>
      </c>
      <c r="X104" s="69" t="s">
        <v>65</v>
      </c>
      <c r="Y104" s="71" t="s">
        <v>66</v>
      </c>
      <c r="Z104" s="69" t="s">
        <v>127</v>
      </c>
      <c r="AA104" s="25">
        <v>2</v>
      </c>
      <c r="AB104" s="25" t="s">
        <v>947</v>
      </c>
      <c r="AC104" s="69" t="s">
        <v>948</v>
      </c>
      <c r="AD104" s="26">
        <v>18</v>
      </c>
      <c r="AE104" s="69" t="s">
        <v>949</v>
      </c>
      <c r="AF104" s="69" t="s">
        <v>120</v>
      </c>
      <c r="AG104" s="71" t="s">
        <v>121</v>
      </c>
      <c r="AH104" s="69" t="s">
        <v>122</v>
      </c>
      <c r="AI104" s="27" t="s">
        <v>70</v>
      </c>
      <c r="AJ104" s="69" t="s">
        <v>950</v>
      </c>
      <c r="AK104" s="26">
        <v>1</v>
      </c>
      <c r="AL104" s="26">
        <v>1</v>
      </c>
      <c r="AM104" s="71" t="s">
        <v>951</v>
      </c>
      <c r="AN104" s="70" t="s">
        <v>952</v>
      </c>
    </row>
    <row r="105" spans="1:40" ht="15" customHeight="1" x14ac:dyDescent="0.25">
      <c r="A105" s="21">
        <v>428</v>
      </c>
      <c r="B105" s="69" t="s">
        <v>139</v>
      </c>
      <c r="C105" s="22">
        <v>127</v>
      </c>
      <c r="D105" s="20">
        <v>45880</v>
      </c>
      <c r="E105" s="71" t="s">
        <v>154</v>
      </c>
      <c r="F105" s="23">
        <v>10766007983</v>
      </c>
      <c r="G105" s="71" t="s">
        <v>155</v>
      </c>
      <c r="H105" s="71" t="s">
        <v>953</v>
      </c>
      <c r="I105" s="71" t="s">
        <v>954</v>
      </c>
      <c r="J105" s="22">
        <v>1</v>
      </c>
      <c r="K105" s="69" t="s">
        <v>124</v>
      </c>
      <c r="L105" s="71" t="s">
        <v>955</v>
      </c>
      <c r="M105" s="28">
        <v>500</v>
      </c>
      <c r="N105" s="28">
        <v>1500</v>
      </c>
      <c r="O105" s="28">
        <v>1500</v>
      </c>
      <c r="P105" s="69" t="s">
        <v>514</v>
      </c>
      <c r="Q105" s="69" t="s">
        <v>128</v>
      </c>
      <c r="R105" s="71" t="s">
        <v>956</v>
      </c>
      <c r="S105" s="71" t="s">
        <v>957</v>
      </c>
      <c r="T105" s="71" t="s">
        <v>152</v>
      </c>
      <c r="U105" s="71" t="s">
        <v>153</v>
      </c>
      <c r="V105" s="24">
        <v>114</v>
      </c>
      <c r="W105" s="20">
        <v>45839</v>
      </c>
      <c r="X105" s="69" t="s">
        <v>65</v>
      </c>
      <c r="Y105" s="71" t="s">
        <v>66</v>
      </c>
      <c r="Z105" s="69" t="s">
        <v>127</v>
      </c>
      <c r="AA105" s="25">
        <v>2</v>
      </c>
      <c r="AB105" s="25" t="s">
        <v>560</v>
      </c>
      <c r="AC105" s="69" t="s">
        <v>568</v>
      </c>
      <c r="AD105" s="26">
        <v>7</v>
      </c>
      <c r="AE105" s="69" t="s">
        <v>531</v>
      </c>
      <c r="AF105" s="69" t="s">
        <v>120</v>
      </c>
      <c r="AG105" s="71" t="s">
        <v>121</v>
      </c>
      <c r="AH105" s="69" t="s">
        <v>122</v>
      </c>
      <c r="AI105" s="27">
        <v>3</v>
      </c>
      <c r="AJ105" s="69" t="s">
        <v>70</v>
      </c>
      <c r="AK105" s="26">
        <v>1</v>
      </c>
      <c r="AL105" s="26">
        <v>1</v>
      </c>
      <c r="AM105" s="71" t="s">
        <v>958</v>
      </c>
      <c r="AN105" s="70" t="s">
        <v>959</v>
      </c>
    </row>
    <row r="106" spans="1:40" ht="15" customHeight="1" x14ac:dyDescent="0.25">
      <c r="A106" s="21">
        <v>380</v>
      </c>
      <c r="B106" s="69" t="s">
        <v>139</v>
      </c>
      <c r="C106" s="22">
        <v>126</v>
      </c>
      <c r="D106" s="20">
        <v>45862</v>
      </c>
      <c r="E106" s="71" t="s">
        <v>348</v>
      </c>
      <c r="F106" s="23">
        <v>10442425537</v>
      </c>
      <c r="G106" s="71" t="s">
        <v>349</v>
      </c>
      <c r="H106" s="71" t="s">
        <v>350</v>
      </c>
      <c r="I106" s="71" t="s">
        <v>693</v>
      </c>
      <c r="J106" s="22">
        <v>1</v>
      </c>
      <c r="K106" s="69" t="s">
        <v>124</v>
      </c>
      <c r="L106" s="71" t="s">
        <v>960</v>
      </c>
      <c r="M106" s="28">
        <v>6500</v>
      </c>
      <c r="N106" s="28">
        <v>11276.85</v>
      </c>
      <c r="O106" s="28">
        <v>19500</v>
      </c>
      <c r="P106" s="69" t="s">
        <v>132</v>
      </c>
      <c r="Q106" s="69" t="s">
        <v>128</v>
      </c>
      <c r="R106" s="71" t="s">
        <v>961</v>
      </c>
      <c r="S106" s="71" t="s">
        <v>962</v>
      </c>
      <c r="T106" s="71" t="s">
        <v>697</v>
      </c>
      <c r="U106" s="71" t="s">
        <v>333</v>
      </c>
      <c r="V106" s="24">
        <v>132</v>
      </c>
      <c r="W106" s="20">
        <v>45856</v>
      </c>
      <c r="X106" s="69" t="s">
        <v>65</v>
      </c>
      <c r="Y106" s="71" t="s">
        <v>66</v>
      </c>
      <c r="Z106" s="69" t="s">
        <v>127</v>
      </c>
      <c r="AA106" s="25">
        <v>2</v>
      </c>
      <c r="AB106" s="25" t="s">
        <v>963</v>
      </c>
      <c r="AC106" s="69" t="s">
        <v>964</v>
      </c>
      <c r="AD106" s="26">
        <v>18</v>
      </c>
      <c r="AE106" s="69" t="s">
        <v>965</v>
      </c>
      <c r="AF106" s="69" t="s">
        <v>120</v>
      </c>
      <c r="AG106" s="71" t="s">
        <v>121</v>
      </c>
      <c r="AH106" s="69" t="s">
        <v>122</v>
      </c>
      <c r="AI106" s="27">
        <v>3</v>
      </c>
      <c r="AJ106" s="69" t="s">
        <v>371</v>
      </c>
      <c r="AK106" s="26">
        <v>1</v>
      </c>
      <c r="AL106" s="26">
        <v>1</v>
      </c>
      <c r="AM106" s="71" t="s">
        <v>966</v>
      </c>
      <c r="AN106" s="70" t="s">
        <v>967</v>
      </c>
    </row>
    <row r="107" spans="1:40" ht="15" customHeight="1" x14ac:dyDescent="0.25">
      <c r="A107" s="21">
        <v>379</v>
      </c>
      <c r="B107" s="69" t="s">
        <v>139</v>
      </c>
      <c r="C107" s="22">
        <v>125</v>
      </c>
      <c r="D107" s="20">
        <v>45862</v>
      </c>
      <c r="E107" s="71" t="s">
        <v>341</v>
      </c>
      <c r="F107" s="23">
        <v>10451255920</v>
      </c>
      <c r="G107" s="71" t="s">
        <v>342</v>
      </c>
      <c r="H107" s="71" t="s">
        <v>344</v>
      </c>
      <c r="I107" s="71" t="s">
        <v>693</v>
      </c>
      <c r="J107" s="22">
        <v>1</v>
      </c>
      <c r="K107" s="69" t="s">
        <v>124</v>
      </c>
      <c r="L107" s="71" t="s">
        <v>968</v>
      </c>
      <c r="M107" s="28">
        <v>7000</v>
      </c>
      <c r="N107" s="28">
        <v>12144.3</v>
      </c>
      <c r="O107" s="28">
        <v>21000</v>
      </c>
      <c r="P107" s="69" t="s">
        <v>132</v>
      </c>
      <c r="Q107" s="69" t="s">
        <v>128</v>
      </c>
      <c r="R107" s="71" t="s">
        <v>969</v>
      </c>
      <c r="S107" s="71" t="s">
        <v>970</v>
      </c>
      <c r="T107" s="71" t="s">
        <v>697</v>
      </c>
      <c r="U107" s="71" t="s">
        <v>333</v>
      </c>
      <c r="V107" s="24">
        <v>133</v>
      </c>
      <c r="W107" s="20">
        <v>45856</v>
      </c>
      <c r="X107" s="69" t="s">
        <v>65</v>
      </c>
      <c r="Y107" s="71" t="s">
        <v>66</v>
      </c>
      <c r="Z107" s="69" t="s">
        <v>127</v>
      </c>
      <c r="AA107" s="25">
        <v>2</v>
      </c>
      <c r="AB107" s="25" t="s">
        <v>971</v>
      </c>
      <c r="AC107" s="69" t="s">
        <v>972</v>
      </c>
      <c r="AD107" s="26">
        <v>18</v>
      </c>
      <c r="AE107" s="69" t="s">
        <v>973</v>
      </c>
      <c r="AF107" s="69" t="s">
        <v>120</v>
      </c>
      <c r="AG107" s="71" t="s">
        <v>121</v>
      </c>
      <c r="AH107" s="69" t="s">
        <v>122</v>
      </c>
      <c r="AI107" s="27">
        <v>3</v>
      </c>
      <c r="AJ107" s="69" t="s">
        <v>371</v>
      </c>
      <c r="AK107" s="26">
        <v>1</v>
      </c>
      <c r="AL107" s="26">
        <v>1</v>
      </c>
      <c r="AM107" s="71" t="s">
        <v>974</v>
      </c>
      <c r="AN107" s="70" t="s">
        <v>975</v>
      </c>
    </row>
    <row r="108" spans="1:40" ht="15" customHeight="1" x14ac:dyDescent="0.25">
      <c r="A108" s="21">
        <v>402</v>
      </c>
      <c r="B108" s="69" t="s">
        <v>139</v>
      </c>
      <c r="C108" s="22">
        <v>124</v>
      </c>
      <c r="D108" s="20">
        <v>45862</v>
      </c>
      <c r="E108" s="71" t="s">
        <v>312</v>
      </c>
      <c r="F108" s="23">
        <v>20269985900</v>
      </c>
      <c r="G108" s="71" t="s">
        <v>313</v>
      </c>
      <c r="H108" s="71" t="s">
        <v>923</v>
      </c>
      <c r="I108" s="71" t="s">
        <v>740</v>
      </c>
      <c r="J108" s="22">
        <v>1</v>
      </c>
      <c r="K108" s="69" t="s">
        <v>124</v>
      </c>
      <c r="L108" s="71" t="s">
        <v>4544</v>
      </c>
      <c r="M108" s="28">
        <v>59</v>
      </c>
      <c r="N108" s="28">
        <v>59</v>
      </c>
      <c r="O108" s="28">
        <v>59</v>
      </c>
      <c r="P108" s="69" t="s">
        <v>1331</v>
      </c>
      <c r="Q108" s="69" t="s">
        <v>305</v>
      </c>
      <c r="R108" s="71" t="s">
        <v>4545</v>
      </c>
      <c r="S108" s="71" t="s">
        <v>4546</v>
      </c>
      <c r="T108" s="71" t="s">
        <v>178</v>
      </c>
      <c r="U108" s="71" t="s">
        <v>36</v>
      </c>
      <c r="V108" s="24">
        <v>81</v>
      </c>
      <c r="W108" s="20">
        <v>45969</v>
      </c>
      <c r="X108" s="69" t="s">
        <v>65</v>
      </c>
      <c r="Y108" s="71" t="s">
        <v>66</v>
      </c>
      <c r="Z108" s="69" t="s">
        <v>127</v>
      </c>
      <c r="AA108" s="25">
        <v>6</v>
      </c>
      <c r="AB108" s="25" t="s">
        <v>927</v>
      </c>
      <c r="AC108" s="69" t="s">
        <v>928</v>
      </c>
      <c r="AD108" s="26">
        <v>7</v>
      </c>
      <c r="AE108" s="69" t="s">
        <v>929</v>
      </c>
      <c r="AF108" s="69" t="s">
        <v>120</v>
      </c>
      <c r="AG108" s="71" t="s">
        <v>121</v>
      </c>
      <c r="AH108" s="69" t="s">
        <v>122</v>
      </c>
      <c r="AI108" s="27" t="s">
        <v>70</v>
      </c>
      <c r="AJ108" s="69" t="s">
        <v>70</v>
      </c>
      <c r="AK108" s="26">
        <v>1</v>
      </c>
      <c r="AL108" s="26">
        <v>1</v>
      </c>
      <c r="AM108" s="71" t="s">
        <v>4547</v>
      </c>
      <c r="AN108" s="70" t="s">
        <v>4548</v>
      </c>
    </row>
    <row r="109" spans="1:40" ht="15" customHeight="1" x14ac:dyDescent="0.25">
      <c r="A109" s="21">
        <v>400</v>
      </c>
      <c r="B109" s="69" t="s">
        <v>139</v>
      </c>
      <c r="C109" s="22">
        <v>123</v>
      </c>
      <c r="D109" s="20">
        <v>45862</v>
      </c>
      <c r="E109" s="71" t="s">
        <v>312</v>
      </c>
      <c r="F109" s="23">
        <v>20269985900</v>
      </c>
      <c r="G109" s="71" t="s">
        <v>313</v>
      </c>
      <c r="H109" s="71" t="s">
        <v>932</v>
      </c>
      <c r="I109" s="71" t="s">
        <v>730</v>
      </c>
      <c r="J109" s="22">
        <v>1</v>
      </c>
      <c r="K109" s="69" t="s">
        <v>124</v>
      </c>
      <c r="L109" s="71" t="s">
        <v>4539</v>
      </c>
      <c r="M109" s="28">
        <v>151</v>
      </c>
      <c r="N109" s="28">
        <v>151</v>
      </c>
      <c r="O109" s="28">
        <v>151</v>
      </c>
      <c r="P109" s="69" t="s">
        <v>1331</v>
      </c>
      <c r="Q109" s="69" t="s">
        <v>610</v>
      </c>
      <c r="R109" s="71" t="s">
        <v>4540</v>
      </c>
      <c r="S109" s="71" t="s">
        <v>4541</v>
      </c>
      <c r="T109" s="71" t="s">
        <v>178</v>
      </c>
      <c r="U109" s="71" t="s">
        <v>36</v>
      </c>
      <c r="V109" s="24">
        <v>80</v>
      </c>
      <c r="W109" s="20">
        <v>45965</v>
      </c>
      <c r="X109" s="69" t="s">
        <v>65</v>
      </c>
      <c r="Y109" s="71" t="s">
        <v>66</v>
      </c>
      <c r="Z109" s="69" t="s">
        <v>127</v>
      </c>
      <c r="AA109" s="25">
        <v>6</v>
      </c>
      <c r="AB109" s="25" t="s">
        <v>935</v>
      </c>
      <c r="AC109" s="69" t="s">
        <v>936</v>
      </c>
      <c r="AD109" s="26">
        <v>7</v>
      </c>
      <c r="AE109" s="69" t="s">
        <v>937</v>
      </c>
      <c r="AF109" s="69" t="s">
        <v>120</v>
      </c>
      <c r="AG109" s="71" t="s">
        <v>121</v>
      </c>
      <c r="AH109" s="69" t="s">
        <v>122</v>
      </c>
      <c r="AI109" s="27" t="s">
        <v>70</v>
      </c>
      <c r="AJ109" s="69" t="s">
        <v>70</v>
      </c>
      <c r="AK109" s="26">
        <v>1</v>
      </c>
      <c r="AL109" s="26">
        <v>1</v>
      </c>
      <c r="AM109" s="71" t="s">
        <v>4542</v>
      </c>
      <c r="AN109" s="70" t="s">
        <v>4543</v>
      </c>
    </row>
    <row r="110" spans="1:40" ht="15" customHeight="1" x14ac:dyDescent="0.25">
      <c r="A110" s="21">
        <v>392</v>
      </c>
      <c r="B110" s="69" t="s">
        <v>139</v>
      </c>
      <c r="C110" s="22">
        <v>122</v>
      </c>
      <c r="D110" s="20">
        <v>45840</v>
      </c>
      <c r="E110" s="71" t="s">
        <v>545</v>
      </c>
      <c r="F110" s="23">
        <v>10450748582</v>
      </c>
      <c r="G110" s="71" t="s">
        <v>546</v>
      </c>
      <c r="H110" s="71" t="s">
        <v>976</v>
      </c>
      <c r="I110" s="71" t="s">
        <v>977</v>
      </c>
      <c r="J110" s="22">
        <v>1</v>
      </c>
      <c r="K110" s="69" t="s">
        <v>124</v>
      </c>
      <c r="L110" s="71" t="s">
        <v>978</v>
      </c>
      <c r="M110" s="28">
        <v>500</v>
      </c>
      <c r="N110" s="28">
        <v>1500</v>
      </c>
      <c r="O110" s="28">
        <v>1500</v>
      </c>
      <c r="P110" s="69" t="s">
        <v>514</v>
      </c>
      <c r="Q110" s="69" t="s">
        <v>128</v>
      </c>
      <c r="R110" s="71" t="s">
        <v>979</v>
      </c>
      <c r="S110" s="71" t="s">
        <v>980</v>
      </c>
      <c r="T110" s="71" t="s">
        <v>152</v>
      </c>
      <c r="U110" s="71" t="s">
        <v>153</v>
      </c>
      <c r="V110" s="24">
        <v>113</v>
      </c>
      <c r="W110" s="20">
        <v>45839</v>
      </c>
      <c r="X110" s="69" t="s">
        <v>65</v>
      </c>
      <c r="Y110" s="71" t="s">
        <v>66</v>
      </c>
      <c r="Z110" s="69" t="s">
        <v>127</v>
      </c>
      <c r="AA110" s="25">
        <v>2</v>
      </c>
      <c r="AB110" s="25" t="s">
        <v>560</v>
      </c>
      <c r="AC110" s="69" t="s">
        <v>568</v>
      </c>
      <c r="AD110" s="26">
        <v>7</v>
      </c>
      <c r="AE110" s="69" t="s">
        <v>531</v>
      </c>
      <c r="AF110" s="69" t="s">
        <v>120</v>
      </c>
      <c r="AG110" s="71" t="s">
        <v>121</v>
      </c>
      <c r="AH110" s="69" t="s">
        <v>122</v>
      </c>
      <c r="AI110" s="27">
        <v>3</v>
      </c>
      <c r="AJ110" s="69" t="s">
        <v>70</v>
      </c>
      <c r="AK110" s="26">
        <v>1</v>
      </c>
      <c r="AL110" s="26">
        <v>1</v>
      </c>
      <c r="AM110" s="71" t="s">
        <v>981</v>
      </c>
      <c r="AN110" s="70" t="s">
        <v>982</v>
      </c>
    </row>
    <row r="111" spans="1:40" ht="15" customHeight="1" x14ac:dyDescent="0.25">
      <c r="A111" s="21">
        <v>378</v>
      </c>
      <c r="B111" s="69" t="s">
        <v>139</v>
      </c>
      <c r="C111" s="22">
        <v>121</v>
      </c>
      <c r="D111" s="20">
        <v>45840</v>
      </c>
      <c r="E111" s="71" t="s">
        <v>159</v>
      </c>
      <c r="F111" s="23">
        <v>10423632475</v>
      </c>
      <c r="G111" s="71" t="s">
        <v>158</v>
      </c>
      <c r="H111" s="71" t="s">
        <v>976</v>
      </c>
      <c r="I111" s="71" t="s">
        <v>977</v>
      </c>
      <c r="J111" s="22">
        <v>1</v>
      </c>
      <c r="K111" s="69" t="s">
        <v>124</v>
      </c>
      <c r="L111" s="71" t="s">
        <v>978</v>
      </c>
      <c r="M111" s="28">
        <v>500</v>
      </c>
      <c r="N111" s="28">
        <v>1500</v>
      </c>
      <c r="O111" s="28">
        <v>1500</v>
      </c>
      <c r="P111" s="69" t="s">
        <v>514</v>
      </c>
      <c r="Q111" s="69" t="s">
        <v>128</v>
      </c>
      <c r="R111" s="71" t="s">
        <v>983</v>
      </c>
      <c r="S111" s="71" t="s">
        <v>984</v>
      </c>
      <c r="T111" s="71" t="s">
        <v>152</v>
      </c>
      <c r="U111" s="71" t="s">
        <v>153</v>
      </c>
      <c r="V111" s="24">
        <v>112</v>
      </c>
      <c r="W111" s="20">
        <v>45839</v>
      </c>
      <c r="X111" s="69" t="s">
        <v>65</v>
      </c>
      <c r="Y111" s="71" t="s">
        <v>66</v>
      </c>
      <c r="Z111" s="69" t="s">
        <v>127</v>
      </c>
      <c r="AA111" s="25">
        <v>2</v>
      </c>
      <c r="AB111" s="25" t="s">
        <v>560</v>
      </c>
      <c r="AC111" s="69" t="s">
        <v>568</v>
      </c>
      <c r="AD111" s="26">
        <v>7</v>
      </c>
      <c r="AE111" s="69" t="s">
        <v>531</v>
      </c>
      <c r="AF111" s="69" t="s">
        <v>120</v>
      </c>
      <c r="AG111" s="71" t="s">
        <v>121</v>
      </c>
      <c r="AH111" s="69" t="s">
        <v>122</v>
      </c>
      <c r="AI111" s="27" t="s">
        <v>70</v>
      </c>
      <c r="AJ111" s="69" t="s">
        <v>70</v>
      </c>
      <c r="AK111" s="26">
        <v>1</v>
      </c>
      <c r="AL111" s="26">
        <v>1</v>
      </c>
      <c r="AM111" s="71" t="s">
        <v>985</v>
      </c>
      <c r="AN111" s="70" t="s">
        <v>986</v>
      </c>
    </row>
    <row r="112" spans="1:40" ht="15" customHeight="1" x14ac:dyDescent="0.25">
      <c r="A112" s="21">
        <v>377</v>
      </c>
      <c r="B112" s="69" t="s">
        <v>139</v>
      </c>
      <c r="C112" s="22">
        <v>120</v>
      </c>
      <c r="D112" s="20">
        <v>45840</v>
      </c>
      <c r="E112" s="71" t="s">
        <v>987</v>
      </c>
      <c r="F112" s="23">
        <v>10159962283</v>
      </c>
      <c r="G112" s="71" t="s">
        <v>988</v>
      </c>
      <c r="H112" s="71" t="s">
        <v>989</v>
      </c>
      <c r="I112" s="71" t="s">
        <v>990</v>
      </c>
      <c r="J112" s="22">
        <v>1</v>
      </c>
      <c r="K112" s="69" t="s">
        <v>124</v>
      </c>
      <c r="L112" s="71" t="s">
        <v>991</v>
      </c>
      <c r="M112" s="28">
        <v>500</v>
      </c>
      <c r="N112" s="28">
        <v>1500</v>
      </c>
      <c r="O112" s="28">
        <v>1500</v>
      </c>
      <c r="P112" s="69" t="s">
        <v>514</v>
      </c>
      <c r="Q112" s="69" t="s">
        <v>128</v>
      </c>
      <c r="R112" s="71" t="s">
        <v>992</v>
      </c>
      <c r="S112" s="71" t="s">
        <v>993</v>
      </c>
      <c r="T112" s="71" t="s">
        <v>994</v>
      </c>
      <c r="U112" s="71" t="s">
        <v>163</v>
      </c>
      <c r="V112" s="24">
        <v>117</v>
      </c>
      <c r="W112" s="20">
        <v>45839</v>
      </c>
      <c r="X112" s="69" t="s">
        <v>65</v>
      </c>
      <c r="Y112" s="71" t="s">
        <v>66</v>
      </c>
      <c r="Z112" s="69" t="s">
        <v>127</v>
      </c>
      <c r="AA112" s="25">
        <v>2</v>
      </c>
      <c r="AB112" s="25" t="s">
        <v>995</v>
      </c>
      <c r="AC112" s="69" t="s">
        <v>996</v>
      </c>
      <c r="AD112" s="26">
        <v>9</v>
      </c>
      <c r="AE112" s="69" t="s">
        <v>997</v>
      </c>
      <c r="AF112" s="69" t="s">
        <v>120</v>
      </c>
      <c r="AG112" s="71" t="s">
        <v>121</v>
      </c>
      <c r="AH112" s="69" t="s">
        <v>122</v>
      </c>
      <c r="AI112" s="27">
        <v>3</v>
      </c>
      <c r="AJ112" s="69" t="s">
        <v>70</v>
      </c>
      <c r="AK112" s="26">
        <v>1</v>
      </c>
      <c r="AL112" s="26">
        <v>1</v>
      </c>
      <c r="AM112" s="71" t="s">
        <v>998</v>
      </c>
      <c r="AN112" s="70" t="s">
        <v>999</v>
      </c>
    </row>
    <row r="113" spans="1:40" ht="15" customHeight="1" x14ac:dyDescent="0.25">
      <c r="A113" s="21">
        <v>376</v>
      </c>
      <c r="B113" s="69" t="s">
        <v>139</v>
      </c>
      <c r="C113" s="22">
        <v>119</v>
      </c>
      <c r="D113" s="20">
        <v>45840</v>
      </c>
      <c r="E113" s="71" t="s">
        <v>644</v>
      </c>
      <c r="F113" s="23">
        <v>10724483700</v>
      </c>
      <c r="G113" s="71" t="s">
        <v>645</v>
      </c>
      <c r="H113" s="71" t="s">
        <v>1000</v>
      </c>
      <c r="I113" s="71" t="s">
        <v>1001</v>
      </c>
      <c r="J113" s="22">
        <v>1</v>
      </c>
      <c r="K113" s="69" t="s">
        <v>124</v>
      </c>
      <c r="L113" s="71" t="s">
        <v>1002</v>
      </c>
      <c r="M113" s="28">
        <v>500</v>
      </c>
      <c r="N113" s="28">
        <v>1500</v>
      </c>
      <c r="O113" s="28">
        <v>1500</v>
      </c>
      <c r="P113" s="69" t="s">
        <v>514</v>
      </c>
      <c r="Q113" s="69" t="s">
        <v>128</v>
      </c>
      <c r="R113" s="71" t="s">
        <v>1003</v>
      </c>
      <c r="S113" s="71" t="s">
        <v>1004</v>
      </c>
      <c r="T113" s="71" t="s">
        <v>125</v>
      </c>
      <c r="U113" s="71" t="s">
        <v>126</v>
      </c>
      <c r="V113" s="24">
        <v>119</v>
      </c>
      <c r="W113" s="20">
        <v>45839</v>
      </c>
      <c r="X113" s="69" t="s">
        <v>65</v>
      </c>
      <c r="Y113" s="71" t="s">
        <v>66</v>
      </c>
      <c r="Z113" s="69" t="s">
        <v>127</v>
      </c>
      <c r="AA113" s="25">
        <v>2</v>
      </c>
      <c r="AB113" s="25" t="s">
        <v>529</v>
      </c>
      <c r="AC113" s="69" t="s">
        <v>530</v>
      </c>
      <c r="AD113" s="26">
        <v>18</v>
      </c>
      <c r="AE113" s="69" t="s">
        <v>1005</v>
      </c>
      <c r="AF113" s="69" t="s">
        <v>120</v>
      </c>
      <c r="AG113" s="71" t="s">
        <v>121</v>
      </c>
      <c r="AH113" s="69" t="s">
        <v>122</v>
      </c>
      <c r="AI113" s="27" t="s">
        <v>70</v>
      </c>
      <c r="AJ113" s="69" t="s">
        <v>70</v>
      </c>
      <c r="AK113" s="26">
        <v>1</v>
      </c>
      <c r="AL113" s="26">
        <v>1</v>
      </c>
      <c r="AM113" s="71" t="s">
        <v>1006</v>
      </c>
      <c r="AN113" s="70" t="s">
        <v>1007</v>
      </c>
    </row>
    <row r="114" spans="1:40" ht="15" customHeight="1" x14ac:dyDescent="0.25">
      <c r="A114" s="21">
        <v>367</v>
      </c>
      <c r="B114" s="69" t="s">
        <v>139</v>
      </c>
      <c r="C114" s="22">
        <v>118</v>
      </c>
      <c r="D114" s="20">
        <v>45840</v>
      </c>
      <c r="E114" s="71" t="s">
        <v>1008</v>
      </c>
      <c r="F114" s="23">
        <v>10414986027</v>
      </c>
      <c r="G114" s="71" t="s">
        <v>1009</v>
      </c>
      <c r="H114" s="71" t="s">
        <v>1010</v>
      </c>
      <c r="I114" s="71" t="s">
        <v>1011</v>
      </c>
      <c r="J114" s="22">
        <v>1</v>
      </c>
      <c r="K114" s="69" t="s">
        <v>124</v>
      </c>
      <c r="L114" s="71" t="s">
        <v>1012</v>
      </c>
      <c r="M114" s="28">
        <v>1120</v>
      </c>
      <c r="N114" s="28">
        <v>1120</v>
      </c>
      <c r="O114" s="28">
        <v>1120</v>
      </c>
      <c r="P114" s="69" t="s">
        <v>514</v>
      </c>
      <c r="Q114" s="69" t="s">
        <v>537</v>
      </c>
      <c r="R114" s="71" t="s">
        <v>1013</v>
      </c>
      <c r="S114" s="71" t="s">
        <v>1014</v>
      </c>
      <c r="T114" s="71" t="s">
        <v>400</v>
      </c>
      <c r="U114" s="71" t="s">
        <v>401</v>
      </c>
      <c r="V114" s="24">
        <v>125</v>
      </c>
      <c r="W114" s="20">
        <v>45840</v>
      </c>
      <c r="X114" s="69" t="s">
        <v>65</v>
      </c>
      <c r="Y114" s="71" t="s">
        <v>66</v>
      </c>
      <c r="Z114" s="69" t="s">
        <v>127</v>
      </c>
      <c r="AA114" s="25">
        <v>2</v>
      </c>
      <c r="AB114" s="25" t="s">
        <v>1015</v>
      </c>
      <c r="AC114" s="69" t="s">
        <v>1016</v>
      </c>
      <c r="AD114" s="26">
        <v>9</v>
      </c>
      <c r="AE114" s="69" t="s">
        <v>1017</v>
      </c>
      <c r="AF114" s="69" t="s">
        <v>120</v>
      </c>
      <c r="AG114" s="71" t="s">
        <v>121</v>
      </c>
      <c r="AH114" s="69" t="s">
        <v>122</v>
      </c>
      <c r="AI114" s="27" t="s">
        <v>70</v>
      </c>
      <c r="AJ114" s="69" t="s">
        <v>70</v>
      </c>
      <c r="AK114" s="26">
        <v>1</v>
      </c>
      <c r="AL114" s="26">
        <v>1</v>
      </c>
      <c r="AM114" s="71" t="s">
        <v>1018</v>
      </c>
      <c r="AN114" s="70" t="s">
        <v>1019</v>
      </c>
    </row>
    <row r="115" spans="1:40" ht="15" customHeight="1" x14ac:dyDescent="0.25">
      <c r="A115" s="21">
        <v>359</v>
      </c>
      <c r="B115" s="69" t="s">
        <v>139</v>
      </c>
      <c r="C115" s="22">
        <v>117</v>
      </c>
      <c r="D115" s="20">
        <v>45840</v>
      </c>
      <c r="E115" s="71" t="s">
        <v>403</v>
      </c>
      <c r="F115" s="23">
        <v>10159751282</v>
      </c>
      <c r="G115" s="71" t="s">
        <v>404</v>
      </c>
      <c r="H115" s="71" t="s">
        <v>1020</v>
      </c>
      <c r="I115" s="71" t="s">
        <v>1021</v>
      </c>
      <c r="J115" s="22">
        <v>1</v>
      </c>
      <c r="K115" s="69" t="s">
        <v>124</v>
      </c>
      <c r="L115" s="71" t="s">
        <v>1022</v>
      </c>
      <c r="M115" s="28">
        <v>3350</v>
      </c>
      <c r="N115" s="28">
        <v>3350</v>
      </c>
      <c r="O115" s="28">
        <v>3350</v>
      </c>
      <c r="P115" s="69" t="s">
        <v>514</v>
      </c>
      <c r="Q115" s="69" t="s">
        <v>402</v>
      </c>
      <c r="R115" s="71" t="s">
        <v>1023</v>
      </c>
      <c r="S115" s="71" t="s">
        <v>1024</v>
      </c>
      <c r="T115" s="71" t="s">
        <v>152</v>
      </c>
      <c r="U115" s="71" t="s">
        <v>153</v>
      </c>
      <c r="V115" s="24">
        <v>123</v>
      </c>
      <c r="W115" s="20">
        <v>45840</v>
      </c>
      <c r="X115" s="69" t="s">
        <v>65</v>
      </c>
      <c r="Y115" s="71" t="s">
        <v>66</v>
      </c>
      <c r="Z115" s="69" t="s">
        <v>127</v>
      </c>
      <c r="AA115" s="25">
        <v>2</v>
      </c>
      <c r="AB115" s="25" t="s">
        <v>1025</v>
      </c>
      <c r="AC115" s="69" t="s">
        <v>1026</v>
      </c>
      <c r="AD115" s="26">
        <v>18</v>
      </c>
      <c r="AE115" s="69" t="s">
        <v>1027</v>
      </c>
      <c r="AF115" s="69" t="s">
        <v>120</v>
      </c>
      <c r="AG115" s="71" t="s">
        <v>121</v>
      </c>
      <c r="AH115" s="69" t="s">
        <v>122</v>
      </c>
      <c r="AI115" s="27" t="s">
        <v>70</v>
      </c>
      <c r="AJ115" s="69" t="s">
        <v>70</v>
      </c>
      <c r="AK115" s="26">
        <v>1</v>
      </c>
      <c r="AL115" s="26">
        <v>1</v>
      </c>
      <c r="AM115" s="71" t="s">
        <v>1028</v>
      </c>
      <c r="AN115" s="70" t="s">
        <v>1029</v>
      </c>
    </row>
    <row r="116" spans="1:40" ht="15" customHeight="1" x14ac:dyDescent="0.25">
      <c r="A116" s="21">
        <v>358</v>
      </c>
      <c r="B116" s="69" t="s">
        <v>139</v>
      </c>
      <c r="C116" s="22">
        <v>116</v>
      </c>
      <c r="D116" s="20">
        <v>45839</v>
      </c>
      <c r="E116" s="71" t="s">
        <v>593</v>
      </c>
      <c r="F116" s="23">
        <v>10763389451</v>
      </c>
      <c r="G116" s="71" t="s">
        <v>594</v>
      </c>
      <c r="H116" s="71" t="s">
        <v>1030</v>
      </c>
      <c r="I116" s="71" t="s">
        <v>1031</v>
      </c>
      <c r="J116" s="22">
        <v>1</v>
      </c>
      <c r="K116" s="69" t="s">
        <v>124</v>
      </c>
      <c r="L116" s="71" t="s">
        <v>1032</v>
      </c>
      <c r="M116" s="28">
        <v>1400</v>
      </c>
      <c r="N116" s="28">
        <v>4200</v>
      </c>
      <c r="O116" s="28">
        <v>4200</v>
      </c>
      <c r="P116" s="69" t="s">
        <v>514</v>
      </c>
      <c r="Q116" s="69" t="s">
        <v>128</v>
      </c>
      <c r="R116" s="71" t="s">
        <v>1033</v>
      </c>
      <c r="S116" s="71" t="s">
        <v>1034</v>
      </c>
      <c r="T116" s="71" t="s">
        <v>400</v>
      </c>
      <c r="U116" s="71" t="s">
        <v>401</v>
      </c>
      <c r="V116" s="24">
        <v>118</v>
      </c>
      <c r="W116" s="20">
        <v>45839</v>
      </c>
      <c r="X116" s="69" t="s">
        <v>65</v>
      </c>
      <c r="Y116" s="71" t="s">
        <v>66</v>
      </c>
      <c r="Z116" s="69" t="s">
        <v>127</v>
      </c>
      <c r="AA116" s="25">
        <v>2</v>
      </c>
      <c r="AB116" s="25" t="s">
        <v>600</v>
      </c>
      <c r="AC116" s="69" t="s">
        <v>601</v>
      </c>
      <c r="AD116" s="26">
        <v>7</v>
      </c>
      <c r="AE116" s="69" t="s">
        <v>602</v>
      </c>
      <c r="AF116" s="69" t="s">
        <v>120</v>
      </c>
      <c r="AG116" s="71" t="s">
        <v>121</v>
      </c>
      <c r="AH116" s="69" t="s">
        <v>122</v>
      </c>
      <c r="AI116" s="27" t="s">
        <v>70</v>
      </c>
      <c r="AJ116" s="69" t="s">
        <v>70</v>
      </c>
      <c r="AK116" s="26">
        <v>1</v>
      </c>
      <c r="AL116" s="26">
        <v>1</v>
      </c>
      <c r="AM116" s="71" t="s">
        <v>1035</v>
      </c>
      <c r="AN116" s="70" t="s">
        <v>1036</v>
      </c>
    </row>
    <row r="117" spans="1:40" ht="15" customHeight="1" x14ac:dyDescent="0.25">
      <c r="A117" s="21">
        <v>352</v>
      </c>
      <c r="B117" s="69" t="s">
        <v>139</v>
      </c>
      <c r="C117" s="22">
        <v>115</v>
      </c>
      <c r="D117" s="20">
        <v>45839</v>
      </c>
      <c r="E117" s="71" t="s">
        <v>1037</v>
      </c>
      <c r="F117" s="23">
        <v>10743048402</v>
      </c>
      <c r="G117" s="71" t="s">
        <v>1038</v>
      </c>
      <c r="H117" s="71" t="s">
        <v>1039</v>
      </c>
      <c r="I117" s="71" t="s">
        <v>1040</v>
      </c>
      <c r="J117" s="22">
        <v>1</v>
      </c>
      <c r="K117" s="69" t="s">
        <v>124</v>
      </c>
      <c r="L117" s="71" t="s">
        <v>1041</v>
      </c>
      <c r="M117" s="28">
        <v>1800</v>
      </c>
      <c r="N117" s="28">
        <v>3600</v>
      </c>
      <c r="O117" s="28">
        <v>3600</v>
      </c>
      <c r="P117" s="69" t="s">
        <v>514</v>
      </c>
      <c r="Q117" s="69" t="s">
        <v>305</v>
      </c>
      <c r="R117" s="71" t="s">
        <v>1042</v>
      </c>
      <c r="S117" s="71" t="s">
        <v>1043</v>
      </c>
      <c r="T117" s="71" t="s">
        <v>123</v>
      </c>
      <c r="U117" s="71" t="s">
        <v>162</v>
      </c>
      <c r="V117" s="24">
        <v>120</v>
      </c>
      <c r="W117" s="20">
        <v>45839</v>
      </c>
      <c r="X117" s="69" t="s">
        <v>65</v>
      </c>
      <c r="Y117" s="71" t="s">
        <v>66</v>
      </c>
      <c r="Z117" s="69" t="s">
        <v>127</v>
      </c>
      <c r="AA117" s="25">
        <v>2</v>
      </c>
      <c r="AB117" s="25" t="s">
        <v>1044</v>
      </c>
      <c r="AC117" s="69" t="s">
        <v>1045</v>
      </c>
      <c r="AD117" s="26">
        <v>18</v>
      </c>
      <c r="AE117" s="69" t="s">
        <v>1046</v>
      </c>
      <c r="AF117" s="69" t="s">
        <v>120</v>
      </c>
      <c r="AG117" s="71" t="s">
        <v>121</v>
      </c>
      <c r="AH117" s="69" t="s">
        <v>122</v>
      </c>
      <c r="AI117" s="27">
        <v>2</v>
      </c>
      <c r="AJ117" s="69" t="s">
        <v>70</v>
      </c>
      <c r="AK117" s="26">
        <v>1</v>
      </c>
      <c r="AL117" s="26">
        <v>1</v>
      </c>
      <c r="AM117" s="71" t="s">
        <v>1047</v>
      </c>
      <c r="AN117" s="70" t="s">
        <v>1048</v>
      </c>
    </row>
    <row r="118" spans="1:40" ht="15" customHeight="1" x14ac:dyDescent="0.25">
      <c r="A118" s="21">
        <v>349</v>
      </c>
      <c r="B118" s="69" t="s">
        <v>139</v>
      </c>
      <c r="C118" s="22">
        <v>114</v>
      </c>
      <c r="D118" s="20">
        <v>45839</v>
      </c>
      <c r="E118" s="71" t="s">
        <v>156</v>
      </c>
      <c r="F118" s="23">
        <v>10159960299</v>
      </c>
      <c r="G118" s="71" t="s">
        <v>157</v>
      </c>
      <c r="H118" s="71" t="s">
        <v>976</v>
      </c>
      <c r="I118" s="71" t="s">
        <v>1049</v>
      </c>
      <c r="J118" s="22">
        <v>1</v>
      </c>
      <c r="K118" s="69" t="s">
        <v>124</v>
      </c>
      <c r="L118" s="71" t="s">
        <v>978</v>
      </c>
      <c r="M118" s="28">
        <v>500</v>
      </c>
      <c r="N118" s="28">
        <v>1500</v>
      </c>
      <c r="O118" s="28">
        <v>1500</v>
      </c>
      <c r="P118" s="69" t="s">
        <v>514</v>
      </c>
      <c r="Q118" s="69" t="s">
        <v>128</v>
      </c>
      <c r="R118" s="71" t="s">
        <v>1050</v>
      </c>
      <c r="S118" s="71" t="s">
        <v>1051</v>
      </c>
      <c r="T118" s="71" t="s">
        <v>152</v>
      </c>
      <c r="U118" s="71" t="s">
        <v>153</v>
      </c>
      <c r="V118" s="24">
        <v>111</v>
      </c>
      <c r="W118" s="20">
        <v>45839</v>
      </c>
      <c r="X118" s="69" t="s">
        <v>65</v>
      </c>
      <c r="Y118" s="71" t="s">
        <v>66</v>
      </c>
      <c r="Z118" s="69" t="s">
        <v>127</v>
      </c>
      <c r="AA118" s="25">
        <v>2</v>
      </c>
      <c r="AB118" s="25" t="s">
        <v>560</v>
      </c>
      <c r="AC118" s="69" t="s">
        <v>568</v>
      </c>
      <c r="AD118" s="26">
        <v>7</v>
      </c>
      <c r="AE118" s="69" t="s">
        <v>531</v>
      </c>
      <c r="AF118" s="69" t="s">
        <v>120</v>
      </c>
      <c r="AG118" s="71" t="s">
        <v>121</v>
      </c>
      <c r="AH118" s="69" t="s">
        <v>122</v>
      </c>
      <c r="AI118" s="27" t="s">
        <v>70</v>
      </c>
      <c r="AJ118" s="69" t="s">
        <v>70</v>
      </c>
      <c r="AK118" s="26">
        <v>1</v>
      </c>
      <c r="AL118" s="26">
        <v>1</v>
      </c>
      <c r="AM118" s="71" t="s">
        <v>1052</v>
      </c>
      <c r="AN118" s="70" t="s">
        <v>1053</v>
      </c>
    </row>
    <row r="119" spans="1:40" ht="15" customHeight="1" x14ac:dyDescent="0.25">
      <c r="A119" s="21">
        <v>348</v>
      </c>
      <c r="B119" s="69" t="s">
        <v>139</v>
      </c>
      <c r="C119" s="22">
        <v>113</v>
      </c>
      <c r="D119" s="20">
        <v>45839</v>
      </c>
      <c r="E119" s="71" t="s">
        <v>605</v>
      </c>
      <c r="F119" s="23">
        <v>10101123168</v>
      </c>
      <c r="G119" s="71" t="s">
        <v>606</v>
      </c>
      <c r="H119" s="71" t="s">
        <v>1054</v>
      </c>
      <c r="I119" s="71" t="s">
        <v>1055</v>
      </c>
      <c r="J119" s="22">
        <v>1</v>
      </c>
      <c r="K119" s="69" t="s">
        <v>124</v>
      </c>
      <c r="L119" s="71" t="s">
        <v>1056</v>
      </c>
      <c r="M119" s="28">
        <v>1400</v>
      </c>
      <c r="N119" s="28">
        <v>4200</v>
      </c>
      <c r="O119" s="28">
        <v>4200</v>
      </c>
      <c r="P119" s="69" t="s">
        <v>514</v>
      </c>
      <c r="Q119" s="69" t="s">
        <v>128</v>
      </c>
      <c r="R119" s="71" t="s">
        <v>1057</v>
      </c>
      <c r="S119" s="71" t="s">
        <v>1058</v>
      </c>
      <c r="T119" s="71" t="s">
        <v>152</v>
      </c>
      <c r="U119" s="71" t="s">
        <v>153</v>
      </c>
      <c r="V119" s="24">
        <v>116</v>
      </c>
      <c r="W119" s="20">
        <v>45839</v>
      </c>
      <c r="X119" s="69" t="s">
        <v>65</v>
      </c>
      <c r="Y119" s="71" t="s">
        <v>66</v>
      </c>
      <c r="Z119" s="69" t="s">
        <v>127</v>
      </c>
      <c r="AA119" s="25">
        <v>2</v>
      </c>
      <c r="AB119" s="25" t="s">
        <v>1059</v>
      </c>
      <c r="AC119" s="69" t="s">
        <v>1060</v>
      </c>
      <c r="AD119" s="26">
        <v>7</v>
      </c>
      <c r="AE119" s="69" t="s">
        <v>602</v>
      </c>
      <c r="AF119" s="69" t="s">
        <v>120</v>
      </c>
      <c r="AG119" s="71" t="s">
        <v>121</v>
      </c>
      <c r="AH119" s="69" t="s">
        <v>122</v>
      </c>
      <c r="AI119" s="27">
        <v>3</v>
      </c>
      <c r="AJ119" s="69" t="s">
        <v>70</v>
      </c>
      <c r="AK119" s="26">
        <v>1</v>
      </c>
      <c r="AL119" s="26">
        <v>1</v>
      </c>
      <c r="AM119" s="71" t="s">
        <v>1061</v>
      </c>
      <c r="AN119" s="70" t="s">
        <v>1062</v>
      </c>
    </row>
    <row r="120" spans="1:40" ht="15" customHeight="1" x14ac:dyDescent="0.25">
      <c r="A120" s="21">
        <v>318</v>
      </c>
      <c r="B120" s="69" t="s">
        <v>139</v>
      </c>
      <c r="C120" s="22">
        <v>112</v>
      </c>
      <c r="D120" s="20">
        <v>45839</v>
      </c>
      <c r="E120" s="71" t="s">
        <v>1063</v>
      </c>
      <c r="F120" s="23">
        <v>10159879092</v>
      </c>
      <c r="G120" s="71" t="s">
        <v>1064</v>
      </c>
      <c r="H120" s="71" t="s">
        <v>1065</v>
      </c>
      <c r="I120" s="71" t="s">
        <v>1066</v>
      </c>
      <c r="J120" s="22">
        <v>1</v>
      </c>
      <c r="K120" s="69" t="s">
        <v>124</v>
      </c>
      <c r="L120" s="71" t="s">
        <v>1067</v>
      </c>
      <c r="M120" s="28">
        <v>3000</v>
      </c>
      <c r="N120" s="28">
        <v>3000</v>
      </c>
      <c r="O120" s="28">
        <v>3000</v>
      </c>
      <c r="P120" s="69" t="s">
        <v>514</v>
      </c>
      <c r="Q120" s="69" t="s">
        <v>1068</v>
      </c>
      <c r="R120" s="71" t="s">
        <v>1069</v>
      </c>
      <c r="S120" s="71" t="s">
        <v>1070</v>
      </c>
      <c r="T120" s="71" t="s">
        <v>123</v>
      </c>
      <c r="U120" s="71" t="s">
        <v>162</v>
      </c>
      <c r="V120" s="24">
        <v>105</v>
      </c>
      <c r="W120" s="20">
        <v>45831</v>
      </c>
      <c r="X120" s="69" t="s">
        <v>65</v>
      </c>
      <c r="Y120" s="71" t="s">
        <v>66</v>
      </c>
      <c r="Z120" s="69" t="s">
        <v>127</v>
      </c>
      <c r="AA120" s="25">
        <v>27</v>
      </c>
      <c r="AB120" s="25" t="s">
        <v>1071</v>
      </c>
      <c r="AC120" s="69" t="s">
        <v>1072</v>
      </c>
      <c r="AD120" s="26">
        <v>13</v>
      </c>
      <c r="AE120" s="69" t="s">
        <v>1073</v>
      </c>
      <c r="AF120" s="69" t="s">
        <v>120</v>
      </c>
      <c r="AG120" s="71" t="s">
        <v>121</v>
      </c>
      <c r="AH120" s="69" t="s">
        <v>122</v>
      </c>
      <c r="AI120" s="27" t="s">
        <v>70</v>
      </c>
      <c r="AJ120" s="69" t="s">
        <v>890</v>
      </c>
      <c r="AK120" s="26">
        <v>1</v>
      </c>
      <c r="AL120" s="26">
        <v>1</v>
      </c>
      <c r="AM120" s="71" t="s">
        <v>1074</v>
      </c>
      <c r="AN120" s="70" t="s">
        <v>1075</v>
      </c>
    </row>
    <row r="121" spans="1:40" ht="15" customHeight="1" x14ac:dyDescent="0.25">
      <c r="A121" s="21">
        <v>315</v>
      </c>
      <c r="B121" s="69" t="s">
        <v>139</v>
      </c>
      <c r="C121" s="22">
        <v>111</v>
      </c>
      <c r="D121" s="20">
        <v>45839</v>
      </c>
      <c r="E121" s="71" t="s">
        <v>677</v>
      </c>
      <c r="F121" s="23">
        <v>10724483688</v>
      </c>
      <c r="G121" s="71" t="s">
        <v>678</v>
      </c>
      <c r="H121" s="71" t="s">
        <v>1076</v>
      </c>
      <c r="I121" s="71" t="s">
        <v>1066</v>
      </c>
      <c r="J121" s="22">
        <v>1</v>
      </c>
      <c r="K121" s="69" t="s">
        <v>124</v>
      </c>
      <c r="L121" s="71" t="s">
        <v>1077</v>
      </c>
      <c r="M121" s="28">
        <v>4000</v>
      </c>
      <c r="N121" s="28">
        <v>4000</v>
      </c>
      <c r="O121" s="28">
        <v>4000</v>
      </c>
      <c r="P121" s="69" t="s">
        <v>514</v>
      </c>
      <c r="Q121" s="69" t="s">
        <v>1068</v>
      </c>
      <c r="R121" s="71" t="s">
        <v>1078</v>
      </c>
      <c r="S121" s="71" t="s">
        <v>1079</v>
      </c>
      <c r="T121" s="71" t="s">
        <v>123</v>
      </c>
      <c r="U121" s="71" t="s">
        <v>162</v>
      </c>
      <c r="V121" s="24">
        <v>105</v>
      </c>
      <c r="W121" s="20">
        <v>45831</v>
      </c>
      <c r="X121" s="69" t="s">
        <v>65</v>
      </c>
      <c r="Y121" s="71" t="s">
        <v>66</v>
      </c>
      <c r="Z121" s="69" t="s">
        <v>127</v>
      </c>
      <c r="AA121" s="25">
        <v>26</v>
      </c>
      <c r="AB121" s="25" t="s">
        <v>1080</v>
      </c>
      <c r="AC121" s="69" t="s">
        <v>1081</v>
      </c>
      <c r="AD121" s="26">
        <v>13</v>
      </c>
      <c r="AE121" s="69" t="s">
        <v>1082</v>
      </c>
      <c r="AF121" s="69" t="s">
        <v>120</v>
      </c>
      <c r="AG121" s="71" t="s">
        <v>121</v>
      </c>
      <c r="AH121" s="69" t="s">
        <v>122</v>
      </c>
      <c r="AI121" s="27" t="s">
        <v>70</v>
      </c>
      <c r="AJ121" s="69" t="s">
        <v>890</v>
      </c>
      <c r="AK121" s="26">
        <v>1</v>
      </c>
      <c r="AL121" s="26">
        <v>1</v>
      </c>
      <c r="AM121" s="71" t="s">
        <v>1083</v>
      </c>
      <c r="AN121" s="70" t="s">
        <v>1084</v>
      </c>
    </row>
    <row r="122" spans="1:40" ht="15" customHeight="1" x14ac:dyDescent="0.25">
      <c r="A122" s="21">
        <v>345</v>
      </c>
      <c r="B122" s="69" t="s">
        <v>139</v>
      </c>
      <c r="C122" s="22">
        <v>110</v>
      </c>
      <c r="D122" s="20">
        <v>45839</v>
      </c>
      <c r="E122" s="71" t="s">
        <v>1085</v>
      </c>
      <c r="F122" s="23">
        <v>10160274145</v>
      </c>
      <c r="G122" s="71" t="s">
        <v>1086</v>
      </c>
      <c r="H122" s="71" t="s">
        <v>1087</v>
      </c>
      <c r="I122" s="71" t="s">
        <v>1088</v>
      </c>
      <c r="J122" s="22">
        <v>2</v>
      </c>
      <c r="K122" s="69" t="s">
        <v>124</v>
      </c>
      <c r="L122" s="71" t="s">
        <v>1089</v>
      </c>
      <c r="M122" s="28">
        <v>350</v>
      </c>
      <c r="N122" s="28">
        <v>350</v>
      </c>
      <c r="O122" s="28">
        <v>350</v>
      </c>
      <c r="P122" s="69" t="s">
        <v>514</v>
      </c>
      <c r="Q122" s="69" t="s">
        <v>1090</v>
      </c>
      <c r="R122" s="71" t="s">
        <v>1091</v>
      </c>
      <c r="S122" s="71" t="s">
        <v>1092</v>
      </c>
      <c r="T122" s="71" t="s">
        <v>994</v>
      </c>
      <c r="U122" s="71" t="s">
        <v>163</v>
      </c>
      <c r="V122" s="24">
        <v>110</v>
      </c>
      <c r="W122" s="20">
        <v>45839</v>
      </c>
      <c r="X122" s="69" t="s">
        <v>65</v>
      </c>
      <c r="Y122" s="71" t="s">
        <v>66</v>
      </c>
      <c r="Z122" s="69" t="s">
        <v>127</v>
      </c>
      <c r="AA122" s="25">
        <v>2</v>
      </c>
      <c r="AB122" s="25" t="s">
        <v>1093</v>
      </c>
      <c r="AC122" s="69" t="s">
        <v>1094</v>
      </c>
      <c r="AD122" s="26">
        <v>7</v>
      </c>
      <c r="AE122" s="69" t="s">
        <v>1095</v>
      </c>
      <c r="AF122" s="69" t="s">
        <v>120</v>
      </c>
      <c r="AG122" s="71" t="s">
        <v>121</v>
      </c>
      <c r="AH122" s="69" t="s">
        <v>122</v>
      </c>
      <c r="AI122" s="27" t="s">
        <v>70</v>
      </c>
      <c r="AJ122" s="69" t="s">
        <v>70</v>
      </c>
      <c r="AK122" s="26">
        <v>1</v>
      </c>
      <c r="AL122" s="26">
        <v>1</v>
      </c>
      <c r="AM122" s="71" t="s">
        <v>1096</v>
      </c>
      <c r="AN122" s="70" t="s">
        <v>1097</v>
      </c>
    </row>
    <row r="123" spans="1:40" ht="15" customHeight="1" x14ac:dyDescent="0.25">
      <c r="A123" s="21">
        <v>337</v>
      </c>
      <c r="B123" s="69" t="s">
        <v>139</v>
      </c>
      <c r="C123" s="22">
        <v>109</v>
      </c>
      <c r="D123" s="20">
        <v>45839</v>
      </c>
      <c r="E123" s="71" t="s">
        <v>1098</v>
      </c>
      <c r="F123" s="23">
        <v>20602147941</v>
      </c>
      <c r="G123" s="71" t="s">
        <v>1099</v>
      </c>
      <c r="H123" s="71" t="s">
        <v>1100</v>
      </c>
      <c r="I123" s="71" t="s">
        <v>1066</v>
      </c>
      <c r="J123" s="22">
        <v>1</v>
      </c>
      <c r="K123" s="69" t="s">
        <v>124</v>
      </c>
      <c r="L123" s="71" t="s">
        <v>1101</v>
      </c>
      <c r="M123" s="28">
        <v>6000</v>
      </c>
      <c r="N123" s="28">
        <v>6000</v>
      </c>
      <c r="O123" s="28">
        <v>6000</v>
      </c>
      <c r="P123" s="69" t="s">
        <v>514</v>
      </c>
      <c r="Q123" s="69" t="s">
        <v>1068</v>
      </c>
      <c r="R123" s="71" t="s">
        <v>1102</v>
      </c>
      <c r="S123" s="71" t="s">
        <v>1103</v>
      </c>
      <c r="T123" s="71" t="s">
        <v>123</v>
      </c>
      <c r="U123" s="71" t="s">
        <v>162</v>
      </c>
      <c r="V123" s="24">
        <v>105</v>
      </c>
      <c r="W123" s="20">
        <v>45831</v>
      </c>
      <c r="X123" s="69" t="s">
        <v>65</v>
      </c>
      <c r="Y123" s="71" t="s">
        <v>66</v>
      </c>
      <c r="Z123" s="69" t="s">
        <v>127</v>
      </c>
      <c r="AA123" s="25">
        <v>24</v>
      </c>
      <c r="AB123" s="25" t="s">
        <v>1104</v>
      </c>
      <c r="AC123" s="69" t="s">
        <v>1105</v>
      </c>
      <c r="AD123" s="26">
        <v>13</v>
      </c>
      <c r="AE123" s="69" t="s">
        <v>1106</v>
      </c>
      <c r="AF123" s="69" t="s">
        <v>120</v>
      </c>
      <c r="AG123" s="71" t="s">
        <v>121</v>
      </c>
      <c r="AH123" s="69" t="s">
        <v>122</v>
      </c>
      <c r="AI123" s="27" t="s">
        <v>70</v>
      </c>
      <c r="AJ123" s="69" t="s">
        <v>890</v>
      </c>
      <c r="AK123" s="26">
        <v>1</v>
      </c>
      <c r="AL123" s="26">
        <v>1</v>
      </c>
      <c r="AM123" s="71" t="s">
        <v>1107</v>
      </c>
      <c r="AN123" s="70" t="s">
        <v>1108</v>
      </c>
    </row>
    <row r="124" spans="1:40" ht="15" customHeight="1" x14ac:dyDescent="0.25">
      <c r="A124" s="21">
        <v>323</v>
      </c>
      <c r="B124" s="69" t="s">
        <v>139</v>
      </c>
      <c r="C124" s="22">
        <v>108</v>
      </c>
      <c r="D124" s="20">
        <v>45838</v>
      </c>
      <c r="E124" s="71" t="s">
        <v>1098</v>
      </c>
      <c r="F124" s="23">
        <v>20602147941</v>
      </c>
      <c r="G124" s="71" t="s">
        <v>1099</v>
      </c>
      <c r="H124" s="71" t="s">
        <v>1109</v>
      </c>
      <c r="I124" s="71" t="s">
        <v>1066</v>
      </c>
      <c r="J124" s="22">
        <v>1</v>
      </c>
      <c r="K124" s="69" t="s">
        <v>124</v>
      </c>
      <c r="L124" s="71" t="s">
        <v>1110</v>
      </c>
      <c r="M124" s="28">
        <v>2407.13</v>
      </c>
      <c r="N124" s="28">
        <v>2407.13</v>
      </c>
      <c r="O124" s="28">
        <v>2407.13</v>
      </c>
      <c r="P124" s="69" t="s">
        <v>514</v>
      </c>
      <c r="Q124" s="69" t="s">
        <v>1111</v>
      </c>
      <c r="R124" s="71" t="s">
        <v>1112</v>
      </c>
      <c r="S124" s="71" t="s">
        <v>1113</v>
      </c>
      <c r="T124" s="71" t="s">
        <v>123</v>
      </c>
      <c r="U124" s="71" t="s">
        <v>162</v>
      </c>
      <c r="V124" s="24">
        <v>105</v>
      </c>
      <c r="W124" s="20">
        <v>45831</v>
      </c>
      <c r="X124" s="69" t="s">
        <v>65</v>
      </c>
      <c r="Y124" s="71" t="s">
        <v>66</v>
      </c>
      <c r="Z124" s="69" t="s">
        <v>127</v>
      </c>
      <c r="AA124" s="25">
        <v>22</v>
      </c>
      <c r="AB124" s="25" t="s">
        <v>1114</v>
      </c>
      <c r="AC124" s="69" t="s">
        <v>1115</v>
      </c>
      <c r="AD124" s="26">
        <v>13</v>
      </c>
      <c r="AE124" s="69" t="s">
        <v>1116</v>
      </c>
      <c r="AF124" s="69" t="s">
        <v>120</v>
      </c>
      <c r="AG124" s="71" t="s">
        <v>121</v>
      </c>
      <c r="AH124" s="69" t="s">
        <v>122</v>
      </c>
      <c r="AI124" s="27" t="s">
        <v>70</v>
      </c>
      <c r="AJ124" s="69" t="s">
        <v>890</v>
      </c>
      <c r="AK124" s="26">
        <v>1</v>
      </c>
      <c r="AL124" s="26">
        <v>1</v>
      </c>
      <c r="AM124" s="71" t="s">
        <v>1117</v>
      </c>
      <c r="AN124" s="70" t="s">
        <v>1118</v>
      </c>
    </row>
    <row r="125" spans="1:40" ht="15" customHeight="1" x14ac:dyDescent="0.25">
      <c r="A125" s="21">
        <v>320</v>
      </c>
      <c r="B125" s="69" t="s">
        <v>139</v>
      </c>
      <c r="C125" s="22">
        <v>107</v>
      </c>
      <c r="D125" s="20">
        <v>45838</v>
      </c>
      <c r="E125" s="71" t="s">
        <v>1119</v>
      </c>
      <c r="F125" s="23">
        <v>10157608415</v>
      </c>
      <c r="G125" s="71" t="s">
        <v>1120</v>
      </c>
      <c r="H125" s="71" t="s">
        <v>1121</v>
      </c>
      <c r="I125" s="71" t="s">
        <v>1066</v>
      </c>
      <c r="J125" s="22">
        <v>1</v>
      </c>
      <c r="K125" s="69" t="s">
        <v>124</v>
      </c>
      <c r="L125" s="71" t="s">
        <v>1122</v>
      </c>
      <c r="M125" s="28">
        <v>8000</v>
      </c>
      <c r="N125" s="28">
        <v>8000</v>
      </c>
      <c r="O125" s="28">
        <v>8000</v>
      </c>
      <c r="P125" s="69" t="s">
        <v>514</v>
      </c>
      <c r="Q125" s="69" t="s">
        <v>1068</v>
      </c>
      <c r="R125" s="71" t="s">
        <v>1123</v>
      </c>
      <c r="S125" s="71" t="s">
        <v>1124</v>
      </c>
      <c r="T125" s="71" t="s">
        <v>123</v>
      </c>
      <c r="U125" s="71" t="s">
        <v>162</v>
      </c>
      <c r="V125" s="24">
        <v>105</v>
      </c>
      <c r="W125" s="20">
        <v>45831</v>
      </c>
      <c r="X125" s="69" t="s">
        <v>65</v>
      </c>
      <c r="Y125" s="71" t="s">
        <v>66</v>
      </c>
      <c r="Z125" s="69" t="s">
        <v>127</v>
      </c>
      <c r="AA125" s="25">
        <v>19</v>
      </c>
      <c r="AB125" s="25" t="s">
        <v>1125</v>
      </c>
      <c r="AC125" s="69" t="s">
        <v>1126</v>
      </c>
      <c r="AD125" s="26">
        <v>13</v>
      </c>
      <c r="AE125" s="69" t="s">
        <v>1127</v>
      </c>
      <c r="AF125" s="69" t="s">
        <v>120</v>
      </c>
      <c r="AG125" s="71" t="s">
        <v>121</v>
      </c>
      <c r="AH125" s="69" t="s">
        <v>122</v>
      </c>
      <c r="AI125" s="27" t="s">
        <v>70</v>
      </c>
      <c r="AJ125" s="69" t="s">
        <v>890</v>
      </c>
      <c r="AK125" s="26">
        <v>1</v>
      </c>
      <c r="AL125" s="26">
        <v>1</v>
      </c>
      <c r="AM125" s="71" t="s">
        <v>1128</v>
      </c>
      <c r="AN125" s="70" t="s">
        <v>1129</v>
      </c>
    </row>
    <row r="126" spans="1:40" ht="15" customHeight="1" x14ac:dyDescent="0.25">
      <c r="A126" s="21">
        <v>316</v>
      </c>
      <c r="B126" s="69" t="s">
        <v>139</v>
      </c>
      <c r="C126" s="22">
        <v>106</v>
      </c>
      <c r="D126" s="20">
        <v>45838</v>
      </c>
      <c r="E126" s="71" t="s">
        <v>1130</v>
      </c>
      <c r="F126" s="23">
        <v>10748211352</v>
      </c>
      <c r="G126" s="71" t="s">
        <v>1131</v>
      </c>
      <c r="H126" s="71" t="s">
        <v>1132</v>
      </c>
      <c r="I126" s="71" t="s">
        <v>1066</v>
      </c>
      <c r="J126" s="22">
        <v>1</v>
      </c>
      <c r="K126" s="69" t="s">
        <v>124</v>
      </c>
      <c r="L126" s="71" t="s">
        <v>1077</v>
      </c>
      <c r="M126" s="28">
        <v>4000</v>
      </c>
      <c r="N126" s="28">
        <v>4000</v>
      </c>
      <c r="O126" s="28">
        <v>4000</v>
      </c>
      <c r="P126" s="69" t="s">
        <v>514</v>
      </c>
      <c r="Q126" s="69" t="s">
        <v>1068</v>
      </c>
      <c r="R126" s="71" t="s">
        <v>1133</v>
      </c>
      <c r="S126" s="71" t="s">
        <v>1134</v>
      </c>
      <c r="T126" s="71" t="s">
        <v>123</v>
      </c>
      <c r="U126" s="71" t="s">
        <v>162</v>
      </c>
      <c r="V126" s="24">
        <v>105</v>
      </c>
      <c r="W126" s="20">
        <v>45831</v>
      </c>
      <c r="X126" s="69" t="s">
        <v>65</v>
      </c>
      <c r="Y126" s="71" t="s">
        <v>66</v>
      </c>
      <c r="Z126" s="69" t="s">
        <v>127</v>
      </c>
      <c r="AA126" s="25">
        <v>17</v>
      </c>
      <c r="AB126" s="25" t="s">
        <v>1080</v>
      </c>
      <c r="AC126" s="69" t="s">
        <v>1081</v>
      </c>
      <c r="AD126" s="26">
        <v>13</v>
      </c>
      <c r="AE126" s="69" t="s">
        <v>1082</v>
      </c>
      <c r="AF126" s="69" t="s">
        <v>120</v>
      </c>
      <c r="AG126" s="71" t="s">
        <v>121</v>
      </c>
      <c r="AH126" s="69" t="s">
        <v>122</v>
      </c>
      <c r="AI126" s="27" t="s">
        <v>70</v>
      </c>
      <c r="AJ126" s="69" t="s">
        <v>890</v>
      </c>
      <c r="AK126" s="26">
        <v>1</v>
      </c>
      <c r="AL126" s="26">
        <v>1</v>
      </c>
      <c r="AM126" s="71" t="s">
        <v>1135</v>
      </c>
      <c r="AN126" s="70" t="s">
        <v>1136</v>
      </c>
    </row>
    <row r="127" spans="1:40" ht="15" customHeight="1" x14ac:dyDescent="0.25">
      <c r="A127" s="21">
        <v>319</v>
      </c>
      <c r="B127" s="69" t="s">
        <v>139</v>
      </c>
      <c r="C127" s="22">
        <v>105</v>
      </c>
      <c r="D127" s="20">
        <v>45838</v>
      </c>
      <c r="E127" s="71" t="s">
        <v>1098</v>
      </c>
      <c r="F127" s="23">
        <v>20602147941</v>
      </c>
      <c r="G127" s="71" t="s">
        <v>1099</v>
      </c>
      <c r="H127" s="71" t="s">
        <v>4531</v>
      </c>
      <c r="I127" s="71" t="s">
        <v>1066</v>
      </c>
      <c r="J127" s="22">
        <v>1</v>
      </c>
      <c r="K127" s="69" t="s">
        <v>124</v>
      </c>
      <c r="L127" s="71" t="s">
        <v>4532</v>
      </c>
      <c r="M127" s="28">
        <v>2407.13</v>
      </c>
      <c r="N127" s="28">
        <v>2407.13</v>
      </c>
      <c r="O127" s="28">
        <v>2407.13</v>
      </c>
      <c r="P127" s="69" t="s">
        <v>1331</v>
      </c>
      <c r="Q127" s="69" t="s">
        <v>1111</v>
      </c>
      <c r="R127" s="71" t="s">
        <v>4533</v>
      </c>
      <c r="S127" s="71" t="s">
        <v>4534</v>
      </c>
      <c r="T127" s="71" t="s">
        <v>123</v>
      </c>
      <c r="U127" s="71" t="s">
        <v>162</v>
      </c>
      <c r="V127" s="24">
        <v>105</v>
      </c>
      <c r="W127" s="20">
        <v>45831</v>
      </c>
      <c r="X127" s="69" t="s">
        <v>65</v>
      </c>
      <c r="Y127" s="71" t="s">
        <v>66</v>
      </c>
      <c r="Z127" s="69" t="s">
        <v>127</v>
      </c>
      <c r="AA127" s="25">
        <v>22</v>
      </c>
      <c r="AB127" s="25" t="s">
        <v>4535</v>
      </c>
      <c r="AC127" s="69" t="s">
        <v>4536</v>
      </c>
      <c r="AD127" s="26">
        <v>13</v>
      </c>
      <c r="AE127" s="69" t="s">
        <v>1116</v>
      </c>
      <c r="AF127" s="69" t="s">
        <v>120</v>
      </c>
      <c r="AG127" s="71" t="s">
        <v>121</v>
      </c>
      <c r="AH127" s="69" t="s">
        <v>122</v>
      </c>
      <c r="AI127" s="27" t="s">
        <v>70</v>
      </c>
      <c r="AJ127" s="69" t="s">
        <v>890</v>
      </c>
      <c r="AK127" s="26">
        <v>1</v>
      </c>
      <c r="AL127" s="26">
        <v>1</v>
      </c>
      <c r="AM127" s="71" t="s">
        <v>4537</v>
      </c>
      <c r="AN127" s="70" t="s">
        <v>4538</v>
      </c>
    </row>
    <row r="128" spans="1:40" ht="15" customHeight="1" x14ac:dyDescent="0.25">
      <c r="A128" s="21">
        <v>426</v>
      </c>
      <c r="B128" s="69" t="s">
        <v>139</v>
      </c>
      <c r="C128" s="22">
        <v>104</v>
      </c>
      <c r="D128" s="20">
        <v>45834</v>
      </c>
      <c r="E128" s="71" t="s">
        <v>677</v>
      </c>
      <c r="F128" s="23">
        <v>10724483688</v>
      </c>
      <c r="G128" s="71" t="s">
        <v>678</v>
      </c>
      <c r="H128" s="71" t="s">
        <v>1137</v>
      </c>
      <c r="I128" s="71" t="s">
        <v>1138</v>
      </c>
      <c r="J128" s="22">
        <v>1</v>
      </c>
      <c r="K128" s="69" t="s">
        <v>124</v>
      </c>
      <c r="L128" s="71" t="s">
        <v>1139</v>
      </c>
      <c r="M128" s="28">
        <v>500</v>
      </c>
      <c r="N128" s="28">
        <v>500</v>
      </c>
      <c r="O128" s="28">
        <v>500</v>
      </c>
      <c r="P128" s="69" t="s">
        <v>514</v>
      </c>
      <c r="Q128" s="69" t="s">
        <v>872</v>
      </c>
      <c r="R128" s="71" t="s">
        <v>1140</v>
      </c>
      <c r="S128" s="71" t="s">
        <v>1141</v>
      </c>
      <c r="T128" s="71" t="s">
        <v>697</v>
      </c>
      <c r="U128" s="71" t="s">
        <v>333</v>
      </c>
      <c r="V128" s="24">
        <v>33</v>
      </c>
      <c r="W128" s="20">
        <v>45758</v>
      </c>
      <c r="X128" s="69" t="s">
        <v>65</v>
      </c>
      <c r="Y128" s="71" t="s">
        <v>66</v>
      </c>
      <c r="Z128" s="69" t="s">
        <v>127</v>
      </c>
      <c r="AA128" s="25">
        <v>32</v>
      </c>
      <c r="AB128" s="25" t="s">
        <v>1142</v>
      </c>
      <c r="AC128" s="69" t="s">
        <v>1143</v>
      </c>
      <c r="AD128" s="26">
        <v>0</v>
      </c>
      <c r="AE128" s="69" t="s">
        <v>1144</v>
      </c>
      <c r="AF128" s="69" t="s">
        <v>120</v>
      </c>
      <c r="AG128" s="71" t="s">
        <v>121</v>
      </c>
      <c r="AH128" s="69" t="s">
        <v>122</v>
      </c>
      <c r="AI128" s="27" t="s">
        <v>70</v>
      </c>
      <c r="AJ128" s="69" t="s">
        <v>1145</v>
      </c>
      <c r="AK128" s="26">
        <v>1</v>
      </c>
      <c r="AL128" s="26">
        <v>1</v>
      </c>
      <c r="AM128" s="71" t="s">
        <v>1146</v>
      </c>
      <c r="AN128" s="70" t="s">
        <v>1147</v>
      </c>
    </row>
    <row r="129" spans="1:40" ht="15" customHeight="1" x14ac:dyDescent="0.25">
      <c r="A129" s="21">
        <v>313</v>
      </c>
      <c r="B129" s="69" t="s">
        <v>139</v>
      </c>
      <c r="C129" s="22">
        <v>103</v>
      </c>
      <c r="D129" s="20">
        <v>45834</v>
      </c>
      <c r="E129" s="71" t="s">
        <v>1148</v>
      </c>
      <c r="F129" s="23">
        <v>10160150152</v>
      </c>
      <c r="G129" s="71" t="s">
        <v>1149</v>
      </c>
      <c r="H129" s="71" t="s">
        <v>1150</v>
      </c>
      <c r="I129" s="71" t="s">
        <v>1151</v>
      </c>
      <c r="J129" s="22">
        <v>1</v>
      </c>
      <c r="K129" s="69" t="s">
        <v>124</v>
      </c>
      <c r="L129" s="71" t="s">
        <v>1152</v>
      </c>
      <c r="M129" s="28">
        <v>430</v>
      </c>
      <c r="N129" s="28">
        <v>430</v>
      </c>
      <c r="O129" s="28">
        <v>430</v>
      </c>
      <c r="P129" s="69" t="s">
        <v>514</v>
      </c>
      <c r="Q129" s="69" t="s">
        <v>1153</v>
      </c>
      <c r="R129" s="71" t="s">
        <v>1154</v>
      </c>
      <c r="S129" s="71" t="s">
        <v>1155</v>
      </c>
      <c r="T129" s="71" t="s">
        <v>400</v>
      </c>
      <c r="U129" s="71" t="s">
        <v>401</v>
      </c>
      <c r="V129" s="24">
        <v>108</v>
      </c>
      <c r="W129" s="20">
        <v>45834</v>
      </c>
      <c r="X129" s="69" t="s">
        <v>65</v>
      </c>
      <c r="Y129" s="71" t="s">
        <v>66</v>
      </c>
      <c r="Z129" s="69" t="s">
        <v>127</v>
      </c>
      <c r="AA129" s="25">
        <v>2</v>
      </c>
      <c r="AB129" s="25" t="s">
        <v>1156</v>
      </c>
      <c r="AC129" s="69" t="s">
        <v>1157</v>
      </c>
      <c r="AD129" s="26">
        <v>7</v>
      </c>
      <c r="AE129" s="69" t="s">
        <v>1158</v>
      </c>
      <c r="AF129" s="69" t="s">
        <v>120</v>
      </c>
      <c r="AG129" s="71" t="s">
        <v>121</v>
      </c>
      <c r="AH129" s="69" t="s">
        <v>122</v>
      </c>
      <c r="AI129" s="27" t="s">
        <v>70</v>
      </c>
      <c r="AJ129" s="69" t="s">
        <v>70</v>
      </c>
      <c r="AK129" s="26">
        <v>1</v>
      </c>
      <c r="AL129" s="26">
        <v>1</v>
      </c>
      <c r="AM129" s="71" t="s">
        <v>1159</v>
      </c>
      <c r="AN129" s="70" t="s">
        <v>1160</v>
      </c>
    </row>
    <row r="130" spans="1:40" ht="15" customHeight="1" x14ac:dyDescent="0.25">
      <c r="A130" s="21">
        <v>309</v>
      </c>
      <c r="B130" s="69" t="s">
        <v>139</v>
      </c>
      <c r="C130" s="22">
        <v>102</v>
      </c>
      <c r="D130" s="20">
        <v>45834</v>
      </c>
      <c r="E130" s="71" t="s">
        <v>880</v>
      </c>
      <c r="F130" s="23">
        <v>20600098633</v>
      </c>
      <c r="G130" s="71" t="s">
        <v>881</v>
      </c>
      <c r="H130" s="71" t="s">
        <v>1161</v>
      </c>
      <c r="I130" s="71" t="s">
        <v>1066</v>
      </c>
      <c r="J130" s="22">
        <v>1</v>
      </c>
      <c r="K130" s="69" t="s">
        <v>124</v>
      </c>
      <c r="L130" s="71" t="s">
        <v>1162</v>
      </c>
      <c r="M130" s="28">
        <v>192.37</v>
      </c>
      <c r="N130" s="28">
        <v>192.37</v>
      </c>
      <c r="O130" s="28">
        <v>192.37</v>
      </c>
      <c r="P130" s="69" t="s">
        <v>514</v>
      </c>
      <c r="Q130" s="69" t="s">
        <v>305</v>
      </c>
      <c r="R130" s="71" t="s">
        <v>1163</v>
      </c>
      <c r="S130" s="71" t="s">
        <v>1164</v>
      </c>
      <c r="T130" s="71" t="s">
        <v>123</v>
      </c>
      <c r="U130" s="71" t="s">
        <v>162</v>
      </c>
      <c r="V130" s="24">
        <v>105</v>
      </c>
      <c r="W130" s="20">
        <v>45831</v>
      </c>
      <c r="X130" s="69" t="s">
        <v>65</v>
      </c>
      <c r="Y130" s="71" t="s">
        <v>66</v>
      </c>
      <c r="Z130" s="69" t="s">
        <v>127</v>
      </c>
      <c r="AA130" s="25">
        <v>13</v>
      </c>
      <c r="AB130" s="25" t="s">
        <v>1165</v>
      </c>
      <c r="AC130" s="69" t="s">
        <v>1166</v>
      </c>
      <c r="AD130" s="26">
        <v>13</v>
      </c>
      <c r="AE130" s="69" t="s">
        <v>1167</v>
      </c>
      <c r="AF130" s="69" t="s">
        <v>120</v>
      </c>
      <c r="AG130" s="71" t="s">
        <v>121</v>
      </c>
      <c r="AH130" s="69" t="s">
        <v>122</v>
      </c>
      <c r="AI130" s="27" t="s">
        <v>70</v>
      </c>
      <c r="AJ130" s="69" t="s">
        <v>890</v>
      </c>
      <c r="AK130" s="26">
        <v>1</v>
      </c>
      <c r="AL130" s="26">
        <v>1</v>
      </c>
      <c r="AM130" s="71" t="s">
        <v>1168</v>
      </c>
      <c r="AN130" s="70" t="s">
        <v>1169</v>
      </c>
    </row>
    <row r="131" spans="1:40" ht="15" customHeight="1" x14ac:dyDescent="0.25">
      <c r="A131" s="21">
        <v>308</v>
      </c>
      <c r="B131" s="69" t="s">
        <v>139</v>
      </c>
      <c r="C131" s="22">
        <v>101</v>
      </c>
      <c r="D131" s="20">
        <v>45834</v>
      </c>
      <c r="E131" s="71" t="s">
        <v>893</v>
      </c>
      <c r="F131" s="23">
        <v>20523470761</v>
      </c>
      <c r="G131" s="71" t="s">
        <v>894</v>
      </c>
      <c r="H131" s="71" t="s">
        <v>1170</v>
      </c>
      <c r="I131" s="71" t="s">
        <v>1066</v>
      </c>
      <c r="J131" s="22">
        <v>1</v>
      </c>
      <c r="K131" s="69" t="s">
        <v>124</v>
      </c>
      <c r="L131" s="71" t="s">
        <v>1171</v>
      </c>
      <c r="M131" s="28">
        <v>192.37</v>
      </c>
      <c r="N131" s="28">
        <v>192.37</v>
      </c>
      <c r="O131" s="28">
        <v>192.37</v>
      </c>
      <c r="P131" s="69" t="s">
        <v>514</v>
      </c>
      <c r="Q131" s="69" t="s">
        <v>1172</v>
      </c>
      <c r="R131" s="71" t="s">
        <v>1173</v>
      </c>
      <c r="S131" s="71" t="s">
        <v>1174</v>
      </c>
      <c r="T131" s="71" t="s">
        <v>123</v>
      </c>
      <c r="U131" s="71" t="s">
        <v>162</v>
      </c>
      <c r="V131" s="24">
        <v>105</v>
      </c>
      <c r="W131" s="20">
        <v>45831</v>
      </c>
      <c r="X131" s="69" t="s">
        <v>65</v>
      </c>
      <c r="Y131" s="71" t="s">
        <v>66</v>
      </c>
      <c r="Z131" s="69" t="s">
        <v>127</v>
      </c>
      <c r="AA131" s="25">
        <v>12</v>
      </c>
      <c r="AB131" s="25" t="s">
        <v>1165</v>
      </c>
      <c r="AC131" s="69" t="s">
        <v>1166</v>
      </c>
      <c r="AD131" s="26">
        <v>13</v>
      </c>
      <c r="AE131" s="69" t="s">
        <v>1167</v>
      </c>
      <c r="AF131" s="69" t="s">
        <v>120</v>
      </c>
      <c r="AG131" s="71" t="s">
        <v>121</v>
      </c>
      <c r="AH131" s="69" t="s">
        <v>122</v>
      </c>
      <c r="AI131" s="27" t="s">
        <v>70</v>
      </c>
      <c r="AJ131" s="69" t="s">
        <v>890</v>
      </c>
      <c r="AK131" s="26">
        <v>1</v>
      </c>
      <c r="AL131" s="26">
        <v>1</v>
      </c>
      <c r="AM131" s="71" t="s">
        <v>1175</v>
      </c>
      <c r="AN131" s="70" t="s">
        <v>1176</v>
      </c>
    </row>
    <row r="132" spans="1:40" ht="15" customHeight="1" x14ac:dyDescent="0.25">
      <c r="A132" s="21">
        <v>307</v>
      </c>
      <c r="B132" s="69" t="s">
        <v>139</v>
      </c>
      <c r="C132" s="22">
        <v>100</v>
      </c>
      <c r="D132" s="20">
        <v>45834</v>
      </c>
      <c r="E132" s="71" t="s">
        <v>1177</v>
      </c>
      <c r="F132" s="23">
        <v>10718881566</v>
      </c>
      <c r="G132" s="71" t="s">
        <v>1178</v>
      </c>
      <c r="H132" s="71" t="s">
        <v>1179</v>
      </c>
      <c r="I132" s="71" t="s">
        <v>1066</v>
      </c>
      <c r="J132" s="22">
        <v>1</v>
      </c>
      <c r="K132" s="69" t="s">
        <v>124</v>
      </c>
      <c r="L132" s="71" t="s">
        <v>1077</v>
      </c>
      <c r="M132" s="28">
        <v>4000</v>
      </c>
      <c r="N132" s="28">
        <v>4000</v>
      </c>
      <c r="O132" s="28">
        <v>4000</v>
      </c>
      <c r="P132" s="69" t="s">
        <v>514</v>
      </c>
      <c r="Q132" s="69" t="s">
        <v>1068</v>
      </c>
      <c r="R132" s="71" t="s">
        <v>1180</v>
      </c>
      <c r="S132" s="71" t="s">
        <v>1181</v>
      </c>
      <c r="T132" s="71" t="s">
        <v>123</v>
      </c>
      <c r="U132" s="71" t="s">
        <v>162</v>
      </c>
      <c r="V132" s="24">
        <v>105</v>
      </c>
      <c r="W132" s="20">
        <v>45831</v>
      </c>
      <c r="X132" s="69" t="s">
        <v>65</v>
      </c>
      <c r="Y132" s="71" t="s">
        <v>66</v>
      </c>
      <c r="Z132" s="69" t="s">
        <v>127</v>
      </c>
      <c r="AA132" s="25">
        <v>11</v>
      </c>
      <c r="AB132" s="25" t="s">
        <v>1080</v>
      </c>
      <c r="AC132" s="69" t="s">
        <v>1182</v>
      </c>
      <c r="AD132" s="26">
        <v>13</v>
      </c>
      <c r="AE132" s="69" t="s">
        <v>1082</v>
      </c>
      <c r="AF132" s="69" t="s">
        <v>120</v>
      </c>
      <c r="AG132" s="71" t="s">
        <v>121</v>
      </c>
      <c r="AH132" s="69" t="s">
        <v>122</v>
      </c>
      <c r="AI132" s="27" t="s">
        <v>70</v>
      </c>
      <c r="AJ132" s="69" t="s">
        <v>890</v>
      </c>
      <c r="AK132" s="26">
        <v>1</v>
      </c>
      <c r="AL132" s="26">
        <v>1</v>
      </c>
      <c r="AM132" s="71" t="s">
        <v>1183</v>
      </c>
      <c r="AN132" s="70" t="s">
        <v>1184</v>
      </c>
    </row>
    <row r="133" spans="1:40" ht="15" customHeight="1" x14ac:dyDescent="0.25">
      <c r="A133" s="21">
        <v>306</v>
      </c>
      <c r="B133" s="69" t="s">
        <v>139</v>
      </c>
      <c r="C133" s="22">
        <v>99</v>
      </c>
      <c r="D133" s="20">
        <v>45834</v>
      </c>
      <c r="E133" s="71" t="s">
        <v>880</v>
      </c>
      <c r="F133" s="23">
        <v>20600098633</v>
      </c>
      <c r="G133" s="71" t="s">
        <v>881</v>
      </c>
      <c r="H133" s="71" t="s">
        <v>1161</v>
      </c>
      <c r="I133" s="71" t="s">
        <v>1066</v>
      </c>
      <c r="J133" s="22">
        <v>1</v>
      </c>
      <c r="K133" s="69" t="s">
        <v>124</v>
      </c>
      <c r="L133" s="71" t="s">
        <v>1162</v>
      </c>
      <c r="M133" s="28">
        <v>1065.3900000000001</v>
      </c>
      <c r="N133" s="28">
        <v>1065.3900000000001</v>
      </c>
      <c r="O133" s="28">
        <v>1065.3900000000001</v>
      </c>
      <c r="P133" s="69" t="s">
        <v>514</v>
      </c>
      <c r="Q133" s="69" t="s">
        <v>305</v>
      </c>
      <c r="R133" s="71" t="s">
        <v>1185</v>
      </c>
      <c r="S133" s="71" t="s">
        <v>1186</v>
      </c>
      <c r="T133" s="71" t="s">
        <v>123</v>
      </c>
      <c r="U133" s="71" t="s">
        <v>162</v>
      </c>
      <c r="V133" s="24">
        <v>105</v>
      </c>
      <c r="W133" s="20">
        <v>45831</v>
      </c>
      <c r="X133" s="69" t="s">
        <v>65</v>
      </c>
      <c r="Y133" s="71" t="s">
        <v>66</v>
      </c>
      <c r="Z133" s="69" t="s">
        <v>127</v>
      </c>
      <c r="AA133" s="25">
        <v>10</v>
      </c>
      <c r="AB133" s="25" t="s">
        <v>1187</v>
      </c>
      <c r="AC133" s="69" t="s">
        <v>1188</v>
      </c>
      <c r="AD133" s="26">
        <v>13</v>
      </c>
      <c r="AE133" s="69" t="s">
        <v>1189</v>
      </c>
      <c r="AF133" s="69" t="s">
        <v>120</v>
      </c>
      <c r="AG133" s="71" t="s">
        <v>121</v>
      </c>
      <c r="AH133" s="69" t="s">
        <v>122</v>
      </c>
      <c r="AI133" s="27" t="s">
        <v>70</v>
      </c>
      <c r="AJ133" s="69" t="s">
        <v>890</v>
      </c>
      <c r="AK133" s="26">
        <v>1</v>
      </c>
      <c r="AL133" s="26">
        <v>1</v>
      </c>
      <c r="AM133" s="71" t="s">
        <v>1190</v>
      </c>
      <c r="AN133" s="70" t="s">
        <v>1191</v>
      </c>
    </row>
    <row r="134" spans="1:40" ht="15" customHeight="1" x14ac:dyDescent="0.25">
      <c r="A134" s="21">
        <v>305</v>
      </c>
      <c r="B134" s="69" t="s">
        <v>139</v>
      </c>
      <c r="C134" s="22">
        <v>98</v>
      </c>
      <c r="D134" s="20">
        <v>45834</v>
      </c>
      <c r="E134" s="71" t="s">
        <v>893</v>
      </c>
      <c r="F134" s="23">
        <v>20523470761</v>
      </c>
      <c r="G134" s="71" t="s">
        <v>894</v>
      </c>
      <c r="H134" s="71" t="s">
        <v>1170</v>
      </c>
      <c r="I134" s="71" t="s">
        <v>1066</v>
      </c>
      <c r="J134" s="22">
        <v>1</v>
      </c>
      <c r="K134" s="69" t="s">
        <v>124</v>
      </c>
      <c r="L134" s="71" t="s">
        <v>1171</v>
      </c>
      <c r="M134" s="28">
        <v>1065.3900000000001</v>
      </c>
      <c r="N134" s="28">
        <v>1065.3900000000001</v>
      </c>
      <c r="O134" s="28">
        <v>1065.3900000000001</v>
      </c>
      <c r="P134" s="69" t="s">
        <v>514</v>
      </c>
      <c r="Q134" s="69" t="s">
        <v>305</v>
      </c>
      <c r="R134" s="71" t="s">
        <v>1192</v>
      </c>
      <c r="S134" s="71" t="s">
        <v>1193</v>
      </c>
      <c r="T134" s="71" t="s">
        <v>123</v>
      </c>
      <c r="U134" s="71" t="s">
        <v>162</v>
      </c>
      <c r="V134" s="24">
        <v>105</v>
      </c>
      <c r="W134" s="20">
        <v>45831</v>
      </c>
      <c r="X134" s="69" t="s">
        <v>65</v>
      </c>
      <c r="Y134" s="71" t="s">
        <v>66</v>
      </c>
      <c r="Z134" s="69" t="s">
        <v>127</v>
      </c>
      <c r="AA134" s="25">
        <v>9</v>
      </c>
      <c r="AB134" s="25" t="s">
        <v>1187</v>
      </c>
      <c r="AC134" s="69" t="s">
        <v>1188</v>
      </c>
      <c r="AD134" s="26">
        <v>13</v>
      </c>
      <c r="AE134" s="69" t="s">
        <v>1189</v>
      </c>
      <c r="AF134" s="69" t="s">
        <v>120</v>
      </c>
      <c r="AG134" s="71" t="s">
        <v>121</v>
      </c>
      <c r="AH134" s="69" t="s">
        <v>122</v>
      </c>
      <c r="AI134" s="27" t="s">
        <v>70</v>
      </c>
      <c r="AJ134" s="69" t="s">
        <v>890</v>
      </c>
      <c r="AK134" s="26">
        <v>1</v>
      </c>
      <c r="AL134" s="26">
        <v>1</v>
      </c>
      <c r="AM134" s="71" t="s">
        <v>1194</v>
      </c>
      <c r="AN134" s="70" t="s">
        <v>1195</v>
      </c>
    </row>
    <row r="135" spans="1:40" ht="15" customHeight="1" x14ac:dyDescent="0.25">
      <c r="A135" s="21">
        <v>304</v>
      </c>
      <c r="B135" s="69" t="s">
        <v>139</v>
      </c>
      <c r="C135" s="22">
        <v>97</v>
      </c>
      <c r="D135" s="20">
        <v>45833</v>
      </c>
      <c r="E135" s="71" t="s">
        <v>654</v>
      </c>
      <c r="F135" s="23">
        <v>20602599508</v>
      </c>
      <c r="G135" s="71" t="s">
        <v>655</v>
      </c>
      <c r="H135" s="71" t="s">
        <v>1196</v>
      </c>
      <c r="I135" s="71" t="s">
        <v>1066</v>
      </c>
      <c r="J135" s="22">
        <v>3</v>
      </c>
      <c r="K135" s="69" t="s">
        <v>124</v>
      </c>
      <c r="L135" s="71" t="s">
        <v>1197</v>
      </c>
      <c r="M135" s="28">
        <v>36</v>
      </c>
      <c r="N135" s="28">
        <v>24937.27</v>
      </c>
      <c r="O135" s="28">
        <v>24937.27</v>
      </c>
      <c r="P135" s="69" t="s">
        <v>514</v>
      </c>
      <c r="Q135" s="69" t="s">
        <v>1068</v>
      </c>
      <c r="R135" s="71" t="s">
        <v>1198</v>
      </c>
      <c r="S135" s="71" t="s">
        <v>1199</v>
      </c>
      <c r="T135" s="71" t="s">
        <v>123</v>
      </c>
      <c r="U135" s="71" t="s">
        <v>162</v>
      </c>
      <c r="V135" s="24">
        <v>105</v>
      </c>
      <c r="W135" s="20">
        <v>45831</v>
      </c>
      <c r="X135" s="69" t="s">
        <v>65</v>
      </c>
      <c r="Y135" s="71" t="s">
        <v>66</v>
      </c>
      <c r="Z135" s="69" t="s">
        <v>127</v>
      </c>
      <c r="AA135" s="25">
        <v>8</v>
      </c>
      <c r="AB135" s="25" t="s">
        <v>1200</v>
      </c>
      <c r="AC135" s="69" t="s">
        <v>1201</v>
      </c>
      <c r="AD135" s="26">
        <v>13</v>
      </c>
      <c r="AE135" s="69" t="s">
        <v>1202</v>
      </c>
      <c r="AF135" s="69" t="s">
        <v>120</v>
      </c>
      <c r="AG135" s="71" t="s">
        <v>121</v>
      </c>
      <c r="AH135" s="69" t="s">
        <v>122</v>
      </c>
      <c r="AI135" s="27" t="s">
        <v>70</v>
      </c>
      <c r="AJ135" s="69" t="s">
        <v>890</v>
      </c>
      <c r="AK135" s="26">
        <v>1</v>
      </c>
      <c r="AL135" s="26">
        <v>1</v>
      </c>
      <c r="AM135" s="71" t="s">
        <v>1203</v>
      </c>
      <c r="AN135" s="70" t="s">
        <v>1204</v>
      </c>
    </row>
    <row r="136" spans="1:40" ht="15" customHeight="1" x14ac:dyDescent="0.25">
      <c r="A136" s="21">
        <v>299</v>
      </c>
      <c r="B136" s="69" t="s">
        <v>139</v>
      </c>
      <c r="C136" s="22">
        <v>96</v>
      </c>
      <c r="D136" s="20">
        <v>45831</v>
      </c>
      <c r="E136" s="71" t="s">
        <v>1205</v>
      </c>
      <c r="F136" s="23">
        <v>10702175751</v>
      </c>
      <c r="G136" s="71" t="s">
        <v>1206</v>
      </c>
      <c r="H136" s="71" t="s">
        <v>1207</v>
      </c>
      <c r="I136" s="71" t="s">
        <v>1066</v>
      </c>
      <c r="J136" s="22">
        <v>3</v>
      </c>
      <c r="K136" s="69" t="s">
        <v>124</v>
      </c>
      <c r="L136" s="71" t="s">
        <v>1208</v>
      </c>
      <c r="M136" s="28">
        <v>14400</v>
      </c>
      <c r="N136" s="28">
        <v>14400</v>
      </c>
      <c r="O136" s="28">
        <v>14400</v>
      </c>
      <c r="P136" s="69" t="s">
        <v>514</v>
      </c>
      <c r="Q136" s="69" t="s">
        <v>1068</v>
      </c>
      <c r="R136" s="71" t="s">
        <v>1209</v>
      </c>
      <c r="S136" s="71" t="s">
        <v>1210</v>
      </c>
      <c r="T136" s="71" t="s">
        <v>123</v>
      </c>
      <c r="U136" s="71" t="s">
        <v>162</v>
      </c>
      <c r="V136" s="24">
        <v>105</v>
      </c>
      <c r="W136" s="20">
        <v>45831</v>
      </c>
      <c r="X136" s="69" t="s">
        <v>65</v>
      </c>
      <c r="Y136" s="71" t="s">
        <v>66</v>
      </c>
      <c r="Z136" s="69" t="s">
        <v>127</v>
      </c>
      <c r="AA136" s="25">
        <v>3</v>
      </c>
      <c r="AB136" s="25" t="s">
        <v>1211</v>
      </c>
      <c r="AC136" s="69" t="s">
        <v>1212</v>
      </c>
      <c r="AD136" s="26">
        <v>13</v>
      </c>
      <c r="AE136" s="69" t="s">
        <v>1213</v>
      </c>
      <c r="AF136" s="69" t="s">
        <v>120</v>
      </c>
      <c r="AG136" s="71" t="s">
        <v>121</v>
      </c>
      <c r="AH136" s="69" t="s">
        <v>122</v>
      </c>
      <c r="AI136" s="27" t="s">
        <v>70</v>
      </c>
      <c r="AJ136" s="69" t="s">
        <v>890</v>
      </c>
      <c r="AK136" s="26">
        <v>1</v>
      </c>
      <c r="AL136" s="26">
        <v>1</v>
      </c>
      <c r="AM136" s="71" t="s">
        <v>1214</v>
      </c>
      <c r="AN136" s="70" t="s">
        <v>1215</v>
      </c>
    </row>
    <row r="137" spans="1:40" ht="15" customHeight="1" x14ac:dyDescent="0.25">
      <c r="A137" s="21">
        <v>294</v>
      </c>
      <c r="B137" s="69" t="s">
        <v>139</v>
      </c>
      <c r="C137" s="22">
        <v>95</v>
      </c>
      <c r="D137" s="20">
        <v>45819</v>
      </c>
      <c r="E137" s="71" t="s">
        <v>341</v>
      </c>
      <c r="F137" s="23">
        <v>10451255920</v>
      </c>
      <c r="G137" s="71" t="s">
        <v>342</v>
      </c>
      <c r="H137" s="71" t="s">
        <v>1216</v>
      </c>
      <c r="I137" s="71" t="s">
        <v>1217</v>
      </c>
      <c r="J137" s="22">
        <v>1</v>
      </c>
      <c r="K137" s="69" t="s">
        <v>124</v>
      </c>
      <c r="L137" s="71" t="s">
        <v>1218</v>
      </c>
      <c r="M137" s="28">
        <v>36000</v>
      </c>
      <c r="N137" s="28">
        <v>36000</v>
      </c>
      <c r="O137" s="28">
        <v>36000</v>
      </c>
      <c r="P137" s="69" t="s">
        <v>514</v>
      </c>
      <c r="Q137" s="69" t="s">
        <v>405</v>
      </c>
      <c r="R137" s="71" t="s">
        <v>1219</v>
      </c>
      <c r="S137" s="71" t="s">
        <v>1220</v>
      </c>
      <c r="T137" s="71" t="s">
        <v>123</v>
      </c>
      <c r="U137" s="71" t="s">
        <v>162</v>
      </c>
      <c r="V137" s="24">
        <v>104</v>
      </c>
      <c r="W137" s="20">
        <v>45819</v>
      </c>
      <c r="X137" s="69" t="s">
        <v>65</v>
      </c>
      <c r="Y137" s="71" t="s">
        <v>66</v>
      </c>
      <c r="Z137" s="69" t="s">
        <v>127</v>
      </c>
      <c r="AA137" s="25">
        <v>2</v>
      </c>
      <c r="AB137" s="25" t="s">
        <v>1221</v>
      </c>
      <c r="AC137" s="69" t="s">
        <v>1222</v>
      </c>
      <c r="AD137" s="26">
        <v>18</v>
      </c>
      <c r="AE137" s="69" t="s">
        <v>1223</v>
      </c>
      <c r="AF137" s="69" t="s">
        <v>120</v>
      </c>
      <c r="AG137" s="71" t="s">
        <v>121</v>
      </c>
      <c r="AH137" s="69" t="s">
        <v>122</v>
      </c>
      <c r="AI137" s="27" t="s">
        <v>70</v>
      </c>
      <c r="AJ137" s="69" t="s">
        <v>331</v>
      </c>
      <c r="AK137" s="26">
        <v>1</v>
      </c>
      <c r="AL137" s="26">
        <v>1</v>
      </c>
      <c r="AM137" s="71" t="s">
        <v>1224</v>
      </c>
      <c r="AN137" s="70" t="s">
        <v>1225</v>
      </c>
    </row>
    <row r="138" spans="1:40" ht="15" customHeight="1" x14ac:dyDescent="0.25">
      <c r="A138" s="21">
        <v>374</v>
      </c>
      <c r="B138" s="69" t="s">
        <v>139</v>
      </c>
      <c r="C138" s="22">
        <v>94</v>
      </c>
      <c r="D138" s="20">
        <v>45803</v>
      </c>
      <c r="E138" s="71" t="s">
        <v>1226</v>
      </c>
      <c r="F138" s="23">
        <v>15606642731</v>
      </c>
      <c r="G138" s="71" t="s">
        <v>1227</v>
      </c>
      <c r="H138" s="71" t="s">
        <v>1228</v>
      </c>
      <c r="I138" s="71" t="s">
        <v>1138</v>
      </c>
      <c r="J138" s="22">
        <v>1</v>
      </c>
      <c r="K138" s="69" t="s">
        <v>124</v>
      </c>
      <c r="L138" s="71" t="s">
        <v>1067</v>
      </c>
      <c r="M138" s="28">
        <v>1050</v>
      </c>
      <c r="N138" s="28">
        <v>1575</v>
      </c>
      <c r="O138" s="28">
        <v>1575</v>
      </c>
      <c r="P138" s="69" t="s">
        <v>514</v>
      </c>
      <c r="Q138" s="69" t="s">
        <v>872</v>
      </c>
      <c r="R138" s="71" t="s">
        <v>1229</v>
      </c>
      <c r="S138" s="71" t="s">
        <v>1230</v>
      </c>
      <c r="T138" s="71" t="s">
        <v>697</v>
      </c>
      <c r="U138" s="71" t="s">
        <v>333</v>
      </c>
      <c r="V138" s="24">
        <v>33</v>
      </c>
      <c r="W138" s="20">
        <v>45758</v>
      </c>
      <c r="X138" s="69" t="s">
        <v>65</v>
      </c>
      <c r="Y138" s="71" t="s">
        <v>66</v>
      </c>
      <c r="Z138" s="69" t="s">
        <v>127</v>
      </c>
      <c r="AA138" s="25">
        <v>30</v>
      </c>
      <c r="AB138" s="25" t="s">
        <v>1231</v>
      </c>
      <c r="AC138" s="69" t="s">
        <v>1232</v>
      </c>
      <c r="AD138" s="26">
        <v>0</v>
      </c>
      <c r="AE138" s="69" t="s">
        <v>1233</v>
      </c>
      <c r="AF138" s="69" t="s">
        <v>120</v>
      </c>
      <c r="AG138" s="71" t="s">
        <v>121</v>
      </c>
      <c r="AH138" s="69" t="s">
        <v>122</v>
      </c>
      <c r="AI138" s="27" t="s">
        <v>70</v>
      </c>
      <c r="AJ138" s="69" t="s">
        <v>1145</v>
      </c>
      <c r="AK138" s="26">
        <v>1</v>
      </c>
      <c r="AL138" s="26">
        <v>1</v>
      </c>
      <c r="AM138" s="71" t="s">
        <v>1234</v>
      </c>
      <c r="AN138" s="70" t="s">
        <v>1235</v>
      </c>
    </row>
    <row r="139" spans="1:40" ht="15" customHeight="1" x14ac:dyDescent="0.25">
      <c r="A139" s="21">
        <v>340</v>
      </c>
      <c r="B139" s="69" t="s">
        <v>139</v>
      </c>
      <c r="C139" s="22">
        <v>93</v>
      </c>
      <c r="D139" s="20">
        <v>45803</v>
      </c>
      <c r="E139" s="71" t="s">
        <v>1236</v>
      </c>
      <c r="F139" s="23">
        <v>10417744954</v>
      </c>
      <c r="G139" s="71" t="s">
        <v>1237</v>
      </c>
      <c r="H139" s="71" t="s">
        <v>1238</v>
      </c>
      <c r="I139" s="71" t="s">
        <v>1138</v>
      </c>
      <c r="J139" s="22">
        <v>2</v>
      </c>
      <c r="K139" s="69" t="s">
        <v>124</v>
      </c>
      <c r="L139" s="71" t="s">
        <v>1239</v>
      </c>
      <c r="M139" s="28">
        <v>1700</v>
      </c>
      <c r="N139" s="28">
        <v>2550</v>
      </c>
      <c r="O139" s="28">
        <v>2550</v>
      </c>
      <c r="P139" s="69" t="s">
        <v>514</v>
      </c>
      <c r="Q139" s="69" t="s">
        <v>872</v>
      </c>
      <c r="R139" s="71" t="s">
        <v>1240</v>
      </c>
      <c r="S139" s="71" t="s">
        <v>1241</v>
      </c>
      <c r="T139" s="71" t="s">
        <v>697</v>
      </c>
      <c r="U139" s="71" t="s">
        <v>333</v>
      </c>
      <c r="V139" s="24">
        <v>33</v>
      </c>
      <c r="W139" s="20">
        <v>45758</v>
      </c>
      <c r="X139" s="69" t="s">
        <v>65</v>
      </c>
      <c r="Y139" s="71" t="s">
        <v>66</v>
      </c>
      <c r="Z139" s="69" t="s">
        <v>127</v>
      </c>
      <c r="AA139" s="25">
        <v>28</v>
      </c>
      <c r="AB139" s="25" t="s">
        <v>143</v>
      </c>
      <c r="AC139" s="69" t="s">
        <v>1242</v>
      </c>
      <c r="AD139" s="26">
        <v>0</v>
      </c>
      <c r="AE139" s="69" t="s">
        <v>1243</v>
      </c>
      <c r="AF139" s="69" t="s">
        <v>120</v>
      </c>
      <c r="AG139" s="71" t="s">
        <v>121</v>
      </c>
      <c r="AH139" s="69" t="s">
        <v>122</v>
      </c>
      <c r="AI139" s="27" t="s">
        <v>70</v>
      </c>
      <c r="AJ139" s="69" t="s">
        <v>1145</v>
      </c>
      <c r="AK139" s="26">
        <v>1</v>
      </c>
      <c r="AL139" s="26">
        <v>1</v>
      </c>
      <c r="AM139" s="71" t="s">
        <v>1244</v>
      </c>
      <c r="AN139" s="70" t="s">
        <v>1245</v>
      </c>
    </row>
    <row r="140" spans="1:40" ht="15" customHeight="1" x14ac:dyDescent="0.25">
      <c r="A140" s="21">
        <v>274</v>
      </c>
      <c r="B140" s="69" t="s">
        <v>139</v>
      </c>
      <c r="C140" s="22">
        <v>92</v>
      </c>
      <c r="D140" s="20">
        <v>45803</v>
      </c>
      <c r="E140" s="71" t="s">
        <v>1246</v>
      </c>
      <c r="F140" s="23">
        <v>20600141865</v>
      </c>
      <c r="G140" s="71" t="s">
        <v>1247</v>
      </c>
      <c r="H140" s="71" t="s">
        <v>1248</v>
      </c>
      <c r="I140" s="71" t="s">
        <v>1138</v>
      </c>
      <c r="J140" s="22">
        <v>1</v>
      </c>
      <c r="K140" s="69" t="s">
        <v>124</v>
      </c>
      <c r="L140" s="71" t="s">
        <v>1249</v>
      </c>
      <c r="M140" s="28">
        <v>250</v>
      </c>
      <c r="N140" s="28">
        <v>250</v>
      </c>
      <c r="O140" s="28">
        <v>250</v>
      </c>
      <c r="P140" s="69" t="s">
        <v>132</v>
      </c>
      <c r="Q140" s="69" t="s">
        <v>171</v>
      </c>
      <c r="R140" s="71" t="s">
        <v>1250</v>
      </c>
      <c r="S140" s="71" t="s">
        <v>1251</v>
      </c>
      <c r="T140" s="71" t="s">
        <v>697</v>
      </c>
      <c r="U140" s="71" t="s">
        <v>333</v>
      </c>
      <c r="V140" s="24">
        <v>33</v>
      </c>
      <c r="W140" s="20">
        <v>45758</v>
      </c>
      <c r="X140" s="69" t="s">
        <v>65</v>
      </c>
      <c r="Y140" s="71" t="s">
        <v>66</v>
      </c>
      <c r="Z140" s="69" t="s">
        <v>127</v>
      </c>
      <c r="AA140" s="25">
        <v>24</v>
      </c>
      <c r="AB140" s="25" t="s">
        <v>1252</v>
      </c>
      <c r="AC140" s="69" t="s">
        <v>1253</v>
      </c>
      <c r="AD140" s="26">
        <v>0</v>
      </c>
      <c r="AE140" s="69" t="s">
        <v>1254</v>
      </c>
      <c r="AF140" s="69" t="s">
        <v>120</v>
      </c>
      <c r="AG140" s="71" t="s">
        <v>121</v>
      </c>
      <c r="AH140" s="69" t="s">
        <v>122</v>
      </c>
      <c r="AI140" s="27" t="s">
        <v>70</v>
      </c>
      <c r="AJ140" s="69" t="s">
        <v>1145</v>
      </c>
      <c r="AK140" s="26">
        <v>1</v>
      </c>
      <c r="AL140" s="26">
        <v>1</v>
      </c>
      <c r="AM140" s="71" t="s">
        <v>1255</v>
      </c>
      <c r="AN140" s="70" t="s">
        <v>1256</v>
      </c>
    </row>
    <row r="141" spans="1:40" ht="15" customHeight="1" x14ac:dyDescent="0.25">
      <c r="A141" s="21">
        <v>263</v>
      </c>
      <c r="B141" s="69" t="s">
        <v>139</v>
      </c>
      <c r="C141" s="22">
        <v>91</v>
      </c>
      <c r="D141" s="20">
        <v>45803</v>
      </c>
      <c r="E141" s="71" t="s">
        <v>797</v>
      </c>
      <c r="F141" s="23">
        <v>10625167456</v>
      </c>
      <c r="G141" s="71" t="s">
        <v>798</v>
      </c>
      <c r="H141" s="71" t="s">
        <v>1257</v>
      </c>
      <c r="I141" s="71" t="s">
        <v>711</v>
      </c>
      <c r="J141" s="22">
        <v>1</v>
      </c>
      <c r="K141" s="69" t="s">
        <v>124</v>
      </c>
      <c r="L141" s="71" t="s">
        <v>1258</v>
      </c>
      <c r="M141" s="28">
        <v>2500</v>
      </c>
      <c r="N141" s="28">
        <v>2500</v>
      </c>
      <c r="O141" s="28">
        <v>2500</v>
      </c>
      <c r="P141" s="69" t="s">
        <v>514</v>
      </c>
      <c r="Q141" s="69" t="s">
        <v>872</v>
      </c>
      <c r="R141" s="71" t="s">
        <v>1259</v>
      </c>
      <c r="S141" s="71" t="s">
        <v>1260</v>
      </c>
      <c r="T141" s="71" t="s">
        <v>697</v>
      </c>
      <c r="U141" s="71" t="s">
        <v>333</v>
      </c>
      <c r="V141" s="24">
        <v>79</v>
      </c>
      <c r="W141" s="20">
        <v>45758</v>
      </c>
      <c r="X141" s="69" t="s">
        <v>65</v>
      </c>
      <c r="Y141" s="71" t="s">
        <v>66</v>
      </c>
      <c r="Z141" s="69" t="s">
        <v>127</v>
      </c>
      <c r="AA141" s="25">
        <v>26</v>
      </c>
      <c r="AB141" s="25" t="s">
        <v>1261</v>
      </c>
      <c r="AC141" s="69" t="s">
        <v>1262</v>
      </c>
      <c r="AD141" s="26">
        <v>18</v>
      </c>
      <c r="AE141" s="69" t="s">
        <v>1263</v>
      </c>
      <c r="AF141" s="69" t="s">
        <v>120</v>
      </c>
      <c r="AG141" s="71" t="s">
        <v>121</v>
      </c>
      <c r="AH141" s="69" t="s">
        <v>122</v>
      </c>
      <c r="AI141" s="27" t="s">
        <v>70</v>
      </c>
      <c r="AJ141" s="69" t="s">
        <v>718</v>
      </c>
      <c r="AK141" s="26">
        <v>1</v>
      </c>
      <c r="AL141" s="26">
        <v>1</v>
      </c>
      <c r="AM141" s="71" t="s">
        <v>1264</v>
      </c>
      <c r="AN141" s="70" t="s">
        <v>1265</v>
      </c>
    </row>
    <row r="142" spans="1:40" ht="15" customHeight="1" x14ac:dyDescent="0.25">
      <c r="A142" s="21">
        <v>242</v>
      </c>
      <c r="B142" s="69" t="s">
        <v>139</v>
      </c>
      <c r="C142" s="22">
        <v>90</v>
      </c>
      <c r="D142" s="20">
        <v>45803</v>
      </c>
      <c r="E142" s="71" t="s">
        <v>403</v>
      </c>
      <c r="F142" s="23">
        <v>10159751282</v>
      </c>
      <c r="G142" s="71" t="s">
        <v>404</v>
      </c>
      <c r="H142" s="71" t="s">
        <v>1266</v>
      </c>
      <c r="I142" s="71" t="s">
        <v>1267</v>
      </c>
      <c r="J142" s="22">
        <v>1</v>
      </c>
      <c r="K142" s="69" t="s">
        <v>124</v>
      </c>
      <c r="L142" s="71" t="s">
        <v>1022</v>
      </c>
      <c r="M142" s="28">
        <v>3100</v>
      </c>
      <c r="N142" s="28">
        <v>3100</v>
      </c>
      <c r="O142" s="28">
        <v>3100</v>
      </c>
      <c r="P142" s="69" t="s">
        <v>514</v>
      </c>
      <c r="Q142" s="69" t="s">
        <v>1111</v>
      </c>
      <c r="R142" s="71" t="s">
        <v>1268</v>
      </c>
      <c r="S142" s="71" t="s">
        <v>1269</v>
      </c>
      <c r="T142" s="71" t="s">
        <v>152</v>
      </c>
      <c r="U142" s="71" t="s">
        <v>153</v>
      </c>
      <c r="V142" s="24">
        <v>95</v>
      </c>
      <c r="W142" s="20">
        <v>45803</v>
      </c>
      <c r="X142" s="69" t="s">
        <v>65</v>
      </c>
      <c r="Y142" s="71" t="s">
        <v>66</v>
      </c>
      <c r="Z142" s="69" t="s">
        <v>127</v>
      </c>
      <c r="AA142" s="25">
        <v>3</v>
      </c>
      <c r="AB142" s="25" t="s">
        <v>1270</v>
      </c>
      <c r="AC142" s="69" t="s">
        <v>1271</v>
      </c>
      <c r="AD142" s="26">
        <v>18</v>
      </c>
      <c r="AE142" s="69" t="s">
        <v>1272</v>
      </c>
      <c r="AF142" s="69" t="s">
        <v>120</v>
      </c>
      <c r="AG142" s="71" t="s">
        <v>121</v>
      </c>
      <c r="AH142" s="69" t="s">
        <v>122</v>
      </c>
      <c r="AI142" s="27" t="s">
        <v>70</v>
      </c>
      <c r="AJ142" s="69" t="s">
        <v>70</v>
      </c>
      <c r="AK142" s="26">
        <v>1</v>
      </c>
      <c r="AL142" s="26">
        <v>1</v>
      </c>
      <c r="AM142" s="71" t="s">
        <v>1273</v>
      </c>
      <c r="AN142" s="70" t="s">
        <v>1274</v>
      </c>
    </row>
    <row r="143" spans="1:40" ht="15" customHeight="1" x14ac:dyDescent="0.25">
      <c r="A143" s="21">
        <v>233</v>
      </c>
      <c r="B143" s="69" t="s">
        <v>139</v>
      </c>
      <c r="C143" s="22">
        <v>89</v>
      </c>
      <c r="D143" s="20">
        <v>45797</v>
      </c>
      <c r="E143" s="71" t="s">
        <v>1275</v>
      </c>
      <c r="F143" s="23">
        <v>10427970910</v>
      </c>
      <c r="G143" s="71" t="s">
        <v>1276</v>
      </c>
      <c r="H143" s="71" t="s">
        <v>1277</v>
      </c>
      <c r="I143" s="71" t="s">
        <v>1138</v>
      </c>
      <c r="J143" s="22">
        <v>2</v>
      </c>
      <c r="K143" s="69" t="s">
        <v>124</v>
      </c>
      <c r="L143" s="71" t="s">
        <v>960</v>
      </c>
      <c r="M143" s="28">
        <v>3000</v>
      </c>
      <c r="N143" s="28">
        <v>4500</v>
      </c>
      <c r="O143" s="28">
        <v>4500</v>
      </c>
      <c r="P143" s="69" t="s">
        <v>514</v>
      </c>
      <c r="Q143" s="69" t="s">
        <v>872</v>
      </c>
      <c r="R143" s="71" t="s">
        <v>1278</v>
      </c>
      <c r="S143" s="71" t="s">
        <v>1279</v>
      </c>
      <c r="T143" s="71" t="s">
        <v>697</v>
      </c>
      <c r="U143" s="71" t="s">
        <v>333</v>
      </c>
      <c r="V143" s="24">
        <v>33</v>
      </c>
      <c r="W143" s="20">
        <v>45758</v>
      </c>
      <c r="X143" s="69" t="s">
        <v>65</v>
      </c>
      <c r="Y143" s="71" t="s">
        <v>66</v>
      </c>
      <c r="Z143" s="69" t="s">
        <v>127</v>
      </c>
      <c r="AA143" s="25">
        <v>21</v>
      </c>
      <c r="AB143" s="25" t="s">
        <v>1280</v>
      </c>
      <c r="AC143" s="69" t="s">
        <v>1281</v>
      </c>
      <c r="AD143" s="26">
        <v>0</v>
      </c>
      <c r="AE143" s="69" t="s">
        <v>1282</v>
      </c>
      <c r="AF143" s="69" t="s">
        <v>120</v>
      </c>
      <c r="AG143" s="71" t="s">
        <v>121</v>
      </c>
      <c r="AH143" s="69" t="s">
        <v>122</v>
      </c>
      <c r="AI143" s="27" t="s">
        <v>70</v>
      </c>
      <c r="AJ143" s="69" t="s">
        <v>1145</v>
      </c>
      <c r="AK143" s="26">
        <v>1</v>
      </c>
      <c r="AL143" s="26">
        <v>1</v>
      </c>
      <c r="AM143" s="71" t="s">
        <v>1283</v>
      </c>
      <c r="AN143" s="70" t="s">
        <v>1284</v>
      </c>
    </row>
    <row r="144" spans="1:40" ht="15" customHeight="1" x14ac:dyDescent="0.25">
      <c r="A144" s="21">
        <v>232</v>
      </c>
      <c r="B144" s="69" t="s">
        <v>139</v>
      </c>
      <c r="C144" s="22">
        <v>88</v>
      </c>
      <c r="D144" s="20">
        <v>45797</v>
      </c>
      <c r="E144" s="71" t="s">
        <v>1285</v>
      </c>
      <c r="F144" s="23">
        <v>10766516683</v>
      </c>
      <c r="G144" s="71" t="s">
        <v>1286</v>
      </c>
      <c r="H144" s="71" t="s">
        <v>1287</v>
      </c>
      <c r="I144" s="71" t="s">
        <v>1138</v>
      </c>
      <c r="J144" s="22">
        <v>2</v>
      </c>
      <c r="K144" s="69" t="s">
        <v>124</v>
      </c>
      <c r="L144" s="71" t="s">
        <v>1288</v>
      </c>
      <c r="M144" s="28">
        <v>4000</v>
      </c>
      <c r="N144" s="28">
        <v>6000</v>
      </c>
      <c r="O144" s="28">
        <v>6000</v>
      </c>
      <c r="P144" s="69" t="s">
        <v>514</v>
      </c>
      <c r="Q144" s="69" t="s">
        <v>872</v>
      </c>
      <c r="R144" s="71" t="s">
        <v>1289</v>
      </c>
      <c r="S144" s="71" t="s">
        <v>1290</v>
      </c>
      <c r="T144" s="71" t="s">
        <v>697</v>
      </c>
      <c r="U144" s="71" t="s">
        <v>333</v>
      </c>
      <c r="V144" s="24">
        <v>33</v>
      </c>
      <c r="W144" s="20">
        <v>45758</v>
      </c>
      <c r="X144" s="69" t="s">
        <v>65</v>
      </c>
      <c r="Y144" s="71" t="s">
        <v>66</v>
      </c>
      <c r="Z144" s="69" t="s">
        <v>127</v>
      </c>
      <c r="AA144" s="25">
        <v>20</v>
      </c>
      <c r="AB144" s="25" t="s">
        <v>1291</v>
      </c>
      <c r="AC144" s="69" t="s">
        <v>1292</v>
      </c>
      <c r="AD144" s="26">
        <v>0</v>
      </c>
      <c r="AE144" s="69" t="s">
        <v>1293</v>
      </c>
      <c r="AF144" s="69" t="s">
        <v>120</v>
      </c>
      <c r="AG144" s="71" t="s">
        <v>121</v>
      </c>
      <c r="AH144" s="69" t="s">
        <v>122</v>
      </c>
      <c r="AI144" s="27" t="s">
        <v>70</v>
      </c>
      <c r="AJ144" s="69" t="s">
        <v>1145</v>
      </c>
      <c r="AK144" s="26">
        <v>1</v>
      </c>
      <c r="AL144" s="26">
        <v>1</v>
      </c>
      <c r="AM144" s="71" t="s">
        <v>1294</v>
      </c>
      <c r="AN144" s="70" t="s">
        <v>1295</v>
      </c>
    </row>
    <row r="145" spans="1:40" ht="15" customHeight="1" x14ac:dyDescent="0.25">
      <c r="A145" s="21">
        <v>224</v>
      </c>
      <c r="B145" s="69" t="s">
        <v>139</v>
      </c>
      <c r="C145" s="22">
        <v>87</v>
      </c>
      <c r="D145" s="20">
        <v>45792</v>
      </c>
      <c r="E145" s="71" t="s">
        <v>348</v>
      </c>
      <c r="F145" s="23">
        <v>10442425537</v>
      </c>
      <c r="G145" s="71" t="s">
        <v>349</v>
      </c>
      <c r="H145" s="71" t="s">
        <v>1296</v>
      </c>
      <c r="I145" s="71" t="s">
        <v>711</v>
      </c>
      <c r="J145" s="22">
        <v>2</v>
      </c>
      <c r="K145" s="69" t="s">
        <v>124</v>
      </c>
      <c r="L145" s="71" t="s">
        <v>960</v>
      </c>
      <c r="M145" s="28">
        <v>4000</v>
      </c>
      <c r="N145" s="28">
        <v>6000</v>
      </c>
      <c r="O145" s="28">
        <v>6000</v>
      </c>
      <c r="P145" s="69" t="s">
        <v>514</v>
      </c>
      <c r="Q145" s="69" t="s">
        <v>872</v>
      </c>
      <c r="R145" s="71" t="s">
        <v>1297</v>
      </c>
      <c r="S145" s="71" t="s">
        <v>1298</v>
      </c>
      <c r="T145" s="71" t="s">
        <v>697</v>
      </c>
      <c r="U145" s="71" t="s">
        <v>333</v>
      </c>
      <c r="V145" s="24">
        <v>79</v>
      </c>
      <c r="W145" s="20">
        <v>45758</v>
      </c>
      <c r="X145" s="69" t="s">
        <v>65</v>
      </c>
      <c r="Y145" s="71" t="s">
        <v>66</v>
      </c>
      <c r="Z145" s="69" t="s">
        <v>127</v>
      </c>
      <c r="AA145" s="25">
        <v>21</v>
      </c>
      <c r="AB145" s="25" t="s">
        <v>1299</v>
      </c>
      <c r="AC145" s="69" t="s">
        <v>1300</v>
      </c>
      <c r="AD145" s="26">
        <v>18</v>
      </c>
      <c r="AE145" s="69" t="s">
        <v>1301</v>
      </c>
      <c r="AF145" s="69" t="s">
        <v>120</v>
      </c>
      <c r="AG145" s="71" t="s">
        <v>121</v>
      </c>
      <c r="AH145" s="69" t="s">
        <v>122</v>
      </c>
      <c r="AI145" s="27" t="s">
        <v>70</v>
      </c>
      <c r="AJ145" s="69" t="s">
        <v>718</v>
      </c>
      <c r="AK145" s="26">
        <v>1</v>
      </c>
      <c r="AL145" s="26">
        <v>1</v>
      </c>
      <c r="AM145" s="71" t="s">
        <v>1302</v>
      </c>
      <c r="AN145" s="70" t="s">
        <v>1303</v>
      </c>
    </row>
    <row r="146" spans="1:40" ht="15" customHeight="1" x14ac:dyDescent="0.25">
      <c r="A146" s="21">
        <v>246</v>
      </c>
      <c r="B146" s="69" t="s">
        <v>139</v>
      </c>
      <c r="C146" s="22">
        <v>86</v>
      </c>
      <c r="D146" s="20">
        <v>45792</v>
      </c>
      <c r="E146" s="71" t="s">
        <v>1226</v>
      </c>
      <c r="F146" s="23">
        <v>15606642731</v>
      </c>
      <c r="G146" s="71" t="s">
        <v>1227</v>
      </c>
      <c r="H146" s="71" t="s">
        <v>4524</v>
      </c>
      <c r="I146" s="71" t="s">
        <v>1138</v>
      </c>
      <c r="J146" s="22">
        <v>1</v>
      </c>
      <c r="K146" s="69" t="s">
        <v>124</v>
      </c>
      <c r="L146" s="71" t="s">
        <v>4525</v>
      </c>
      <c r="M146" s="28">
        <v>1575</v>
      </c>
      <c r="N146" s="28">
        <v>1575</v>
      </c>
      <c r="O146" s="28">
        <v>1575</v>
      </c>
      <c r="P146" s="69" t="s">
        <v>1331</v>
      </c>
      <c r="Q146" s="69" t="s">
        <v>872</v>
      </c>
      <c r="R146" s="71" t="s">
        <v>4526</v>
      </c>
      <c r="S146" s="71" t="s">
        <v>4527</v>
      </c>
      <c r="T146" s="71" t="s">
        <v>332</v>
      </c>
      <c r="U146" s="71" t="s">
        <v>333</v>
      </c>
      <c r="V146" s="24">
        <v>33</v>
      </c>
      <c r="W146" s="20">
        <v>45965</v>
      </c>
      <c r="X146" s="69" t="s">
        <v>65</v>
      </c>
      <c r="Y146" s="71" t="s">
        <v>66</v>
      </c>
      <c r="Z146" s="69" t="s">
        <v>127</v>
      </c>
      <c r="AA146" s="25">
        <v>2</v>
      </c>
      <c r="AB146" s="25" t="s">
        <v>4528</v>
      </c>
      <c r="AC146" s="69" t="s">
        <v>1232</v>
      </c>
      <c r="AD146" s="26">
        <v>0</v>
      </c>
      <c r="AE146" s="69" t="s">
        <v>1233</v>
      </c>
      <c r="AF146" s="69" t="s">
        <v>120</v>
      </c>
      <c r="AG146" s="71" t="s">
        <v>121</v>
      </c>
      <c r="AH146" s="69" t="s">
        <v>122</v>
      </c>
      <c r="AI146" s="27" t="s">
        <v>70</v>
      </c>
      <c r="AJ146" s="69" t="s">
        <v>1145</v>
      </c>
      <c r="AK146" s="26">
        <v>1</v>
      </c>
      <c r="AL146" s="26">
        <v>1</v>
      </c>
      <c r="AM146" s="71" t="s">
        <v>4529</v>
      </c>
      <c r="AN146" s="70" t="s">
        <v>4530</v>
      </c>
    </row>
    <row r="147" spans="1:40" ht="15" customHeight="1" x14ac:dyDescent="0.25">
      <c r="A147" s="21">
        <v>284</v>
      </c>
      <c r="B147" s="69" t="s">
        <v>139</v>
      </c>
      <c r="C147" s="22">
        <v>85</v>
      </c>
      <c r="D147" s="20">
        <v>45782</v>
      </c>
      <c r="E147" s="71" t="s">
        <v>1304</v>
      </c>
      <c r="F147" s="23">
        <v>10719591600</v>
      </c>
      <c r="G147" s="71" t="s">
        <v>1305</v>
      </c>
      <c r="H147" s="71" t="s">
        <v>1306</v>
      </c>
      <c r="I147" s="71" t="s">
        <v>1138</v>
      </c>
      <c r="J147" s="22">
        <v>1</v>
      </c>
      <c r="K147" s="69" t="s">
        <v>124</v>
      </c>
      <c r="L147" s="71" t="s">
        <v>1307</v>
      </c>
      <c r="M147" s="28">
        <v>760</v>
      </c>
      <c r="N147" s="28">
        <v>760</v>
      </c>
      <c r="O147" s="28">
        <v>760</v>
      </c>
      <c r="P147" s="69" t="s">
        <v>514</v>
      </c>
      <c r="Q147" s="69" t="s">
        <v>1308</v>
      </c>
      <c r="R147" s="71" t="s">
        <v>1309</v>
      </c>
      <c r="S147" s="71" t="s">
        <v>1310</v>
      </c>
      <c r="T147" s="71" t="s">
        <v>697</v>
      </c>
      <c r="U147" s="71" t="s">
        <v>333</v>
      </c>
      <c r="V147" s="24">
        <v>33</v>
      </c>
      <c r="W147" s="20">
        <v>45758</v>
      </c>
      <c r="X147" s="69" t="s">
        <v>65</v>
      </c>
      <c r="Y147" s="71" t="s">
        <v>66</v>
      </c>
      <c r="Z147" s="69" t="s">
        <v>127</v>
      </c>
      <c r="AA147" s="25">
        <v>26</v>
      </c>
      <c r="AB147" s="25" t="s">
        <v>1311</v>
      </c>
      <c r="AC147" s="69" t="s">
        <v>1312</v>
      </c>
      <c r="AD147" s="26">
        <v>0</v>
      </c>
      <c r="AE147" s="69" t="s">
        <v>1313</v>
      </c>
      <c r="AF147" s="69" t="s">
        <v>120</v>
      </c>
      <c r="AG147" s="71" t="s">
        <v>121</v>
      </c>
      <c r="AH147" s="69" t="s">
        <v>122</v>
      </c>
      <c r="AI147" s="27" t="s">
        <v>70</v>
      </c>
      <c r="AJ147" s="69" t="s">
        <v>1145</v>
      </c>
      <c r="AK147" s="26">
        <v>1</v>
      </c>
      <c r="AL147" s="26">
        <v>1</v>
      </c>
      <c r="AM147" s="71" t="s">
        <v>1314</v>
      </c>
      <c r="AN147" s="70" t="s">
        <v>1315</v>
      </c>
    </row>
    <row r="148" spans="1:40" ht="15" customHeight="1" x14ac:dyDescent="0.25">
      <c r="A148" s="21">
        <v>268</v>
      </c>
      <c r="B148" s="69" t="s">
        <v>139</v>
      </c>
      <c r="C148" s="22">
        <v>84</v>
      </c>
      <c r="D148" s="20">
        <v>45782</v>
      </c>
      <c r="E148" s="71" t="s">
        <v>1316</v>
      </c>
      <c r="F148" s="23">
        <v>10080770249</v>
      </c>
      <c r="G148" s="71" t="s">
        <v>1317</v>
      </c>
      <c r="H148" s="71" t="s">
        <v>1318</v>
      </c>
      <c r="I148" s="71" t="s">
        <v>1319</v>
      </c>
      <c r="J148" s="22">
        <v>2</v>
      </c>
      <c r="K148" s="69" t="s">
        <v>124</v>
      </c>
      <c r="L148" s="71" t="s">
        <v>1067</v>
      </c>
      <c r="M148" s="28">
        <v>1800</v>
      </c>
      <c r="N148" s="28">
        <v>2700</v>
      </c>
      <c r="O148" s="28">
        <v>2700</v>
      </c>
      <c r="P148" s="69" t="s">
        <v>514</v>
      </c>
      <c r="Q148" s="69" t="s">
        <v>872</v>
      </c>
      <c r="R148" s="71" t="s">
        <v>1320</v>
      </c>
      <c r="S148" s="71" t="s">
        <v>1321</v>
      </c>
      <c r="T148" s="71" t="s">
        <v>697</v>
      </c>
      <c r="U148" s="71" t="s">
        <v>333</v>
      </c>
      <c r="V148" s="24">
        <v>79</v>
      </c>
      <c r="W148" s="20">
        <v>45758</v>
      </c>
      <c r="X148" s="69" t="s">
        <v>65</v>
      </c>
      <c r="Y148" s="71" t="s">
        <v>66</v>
      </c>
      <c r="Z148" s="69" t="s">
        <v>127</v>
      </c>
      <c r="AA148" s="25">
        <v>27</v>
      </c>
      <c r="AB148" s="25" t="s">
        <v>1322</v>
      </c>
      <c r="AC148" s="69" t="s">
        <v>1323</v>
      </c>
      <c r="AD148" s="26">
        <v>18</v>
      </c>
      <c r="AE148" s="69" t="s">
        <v>1324</v>
      </c>
      <c r="AF148" s="69" t="s">
        <v>120</v>
      </c>
      <c r="AG148" s="71" t="s">
        <v>121</v>
      </c>
      <c r="AH148" s="69" t="s">
        <v>122</v>
      </c>
      <c r="AI148" s="27" t="s">
        <v>70</v>
      </c>
      <c r="AJ148" s="69" t="s">
        <v>718</v>
      </c>
      <c r="AK148" s="26">
        <v>1</v>
      </c>
      <c r="AL148" s="26">
        <v>1</v>
      </c>
      <c r="AM148" s="71" t="s">
        <v>1325</v>
      </c>
      <c r="AN148" s="70" t="s">
        <v>1326</v>
      </c>
    </row>
    <row r="149" spans="1:40" ht="15" customHeight="1" x14ac:dyDescent="0.25">
      <c r="A149" s="21">
        <v>244</v>
      </c>
      <c r="B149" s="69" t="s">
        <v>139</v>
      </c>
      <c r="C149" s="22">
        <v>83</v>
      </c>
      <c r="D149" s="20">
        <v>45782</v>
      </c>
      <c r="E149" s="71" t="s">
        <v>1327</v>
      </c>
      <c r="F149" s="23">
        <v>10406832347</v>
      </c>
      <c r="G149" s="71" t="s">
        <v>1328</v>
      </c>
      <c r="H149" s="71" t="s">
        <v>1329</v>
      </c>
      <c r="I149" s="71" t="s">
        <v>711</v>
      </c>
      <c r="J149" s="22">
        <v>2</v>
      </c>
      <c r="K149" s="69" t="s">
        <v>124</v>
      </c>
      <c r="L149" s="71" t="s">
        <v>1330</v>
      </c>
      <c r="M149" s="28">
        <v>1800</v>
      </c>
      <c r="N149" s="28">
        <v>2700</v>
      </c>
      <c r="O149" s="28">
        <v>2700</v>
      </c>
      <c r="P149" s="69" t="s">
        <v>1331</v>
      </c>
      <c r="Q149" s="69" t="s">
        <v>872</v>
      </c>
      <c r="R149" s="71" t="s">
        <v>1332</v>
      </c>
      <c r="S149" s="71" t="s">
        <v>1333</v>
      </c>
      <c r="T149" s="71" t="s">
        <v>697</v>
      </c>
      <c r="U149" s="71" t="s">
        <v>333</v>
      </c>
      <c r="V149" s="24">
        <v>79</v>
      </c>
      <c r="W149" s="20">
        <v>45758</v>
      </c>
      <c r="X149" s="69" t="s">
        <v>65</v>
      </c>
      <c r="Y149" s="71" t="s">
        <v>66</v>
      </c>
      <c r="Z149" s="69" t="s">
        <v>127</v>
      </c>
      <c r="AA149" s="25">
        <v>24</v>
      </c>
      <c r="AB149" s="25" t="s">
        <v>1322</v>
      </c>
      <c r="AC149" s="69" t="s">
        <v>1334</v>
      </c>
      <c r="AD149" s="26">
        <v>18</v>
      </c>
      <c r="AE149" s="69" t="s">
        <v>1324</v>
      </c>
      <c r="AF149" s="69" t="s">
        <v>120</v>
      </c>
      <c r="AG149" s="71" t="s">
        <v>121</v>
      </c>
      <c r="AH149" s="69" t="s">
        <v>122</v>
      </c>
      <c r="AI149" s="27" t="s">
        <v>70</v>
      </c>
      <c r="AJ149" s="69" t="s">
        <v>718</v>
      </c>
      <c r="AK149" s="26">
        <v>1</v>
      </c>
      <c r="AL149" s="26">
        <v>1</v>
      </c>
      <c r="AM149" s="71" t="s">
        <v>1335</v>
      </c>
      <c r="AN149" s="70" t="s">
        <v>1336</v>
      </c>
    </row>
    <row r="150" spans="1:40" ht="15" customHeight="1" x14ac:dyDescent="0.25">
      <c r="A150" s="21">
        <v>237</v>
      </c>
      <c r="B150" s="69" t="s">
        <v>139</v>
      </c>
      <c r="C150" s="22">
        <v>82</v>
      </c>
      <c r="D150" s="20">
        <v>45782</v>
      </c>
      <c r="E150" s="71" t="s">
        <v>1148</v>
      </c>
      <c r="F150" s="23">
        <v>10160150152</v>
      </c>
      <c r="G150" s="71" t="s">
        <v>1337</v>
      </c>
      <c r="H150" s="71" t="s">
        <v>1338</v>
      </c>
      <c r="I150" s="71" t="s">
        <v>1138</v>
      </c>
      <c r="J150" s="22">
        <v>2</v>
      </c>
      <c r="K150" s="69" t="s">
        <v>124</v>
      </c>
      <c r="L150" s="71" t="s">
        <v>1152</v>
      </c>
      <c r="M150" s="28">
        <v>300</v>
      </c>
      <c r="N150" s="28">
        <v>450</v>
      </c>
      <c r="O150" s="28">
        <v>450</v>
      </c>
      <c r="P150" s="69" t="s">
        <v>514</v>
      </c>
      <c r="Q150" s="69" t="s">
        <v>872</v>
      </c>
      <c r="R150" s="71" t="s">
        <v>1339</v>
      </c>
      <c r="S150" s="71" t="s">
        <v>1340</v>
      </c>
      <c r="T150" s="71" t="s">
        <v>697</v>
      </c>
      <c r="U150" s="71" t="s">
        <v>333</v>
      </c>
      <c r="V150" s="24">
        <v>33</v>
      </c>
      <c r="W150" s="20">
        <v>45758</v>
      </c>
      <c r="X150" s="69" t="s">
        <v>65</v>
      </c>
      <c r="Y150" s="71" t="s">
        <v>66</v>
      </c>
      <c r="Z150" s="69" t="s">
        <v>127</v>
      </c>
      <c r="AA150" s="25">
        <v>22</v>
      </c>
      <c r="AB150" s="25" t="s">
        <v>1341</v>
      </c>
      <c r="AC150" s="69" t="s">
        <v>1342</v>
      </c>
      <c r="AD150" s="26">
        <v>0</v>
      </c>
      <c r="AE150" s="69" t="s">
        <v>1343</v>
      </c>
      <c r="AF150" s="69" t="s">
        <v>120</v>
      </c>
      <c r="AG150" s="71" t="s">
        <v>121</v>
      </c>
      <c r="AH150" s="69" t="s">
        <v>122</v>
      </c>
      <c r="AI150" s="27" t="s">
        <v>70</v>
      </c>
      <c r="AJ150" s="69" t="s">
        <v>1145</v>
      </c>
      <c r="AK150" s="26">
        <v>1</v>
      </c>
      <c r="AL150" s="26">
        <v>1</v>
      </c>
      <c r="AM150" s="71" t="s">
        <v>1344</v>
      </c>
      <c r="AN150" s="70" t="s">
        <v>1345</v>
      </c>
    </row>
    <row r="151" spans="1:40" ht="15" customHeight="1" x14ac:dyDescent="0.25">
      <c r="A151" s="21">
        <v>236</v>
      </c>
      <c r="B151" s="69" t="s">
        <v>139</v>
      </c>
      <c r="C151" s="22">
        <v>81</v>
      </c>
      <c r="D151" s="20">
        <v>45782</v>
      </c>
      <c r="E151" s="71" t="s">
        <v>1148</v>
      </c>
      <c r="F151" s="23">
        <v>10160150152</v>
      </c>
      <c r="G151" s="71" t="s">
        <v>1337</v>
      </c>
      <c r="H151" s="71" t="s">
        <v>1346</v>
      </c>
      <c r="I151" s="71" t="s">
        <v>711</v>
      </c>
      <c r="J151" s="22">
        <v>2</v>
      </c>
      <c r="K151" s="69" t="s">
        <v>124</v>
      </c>
      <c r="L151" s="71" t="s">
        <v>1152</v>
      </c>
      <c r="M151" s="28">
        <v>400</v>
      </c>
      <c r="N151" s="28">
        <v>600</v>
      </c>
      <c r="O151" s="28">
        <v>600</v>
      </c>
      <c r="P151" s="69" t="s">
        <v>514</v>
      </c>
      <c r="Q151" s="69" t="s">
        <v>872</v>
      </c>
      <c r="R151" s="71" t="s">
        <v>1347</v>
      </c>
      <c r="S151" s="71" t="s">
        <v>1348</v>
      </c>
      <c r="T151" s="71" t="s">
        <v>697</v>
      </c>
      <c r="U151" s="71" t="s">
        <v>333</v>
      </c>
      <c r="V151" s="24">
        <v>79</v>
      </c>
      <c r="W151" s="20">
        <v>45758</v>
      </c>
      <c r="X151" s="69" t="s">
        <v>65</v>
      </c>
      <c r="Y151" s="71" t="s">
        <v>66</v>
      </c>
      <c r="Z151" s="69" t="s">
        <v>127</v>
      </c>
      <c r="AA151" s="25">
        <v>22</v>
      </c>
      <c r="AB151" s="25" t="s">
        <v>1349</v>
      </c>
      <c r="AC151" s="69" t="s">
        <v>1350</v>
      </c>
      <c r="AD151" s="26">
        <v>18</v>
      </c>
      <c r="AE151" s="69" t="s">
        <v>1351</v>
      </c>
      <c r="AF151" s="69" t="s">
        <v>120</v>
      </c>
      <c r="AG151" s="71" t="s">
        <v>121</v>
      </c>
      <c r="AH151" s="69" t="s">
        <v>122</v>
      </c>
      <c r="AI151" s="27" t="s">
        <v>70</v>
      </c>
      <c r="AJ151" s="69" t="s">
        <v>718</v>
      </c>
      <c r="AK151" s="26">
        <v>1</v>
      </c>
      <c r="AL151" s="26">
        <v>1</v>
      </c>
      <c r="AM151" s="71" t="s">
        <v>1352</v>
      </c>
      <c r="AN151" s="70" t="s">
        <v>1353</v>
      </c>
    </row>
    <row r="152" spans="1:40" ht="15" customHeight="1" x14ac:dyDescent="0.25">
      <c r="A152" s="21">
        <v>225</v>
      </c>
      <c r="B152" s="69" t="s">
        <v>139</v>
      </c>
      <c r="C152" s="22">
        <v>80</v>
      </c>
      <c r="D152" s="20">
        <v>45782</v>
      </c>
      <c r="E152" s="71" t="s">
        <v>654</v>
      </c>
      <c r="F152" s="23">
        <v>20602599508</v>
      </c>
      <c r="G152" s="71" t="s">
        <v>655</v>
      </c>
      <c r="H152" s="71" t="s">
        <v>1354</v>
      </c>
      <c r="I152" s="71" t="s">
        <v>1138</v>
      </c>
      <c r="J152" s="22">
        <v>3</v>
      </c>
      <c r="K152" s="69" t="s">
        <v>124</v>
      </c>
      <c r="L152" s="71" t="s">
        <v>1355</v>
      </c>
      <c r="M152" s="28">
        <v>54.28</v>
      </c>
      <c r="N152" s="28">
        <v>1204.18</v>
      </c>
      <c r="O152" s="28">
        <v>1204.18</v>
      </c>
      <c r="P152" s="69" t="s">
        <v>514</v>
      </c>
      <c r="Q152" s="69" t="s">
        <v>1111</v>
      </c>
      <c r="R152" s="71" t="s">
        <v>1356</v>
      </c>
      <c r="S152" s="71" t="s">
        <v>1357</v>
      </c>
      <c r="T152" s="71" t="s">
        <v>697</v>
      </c>
      <c r="U152" s="71" t="s">
        <v>333</v>
      </c>
      <c r="V152" s="24">
        <v>33</v>
      </c>
      <c r="W152" s="20">
        <v>45758</v>
      </c>
      <c r="X152" s="69" t="s">
        <v>65</v>
      </c>
      <c r="Y152" s="71" t="s">
        <v>66</v>
      </c>
      <c r="Z152" s="69" t="s">
        <v>127</v>
      </c>
      <c r="AA152" s="25">
        <v>19</v>
      </c>
      <c r="AB152" s="25" t="s">
        <v>1358</v>
      </c>
      <c r="AC152" s="69" t="s">
        <v>1359</v>
      </c>
      <c r="AD152" s="26">
        <v>0</v>
      </c>
      <c r="AE152" s="69" t="s">
        <v>1360</v>
      </c>
      <c r="AF152" s="69" t="s">
        <v>120</v>
      </c>
      <c r="AG152" s="71" t="s">
        <v>121</v>
      </c>
      <c r="AH152" s="69" t="s">
        <v>122</v>
      </c>
      <c r="AI152" s="27" t="s">
        <v>70</v>
      </c>
      <c r="AJ152" s="69" t="s">
        <v>1145</v>
      </c>
      <c r="AK152" s="26">
        <v>1</v>
      </c>
      <c r="AL152" s="26">
        <v>1</v>
      </c>
      <c r="AM152" s="71" t="s">
        <v>1361</v>
      </c>
      <c r="AN152" s="70" t="s">
        <v>1362</v>
      </c>
    </row>
    <row r="153" spans="1:40" ht="15" customHeight="1" x14ac:dyDescent="0.25">
      <c r="A153" s="21">
        <v>229</v>
      </c>
      <c r="B153" s="69" t="s">
        <v>139</v>
      </c>
      <c r="C153" s="22">
        <v>79</v>
      </c>
      <c r="D153" s="20">
        <v>45782</v>
      </c>
      <c r="E153" s="71" t="s">
        <v>1037</v>
      </c>
      <c r="F153" s="23">
        <v>10743048402</v>
      </c>
      <c r="G153" s="71" t="s">
        <v>1038</v>
      </c>
      <c r="H153" s="71" t="s">
        <v>1363</v>
      </c>
      <c r="I153" s="71" t="s">
        <v>1364</v>
      </c>
      <c r="J153" s="22">
        <v>2</v>
      </c>
      <c r="K153" s="69" t="s">
        <v>124</v>
      </c>
      <c r="L153" s="71" t="s">
        <v>1365</v>
      </c>
      <c r="M153" s="28">
        <v>1800</v>
      </c>
      <c r="N153" s="28">
        <v>3600</v>
      </c>
      <c r="O153" s="28">
        <v>3600</v>
      </c>
      <c r="P153" s="69" t="s">
        <v>514</v>
      </c>
      <c r="Q153" s="69" t="s">
        <v>305</v>
      </c>
      <c r="R153" s="71" t="s">
        <v>1366</v>
      </c>
      <c r="S153" s="71" t="s">
        <v>1367</v>
      </c>
      <c r="T153" s="71" t="s">
        <v>123</v>
      </c>
      <c r="U153" s="71" t="s">
        <v>162</v>
      </c>
      <c r="V153" s="24">
        <v>87</v>
      </c>
      <c r="W153" s="20">
        <v>45782</v>
      </c>
      <c r="X153" s="69" t="s">
        <v>65</v>
      </c>
      <c r="Y153" s="71" t="s">
        <v>66</v>
      </c>
      <c r="Z153" s="69" t="s">
        <v>127</v>
      </c>
      <c r="AA153" s="25">
        <v>2</v>
      </c>
      <c r="AB153" s="25" t="s">
        <v>1368</v>
      </c>
      <c r="AC153" s="69" t="s">
        <v>1369</v>
      </c>
      <c r="AD153" s="26">
        <v>18</v>
      </c>
      <c r="AE153" s="69" t="s">
        <v>1370</v>
      </c>
      <c r="AF153" s="69" t="s">
        <v>120</v>
      </c>
      <c r="AG153" s="71" t="s">
        <v>121</v>
      </c>
      <c r="AH153" s="69" t="s">
        <v>122</v>
      </c>
      <c r="AI153" s="27" t="s">
        <v>70</v>
      </c>
      <c r="AJ153" s="69" t="s">
        <v>70</v>
      </c>
      <c r="AK153" s="26">
        <v>1</v>
      </c>
      <c r="AL153" s="26">
        <v>1</v>
      </c>
      <c r="AM153" s="71" t="s">
        <v>1371</v>
      </c>
      <c r="AN153" s="70" t="s">
        <v>1372</v>
      </c>
    </row>
    <row r="154" spans="1:40" ht="15" customHeight="1" x14ac:dyDescent="0.25">
      <c r="A154" s="21">
        <v>230</v>
      </c>
      <c r="B154" s="69" t="s">
        <v>139</v>
      </c>
      <c r="C154" s="22">
        <v>78</v>
      </c>
      <c r="D154" s="20">
        <v>45782</v>
      </c>
      <c r="E154" s="71" t="s">
        <v>1373</v>
      </c>
      <c r="F154" s="23">
        <v>10480600601</v>
      </c>
      <c r="G154" s="71" t="s">
        <v>1374</v>
      </c>
      <c r="H154" s="71" t="s">
        <v>1375</v>
      </c>
      <c r="I154" s="71" t="s">
        <v>1376</v>
      </c>
      <c r="J154" s="22">
        <v>1</v>
      </c>
      <c r="K154" s="69" t="s">
        <v>124</v>
      </c>
      <c r="L154" s="71" t="s">
        <v>1377</v>
      </c>
      <c r="M154" s="28">
        <v>1000</v>
      </c>
      <c r="N154" s="28">
        <v>1000</v>
      </c>
      <c r="O154" s="28">
        <v>1000</v>
      </c>
      <c r="P154" s="69" t="s">
        <v>514</v>
      </c>
      <c r="Q154" s="69" t="s">
        <v>610</v>
      </c>
      <c r="R154" s="71" t="s">
        <v>1378</v>
      </c>
      <c r="S154" s="197" t="s">
        <v>1379</v>
      </c>
      <c r="T154" s="71" t="s">
        <v>172</v>
      </c>
      <c r="U154" s="71" t="s">
        <v>173</v>
      </c>
      <c r="V154" s="24">
        <v>88</v>
      </c>
      <c r="W154" s="20">
        <v>45782</v>
      </c>
      <c r="X154" s="69" t="s">
        <v>65</v>
      </c>
      <c r="Y154" s="71" t="s">
        <v>66</v>
      </c>
      <c r="Z154" s="69" t="s">
        <v>127</v>
      </c>
      <c r="AA154" s="25">
        <v>2</v>
      </c>
      <c r="AB154" s="25" t="s">
        <v>1380</v>
      </c>
      <c r="AC154" s="69" t="s">
        <v>1381</v>
      </c>
      <c r="AD154" s="26">
        <v>7</v>
      </c>
      <c r="AE154" s="69" t="s">
        <v>1382</v>
      </c>
      <c r="AF154" s="69" t="s">
        <v>120</v>
      </c>
      <c r="AG154" s="71" t="s">
        <v>121</v>
      </c>
      <c r="AH154" s="69" t="s">
        <v>122</v>
      </c>
      <c r="AI154" s="27" t="s">
        <v>70</v>
      </c>
      <c r="AJ154" s="69" t="s">
        <v>70</v>
      </c>
      <c r="AK154" s="26">
        <v>1</v>
      </c>
      <c r="AL154" s="26">
        <v>1</v>
      </c>
      <c r="AM154" s="71" t="s">
        <v>1383</v>
      </c>
      <c r="AN154" s="70" t="s">
        <v>1384</v>
      </c>
    </row>
    <row r="155" spans="1:40" ht="15" customHeight="1" x14ac:dyDescent="0.25">
      <c r="A155" s="21">
        <v>220</v>
      </c>
      <c r="B155" s="69" t="s">
        <v>139</v>
      </c>
      <c r="C155" s="22">
        <v>77</v>
      </c>
      <c r="D155" s="20">
        <v>45782</v>
      </c>
      <c r="E155" s="71" t="s">
        <v>1148</v>
      </c>
      <c r="F155" s="23">
        <v>10160150152</v>
      </c>
      <c r="G155" s="71" t="s">
        <v>1337</v>
      </c>
      <c r="H155" s="71" t="s">
        <v>1385</v>
      </c>
      <c r="I155" s="71" t="s">
        <v>1386</v>
      </c>
      <c r="J155" s="22">
        <v>7</v>
      </c>
      <c r="K155" s="69" t="s">
        <v>124</v>
      </c>
      <c r="L155" s="71" t="s">
        <v>1152</v>
      </c>
      <c r="M155" s="28">
        <v>180</v>
      </c>
      <c r="N155" s="28">
        <v>1260</v>
      </c>
      <c r="O155" s="28">
        <v>1260</v>
      </c>
      <c r="P155" s="69" t="s">
        <v>514</v>
      </c>
      <c r="Q155" s="69" t="s">
        <v>1111</v>
      </c>
      <c r="R155" s="71" t="s">
        <v>1387</v>
      </c>
      <c r="S155" s="71" t="s">
        <v>1388</v>
      </c>
      <c r="T155" s="71" t="s">
        <v>123</v>
      </c>
      <c r="U155" s="71" t="s">
        <v>162</v>
      </c>
      <c r="V155" s="24">
        <v>85</v>
      </c>
      <c r="W155" s="20">
        <v>45782</v>
      </c>
      <c r="X155" s="69" t="s">
        <v>65</v>
      </c>
      <c r="Y155" s="71" t="s">
        <v>66</v>
      </c>
      <c r="Z155" s="69" t="s">
        <v>127</v>
      </c>
      <c r="AA155" s="25">
        <v>4</v>
      </c>
      <c r="AB155" s="25" t="s">
        <v>1389</v>
      </c>
      <c r="AC155" s="69" t="s">
        <v>1390</v>
      </c>
      <c r="AD155" s="26">
        <v>18</v>
      </c>
      <c r="AE155" s="69" t="s">
        <v>1391</v>
      </c>
      <c r="AF155" s="69" t="s">
        <v>120</v>
      </c>
      <c r="AG155" s="71" t="s">
        <v>121</v>
      </c>
      <c r="AH155" s="69" t="s">
        <v>122</v>
      </c>
      <c r="AI155" s="27" t="s">
        <v>70</v>
      </c>
      <c r="AJ155" s="69" t="s">
        <v>70</v>
      </c>
      <c r="AK155" s="26">
        <v>1</v>
      </c>
      <c r="AL155" s="26">
        <v>1</v>
      </c>
      <c r="AM155" s="71" t="s">
        <v>1392</v>
      </c>
      <c r="AN155" s="70" t="s">
        <v>1393</v>
      </c>
    </row>
    <row r="156" spans="1:40" ht="15" customHeight="1" x14ac:dyDescent="0.25">
      <c r="A156" s="21">
        <v>218</v>
      </c>
      <c r="B156" s="69" t="s">
        <v>139</v>
      </c>
      <c r="C156" s="22">
        <v>76</v>
      </c>
      <c r="D156" s="20">
        <v>45782</v>
      </c>
      <c r="E156" s="71" t="s">
        <v>1394</v>
      </c>
      <c r="F156" s="23">
        <v>10610882060</v>
      </c>
      <c r="G156" s="71" t="s">
        <v>1395</v>
      </c>
      <c r="H156" s="71" t="s">
        <v>1396</v>
      </c>
      <c r="I156" s="71" t="s">
        <v>1386</v>
      </c>
      <c r="J156" s="22">
        <v>1</v>
      </c>
      <c r="K156" s="69" t="s">
        <v>124</v>
      </c>
      <c r="L156" s="71" t="s">
        <v>1397</v>
      </c>
      <c r="M156" s="28">
        <v>2250</v>
      </c>
      <c r="N156" s="28">
        <v>2250</v>
      </c>
      <c r="O156" s="28">
        <v>2250</v>
      </c>
      <c r="P156" s="69" t="s">
        <v>514</v>
      </c>
      <c r="Q156" s="69" t="s">
        <v>1111</v>
      </c>
      <c r="R156" s="71" t="s">
        <v>1398</v>
      </c>
      <c r="S156" s="71" t="s">
        <v>1399</v>
      </c>
      <c r="T156" s="71" t="s">
        <v>123</v>
      </c>
      <c r="U156" s="71" t="s">
        <v>162</v>
      </c>
      <c r="V156" s="24">
        <v>85</v>
      </c>
      <c r="W156" s="20">
        <v>45782</v>
      </c>
      <c r="X156" s="69" t="s">
        <v>65</v>
      </c>
      <c r="Y156" s="71" t="s">
        <v>66</v>
      </c>
      <c r="Z156" s="69" t="s">
        <v>127</v>
      </c>
      <c r="AA156" s="25">
        <v>2</v>
      </c>
      <c r="AB156" s="25" t="s">
        <v>1400</v>
      </c>
      <c r="AC156" s="69" t="s">
        <v>307</v>
      </c>
      <c r="AD156" s="26">
        <v>18</v>
      </c>
      <c r="AE156" s="69" t="s">
        <v>1401</v>
      </c>
      <c r="AF156" s="69" t="s">
        <v>120</v>
      </c>
      <c r="AG156" s="71" t="s">
        <v>121</v>
      </c>
      <c r="AH156" s="69" t="s">
        <v>122</v>
      </c>
      <c r="AI156" s="27" t="s">
        <v>70</v>
      </c>
      <c r="AJ156" s="69" t="s">
        <v>70</v>
      </c>
      <c r="AK156" s="26">
        <v>1</v>
      </c>
      <c r="AL156" s="26">
        <v>1</v>
      </c>
      <c r="AM156" s="71" t="s">
        <v>1402</v>
      </c>
      <c r="AN156" s="70" t="s">
        <v>1403</v>
      </c>
    </row>
    <row r="157" spans="1:40" ht="15" customHeight="1" x14ac:dyDescent="0.25">
      <c r="A157" s="21">
        <v>215</v>
      </c>
      <c r="B157" s="69" t="s">
        <v>139</v>
      </c>
      <c r="C157" s="22">
        <v>75</v>
      </c>
      <c r="D157" s="20">
        <v>45769</v>
      </c>
      <c r="E157" s="71" t="s">
        <v>1246</v>
      </c>
      <c r="F157" s="23">
        <v>20600141865</v>
      </c>
      <c r="G157" s="71" t="s">
        <v>1247</v>
      </c>
      <c r="H157" s="71" t="s">
        <v>1414</v>
      </c>
      <c r="I157" s="71" t="s">
        <v>1138</v>
      </c>
      <c r="J157" s="22">
        <v>3</v>
      </c>
      <c r="K157" s="69" t="s">
        <v>124</v>
      </c>
      <c r="L157" s="71" t="s">
        <v>1415</v>
      </c>
      <c r="M157" s="28">
        <v>25.2</v>
      </c>
      <c r="N157" s="28">
        <v>43.35</v>
      </c>
      <c r="O157" s="28">
        <v>43.35</v>
      </c>
      <c r="P157" s="69" t="s">
        <v>132</v>
      </c>
      <c r="Q157" s="69" t="s">
        <v>1111</v>
      </c>
      <c r="R157" s="71" t="s">
        <v>1416</v>
      </c>
      <c r="S157" s="71" t="s">
        <v>1417</v>
      </c>
      <c r="T157" s="71" t="s">
        <v>697</v>
      </c>
      <c r="U157" s="71" t="s">
        <v>333</v>
      </c>
      <c r="V157" s="24">
        <v>33</v>
      </c>
      <c r="W157" s="20">
        <v>45758</v>
      </c>
      <c r="X157" s="69" t="s">
        <v>65</v>
      </c>
      <c r="Y157" s="71" t="s">
        <v>66</v>
      </c>
      <c r="Z157" s="69" t="s">
        <v>1418</v>
      </c>
      <c r="AA157" s="25">
        <v>17</v>
      </c>
      <c r="AB157" s="25" t="s">
        <v>1419</v>
      </c>
      <c r="AC157" s="69" t="s">
        <v>1420</v>
      </c>
      <c r="AD157" s="26">
        <v>0</v>
      </c>
      <c r="AE157" s="69" t="s">
        <v>1421</v>
      </c>
      <c r="AF157" s="69" t="s">
        <v>120</v>
      </c>
      <c r="AG157" s="71" t="s">
        <v>121</v>
      </c>
      <c r="AH157" s="69" t="s">
        <v>122</v>
      </c>
      <c r="AI157" s="27" t="s">
        <v>70</v>
      </c>
      <c r="AJ157" s="69" t="s">
        <v>1145</v>
      </c>
      <c r="AK157" s="26">
        <v>1</v>
      </c>
      <c r="AL157" s="26">
        <v>1</v>
      </c>
      <c r="AM157" s="71" t="s">
        <v>1422</v>
      </c>
      <c r="AN157" s="70" t="s">
        <v>1423</v>
      </c>
    </row>
    <row r="158" spans="1:40" ht="15" customHeight="1" x14ac:dyDescent="0.25">
      <c r="A158" s="21">
        <v>214</v>
      </c>
      <c r="B158" s="69" t="s">
        <v>139</v>
      </c>
      <c r="C158" s="22">
        <v>74</v>
      </c>
      <c r="D158" s="20">
        <v>45769</v>
      </c>
      <c r="E158" s="71" t="s">
        <v>1433</v>
      </c>
      <c r="F158" s="23">
        <v>10478096068</v>
      </c>
      <c r="G158" s="71" t="s">
        <v>1434</v>
      </c>
      <c r="H158" s="71" t="s">
        <v>1435</v>
      </c>
      <c r="I158" s="71" t="s">
        <v>1138</v>
      </c>
      <c r="J158" s="22">
        <v>2</v>
      </c>
      <c r="K158" s="69" t="s">
        <v>124</v>
      </c>
      <c r="L158" s="71" t="s">
        <v>1436</v>
      </c>
      <c r="M158" s="28">
        <v>1050</v>
      </c>
      <c r="N158" s="28">
        <v>1575</v>
      </c>
      <c r="O158" s="28">
        <v>1575</v>
      </c>
      <c r="P158" s="69" t="s">
        <v>514</v>
      </c>
      <c r="Q158" s="69" t="s">
        <v>872</v>
      </c>
      <c r="R158" s="71" t="s">
        <v>1437</v>
      </c>
      <c r="S158" s="71" t="s">
        <v>1438</v>
      </c>
      <c r="T158" s="71" t="s">
        <v>697</v>
      </c>
      <c r="U158" s="71" t="s">
        <v>333</v>
      </c>
      <c r="V158" s="24">
        <v>33</v>
      </c>
      <c r="W158" s="20">
        <v>45758</v>
      </c>
      <c r="X158" s="69" t="s">
        <v>65</v>
      </c>
      <c r="Y158" s="71" t="s">
        <v>66</v>
      </c>
      <c r="Z158" s="69" t="s">
        <v>1418</v>
      </c>
      <c r="AA158" s="25">
        <v>16</v>
      </c>
      <c r="AB158" s="25" t="s">
        <v>1231</v>
      </c>
      <c r="AC158" s="69" t="s">
        <v>1232</v>
      </c>
      <c r="AD158" s="26">
        <v>0</v>
      </c>
      <c r="AE158" s="69" t="s">
        <v>1233</v>
      </c>
      <c r="AF158" s="69" t="s">
        <v>120</v>
      </c>
      <c r="AG158" s="71" t="s">
        <v>121</v>
      </c>
      <c r="AH158" s="69" t="s">
        <v>122</v>
      </c>
      <c r="AI158" s="27" t="s">
        <v>70</v>
      </c>
      <c r="AJ158" s="69" t="s">
        <v>1145</v>
      </c>
      <c r="AK158" s="26">
        <v>1</v>
      </c>
      <c r="AL158" s="26">
        <v>1</v>
      </c>
      <c r="AM158" s="71" t="s">
        <v>1439</v>
      </c>
      <c r="AN158" s="70" t="s">
        <v>1440</v>
      </c>
    </row>
    <row r="159" spans="1:40" ht="15" customHeight="1" x14ac:dyDescent="0.25">
      <c r="A159" s="21">
        <v>213</v>
      </c>
      <c r="B159" s="69" t="s">
        <v>139</v>
      </c>
      <c r="C159" s="22">
        <v>73</v>
      </c>
      <c r="D159" s="20">
        <v>45769</v>
      </c>
      <c r="E159" s="71" t="s">
        <v>1450</v>
      </c>
      <c r="F159" s="23">
        <v>20611039094</v>
      </c>
      <c r="G159" s="71" t="s">
        <v>1451</v>
      </c>
      <c r="H159" s="71" t="s">
        <v>1452</v>
      </c>
      <c r="I159" s="71" t="s">
        <v>1138</v>
      </c>
      <c r="J159" s="22">
        <v>1</v>
      </c>
      <c r="K159" s="69" t="s">
        <v>124</v>
      </c>
      <c r="L159" s="71" t="s">
        <v>1453</v>
      </c>
      <c r="M159" s="28">
        <v>2500</v>
      </c>
      <c r="N159" s="28">
        <v>2500</v>
      </c>
      <c r="O159" s="28">
        <v>2500</v>
      </c>
      <c r="P159" s="69" t="s">
        <v>514</v>
      </c>
      <c r="Q159" s="69" t="s">
        <v>872</v>
      </c>
      <c r="R159" s="71" t="s">
        <v>1454</v>
      </c>
      <c r="S159" s="71" t="s">
        <v>1455</v>
      </c>
      <c r="T159" s="71" t="s">
        <v>697</v>
      </c>
      <c r="U159" s="71" t="s">
        <v>333</v>
      </c>
      <c r="V159" s="24">
        <v>33</v>
      </c>
      <c r="W159" s="20">
        <v>45758</v>
      </c>
      <c r="X159" s="69" t="s">
        <v>65</v>
      </c>
      <c r="Y159" s="71" t="s">
        <v>66</v>
      </c>
      <c r="Z159" s="69" t="s">
        <v>1418</v>
      </c>
      <c r="AA159" s="25">
        <v>15</v>
      </c>
      <c r="AB159" s="25" t="s">
        <v>1456</v>
      </c>
      <c r="AC159" s="69" t="s">
        <v>1457</v>
      </c>
      <c r="AD159" s="26">
        <v>0</v>
      </c>
      <c r="AE159" s="69" t="s">
        <v>1458</v>
      </c>
      <c r="AF159" s="69" t="s">
        <v>120</v>
      </c>
      <c r="AG159" s="71" t="s">
        <v>121</v>
      </c>
      <c r="AH159" s="69" t="s">
        <v>122</v>
      </c>
      <c r="AI159" s="27" t="s">
        <v>70</v>
      </c>
      <c r="AJ159" s="69" t="s">
        <v>1145</v>
      </c>
      <c r="AK159" s="26">
        <v>1</v>
      </c>
      <c r="AL159" s="26">
        <v>1</v>
      </c>
      <c r="AM159" s="71" t="s">
        <v>1459</v>
      </c>
      <c r="AN159" s="70" t="s">
        <v>1460</v>
      </c>
    </row>
    <row r="160" spans="1:40" ht="15" customHeight="1" x14ac:dyDescent="0.25">
      <c r="A160" s="21">
        <v>212</v>
      </c>
      <c r="B160" s="69" t="s">
        <v>139</v>
      </c>
      <c r="C160" s="22">
        <v>72</v>
      </c>
      <c r="D160" s="20">
        <v>45769</v>
      </c>
      <c r="E160" s="71" t="s">
        <v>1450</v>
      </c>
      <c r="F160" s="23">
        <v>20611039094</v>
      </c>
      <c r="G160" s="71" t="s">
        <v>1451</v>
      </c>
      <c r="H160" s="71" t="s">
        <v>1468</v>
      </c>
      <c r="I160" s="71" t="s">
        <v>1138</v>
      </c>
      <c r="J160" s="22">
        <v>2</v>
      </c>
      <c r="K160" s="69" t="s">
        <v>124</v>
      </c>
      <c r="L160" s="71" t="s">
        <v>1469</v>
      </c>
      <c r="M160" s="28">
        <v>50</v>
      </c>
      <c r="N160" s="28">
        <v>80.16</v>
      </c>
      <c r="O160" s="28">
        <v>80.16</v>
      </c>
      <c r="P160" s="69" t="s">
        <v>514</v>
      </c>
      <c r="Q160" s="69" t="s">
        <v>171</v>
      </c>
      <c r="R160" s="71" t="s">
        <v>1470</v>
      </c>
      <c r="S160" s="71" t="s">
        <v>1471</v>
      </c>
      <c r="T160" s="71" t="s">
        <v>697</v>
      </c>
      <c r="U160" s="71" t="s">
        <v>333</v>
      </c>
      <c r="V160" s="24">
        <v>33</v>
      </c>
      <c r="W160" s="20">
        <v>45758</v>
      </c>
      <c r="X160" s="69" t="s">
        <v>65</v>
      </c>
      <c r="Y160" s="71" t="s">
        <v>66</v>
      </c>
      <c r="Z160" s="69" t="s">
        <v>1418</v>
      </c>
      <c r="AA160" s="25">
        <v>14</v>
      </c>
      <c r="AB160" s="25" t="s">
        <v>1472</v>
      </c>
      <c r="AC160" s="69" t="s">
        <v>1473</v>
      </c>
      <c r="AD160" s="26">
        <v>0</v>
      </c>
      <c r="AE160" s="69" t="s">
        <v>1474</v>
      </c>
      <c r="AF160" s="69" t="s">
        <v>120</v>
      </c>
      <c r="AG160" s="71" t="s">
        <v>121</v>
      </c>
      <c r="AH160" s="69" t="s">
        <v>122</v>
      </c>
      <c r="AI160" s="27" t="s">
        <v>70</v>
      </c>
      <c r="AJ160" s="69" t="s">
        <v>1145</v>
      </c>
      <c r="AK160" s="26">
        <v>1</v>
      </c>
      <c r="AL160" s="26">
        <v>1</v>
      </c>
      <c r="AM160" s="71" t="s">
        <v>1475</v>
      </c>
      <c r="AN160" s="70" t="s">
        <v>1476</v>
      </c>
    </row>
    <row r="161" spans="1:40" ht="15" customHeight="1" x14ac:dyDescent="0.25">
      <c r="A161" s="21">
        <v>207</v>
      </c>
      <c r="B161" s="69" t="s">
        <v>139</v>
      </c>
      <c r="C161" s="22">
        <v>71</v>
      </c>
      <c r="D161" s="20">
        <v>45769</v>
      </c>
      <c r="E161" s="71" t="s">
        <v>914</v>
      </c>
      <c r="F161" s="23">
        <v>10720336745</v>
      </c>
      <c r="G161" s="71" t="s">
        <v>915</v>
      </c>
      <c r="H161" s="71" t="s">
        <v>1498</v>
      </c>
      <c r="I161" s="71" t="s">
        <v>1138</v>
      </c>
      <c r="J161" s="22">
        <v>1</v>
      </c>
      <c r="K161" s="69" t="s">
        <v>124</v>
      </c>
      <c r="L161" s="71" t="s">
        <v>917</v>
      </c>
      <c r="M161" s="28">
        <v>1700</v>
      </c>
      <c r="N161" s="28">
        <v>1275</v>
      </c>
      <c r="O161" s="28">
        <v>1275</v>
      </c>
      <c r="P161" s="69" t="s">
        <v>514</v>
      </c>
      <c r="Q161" s="69" t="s">
        <v>872</v>
      </c>
      <c r="R161" s="71" t="s">
        <v>1499</v>
      </c>
      <c r="S161" s="71" t="s">
        <v>1500</v>
      </c>
      <c r="T161" s="71" t="s">
        <v>697</v>
      </c>
      <c r="U161" s="71" t="s">
        <v>333</v>
      </c>
      <c r="V161" s="24">
        <v>33</v>
      </c>
      <c r="W161" s="20">
        <v>45758</v>
      </c>
      <c r="X161" s="69" t="s">
        <v>65</v>
      </c>
      <c r="Y161" s="71" t="s">
        <v>66</v>
      </c>
      <c r="Z161" s="69" t="s">
        <v>1418</v>
      </c>
      <c r="AA161" s="25">
        <v>11</v>
      </c>
      <c r="AB161" s="25" t="s">
        <v>1501</v>
      </c>
      <c r="AC161" s="69" t="s">
        <v>1502</v>
      </c>
      <c r="AD161" s="26">
        <v>0</v>
      </c>
      <c r="AE161" s="69" t="s">
        <v>1503</v>
      </c>
      <c r="AF161" s="69" t="s">
        <v>120</v>
      </c>
      <c r="AG161" s="71" t="s">
        <v>121</v>
      </c>
      <c r="AH161" s="69" t="s">
        <v>122</v>
      </c>
      <c r="AI161" s="27" t="s">
        <v>70</v>
      </c>
      <c r="AJ161" s="69" t="s">
        <v>1145</v>
      </c>
      <c r="AK161" s="26">
        <v>1</v>
      </c>
      <c r="AL161" s="26">
        <v>1</v>
      </c>
      <c r="AM161" s="71" t="s">
        <v>1504</v>
      </c>
      <c r="AN161" s="70" t="s">
        <v>1505</v>
      </c>
    </row>
    <row r="162" spans="1:40" ht="15" customHeight="1" x14ac:dyDescent="0.25">
      <c r="A162" s="21">
        <v>204</v>
      </c>
      <c r="B162" s="69" t="s">
        <v>139</v>
      </c>
      <c r="C162" s="22">
        <v>70</v>
      </c>
      <c r="D162" s="20">
        <v>45769</v>
      </c>
      <c r="E162" s="71" t="s">
        <v>1506</v>
      </c>
      <c r="F162" s="23">
        <v>10403344562</v>
      </c>
      <c r="G162" s="71" t="s">
        <v>1507</v>
      </c>
      <c r="H162" s="71" t="s">
        <v>1508</v>
      </c>
      <c r="I162" s="71" t="s">
        <v>1138</v>
      </c>
      <c r="J162" s="22">
        <v>2</v>
      </c>
      <c r="K162" s="69" t="s">
        <v>124</v>
      </c>
      <c r="L162" s="71" t="s">
        <v>1509</v>
      </c>
      <c r="M162" s="28">
        <v>122.5</v>
      </c>
      <c r="N162" s="28">
        <v>152.5</v>
      </c>
      <c r="O162" s="28">
        <v>152.5</v>
      </c>
      <c r="P162" s="69" t="s">
        <v>514</v>
      </c>
      <c r="Q162" s="69" t="s">
        <v>872</v>
      </c>
      <c r="R162" s="71" t="s">
        <v>1510</v>
      </c>
      <c r="S162" s="71" t="s">
        <v>1511</v>
      </c>
      <c r="T162" s="71" t="s">
        <v>697</v>
      </c>
      <c r="U162" s="71" t="s">
        <v>333</v>
      </c>
      <c r="V162" s="24">
        <v>33</v>
      </c>
      <c r="W162" s="20">
        <v>45758</v>
      </c>
      <c r="X162" s="69" t="s">
        <v>65</v>
      </c>
      <c r="Y162" s="71" t="s">
        <v>66</v>
      </c>
      <c r="Z162" s="69" t="s">
        <v>1418</v>
      </c>
      <c r="AA162" s="25">
        <v>8</v>
      </c>
      <c r="AB162" s="25" t="s">
        <v>1512</v>
      </c>
      <c r="AC162" s="69" t="s">
        <v>1513</v>
      </c>
      <c r="AD162" s="26">
        <v>0</v>
      </c>
      <c r="AE162" s="69" t="s">
        <v>1514</v>
      </c>
      <c r="AF162" s="69" t="s">
        <v>120</v>
      </c>
      <c r="AG162" s="71" t="s">
        <v>121</v>
      </c>
      <c r="AH162" s="69" t="s">
        <v>122</v>
      </c>
      <c r="AI162" s="27" t="s">
        <v>70</v>
      </c>
      <c r="AJ162" s="69" t="s">
        <v>1145</v>
      </c>
      <c r="AK162" s="26">
        <v>1</v>
      </c>
      <c r="AL162" s="26">
        <v>1</v>
      </c>
      <c r="AM162" s="71" t="s">
        <v>1515</v>
      </c>
      <c r="AN162" s="70" t="s">
        <v>1516</v>
      </c>
    </row>
    <row r="163" spans="1:40" ht="15" customHeight="1" x14ac:dyDescent="0.25">
      <c r="A163" s="21">
        <v>196</v>
      </c>
      <c r="B163" s="69" t="s">
        <v>139</v>
      </c>
      <c r="C163" s="22">
        <v>69</v>
      </c>
      <c r="D163" s="20">
        <v>45765</v>
      </c>
      <c r="E163" s="71" t="s">
        <v>1526</v>
      </c>
      <c r="F163" s="23">
        <v>10723782347</v>
      </c>
      <c r="G163" s="71" t="s">
        <v>1527</v>
      </c>
      <c r="H163" s="71" t="s">
        <v>1528</v>
      </c>
      <c r="I163" s="71" t="s">
        <v>711</v>
      </c>
      <c r="J163" s="22">
        <v>2</v>
      </c>
      <c r="K163" s="69" t="s">
        <v>124</v>
      </c>
      <c r="L163" s="71" t="s">
        <v>1239</v>
      </c>
      <c r="M163" s="28">
        <v>2800</v>
      </c>
      <c r="N163" s="28">
        <v>4200</v>
      </c>
      <c r="O163" s="28">
        <v>4200</v>
      </c>
      <c r="P163" s="69" t="s">
        <v>514</v>
      </c>
      <c r="Q163" s="69" t="s">
        <v>872</v>
      </c>
      <c r="R163" s="71" t="s">
        <v>1529</v>
      </c>
      <c r="S163" s="71" t="s">
        <v>1530</v>
      </c>
      <c r="T163" s="71" t="s">
        <v>697</v>
      </c>
      <c r="U163" s="71" t="s">
        <v>333</v>
      </c>
      <c r="V163" s="24">
        <v>79</v>
      </c>
      <c r="W163" s="20">
        <v>45758</v>
      </c>
      <c r="X163" s="69" t="s">
        <v>65</v>
      </c>
      <c r="Y163" s="71" t="s">
        <v>66</v>
      </c>
      <c r="Z163" s="69" t="s">
        <v>1418</v>
      </c>
      <c r="AA163" s="25">
        <v>19</v>
      </c>
      <c r="AB163" s="25" t="s">
        <v>1531</v>
      </c>
      <c r="AC163" s="69" t="s">
        <v>1532</v>
      </c>
      <c r="AD163" s="26">
        <v>18</v>
      </c>
      <c r="AE163" s="69" t="s">
        <v>1533</v>
      </c>
      <c r="AF163" s="69" t="s">
        <v>120</v>
      </c>
      <c r="AG163" s="71" t="s">
        <v>121</v>
      </c>
      <c r="AH163" s="69" t="s">
        <v>122</v>
      </c>
      <c r="AI163" s="27" t="s">
        <v>70</v>
      </c>
      <c r="AJ163" s="69" t="s">
        <v>718</v>
      </c>
      <c r="AK163" s="26">
        <v>1</v>
      </c>
      <c r="AL163" s="26">
        <v>1</v>
      </c>
      <c r="AM163" s="71" t="s">
        <v>1534</v>
      </c>
      <c r="AN163" s="70" t="s">
        <v>1535</v>
      </c>
    </row>
    <row r="164" spans="1:40" ht="15" customHeight="1" x14ac:dyDescent="0.25">
      <c r="A164" s="21">
        <v>195</v>
      </c>
      <c r="B164" s="69" t="s">
        <v>139</v>
      </c>
      <c r="C164" s="22">
        <v>68</v>
      </c>
      <c r="D164" s="20">
        <v>45765</v>
      </c>
      <c r="E164" s="71" t="s">
        <v>1205</v>
      </c>
      <c r="F164" s="23">
        <v>10702175751</v>
      </c>
      <c r="G164" s="71" t="s">
        <v>1206</v>
      </c>
      <c r="H164" s="71" t="s">
        <v>1542</v>
      </c>
      <c r="I164" s="71" t="s">
        <v>711</v>
      </c>
      <c r="J164" s="22">
        <v>1</v>
      </c>
      <c r="K164" s="69" t="s">
        <v>124</v>
      </c>
      <c r="L164" s="71" t="s">
        <v>1543</v>
      </c>
      <c r="M164" s="28">
        <v>2000</v>
      </c>
      <c r="N164" s="28">
        <v>2000</v>
      </c>
      <c r="O164" s="28">
        <v>2000</v>
      </c>
      <c r="P164" s="69" t="s">
        <v>514</v>
      </c>
      <c r="Q164" s="69" t="s">
        <v>872</v>
      </c>
      <c r="R164" s="71" t="s">
        <v>1544</v>
      </c>
      <c r="S164" s="71" t="s">
        <v>1545</v>
      </c>
      <c r="T164" s="71" t="s">
        <v>697</v>
      </c>
      <c r="U164" s="71" t="s">
        <v>333</v>
      </c>
      <c r="V164" s="24">
        <v>79</v>
      </c>
      <c r="W164" s="20">
        <v>45758</v>
      </c>
      <c r="X164" s="69" t="s">
        <v>65</v>
      </c>
      <c r="Y164" s="71" t="s">
        <v>66</v>
      </c>
      <c r="Z164" s="69" t="s">
        <v>1418</v>
      </c>
      <c r="AA164" s="25">
        <v>18</v>
      </c>
      <c r="AB164" s="25" t="s">
        <v>1546</v>
      </c>
      <c r="AC164" s="69" t="s">
        <v>1547</v>
      </c>
      <c r="AD164" s="26">
        <v>18</v>
      </c>
      <c r="AE164" s="69" t="s">
        <v>1548</v>
      </c>
      <c r="AF164" s="69" t="s">
        <v>120</v>
      </c>
      <c r="AG164" s="71" t="s">
        <v>121</v>
      </c>
      <c r="AH164" s="69" t="s">
        <v>122</v>
      </c>
      <c r="AI164" s="27" t="s">
        <v>70</v>
      </c>
      <c r="AJ164" s="69" t="s">
        <v>718</v>
      </c>
      <c r="AK164" s="26">
        <v>1</v>
      </c>
      <c r="AL164" s="26">
        <v>1</v>
      </c>
      <c r="AM164" s="71" t="s">
        <v>1549</v>
      </c>
      <c r="AN164" s="70" t="s">
        <v>1550</v>
      </c>
    </row>
    <row r="165" spans="1:40" ht="15" customHeight="1" x14ac:dyDescent="0.25">
      <c r="A165" s="21">
        <v>194</v>
      </c>
      <c r="B165" s="69" t="s">
        <v>139</v>
      </c>
      <c r="C165" s="22">
        <v>67</v>
      </c>
      <c r="D165" s="20">
        <v>45765</v>
      </c>
      <c r="E165" s="71" t="s">
        <v>1560</v>
      </c>
      <c r="F165" s="23">
        <v>10460469134</v>
      </c>
      <c r="G165" s="71" t="s">
        <v>1561</v>
      </c>
      <c r="H165" s="71" t="s">
        <v>1562</v>
      </c>
      <c r="I165" s="71" t="s">
        <v>711</v>
      </c>
      <c r="J165" s="22">
        <v>2</v>
      </c>
      <c r="K165" s="69" t="s">
        <v>124</v>
      </c>
      <c r="L165" s="71" t="s">
        <v>1563</v>
      </c>
      <c r="M165" s="28">
        <v>3000</v>
      </c>
      <c r="N165" s="28">
        <v>4500</v>
      </c>
      <c r="O165" s="28">
        <v>4500</v>
      </c>
      <c r="P165" s="69" t="s">
        <v>1331</v>
      </c>
      <c r="Q165" s="69" t="s">
        <v>872</v>
      </c>
      <c r="R165" s="71" t="s">
        <v>1564</v>
      </c>
      <c r="S165" s="71" t="s">
        <v>1565</v>
      </c>
      <c r="T165" s="71" t="s">
        <v>697</v>
      </c>
      <c r="U165" s="71" t="s">
        <v>333</v>
      </c>
      <c r="V165" s="24">
        <v>79</v>
      </c>
      <c r="W165" s="20">
        <v>45758</v>
      </c>
      <c r="X165" s="69" t="s">
        <v>65</v>
      </c>
      <c r="Y165" s="71" t="s">
        <v>66</v>
      </c>
      <c r="Z165" s="69" t="s">
        <v>1418</v>
      </c>
      <c r="AA165" s="25">
        <v>17</v>
      </c>
      <c r="AB165" s="25" t="s">
        <v>1566</v>
      </c>
      <c r="AC165" s="69" t="s">
        <v>1567</v>
      </c>
      <c r="AD165" s="26">
        <v>18</v>
      </c>
      <c r="AE165" s="69" t="s">
        <v>1568</v>
      </c>
      <c r="AF165" s="69" t="s">
        <v>120</v>
      </c>
      <c r="AG165" s="71" t="s">
        <v>121</v>
      </c>
      <c r="AH165" s="69" t="s">
        <v>122</v>
      </c>
      <c r="AI165" s="27" t="s">
        <v>70</v>
      </c>
      <c r="AJ165" s="69" t="s">
        <v>718</v>
      </c>
      <c r="AK165" s="26">
        <v>1</v>
      </c>
      <c r="AL165" s="26">
        <v>1</v>
      </c>
      <c r="AM165" s="71" t="s">
        <v>1569</v>
      </c>
      <c r="AN165" s="70" t="s">
        <v>1570</v>
      </c>
    </row>
    <row r="166" spans="1:40" ht="15" customHeight="1" x14ac:dyDescent="0.25">
      <c r="A166" s="21">
        <v>193</v>
      </c>
      <c r="B166" s="69" t="s">
        <v>139</v>
      </c>
      <c r="C166" s="22">
        <v>66</v>
      </c>
      <c r="D166" s="20">
        <v>45765</v>
      </c>
      <c r="E166" s="71" t="s">
        <v>1580</v>
      </c>
      <c r="F166" s="23">
        <v>10408648217</v>
      </c>
      <c r="G166" s="71" t="s">
        <v>1561</v>
      </c>
      <c r="H166" s="71" t="s">
        <v>1581</v>
      </c>
      <c r="I166" s="71" t="s">
        <v>711</v>
      </c>
      <c r="J166" s="22">
        <v>1</v>
      </c>
      <c r="K166" s="69" t="s">
        <v>124</v>
      </c>
      <c r="L166" s="71" t="s">
        <v>1582</v>
      </c>
      <c r="M166" s="28">
        <v>2500</v>
      </c>
      <c r="N166" s="28">
        <v>1875</v>
      </c>
      <c r="O166" s="28">
        <v>1875</v>
      </c>
      <c r="P166" s="69" t="s">
        <v>514</v>
      </c>
      <c r="Q166" s="69" t="s">
        <v>872</v>
      </c>
      <c r="R166" s="71" t="s">
        <v>1583</v>
      </c>
      <c r="S166" s="71" t="s">
        <v>1584</v>
      </c>
      <c r="T166" s="71" t="s">
        <v>697</v>
      </c>
      <c r="U166" s="71" t="s">
        <v>333</v>
      </c>
      <c r="V166" s="24">
        <v>79</v>
      </c>
      <c r="W166" s="20">
        <v>45758</v>
      </c>
      <c r="X166" s="69" t="s">
        <v>65</v>
      </c>
      <c r="Y166" s="71" t="s">
        <v>66</v>
      </c>
      <c r="Z166" s="69" t="s">
        <v>1418</v>
      </c>
      <c r="AA166" s="25">
        <v>16</v>
      </c>
      <c r="AB166" s="25" t="s">
        <v>1585</v>
      </c>
      <c r="AC166" s="69" t="s">
        <v>1586</v>
      </c>
      <c r="AD166" s="26">
        <v>18</v>
      </c>
      <c r="AE166" s="69" t="s">
        <v>1587</v>
      </c>
      <c r="AF166" s="69" t="s">
        <v>120</v>
      </c>
      <c r="AG166" s="71" t="s">
        <v>121</v>
      </c>
      <c r="AH166" s="69" t="s">
        <v>122</v>
      </c>
      <c r="AI166" s="27" t="s">
        <v>70</v>
      </c>
      <c r="AJ166" s="69" t="s">
        <v>718</v>
      </c>
      <c r="AK166" s="26">
        <v>1</v>
      </c>
      <c r="AL166" s="26">
        <v>1</v>
      </c>
      <c r="AM166" s="71" t="s">
        <v>1588</v>
      </c>
      <c r="AN166" s="70" t="s">
        <v>1589</v>
      </c>
    </row>
    <row r="167" spans="1:40" ht="15" customHeight="1" x14ac:dyDescent="0.25">
      <c r="A167" s="21">
        <v>190</v>
      </c>
      <c r="B167" s="69" t="s">
        <v>139</v>
      </c>
      <c r="C167" s="22">
        <v>65</v>
      </c>
      <c r="D167" s="20">
        <v>45765</v>
      </c>
      <c r="E167" s="71" t="s">
        <v>1506</v>
      </c>
      <c r="F167" s="23">
        <v>10403344562</v>
      </c>
      <c r="G167" s="71" t="s">
        <v>1507</v>
      </c>
      <c r="H167" s="71" t="s">
        <v>1599</v>
      </c>
      <c r="I167" s="71" t="s">
        <v>711</v>
      </c>
      <c r="J167" s="22">
        <v>8</v>
      </c>
      <c r="K167" s="69" t="s">
        <v>124</v>
      </c>
      <c r="L167" s="71" t="s">
        <v>1600</v>
      </c>
      <c r="M167" s="28">
        <v>1765</v>
      </c>
      <c r="N167" s="28">
        <v>2415</v>
      </c>
      <c r="O167" s="28">
        <v>2415</v>
      </c>
      <c r="P167" s="69" t="s">
        <v>514</v>
      </c>
      <c r="Q167" s="69" t="s">
        <v>1111</v>
      </c>
      <c r="R167" s="71" t="s">
        <v>1601</v>
      </c>
      <c r="S167" s="71" t="s">
        <v>1602</v>
      </c>
      <c r="T167" s="71" t="s">
        <v>697</v>
      </c>
      <c r="U167" s="71" t="s">
        <v>333</v>
      </c>
      <c r="V167" s="24">
        <v>79</v>
      </c>
      <c r="W167" s="20">
        <v>45758</v>
      </c>
      <c r="X167" s="69" t="s">
        <v>65</v>
      </c>
      <c r="Y167" s="71" t="s">
        <v>66</v>
      </c>
      <c r="Z167" s="69" t="s">
        <v>1418</v>
      </c>
      <c r="AA167" s="25">
        <v>15</v>
      </c>
      <c r="AB167" s="25" t="s">
        <v>1603</v>
      </c>
      <c r="AC167" s="69" t="s">
        <v>1604</v>
      </c>
      <c r="AD167" s="26">
        <v>18</v>
      </c>
      <c r="AE167" s="69" t="s">
        <v>1605</v>
      </c>
      <c r="AF167" s="69" t="s">
        <v>120</v>
      </c>
      <c r="AG167" s="71" t="s">
        <v>121</v>
      </c>
      <c r="AH167" s="69" t="s">
        <v>122</v>
      </c>
      <c r="AI167" s="27" t="s">
        <v>70</v>
      </c>
      <c r="AJ167" s="69" t="s">
        <v>718</v>
      </c>
      <c r="AK167" s="26">
        <v>1</v>
      </c>
      <c r="AL167" s="26">
        <v>1</v>
      </c>
      <c r="AM167" s="71" t="s">
        <v>1606</v>
      </c>
      <c r="AN167" s="70" t="s">
        <v>1607</v>
      </c>
    </row>
    <row r="168" spans="1:40" ht="15" customHeight="1" x14ac:dyDescent="0.25">
      <c r="A168" s="21">
        <v>189</v>
      </c>
      <c r="B168" s="69" t="s">
        <v>139</v>
      </c>
      <c r="C168" s="22">
        <v>64</v>
      </c>
      <c r="D168" s="20">
        <v>45765</v>
      </c>
      <c r="E168" s="71" t="s">
        <v>1246</v>
      </c>
      <c r="F168" s="23">
        <v>20600141865</v>
      </c>
      <c r="G168" s="71" t="s">
        <v>1247</v>
      </c>
      <c r="H168" s="71" t="s">
        <v>1617</v>
      </c>
      <c r="I168" s="71" t="s">
        <v>711</v>
      </c>
      <c r="J168" s="22">
        <v>15</v>
      </c>
      <c r="K168" s="69" t="s">
        <v>124</v>
      </c>
      <c r="L168" s="71" t="s">
        <v>1618</v>
      </c>
      <c r="M168" s="28">
        <v>690</v>
      </c>
      <c r="N168" s="28">
        <v>1480</v>
      </c>
      <c r="O168" s="28">
        <v>1480</v>
      </c>
      <c r="P168" s="69" t="s">
        <v>1331</v>
      </c>
      <c r="Q168" s="69" t="s">
        <v>1111</v>
      </c>
      <c r="R168" s="71" t="s">
        <v>1619</v>
      </c>
      <c r="S168" s="71" t="s">
        <v>1620</v>
      </c>
      <c r="T168" s="71" t="s">
        <v>697</v>
      </c>
      <c r="U168" s="71" t="s">
        <v>333</v>
      </c>
      <c r="V168" s="24">
        <v>79</v>
      </c>
      <c r="W168" s="20">
        <v>45758</v>
      </c>
      <c r="X168" s="69" t="s">
        <v>65</v>
      </c>
      <c r="Y168" s="71" t="s">
        <v>66</v>
      </c>
      <c r="Z168" s="69" t="s">
        <v>1418</v>
      </c>
      <c r="AA168" s="25">
        <v>14</v>
      </c>
      <c r="AB168" s="25" t="s">
        <v>1621</v>
      </c>
      <c r="AC168" s="69" t="s">
        <v>1622</v>
      </c>
      <c r="AD168" s="26">
        <v>18</v>
      </c>
      <c r="AE168" s="69" t="s">
        <v>1623</v>
      </c>
      <c r="AF168" s="69" t="s">
        <v>120</v>
      </c>
      <c r="AG168" s="71" t="s">
        <v>121</v>
      </c>
      <c r="AH168" s="69" t="s">
        <v>122</v>
      </c>
      <c r="AI168" s="27" t="s">
        <v>70</v>
      </c>
      <c r="AJ168" s="69" t="s">
        <v>718</v>
      </c>
      <c r="AK168" s="26">
        <v>1</v>
      </c>
      <c r="AL168" s="26">
        <v>1</v>
      </c>
      <c r="AM168" s="71" t="s">
        <v>1624</v>
      </c>
      <c r="AN168" s="70" t="s">
        <v>1625</v>
      </c>
    </row>
    <row r="169" spans="1:40" ht="15" customHeight="1" x14ac:dyDescent="0.25">
      <c r="A169" s="21">
        <v>188</v>
      </c>
      <c r="B169" s="69" t="s">
        <v>139</v>
      </c>
      <c r="C169" s="22">
        <v>63</v>
      </c>
      <c r="D169" s="20">
        <v>45765</v>
      </c>
      <c r="E169" s="71" t="s">
        <v>1626</v>
      </c>
      <c r="F169" s="23">
        <v>10449958379</v>
      </c>
      <c r="G169" s="71" t="s">
        <v>1627</v>
      </c>
      <c r="H169" s="71" t="s">
        <v>1628</v>
      </c>
      <c r="I169" s="71" t="s">
        <v>711</v>
      </c>
      <c r="J169" s="22">
        <v>2</v>
      </c>
      <c r="K169" s="69" t="s">
        <v>124</v>
      </c>
      <c r="L169" s="71" t="s">
        <v>1436</v>
      </c>
      <c r="M169" s="28">
        <v>2500</v>
      </c>
      <c r="N169" s="28">
        <v>3750</v>
      </c>
      <c r="O169" s="28">
        <v>3750</v>
      </c>
      <c r="P169" s="69" t="s">
        <v>514</v>
      </c>
      <c r="Q169" s="69" t="s">
        <v>872</v>
      </c>
      <c r="R169" s="71" t="s">
        <v>1629</v>
      </c>
      <c r="S169" s="71" t="s">
        <v>1630</v>
      </c>
      <c r="T169" s="71" t="s">
        <v>697</v>
      </c>
      <c r="U169" s="71" t="s">
        <v>333</v>
      </c>
      <c r="V169" s="24">
        <v>79</v>
      </c>
      <c r="W169" s="20">
        <v>45758</v>
      </c>
      <c r="X169" s="69" t="s">
        <v>65</v>
      </c>
      <c r="Y169" s="71" t="s">
        <v>66</v>
      </c>
      <c r="Z169" s="69" t="s">
        <v>1418</v>
      </c>
      <c r="AA169" s="25">
        <v>13</v>
      </c>
      <c r="AB169" s="25" t="s">
        <v>1631</v>
      </c>
      <c r="AC169" s="69" t="s">
        <v>1632</v>
      </c>
      <c r="AD169" s="26">
        <v>18</v>
      </c>
      <c r="AE169" s="69" t="s">
        <v>1633</v>
      </c>
      <c r="AF169" s="69" t="s">
        <v>120</v>
      </c>
      <c r="AG169" s="71" t="s">
        <v>121</v>
      </c>
      <c r="AH169" s="69" t="s">
        <v>122</v>
      </c>
      <c r="AI169" s="27" t="s">
        <v>70</v>
      </c>
      <c r="AJ169" s="69" t="s">
        <v>718</v>
      </c>
      <c r="AK169" s="26">
        <v>1</v>
      </c>
      <c r="AL169" s="26">
        <v>1</v>
      </c>
      <c r="AM169" s="71" t="s">
        <v>1634</v>
      </c>
      <c r="AN169" s="70" t="s">
        <v>1635</v>
      </c>
    </row>
    <row r="170" spans="1:40" ht="15" customHeight="1" x14ac:dyDescent="0.25">
      <c r="A170" s="21">
        <v>187</v>
      </c>
      <c r="B170" s="69" t="s">
        <v>139</v>
      </c>
      <c r="C170" s="22">
        <v>62</v>
      </c>
      <c r="D170" s="20">
        <v>45765</v>
      </c>
      <c r="E170" s="71" t="s">
        <v>1647</v>
      </c>
      <c r="F170" s="23">
        <v>10751090345</v>
      </c>
      <c r="G170" s="71" t="s">
        <v>1648</v>
      </c>
      <c r="H170" s="71" t="s">
        <v>1649</v>
      </c>
      <c r="I170" s="71" t="s">
        <v>711</v>
      </c>
      <c r="J170" s="22">
        <v>1</v>
      </c>
      <c r="K170" s="69" t="s">
        <v>124</v>
      </c>
      <c r="L170" s="71" t="s">
        <v>1650</v>
      </c>
      <c r="M170" s="28">
        <v>130</v>
      </c>
      <c r="N170" s="28">
        <v>130</v>
      </c>
      <c r="O170" s="28">
        <v>130</v>
      </c>
      <c r="P170" s="69" t="s">
        <v>514</v>
      </c>
      <c r="Q170" s="69" t="s">
        <v>1111</v>
      </c>
      <c r="R170" s="71" t="s">
        <v>1651</v>
      </c>
      <c r="S170" s="71" t="s">
        <v>1652</v>
      </c>
      <c r="T170" s="71" t="s">
        <v>697</v>
      </c>
      <c r="U170" s="71" t="s">
        <v>333</v>
      </c>
      <c r="V170" s="24">
        <v>79</v>
      </c>
      <c r="W170" s="20">
        <v>45758</v>
      </c>
      <c r="X170" s="69" t="s">
        <v>65</v>
      </c>
      <c r="Y170" s="71" t="s">
        <v>66</v>
      </c>
      <c r="Z170" s="69" t="s">
        <v>1418</v>
      </c>
      <c r="AA170" s="25">
        <v>12</v>
      </c>
      <c r="AB170" s="25" t="s">
        <v>1653</v>
      </c>
      <c r="AC170" s="69" t="s">
        <v>1654</v>
      </c>
      <c r="AD170" s="26">
        <v>18</v>
      </c>
      <c r="AE170" s="69" t="s">
        <v>1655</v>
      </c>
      <c r="AF170" s="69" t="s">
        <v>120</v>
      </c>
      <c r="AG170" s="71" t="s">
        <v>121</v>
      </c>
      <c r="AH170" s="69" t="s">
        <v>122</v>
      </c>
      <c r="AI170" s="27" t="s">
        <v>70</v>
      </c>
      <c r="AJ170" s="69" t="s">
        <v>718</v>
      </c>
      <c r="AK170" s="26">
        <v>1</v>
      </c>
      <c r="AL170" s="26">
        <v>1</v>
      </c>
      <c r="AM170" s="71" t="s">
        <v>1656</v>
      </c>
      <c r="AN170" s="70" t="s">
        <v>1657</v>
      </c>
    </row>
    <row r="171" spans="1:40" ht="15" customHeight="1" x14ac:dyDescent="0.25">
      <c r="A171" s="21">
        <v>184</v>
      </c>
      <c r="B171" s="69" t="s">
        <v>139</v>
      </c>
      <c r="C171" s="22">
        <v>61</v>
      </c>
      <c r="D171" s="20">
        <v>45765</v>
      </c>
      <c r="E171" s="71" t="s">
        <v>914</v>
      </c>
      <c r="F171" s="23">
        <v>10720336745</v>
      </c>
      <c r="G171" s="71" t="s">
        <v>915</v>
      </c>
      <c r="H171" s="71" t="s">
        <v>1667</v>
      </c>
      <c r="I171" s="71" t="s">
        <v>711</v>
      </c>
      <c r="J171" s="22">
        <v>1</v>
      </c>
      <c r="K171" s="69" t="s">
        <v>124</v>
      </c>
      <c r="L171" s="71" t="s">
        <v>917</v>
      </c>
      <c r="M171" s="28">
        <v>2150</v>
      </c>
      <c r="N171" s="28">
        <v>1612.5</v>
      </c>
      <c r="O171" s="28">
        <v>1612.5</v>
      </c>
      <c r="P171" s="69" t="s">
        <v>514</v>
      </c>
      <c r="Q171" s="69" t="s">
        <v>872</v>
      </c>
      <c r="R171" s="71" t="s">
        <v>1668</v>
      </c>
      <c r="S171" s="71" t="s">
        <v>1669</v>
      </c>
      <c r="T171" s="71" t="s">
        <v>697</v>
      </c>
      <c r="U171" s="71" t="s">
        <v>333</v>
      </c>
      <c r="V171" s="24">
        <v>79</v>
      </c>
      <c r="W171" s="20">
        <v>45758</v>
      </c>
      <c r="X171" s="69" t="s">
        <v>65</v>
      </c>
      <c r="Y171" s="71" t="s">
        <v>66</v>
      </c>
      <c r="Z171" s="69" t="s">
        <v>1418</v>
      </c>
      <c r="AA171" s="25">
        <v>11</v>
      </c>
      <c r="AB171" s="25" t="s">
        <v>1670</v>
      </c>
      <c r="AC171" s="69" t="s">
        <v>1671</v>
      </c>
      <c r="AD171" s="26">
        <v>18</v>
      </c>
      <c r="AE171" s="69" t="s">
        <v>1672</v>
      </c>
      <c r="AF171" s="69" t="s">
        <v>120</v>
      </c>
      <c r="AG171" s="71" t="s">
        <v>121</v>
      </c>
      <c r="AH171" s="69" t="s">
        <v>122</v>
      </c>
      <c r="AI171" s="27" t="s">
        <v>70</v>
      </c>
      <c r="AJ171" s="69" t="s">
        <v>718</v>
      </c>
      <c r="AK171" s="26">
        <v>1</v>
      </c>
      <c r="AL171" s="26">
        <v>1</v>
      </c>
      <c r="AM171" s="71" t="s">
        <v>1673</v>
      </c>
      <c r="AN171" s="70" t="s">
        <v>1674</v>
      </c>
    </row>
    <row r="172" spans="1:40" ht="15" customHeight="1" x14ac:dyDescent="0.25">
      <c r="A172" s="21">
        <v>180</v>
      </c>
      <c r="B172" s="69" t="s">
        <v>139</v>
      </c>
      <c r="C172" s="22">
        <v>60</v>
      </c>
      <c r="D172" s="20">
        <v>45765</v>
      </c>
      <c r="E172" s="71" t="s">
        <v>1450</v>
      </c>
      <c r="F172" s="23">
        <v>20611039094</v>
      </c>
      <c r="G172" s="71" t="s">
        <v>1451</v>
      </c>
      <c r="H172" s="71" t="s">
        <v>1684</v>
      </c>
      <c r="I172" s="71" t="s">
        <v>711</v>
      </c>
      <c r="J172" s="22">
        <v>1</v>
      </c>
      <c r="K172" s="69" t="s">
        <v>124</v>
      </c>
      <c r="L172" s="71" t="s">
        <v>1685</v>
      </c>
      <c r="M172" s="28">
        <v>4200</v>
      </c>
      <c r="N172" s="28">
        <v>4200</v>
      </c>
      <c r="O172" s="28">
        <v>4200</v>
      </c>
      <c r="P172" s="69" t="s">
        <v>514</v>
      </c>
      <c r="Q172" s="69" t="s">
        <v>1111</v>
      </c>
      <c r="R172" s="71" t="s">
        <v>1686</v>
      </c>
      <c r="S172" s="71" t="s">
        <v>1687</v>
      </c>
      <c r="T172" s="71" t="s">
        <v>697</v>
      </c>
      <c r="U172" s="71" t="s">
        <v>333</v>
      </c>
      <c r="V172" s="24">
        <v>79</v>
      </c>
      <c r="W172" s="20">
        <v>45758</v>
      </c>
      <c r="X172" s="69" t="s">
        <v>65</v>
      </c>
      <c r="Y172" s="71" t="s">
        <v>66</v>
      </c>
      <c r="Z172" s="69" t="s">
        <v>1418</v>
      </c>
      <c r="AA172" s="25">
        <v>8</v>
      </c>
      <c r="AB172" s="25" t="s">
        <v>1531</v>
      </c>
      <c r="AC172" s="69" t="s">
        <v>1532</v>
      </c>
      <c r="AD172" s="26">
        <v>18</v>
      </c>
      <c r="AE172" s="69" t="s">
        <v>1533</v>
      </c>
      <c r="AF172" s="69" t="s">
        <v>120</v>
      </c>
      <c r="AG172" s="71" t="s">
        <v>121</v>
      </c>
      <c r="AH172" s="69" t="s">
        <v>122</v>
      </c>
      <c r="AI172" s="27" t="s">
        <v>70</v>
      </c>
      <c r="AJ172" s="69" t="s">
        <v>718</v>
      </c>
      <c r="AK172" s="26">
        <v>1</v>
      </c>
      <c r="AL172" s="26">
        <v>1</v>
      </c>
      <c r="AM172" s="71" t="s">
        <v>1688</v>
      </c>
      <c r="AN172" s="70" t="s">
        <v>1689</v>
      </c>
    </row>
    <row r="173" spans="1:40" ht="15" customHeight="1" x14ac:dyDescent="0.25">
      <c r="A173" s="21">
        <v>179</v>
      </c>
      <c r="B173" s="69" t="s">
        <v>139</v>
      </c>
      <c r="C173" s="22">
        <v>59</v>
      </c>
      <c r="D173" s="20">
        <v>45765</v>
      </c>
      <c r="E173" s="71" t="s">
        <v>1450</v>
      </c>
      <c r="F173" s="23">
        <v>20611039094</v>
      </c>
      <c r="G173" s="71" t="s">
        <v>1451</v>
      </c>
      <c r="H173" s="71" t="s">
        <v>1699</v>
      </c>
      <c r="I173" s="71" t="s">
        <v>711</v>
      </c>
      <c r="J173" s="22">
        <v>1</v>
      </c>
      <c r="K173" s="69" t="s">
        <v>124</v>
      </c>
      <c r="L173" s="71" t="s">
        <v>1453</v>
      </c>
      <c r="M173" s="28">
        <v>2500</v>
      </c>
      <c r="N173" s="28">
        <v>2500</v>
      </c>
      <c r="O173" s="28">
        <v>2500</v>
      </c>
      <c r="P173" s="69" t="s">
        <v>514</v>
      </c>
      <c r="Q173" s="69" t="s">
        <v>872</v>
      </c>
      <c r="R173" s="71" t="s">
        <v>1700</v>
      </c>
      <c r="S173" s="71" t="s">
        <v>1701</v>
      </c>
      <c r="T173" s="71" t="s">
        <v>697</v>
      </c>
      <c r="U173" s="71" t="s">
        <v>333</v>
      </c>
      <c r="V173" s="24">
        <v>79</v>
      </c>
      <c r="W173" s="20">
        <v>45758</v>
      </c>
      <c r="X173" s="69" t="s">
        <v>65</v>
      </c>
      <c r="Y173" s="71" t="s">
        <v>66</v>
      </c>
      <c r="Z173" s="69" t="s">
        <v>1418</v>
      </c>
      <c r="AA173" s="25">
        <v>7</v>
      </c>
      <c r="AB173" s="25" t="s">
        <v>1261</v>
      </c>
      <c r="AC173" s="69" t="s">
        <v>1262</v>
      </c>
      <c r="AD173" s="26">
        <v>18</v>
      </c>
      <c r="AE173" s="69" t="s">
        <v>1263</v>
      </c>
      <c r="AF173" s="69" t="s">
        <v>120</v>
      </c>
      <c r="AG173" s="71" t="s">
        <v>121</v>
      </c>
      <c r="AH173" s="69" t="s">
        <v>122</v>
      </c>
      <c r="AI173" s="27" t="s">
        <v>70</v>
      </c>
      <c r="AJ173" s="69" t="s">
        <v>718</v>
      </c>
      <c r="AK173" s="26">
        <v>1</v>
      </c>
      <c r="AL173" s="26">
        <v>1</v>
      </c>
      <c r="AM173" s="71" t="s">
        <v>1702</v>
      </c>
      <c r="AN173" s="70" t="s">
        <v>1703</v>
      </c>
    </row>
    <row r="174" spans="1:40" ht="15" customHeight="1" x14ac:dyDescent="0.25">
      <c r="A174" s="21">
        <v>178</v>
      </c>
      <c r="B174" s="69" t="s">
        <v>139</v>
      </c>
      <c r="C174" s="22">
        <v>58</v>
      </c>
      <c r="D174" s="20">
        <v>45765</v>
      </c>
      <c r="E174" s="71" t="s">
        <v>1450</v>
      </c>
      <c r="F174" s="23">
        <v>20611039094</v>
      </c>
      <c r="G174" s="71" t="s">
        <v>1451</v>
      </c>
      <c r="H174" s="71" t="s">
        <v>1716</v>
      </c>
      <c r="I174" s="71" t="s">
        <v>711</v>
      </c>
      <c r="J174" s="22">
        <v>2</v>
      </c>
      <c r="K174" s="69" t="s">
        <v>124</v>
      </c>
      <c r="L174" s="71" t="s">
        <v>1717</v>
      </c>
      <c r="M174" s="28">
        <v>1147.08</v>
      </c>
      <c r="N174" s="28">
        <v>2690.28</v>
      </c>
      <c r="O174" s="28">
        <v>2690.28</v>
      </c>
      <c r="P174" s="69" t="s">
        <v>514</v>
      </c>
      <c r="Q174" s="69" t="s">
        <v>1111</v>
      </c>
      <c r="R174" s="71" t="s">
        <v>1718</v>
      </c>
      <c r="S174" s="71" t="s">
        <v>1719</v>
      </c>
      <c r="T174" s="71" t="s">
        <v>697</v>
      </c>
      <c r="U174" s="71" t="s">
        <v>333</v>
      </c>
      <c r="V174" s="24">
        <v>79</v>
      </c>
      <c r="W174" s="20">
        <v>45758</v>
      </c>
      <c r="X174" s="69" t="s">
        <v>65</v>
      </c>
      <c r="Y174" s="71" t="s">
        <v>66</v>
      </c>
      <c r="Z174" s="69" t="s">
        <v>1418</v>
      </c>
      <c r="AA174" s="25">
        <v>6</v>
      </c>
      <c r="AB174" s="25" t="s">
        <v>1720</v>
      </c>
      <c r="AC174" s="69" t="s">
        <v>1721</v>
      </c>
      <c r="AD174" s="26">
        <v>18</v>
      </c>
      <c r="AE174" s="69" t="s">
        <v>1722</v>
      </c>
      <c r="AF174" s="69" t="s">
        <v>120</v>
      </c>
      <c r="AG174" s="71" t="s">
        <v>121</v>
      </c>
      <c r="AH174" s="69" t="s">
        <v>122</v>
      </c>
      <c r="AI174" s="27" t="s">
        <v>70</v>
      </c>
      <c r="AJ174" s="69" t="s">
        <v>718</v>
      </c>
      <c r="AK174" s="26">
        <v>1</v>
      </c>
      <c r="AL174" s="26">
        <v>1</v>
      </c>
      <c r="AM174" s="71" t="s">
        <v>1723</v>
      </c>
      <c r="AN174" s="70" t="s">
        <v>1724</v>
      </c>
    </row>
    <row r="175" spans="1:40" ht="15" customHeight="1" x14ac:dyDescent="0.25">
      <c r="A175" s="21">
        <v>167</v>
      </c>
      <c r="B175" s="69" t="s">
        <v>139</v>
      </c>
      <c r="C175" s="22">
        <v>57</v>
      </c>
      <c r="D175" s="20">
        <v>45758</v>
      </c>
      <c r="E175" s="71" t="s">
        <v>1732</v>
      </c>
      <c r="F175" s="23">
        <v>20534801280</v>
      </c>
      <c r="G175" s="71" t="s">
        <v>1733</v>
      </c>
      <c r="H175" s="71" t="s">
        <v>1734</v>
      </c>
      <c r="I175" s="71" t="s">
        <v>1735</v>
      </c>
      <c r="J175" s="22">
        <v>1</v>
      </c>
      <c r="K175" s="69" t="s">
        <v>124</v>
      </c>
      <c r="L175" s="71" t="s">
        <v>1218</v>
      </c>
      <c r="M175" s="28">
        <v>40000</v>
      </c>
      <c r="N175" s="28">
        <v>40000</v>
      </c>
      <c r="O175" s="28">
        <v>40000</v>
      </c>
      <c r="P175" s="69" t="s">
        <v>514</v>
      </c>
      <c r="Q175" s="69" t="s">
        <v>405</v>
      </c>
      <c r="R175" s="71" t="s">
        <v>1736</v>
      </c>
      <c r="S175" s="71" t="s">
        <v>1737</v>
      </c>
      <c r="T175" s="71" t="s">
        <v>123</v>
      </c>
      <c r="U175" s="71" t="s">
        <v>162</v>
      </c>
      <c r="V175" s="24">
        <v>82</v>
      </c>
      <c r="W175" s="20">
        <v>45758</v>
      </c>
      <c r="X175" s="69" t="s">
        <v>65</v>
      </c>
      <c r="Y175" s="71" t="s">
        <v>66</v>
      </c>
      <c r="Z175" s="69" t="s">
        <v>1418</v>
      </c>
      <c r="AA175" s="25">
        <v>2</v>
      </c>
      <c r="AB175" s="25" t="s">
        <v>1738</v>
      </c>
      <c r="AC175" s="69" t="s">
        <v>1739</v>
      </c>
      <c r="AD175" s="26">
        <v>0</v>
      </c>
      <c r="AE175" s="69" t="s">
        <v>1740</v>
      </c>
      <c r="AF175" s="69" t="s">
        <v>120</v>
      </c>
      <c r="AG175" s="71" t="s">
        <v>121</v>
      </c>
      <c r="AH175" s="69" t="s">
        <v>122</v>
      </c>
      <c r="AI175" s="27" t="s">
        <v>70</v>
      </c>
      <c r="AJ175" s="69" t="s">
        <v>371</v>
      </c>
      <c r="AK175" s="26">
        <v>1</v>
      </c>
      <c r="AL175" s="26">
        <v>1</v>
      </c>
      <c r="AM175" s="71" t="s">
        <v>1741</v>
      </c>
      <c r="AN175" s="70" t="s">
        <v>1742</v>
      </c>
    </row>
    <row r="176" spans="1:40" ht="15" customHeight="1" x14ac:dyDescent="0.25">
      <c r="A176" s="21">
        <v>166</v>
      </c>
      <c r="B176" s="69" t="s">
        <v>139</v>
      </c>
      <c r="C176" s="22">
        <v>56</v>
      </c>
      <c r="D176" s="20">
        <v>45758</v>
      </c>
      <c r="E176" s="71" t="s">
        <v>1751</v>
      </c>
      <c r="F176" s="23">
        <v>10722696773</v>
      </c>
      <c r="G176" s="71" t="s">
        <v>1752</v>
      </c>
      <c r="H176" s="71" t="s">
        <v>1753</v>
      </c>
      <c r="I176" s="71" t="s">
        <v>1138</v>
      </c>
      <c r="J176" s="22">
        <v>1</v>
      </c>
      <c r="K176" s="69" t="s">
        <v>124</v>
      </c>
      <c r="L176" s="71" t="s">
        <v>960</v>
      </c>
      <c r="M176" s="28">
        <v>4500</v>
      </c>
      <c r="N176" s="28">
        <v>4500</v>
      </c>
      <c r="O176" s="28">
        <v>4500</v>
      </c>
      <c r="P176" s="69" t="s">
        <v>1331</v>
      </c>
      <c r="Q176" s="69" t="s">
        <v>872</v>
      </c>
      <c r="R176" s="71" t="s">
        <v>1754</v>
      </c>
      <c r="S176" s="71" t="s">
        <v>1755</v>
      </c>
      <c r="T176" s="71" t="s">
        <v>123</v>
      </c>
      <c r="U176" s="71" t="s">
        <v>162</v>
      </c>
      <c r="V176" s="24">
        <v>33</v>
      </c>
      <c r="W176" s="20">
        <v>45758</v>
      </c>
      <c r="X176" s="69" t="s">
        <v>65</v>
      </c>
      <c r="Y176" s="71" t="s">
        <v>66</v>
      </c>
      <c r="Z176" s="69" t="s">
        <v>1418</v>
      </c>
      <c r="AA176" s="25">
        <v>4</v>
      </c>
      <c r="AB176" s="25" t="s">
        <v>1756</v>
      </c>
      <c r="AC176" s="69" t="s">
        <v>1567</v>
      </c>
      <c r="AD176" s="26">
        <v>0</v>
      </c>
      <c r="AE176" s="69" t="s">
        <v>1282</v>
      </c>
      <c r="AF176" s="69" t="s">
        <v>120</v>
      </c>
      <c r="AG176" s="71" t="s">
        <v>121</v>
      </c>
      <c r="AH176" s="69" t="s">
        <v>122</v>
      </c>
      <c r="AI176" s="27" t="s">
        <v>70</v>
      </c>
      <c r="AJ176" s="69" t="s">
        <v>1145</v>
      </c>
      <c r="AK176" s="26">
        <v>1</v>
      </c>
      <c r="AL176" s="26">
        <v>1</v>
      </c>
      <c r="AM176" s="71" t="s">
        <v>1757</v>
      </c>
      <c r="AN176" s="70" t="s">
        <v>1758</v>
      </c>
    </row>
    <row r="177" spans="1:40" ht="15" customHeight="1" x14ac:dyDescent="0.25">
      <c r="A177" s="21">
        <v>165</v>
      </c>
      <c r="B177" s="69" t="s">
        <v>139</v>
      </c>
      <c r="C177" s="22">
        <v>55</v>
      </c>
      <c r="D177" s="20">
        <v>45758</v>
      </c>
      <c r="E177" s="71" t="s">
        <v>1770</v>
      </c>
      <c r="F177" s="23">
        <v>10715308750</v>
      </c>
      <c r="G177" s="71" t="s">
        <v>1771</v>
      </c>
      <c r="H177" s="71" t="s">
        <v>1772</v>
      </c>
      <c r="I177" s="71" t="s">
        <v>1138</v>
      </c>
      <c r="J177" s="22">
        <v>1</v>
      </c>
      <c r="K177" s="69" t="s">
        <v>124</v>
      </c>
      <c r="L177" s="71" t="s">
        <v>1288</v>
      </c>
      <c r="M177" s="28">
        <v>6000</v>
      </c>
      <c r="N177" s="28">
        <v>6000</v>
      </c>
      <c r="O177" s="28">
        <v>6000</v>
      </c>
      <c r="P177" s="69" t="s">
        <v>1331</v>
      </c>
      <c r="Q177" s="69" t="s">
        <v>872</v>
      </c>
      <c r="R177" s="71" t="s">
        <v>1773</v>
      </c>
      <c r="S177" s="71" t="s">
        <v>1774</v>
      </c>
      <c r="T177" s="71" t="s">
        <v>123</v>
      </c>
      <c r="U177" s="71" t="s">
        <v>162</v>
      </c>
      <c r="V177" s="24">
        <v>33</v>
      </c>
      <c r="W177" s="20">
        <v>45758</v>
      </c>
      <c r="X177" s="69" t="s">
        <v>65</v>
      </c>
      <c r="Y177" s="71" t="s">
        <v>66</v>
      </c>
      <c r="Z177" s="69" t="s">
        <v>1418</v>
      </c>
      <c r="AA177" s="25">
        <v>3</v>
      </c>
      <c r="AB177" s="25" t="s">
        <v>1291</v>
      </c>
      <c r="AC177" s="69" t="s">
        <v>1775</v>
      </c>
      <c r="AD177" s="26">
        <v>0</v>
      </c>
      <c r="AE177" s="69" t="s">
        <v>1293</v>
      </c>
      <c r="AF177" s="69" t="s">
        <v>120</v>
      </c>
      <c r="AG177" s="71" t="s">
        <v>121</v>
      </c>
      <c r="AH177" s="69" t="s">
        <v>122</v>
      </c>
      <c r="AI177" s="27" t="s">
        <v>70</v>
      </c>
      <c r="AJ177" s="69" t="s">
        <v>1145</v>
      </c>
      <c r="AK177" s="26">
        <v>1</v>
      </c>
      <c r="AL177" s="26">
        <v>1</v>
      </c>
      <c r="AM177" s="71" t="s">
        <v>1776</v>
      </c>
      <c r="AN177" s="70" t="s">
        <v>1777</v>
      </c>
    </row>
    <row r="178" spans="1:40" ht="15" customHeight="1" x14ac:dyDescent="0.25">
      <c r="A178" s="21">
        <v>160</v>
      </c>
      <c r="B178" s="69" t="s">
        <v>139</v>
      </c>
      <c r="C178" s="22">
        <v>54</v>
      </c>
      <c r="D178" s="20">
        <v>45758</v>
      </c>
      <c r="E178" s="71" t="s">
        <v>1275</v>
      </c>
      <c r="F178" s="23">
        <v>10427970910</v>
      </c>
      <c r="G178" s="71" t="s">
        <v>1276</v>
      </c>
      <c r="H178" s="71" t="s">
        <v>1296</v>
      </c>
      <c r="I178" s="71" t="s">
        <v>711</v>
      </c>
      <c r="J178" s="22">
        <v>1</v>
      </c>
      <c r="K178" s="69" t="s">
        <v>124</v>
      </c>
      <c r="L178" s="71" t="s">
        <v>960</v>
      </c>
      <c r="M178" s="28">
        <v>6000</v>
      </c>
      <c r="N178" s="28">
        <v>6000</v>
      </c>
      <c r="O178" s="28">
        <v>6000</v>
      </c>
      <c r="P178" s="69" t="s">
        <v>1331</v>
      </c>
      <c r="Q178" s="69" t="s">
        <v>872</v>
      </c>
      <c r="R178" s="71" t="s">
        <v>1787</v>
      </c>
      <c r="S178" s="71" t="s">
        <v>1788</v>
      </c>
      <c r="T178" s="71" t="s">
        <v>123</v>
      </c>
      <c r="U178" s="71" t="s">
        <v>162</v>
      </c>
      <c r="V178" s="24">
        <v>79</v>
      </c>
      <c r="W178" s="20">
        <v>45758</v>
      </c>
      <c r="X178" s="69" t="s">
        <v>65</v>
      </c>
      <c r="Y178" s="71" t="s">
        <v>66</v>
      </c>
      <c r="Z178" s="69" t="s">
        <v>1418</v>
      </c>
      <c r="AA178" s="25">
        <v>3</v>
      </c>
      <c r="AB178" s="25" t="s">
        <v>1789</v>
      </c>
      <c r="AC178" s="69" t="s">
        <v>1775</v>
      </c>
      <c r="AD178" s="26">
        <v>18</v>
      </c>
      <c r="AE178" s="69" t="s">
        <v>1301</v>
      </c>
      <c r="AF178" s="69" t="s">
        <v>120</v>
      </c>
      <c r="AG178" s="71" t="s">
        <v>121</v>
      </c>
      <c r="AH178" s="69" t="s">
        <v>122</v>
      </c>
      <c r="AI178" s="27" t="s">
        <v>70</v>
      </c>
      <c r="AJ178" s="69" t="s">
        <v>718</v>
      </c>
      <c r="AK178" s="26">
        <v>1</v>
      </c>
      <c r="AL178" s="26">
        <v>1</v>
      </c>
      <c r="AM178" s="71" t="s">
        <v>1790</v>
      </c>
      <c r="AN178" s="70" t="s">
        <v>1791</v>
      </c>
    </row>
    <row r="179" spans="1:40" ht="15" customHeight="1" x14ac:dyDescent="0.25">
      <c r="A179" s="21">
        <v>159</v>
      </c>
      <c r="B179" s="69" t="s">
        <v>139</v>
      </c>
      <c r="C179" s="22">
        <v>53</v>
      </c>
      <c r="D179" s="20">
        <v>45758</v>
      </c>
      <c r="E179" s="71" t="s">
        <v>341</v>
      </c>
      <c r="F179" s="23">
        <v>10451255920</v>
      </c>
      <c r="G179" s="71" t="s">
        <v>342</v>
      </c>
      <c r="H179" s="71" t="s">
        <v>1799</v>
      </c>
      <c r="I179" s="71" t="s">
        <v>711</v>
      </c>
      <c r="J179" s="22">
        <v>1</v>
      </c>
      <c r="K179" s="69" t="s">
        <v>124</v>
      </c>
      <c r="L179" s="71" t="s">
        <v>1288</v>
      </c>
      <c r="M179" s="28">
        <v>8000</v>
      </c>
      <c r="N179" s="28">
        <v>8000</v>
      </c>
      <c r="O179" s="28">
        <v>8000</v>
      </c>
      <c r="P179" s="69" t="s">
        <v>514</v>
      </c>
      <c r="Q179" s="69" t="s">
        <v>872</v>
      </c>
      <c r="R179" s="71" t="s">
        <v>1800</v>
      </c>
      <c r="S179" s="71" t="s">
        <v>1801</v>
      </c>
      <c r="T179" s="71" t="s">
        <v>123</v>
      </c>
      <c r="U179" s="71" t="s">
        <v>162</v>
      </c>
      <c r="V179" s="24">
        <v>79</v>
      </c>
      <c r="W179" s="20">
        <v>45758</v>
      </c>
      <c r="X179" s="69" t="s">
        <v>65</v>
      </c>
      <c r="Y179" s="71" t="s">
        <v>66</v>
      </c>
      <c r="Z179" s="69" t="s">
        <v>1418</v>
      </c>
      <c r="AA179" s="25">
        <v>2</v>
      </c>
      <c r="AB179" s="25" t="s">
        <v>1802</v>
      </c>
      <c r="AC179" s="69" t="s">
        <v>1803</v>
      </c>
      <c r="AD179" s="26">
        <v>18</v>
      </c>
      <c r="AE179" s="69" t="s">
        <v>949</v>
      </c>
      <c r="AF179" s="69" t="s">
        <v>120</v>
      </c>
      <c r="AG179" s="71" t="s">
        <v>121</v>
      </c>
      <c r="AH179" s="69" t="s">
        <v>122</v>
      </c>
      <c r="AI179" s="27" t="s">
        <v>70</v>
      </c>
      <c r="AJ179" s="69" t="s">
        <v>718</v>
      </c>
      <c r="AK179" s="26">
        <v>1</v>
      </c>
      <c r="AL179" s="26">
        <v>1</v>
      </c>
      <c r="AM179" s="71" t="s">
        <v>1804</v>
      </c>
      <c r="AN179" s="70" t="s">
        <v>1805</v>
      </c>
    </row>
    <row r="180" spans="1:40" ht="15" customHeight="1" x14ac:dyDescent="0.25">
      <c r="A180" s="21">
        <v>157</v>
      </c>
      <c r="B180" s="69" t="s">
        <v>139</v>
      </c>
      <c r="C180" s="22">
        <v>52</v>
      </c>
      <c r="D180" s="20">
        <v>45758</v>
      </c>
      <c r="E180" s="71" t="s">
        <v>312</v>
      </c>
      <c r="F180" s="23">
        <v>20269985900</v>
      </c>
      <c r="G180" s="71" t="s">
        <v>313</v>
      </c>
      <c r="H180" s="71" t="s">
        <v>1818</v>
      </c>
      <c r="I180" s="71" t="s">
        <v>740</v>
      </c>
      <c r="J180" s="22">
        <v>1</v>
      </c>
      <c r="K180" s="69" t="s">
        <v>124</v>
      </c>
      <c r="L180" s="71" t="s">
        <v>924</v>
      </c>
      <c r="M180" s="28">
        <v>24.32</v>
      </c>
      <c r="N180" s="28">
        <v>24.32</v>
      </c>
      <c r="O180" s="28">
        <v>24.32</v>
      </c>
      <c r="P180" s="69" t="s">
        <v>1331</v>
      </c>
      <c r="Q180" s="69" t="s">
        <v>610</v>
      </c>
      <c r="R180" s="71" t="s">
        <v>1819</v>
      </c>
      <c r="S180" s="71" t="s">
        <v>1820</v>
      </c>
      <c r="T180" s="71" t="s">
        <v>178</v>
      </c>
      <c r="U180" s="71" t="s">
        <v>36</v>
      </c>
      <c r="V180" s="24">
        <v>81</v>
      </c>
      <c r="W180" s="20">
        <v>45758</v>
      </c>
      <c r="X180" s="69" t="s">
        <v>65</v>
      </c>
      <c r="Y180" s="71" t="s">
        <v>66</v>
      </c>
      <c r="Z180" s="69" t="s">
        <v>1418</v>
      </c>
      <c r="AA180" s="25">
        <v>4</v>
      </c>
      <c r="AB180" s="25" t="s">
        <v>1821</v>
      </c>
      <c r="AC180" s="69" t="s">
        <v>1822</v>
      </c>
      <c r="AD180" s="26">
        <v>7</v>
      </c>
      <c r="AE180" s="69" t="s">
        <v>1823</v>
      </c>
      <c r="AF180" s="69" t="s">
        <v>120</v>
      </c>
      <c r="AG180" s="71" t="s">
        <v>121</v>
      </c>
      <c r="AH180" s="69" t="s">
        <v>122</v>
      </c>
      <c r="AI180" s="27" t="s">
        <v>70</v>
      </c>
      <c r="AJ180" s="69" t="s">
        <v>70</v>
      </c>
      <c r="AK180" s="26">
        <v>1</v>
      </c>
      <c r="AL180" s="26">
        <v>1</v>
      </c>
      <c r="AM180" s="71" t="s">
        <v>1824</v>
      </c>
      <c r="AN180" s="70" t="s">
        <v>1825</v>
      </c>
    </row>
    <row r="181" spans="1:40" ht="15" customHeight="1" x14ac:dyDescent="0.25">
      <c r="A181" s="21">
        <v>156</v>
      </c>
      <c r="B181" s="69" t="s">
        <v>139</v>
      </c>
      <c r="C181" s="22">
        <v>51</v>
      </c>
      <c r="D181" s="20">
        <v>45758</v>
      </c>
      <c r="E181" s="71" t="s">
        <v>312</v>
      </c>
      <c r="F181" s="23">
        <v>20269985900</v>
      </c>
      <c r="G181" s="71" t="s">
        <v>313</v>
      </c>
      <c r="H181" s="71" t="s">
        <v>1837</v>
      </c>
      <c r="I181" s="71" t="s">
        <v>730</v>
      </c>
      <c r="J181" s="22">
        <v>1</v>
      </c>
      <c r="K181" s="69" t="s">
        <v>124</v>
      </c>
      <c r="L181" s="71" t="s">
        <v>924</v>
      </c>
      <c r="M181" s="28">
        <v>462.43</v>
      </c>
      <c r="N181" s="28">
        <v>462.43</v>
      </c>
      <c r="O181" s="28">
        <v>462.43</v>
      </c>
      <c r="P181" s="69" t="s">
        <v>1331</v>
      </c>
      <c r="Q181" s="69" t="s">
        <v>610</v>
      </c>
      <c r="R181" s="71" t="s">
        <v>1838</v>
      </c>
      <c r="S181" s="71" t="s">
        <v>1839</v>
      </c>
      <c r="T181" s="71" t="s">
        <v>178</v>
      </c>
      <c r="U181" s="71" t="s">
        <v>36</v>
      </c>
      <c r="V181" s="24">
        <v>80</v>
      </c>
      <c r="W181" s="20">
        <v>45758</v>
      </c>
      <c r="X181" s="69" t="s">
        <v>65</v>
      </c>
      <c r="Y181" s="71" t="s">
        <v>66</v>
      </c>
      <c r="Z181" s="69" t="s">
        <v>1418</v>
      </c>
      <c r="AA181" s="25">
        <v>4</v>
      </c>
      <c r="AB181" s="25" t="s">
        <v>1821</v>
      </c>
      <c r="AC181" s="69" t="s">
        <v>1822</v>
      </c>
      <c r="AD181" s="26">
        <v>7</v>
      </c>
      <c r="AE181" s="69" t="s">
        <v>1840</v>
      </c>
      <c r="AF181" s="69" t="s">
        <v>120</v>
      </c>
      <c r="AG181" s="71" t="s">
        <v>121</v>
      </c>
      <c r="AH181" s="69" t="s">
        <v>122</v>
      </c>
      <c r="AI181" s="27" t="s">
        <v>70</v>
      </c>
      <c r="AJ181" s="69" t="s">
        <v>70</v>
      </c>
      <c r="AK181" s="26">
        <v>1</v>
      </c>
      <c r="AL181" s="26">
        <v>1</v>
      </c>
      <c r="AM181" s="71" t="s">
        <v>1841</v>
      </c>
      <c r="AN181" s="70" t="s">
        <v>1842</v>
      </c>
    </row>
    <row r="182" spans="1:40" ht="15" customHeight="1" x14ac:dyDescent="0.25">
      <c r="A182" s="21">
        <v>154</v>
      </c>
      <c r="B182" s="69" t="s">
        <v>139</v>
      </c>
      <c r="C182" s="22">
        <v>50</v>
      </c>
      <c r="D182" s="20">
        <v>45758</v>
      </c>
      <c r="E182" s="71" t="s">
        <v>312</v>
      </c>
      <c r="F182" s="23">
        <v>20269985900</v>
      </c>
      <c r="G182" s="71" t="s">
        <v>313</v>
      </c>
      <c r="H182" s="71" t="s">
        <v>1863</v>
      </c>
      <c r="I182" s="71" t="s">
        <v>740</v>
      </c>
      <c r="J182" s="22">
        <v>1</v>
      </c>
      <c r="K182" s="69" t="s">
        <v>124</v>
      </c>
      <c r="L182" s="71" t="s">
        <v>924</v>
      </c>
      <c r="M182" s="28">
        <v>51</v>
      </c>
      <c r="N182" s="28">
        <v>51</v>
      </c>
      <c r="O182" s="28">
        <v>51</v>
      </c>
      <c r="P182" s="69" t="s">
        <v>514</v>
      </c>
      <c r="Q182" s="69" t="s">
        <v>610</v>
      </c>
      <c r="R182" s="71" t="s">
        <v>1864</v>
      </c>
      <c r="S182" s="71" t="s">
        <v>1865</v>
      </c>
      <c r="T182" s="71" t="s">
        <v>178</v>
      </c>
      <c r="U182" s="71" t="s">
        <v>36</v>
      </c>
      <c r="V182" s="24">
        <v>81</v>
      </c>
      <c r="W182" s="20">
        <v>45758</v>
      </c>
      <c r="X182" s="69" t="s">
        <v>65</v>
      </c>
      <c r="Y182" s="71" t="s">
        <v>66</v>
      </c>
      <c r="Z182" s="69" t="s">
        <v>1418</v>
      </c>
      <c r="AA182" s="25">
        <v>3</v>
      </c>
      <c r="AB182" s="25" t="s">
        <v>1866</v>
      </c>
      <c r="AC182" s="69" t="s">
        <v>1867</v>
      </c>
      <c r="AD182" s="26">
        <v>7</v>
      </c>
      <c r="AE182" s="69" t="s">
        <v>1868</v>
      </c>
      <c r="AF182" s="69" t="s">
        <v>120</v>
      </c>
      <c r="AG182" s="71" t="s">
        <v>121</v>
      </c>
      <c r="AH182" s="69" t="s">
        <v>122</v>
      </c>
      <c r="AI182" s="27" t="s">
        <v>70</v>
      </c>
      <c r="AJ182" s="69" t="s">
        <v>70</v>
      </c>
      <c r="AK182" s="26">
        <v>1</v>
      </c>
      <c r="AL182" s="26">
        <v>1</v>
      </c>
      <c r="AM182" s="71" t="s">
        <v>1869</v>
      </c>
      <c r="AN182" s="70" t="s">
        <v>1870</v>
      </c>
    </row>
    <row r="183" spans="1:40" ht="15" customHeight="1" x14ac:dyDescent="0.25">
      <c r="A183" s="21">
        <v>153</v>
      </c>
      <c r="B183" s="69" t="s">
        <v>139</v>
      </c>
      <c r="C183" s="22">
        <v>49</v>
      </c>
      <c r="D183" s="20">
        <v>45758</v>
      </c>
      <c r="E183" s="71" t="s">
        <v>312</v>
      </c>
      <c r="F183" s="23">
        <v>20269985900</v>
      </c>
      <c r="G183" s="71" t="s">
        <v>313</v>
      </c>
      <c r="H183" s="71" t="s">
        <v>1871</v>
      </c>
      <c r="I183" s="71" t="s">
        <v>730</v>
      </c>
      <c r="J183" s="22">
        <v>1</v>
      </c>
      <c r="K183" s="69" t="s">
        <v>124</v>
      </c>
      <c r="L183" s="71" t="s">
        <v>924</v>
      </c>
      <c r="M183" s="28">
        <v>520.5</v>
      </c>
      <c r="N183" s="28">
        <v>520.5</v>
      </c>
      <c r="O183" s="28">
        <v>520.5</v>
      </c>
      <c r="P183" s="69" t="s">
        <v>514</v>
      </c>
      <c r="Q183" s="69" t="s">
        <v>610</v>
      </c>
      <c r="R183" s="71" t="s">
        <v>1872</v>
      </c>
      <c r="S183" s="71" t="s">
        <v>1873</v>
      </c>
      <c r="T183" s="71" t="s">
        <v>178</v>
      </c>
      <c r="U183" s="71" t="s">
        <v>36</v>
      </c>
      <c r="V183" s="24">
        <v>80</v>
      </c>
      <c r="W183" s="20">
        <v>45758</v>
      </c>
      <c r="X183" s="69" t="s">
        <v>65</v>
      </c>
      <c r="Y183" s="71" t="s">
        <v>66</v>
      </c>
      <c r="Z183" s="69" t="s">
        <v>1418</v>
      </c>
      <c r="AA183" s="25">
        <v>3</v>
      </c>
      <c r="AB183" s="25" t="s">
        <v>1874</v>
      </c>
      <c r="AC183" s="69" t="s">
        <v>1875</v>
      </c>
      <c r="AD183" s="26">
        <v>7</v>
      </c>
      <c r="AE183" s="69" t="s">
        <v>1876</v>
      </c>
      <c r="AF183" s="69" t="s">
        <v>120</v>
      </c>
      <c r="AG183" s="71" t="s">
        <v>121</v>
      </c>
      <c r="AH183" s="69" t="s">
        <v>122</v>
      </c>
      <c r="AI183" s="27" t="s">
        <v>70</v>
      </c>
      <c r="AJ183" s="69" t="s">
        <v>70</v>
      </c>
      <c r="AK183" s="26">
        <v>1</v>
      </c>
      <c r="AL183" s="26">
        <v>1</v>
      </c>
      <c r="AM183" s="71" t="s">
        <v>1877</v>
      </c>
      <c r="AN183" s="70" t="s">
        <v>1878</v>
      </c>
    </row>
    <row r="184" spans="1:40" ht="15" customHeight="1" x14ac:dyDescent="0.25">
      <c r="A184" s="21">
        <v>148</v>
      </c>
      <c r="B184" s="69" t="s">
        <v>139</v>
      </c>
      <c r="C184" s="22">
        <v>48</v>
      </c>
      <c r="D184" s="20">
        <v>45749</v>
      </c>
      <c r="E184" s="71" t="s">
        <v>312</v>
      </c>
      <c r="F184" s="23">
        <v>20269985900</v>
      </c>
      <c r="G184" s="71" t="s">
        <v>313</v>
      </c>
      <c r="H184" s="71" t="s">
        <v>4040</v>
      </c>
      <c r="I184" s="71" t="s">
        <v>730</v>
      </c>
      <c r="J184" s="22">
        <v>1</v>
      </c>
      <c r="K184" s="69" t="s">
        <v>124</v>
      </c>
      <c r="L184" s="71" t="s">
        <v>4041</v>
      </c>
      <c r="M184" s="28">
        <v>520.5</v>
      </c>
      <c r="N184" s="28">
        <v>520.5</v>
      </c>
      <c r="O184" s="28">
        <v>520.5</v>
      </c>
      <c r="P184" s="69" t="s">
        <v>1331</v>
      </c>
      <c r="Q184" s="69" t="s">
        <v>610</v>
      </c>
      <c r="R184" s="71" t="s">
        <v>4042</v>
      </c>
      <c r="S184" s="71" t="s">
        <v>4043</v>
      </c>
      <c r="T184" s="71" t="s">
        <v>178</v>
      </c>
      <c r="U184" s="71" t="s">
        <v>36</v>
      </c>
      <c r="V184" s="24">
        <v>80</v>
      </c>
      <c r="W184" s="20">
        <v>45758</v>
      </c>
      <c r="X184" s="69" t="s">
        <v>65</v>
      </c>
      <c r="Y184" s="71" t="s">
        <v>66</v>
      </c>
      <c r="Z184" s="69" t="s">
        <v>1418</v>
      </c>
      <c r="AA184" s="25">
        <v>2</v>
      </c>
      <c r="AB184" s="25" t="s">
        <v>1874</v>
      </c>
      <c r="AC184" s="69" t="s">
        <v>1875</v>
      </c>
      <c r="AD184" s="26">
        <v>7</v>
      </c>
      <c r="AE184" s="69" t="s">
        <v>1876</v>
      </c>
      <c r="AF184" s="69" t="s">
        <v>120</v>
      </c>
      <c r="AG184" s="71" t="s">
        <v>121</v>
      </c>
      <c r="AH184" s="69" t="s">
        <v>122</v>
      </c>
      <c r="AI184" s="27" t="s">
        <v>70</v>
      </c>
      <c r="AJ184" s="69" t="s">
        <v>70</v>
      </c>
      <c r="AK184" s="26">
        <v>1</v>
      </c>
      <c r="AL184" s="26">
        <v>1</v>
      </c>
      <c r="AM184" s="71" t="s">
        <v>4044</v>
      </c>
      <c r="AN184" s="70" t="s">
        <v>4045</v>
      </c>
    </row>
    <row r="185" spans="1:40" ht="15" customHeight="1" x14ac:dyDescent="0.25">
      <c r="A185" s="21">
        <v>146</v>
      </c>
      <c r="B185" s="69" t="s">
        <v>139</v>
      </c>
      <c r="C185" s="22">
        <v>47</v>
      </c>
      <c r="D185" s="20">
        <v>45749</v>
      </c>
      <c r="E185" s="71" t="s">
        <v>654</v>
      </c>
      <c r="F185" s="23">
        <v>20602599508</v>
      </c>
      <c r="G185" s="71" t="s">
        <v>655</v>
      </c>
      <c r="H185" s="71" t="s">
        <v>1899</v>
      </c>
      <c r="I185" s="71" t="s">
        <v>1900</v>
      </c>
      <c r="J185" s="22">
        <v>1</v>
      </c>
      <c r="K185" s="69" t="s">
        <v>124</v>
      </c>
      <c r="L185" s="71" t="s">
        <v>1901</v>
      </c>
      <c r="M185" s="28">
        <v>15000</v>
      </c>
      <c r="N185" s="28">
        <v>15000</v>
      </c>
      <c r="O185" s="28">
        <v>15000</v>
      </c>
      <c r="P185" s="69" t="s">
        <v>514</v>
      </c>
      <c r="Q185" s="69" t="s">
        <v>610</v>
      </c>
      <c r="R185" s="71" t="s">
        <v>1902</v>
      </c>
      <c r="S185" s="71" t="s">
        <v>1903</v>
      </c>
      <c r="T185" s="71" t="s">
        <v>123</v>
      </c>
      <c r="U185" s="71" t="s">
        <v>162</v>
      </c>
      <c r="V185" s="24">
        <v>74</v>
      </c>
      <c r="W185" s="20">
        <v>45749</v>
      </c>
      <c r="X185" s="69" t="s">
        <v>65</v>
      </c>
      <c r="Y185" s="71" t="s">
        <v>66</v>
      </c>
      <c r="Z185" s="69" t="s">
        <v>1418</v>
      </c>
      <c r="AA185" s="25">
        <v>2</v>
      </c>
      <c r="AB185" s="25" t="s">
        <v>1904</v>
      </c>
      <c r="AC185" s="69" t="s">
        <v>1905</v>
      </c>
      <c r="AD185" s="26">
        <v>18</v>
      </c>
      <c r="AE185" s="69" t="s">
        <v>1906</v>
      </c>
      <c r="AF185" s="69" t="s">
        <v>120</v>
      </c>
      <c r="AG185" s="71" t="s">
        <v>121</v>
      </c>
      <c r="AH185" s="69" t="s">
        <v>122</v>
      </c>
      <c r="AI185" s="27" t="s">
        <v>70</v>
      </c>
      <c r="AJ185" s="69">
        <v>361695</v>
      </c>
      <c r="AK185" s="26">
        <v>1</v>
      </c>
      <c r="AL185" s="26">
        <v>1</v>
      </c>
      <c r="AM185" s="71" t="s">
        <v>1907</v>
      </c>
      <c r="AN185" s="70" t="s">
        <v>1908</v>
      </c>
    </row>
    <row r="186" spans="1:40" ht="15" customHeight="1" x14ac:dyDescent="0.25">
      <c r="A186" s="21">
        <v>140</v>
      </c>
      <c r="B186" s="69" t="s">
        <v>139</v>
      </c>
      <c r="C186" s="22">
        <v>46</v>
      </c>
      <c r="D186" s="20">
        <v>45749</v>
      </c>
      <c r="E186" s="71" t="s">
        <v>571</v>
      </c>
      <c r="F186" s="23">
        <v>10157509174</v>
      </c>
      <c r="G186" s="71" t="s">
        <v>572</v>
      </c>
      <c r="H186" s="71" t="s">
        <v>1917</v>
      </c>
      <c r="I186" s="71" t="s">
        <v>1918</v>
      </c>
      <c r="J186" s="22">
        <v>6</v>
      </c>
      <c r="K186" s="69" t="s">
        <v>124</v>
      </c>
      <c r="L186" s="71" t="s">
        <v>1919</v>
      </c>
      <c r="M186" s="28">
        <v>600</v>
      </c>
      <c r="N186" s="28">
        <v>3600</v>
      </c>
      <c r="O186" s="28">
        <v>3600</v>
      </c>
      <c r="P186" s="69" t="s">
        <v>514</v>
      </c>
      <c r="Q186" s="69" t="s">
        <v>1920</v>
      </c>
      <c r="R186" s="71" t="s">
        <v>1921</v>
      </c>
      <c r="S186" s="71" t="s">
        <v>1922</v>
      </c>
      <c r="T186" s="71" t="s">
        <v>994</v>
      </c>
      <c r="U186" s="71" t="s">
        <v>163</v>
      </c>
      <c r="V186" s="24">
        <v>69</v>
      </c>
      <c r="W186" s="20">
        <v>45749</v>
      </c>
      <c r="X186" s="69" t="s">
        <v>65</v>
      </c>
      <c r="Y186" s="71" t="s">
        <v>66</v>
      </c>
      <c r="Z186" s="69" t="s">
        <v>1418</v>
      </c>
      <c r="AA186" s="25">
        <v>2</v>
      </c>
      <c r="AB186" s="25" t="s">
        <v>769</v>
      </c>
      <c r="AC186" s="69" t="s">
        <v>1923</v>
      </c>
      <c r="AD186" s="26">
        <v>7</v>
      </c>
      <c r="AE186" s="69" t="s">
        <v>771</v>
      </c>
      <c r="AF186" s="69" t="s">
        <v>120</v>
      </c>
      <c r="AG186" s="71" t="s">
        <v>121</v>
      </c>
      <c r="AH186" s="69" t="s">
        <v>122</v>
      </c>
      <c r="AI186" s="27" t="s">
        <v>70</v>
      </c>
      <c r="AJ186" s="69" t="s">
        <v>70</v>
      </c>
      <c r="AK186" s="26">
        <v>1</v>
      </c>
      <c r="AL186" s="26">
        <v>1</v>
      </c>
      <c r="AM186" s="71" t="s">
        <v>1924</v>
      </c>
      <c r="AN186" s="70" t="s">
        <v>1925</v>
      </c>
    </row>
    <row r="187" spans="1:40" ht="15" customHeight="1" x14ac:dyDescent="0.25">
      <c r="A187" s="21">
        <v>137</v>
      </c>
      <c r="B187" s="69" t="s">
        <v>139</v>
      </c>
      <c r="C187" s="22">
        <v>45</v>
      </c>
      <c r="D187" s="20">
        <v>45749</v>
      </c>
      <c r="E187" s="71" t="s">
        <v>144</v>
      </c>
      <c r="F187" s="23">
        <v>10080166104</v>
      </c>
      <c r="G187" s="71" t="s">
        <v>145</v>
      </c>
      <c r="H187" s="71" t="s">
        <v>1936</v>
      </c>
      <c r="I187" s="71" t="s">
        <v>1937</v>
      </c>
      <c r="J187" s="22">
        <v>6</v>
      </c>
      <c r="K187" s="69" t="s">
        <v>124</v>
      </c>
      <c r="L187" s="71" t="s">
        <v>1938</v>
      </c>
      <c r="M187" s="28">
        <v>2500</v>
      </c>
      <c r="N187" s="28">
        <v>15000</v>
      </c>
      <c r="O187" s="28">
        <v>15000</v>
      </c>
      <c r="P187" s="69" t="s">
        <v>514</v>
      </c>
      <c r="Q187" s="69" t="s">
        <v>1920</v>
      </c>
      <c r="R187" s="71" t="s">
        <v>1939</v>
      </c>
      <c r="S187" s="71" t="s">
        <v>1940</v>
      </c>
      <c r="T187" s="71" t="s">
        <v>125</v>
      </c>
      <c r="U187" s="71" t="s">
        <v>126</v>
      </c>
      <c r="V187" s="24">
        <v>68</v>
      </c>
      <c r="W187" s="20">
        <v>45749</v>
      </c>
      <c r="X187" s="69" t="s">
        <v>65</v>
      </c>
      <c r="Y187" s="71" t="s">
        <v>66</v>
      </c>
      <c r="Z187" s="69" t="s">
        <v>1418</v>
      </c>
      <c r="AA187" s="25">
        <v>2</v>
      </c>
      <c r="AB187" s="25" t="s">
        <v>1941</v>
      </c>
      <c r="AC187" s="69" t="s">
        <v>1942</v>
      </c>
      <c r="AD187" s="26">
        <v>7</v>
      </c>
      <c r="AE187" s="69" t="s">
        <v>1943</v>
      </c>
      <c r="AF187" s="69" t="s">
        <v>120</v>
      </c>
      <c r="AG187" s="71" t="s">
        <v>121</v>
      </c>
      <c r="AH187" s="69" t="s">
        <v>122</v>
      </c>
      <c r="AI187" s="27" t="s">
        <v>70</v>
      </c>
      <c r="AJ187" s="69" t="s">
        <v>70</v>
      </c>
      <c r="AK187" s="26">
        <v>1</v>
      </c>
      <c r="AL187" s="26">
        <v>1</v>
      </c>
      <c r="AM187" s="71" t="s">
        <v>1944</v>
      </c>
      <c r="AN187" s="70" t="s">
        <v>1945</v>
      </c>
    </row>
    <row r="188" spans="1:40" ht="15" customHeight="1" x14ac:dyDescent="0.25">
      <c r="A188" s="21">
        <v>136</v>
      </c>
      <c r="B188" s="69" t="s">
        <v>139</v>
      </c>
      <c r="C188" s="22">
        <v>44</v>
      </c>
      <c r="D188" s="20">
        <v>45749</v>
      </c>
      <c r="E188" s="71" t="s">
        <v>994</v>
      </c>
      <c r="F188" s="23">
        <v>10417168325</v>
      </c>
      <c r="G188" s="71" t="s">
        <v>1958</v>
      </c>
      <c r="H188" s="71" t="s">
        <v>1959</v>
      </c>
      <c r="I188" s="71" t="s">
        <v>704</v>
      </c>
      <c r="J188" s="22">
        <v>6</v>
      </c>
      <c r="K188" s="69" t="s">
        <v>124</v>
      </c>
      <c r="L188" s="71" t="s">
        <v>1960</v>
      </c>
      <c r="M188" s="28">
        <v>2500</v>
      </c>
      <c r="N188" s="28">
        <v>12500</v>
      </c>
      <c r="O188" s="28">
        <v>12500</v>
      </c>
      <c r="P188" s="69" t="s">
        <v>514</v>
      </c>
      <c r="Q188" s="69" t="s">
        <v>1920</v>
      </c>
      <c r="R188" s="71" t="s">
        <v>1961</v>
      </c>
      <c r="S188" s="71" t="s">
        <v>1962</v>
      </c>
      <c r="T188" s="71" t="s">
        <v>125</v>
      </c>
      <c r="U188" s="71" t="s">
        <v>126</v>
      </c>
      <c r="V188" s="24">
        <v>67</v>
      </c>
      <c r="W188" s="20">
        <v>45749</v>
      </c>
      <c r="X188" s="69" t="s">
        <v>65</v>
      </c>
      <c r="Y188" s="71" t="s">
        <v>66</v>
      </c>
      <c r="Z188" s="69" t="s">
        <v>1418</v>
      </c>
      <c r="AA188" s="25">
        <v>2</v>
      </c>
      <c r="AB188" s="25" t="s">
        <v>1963</v>
      </c>
      <c r="AC188" s="69" t="s">
        <v>1964</v>
      </c>
      <c r="AD188" s="26">
        <v>7</v>
      </c>
      <c r="AE188" s="69" t="s">
        <v>1943</v>
      </c>
      <c r="AF188" s="69" t="s">
        <v>120</v>
      </c>
      <c r="AG188" s="71" t="s">
        <v>121</v>
      </c>
      <c r="AH188" s="69" t="s">
        <v>122</v>
      </c>
      <c r="AI188" s="27" t="s">
        <v>70</v>
      </c>
      <c r="AJ188" s="69" t="s">
        <v>70</v>
      </c>
      <c r="AK188" s="26">
        <v>1</v>
      </c>
      <c r="AL188" s="26">
        <v>1</v>
      </c>
      <c r="AM188" s="71" t="s">
        <v>1965</v>
      </c>
      <c r="AN188" s="70" t="s">
        <v>1966</v>
      </c>
    </row>
    <row r="189" spans="1:40" ht="15" customHeight="1" x14ac:dyDescent="0.25">
      <c r="A189" s="21">
        <v>135</v>
      </c>
      <c r="B189" s="69" t="s">
        <v>139</v>
      </c>
      <c r="C189" s="22">
        <v>43</v>
      </c>
      <c r="D189" s="20">
        <v>45749</v>
      </c>
      <c r="E189" s="71" t="s">
        <v>1977</v>
      </c>
      <c r="F189" s="23">
        <v>10706788641</v>
      </c>
      <c r="G189" s="71" t="s">
        <v>149</v>
      </c>
      <c r="H189" s="71" t="s">
        <v>1978</v>
      </c>
      <c r="I189" s="71" t="s">
        <v>750</v>
      </c>
      <c r="J189" s="22">
        <v>6</v>
      </c>
      <c r="K189" s="69" t="s">
        <v>124</v>
      </c>
      <c r="L189" s="71" t="s">
        <v>1979</v>
      </c>
      <c r="M189" s="28">
        <v>2500</v>
      </c>
      <c r="N189" s="28">
        <v>12500</v>
      </c>
      <c r="O189" s="28">
        <v>12500</v>
      </c>
      <c r="P189" s="69" t="s">
        <v>514</v>
      </c>
      <c r="Q189" s="69" t="s">
        <v>1920</v>
      </c>
      <c r="R189" s="71" t="s">
        <v>1980</v>
      </c>
      <c r="S189" s="71" t="s">
        <v>1981</v>
      </c>
      <c r="T189" s="71" t="s">
        <v>125</v>
      </c>
      <c r="U189" s="71" t="s">
        <v>126</v>
      </c>
      <c r="V189" s="24">
        <v>66</v>
      </c>
      <c r="W189" s="20">
        <v>45749</v>
      </c>
      <c r="X189" s="69" t="s">
        <v>65</v>
      </c>
      <c r="Y189" s="71" t="s">
        <v>66</v>
      </c>
      <c r="Z189" s="69" t="s">
        <v>1418</v>
      </c>
      <c r="AA189" s="25">
        <v>2</v>
      </c>
      <c r="AB189" s="25" t="s">
        <v>1963</v>
      </c>
      <c r="AC189" s="69" t="s">
        <v>1964</v>
      </c>
      <c r="AD189" s="26">
        <v>7</v>
      </c>
      <c r="AE189" s="69" t="s">
        <v>1943</v>
      </c>
      <c r="AF189" s="69" t="s">
        <v>120</v>
      </c>
      <c r="AG189" s="71" t="s">
        <v>121</v>
      </c>
      <c r="AH189" s="69" t="s">
        <v>122</v>
      </c>
      <c r="AI189" s="27" t="s">
        <v>70</v>
      </c>
      <c r="AJ189" s="69" t="s">
        <v>70</v>
      </c>
      <c r="AK189" s="26">
        <v>1</v>
      </c>
      <c r="AL189" s="26">
        <v>1</v>
      </c>
      <c r="AM189" s="71" t="s">
        <v>1982</v>
      </c>
      <c r="AN189" s="70" t="s">
        <v>1983</v>
      </c>
    </row>
    <row r="190" spans="1:40" ht="15" customHeight="1" x14ac:dyDescent="0.25">
      <c r="A190" s="21">
        <v>134</v>
      </c>
      <c r="B190" s="69" t="s">
        <v>139</v>
      </c>
      <c r="C190" s="22">
        <v>42</v>
      </c>
      <c r="D190" s="20">
        <v>45749</v>
      </c>
      <c r="E190" s="71" t="s">
        <v>605</v>
      </c>
      <c r="F190" s="23">
        <v>10101123168</v>
      </c>
      <c r="G190" s="71" t="s">
        <v>606</v>
      </c>
      <c r="H190" s="71" t="s">
        <v>1995</v>
      </c>
      <c r="I190" s="71" t="s">
        <v>1996</v>
      </c>
      <c r="J190" s="22">
        <v>3</v>
      </c>
      <c r="K190" s="69" t="s">
        <v>124</v>
      </c>
      <c r="L190" s="71" t="s">
        <v>1056</v>
      </c>
      <c r="M190" s="28">
        <v>1400</v>
      </c>
      <c r="N190" s="28">
        <v>4200</v>
      </c>
      <c r="O190" s="28">
        <v>4200</v>
      </c>
      <c r="P190" s="69" t="s">
        <v>514</v>
      </c>
      <c r="Q190" s="69" t="s">
        <v>128</v>
      </c>
      <c r="R190" s="71" t="s">
        <v>1997</v>
      </c>
      <c r="S190" s="71" t="s">
        <v>1998</v>
      </c>
      <c r="T190" s="71" t="s">
        <v>152</v>
      </c>
      <c r="U190" s="71" t="s">
        <v>153</v>
      </c>
      <c r="V190" s="24">
        <v>65</v>
      </c>
      <c r="W190" s="20">
        <v>45749</v>
      </c>
      <c r="X190" s="69" t="s">
        <v>65</v>
      </c>
      <c r="Y190" s="71" t="s">
        <v>66</v>
      </c>
      <c r="Z190" s="69" t="s">
        <v>1418</v>
      </c>
      <c r="AA190" s="25">
        <v>2</v>
      </c>
      <c r="AB190" s="25" t="s">
        <v>1059</v>
      </c>
      <c r="AC190" s="69" t="s">
        <v>1060</v>
      </c>
      <c r="AD190" s="26">
        <v>7</v>
      </c>
      <c r="AE190" s="69" t="s">
        <v>602</v>
      </c>
      <c r="AF190" s="69" t="s">
        <v>120</v>
      </c>
      <c r="AG190" s="71" t="s">
        <v>121</v>
      </c>
      <c r="AH190" s="69" t="s">
        <v>122</v>
      </c>
      <c r="AI190" s="27" t="s">
        <v>70</v>
      </c>
      <c r="AJ190" s="69" t="s">
        <v>70</v>
      </c>
      <c r="AK190" s="26">
        <v>1</v>
      </c>
      <c r="AL190" s="26">
        <v>1</v>
      </c>
      <c r="AM190" s="71" t="s">
        <v>1999</v>
      </c>
      <c r="AN190" s="70" t="s">
        <v>2000</v>
      </c>
    </row>
    <row r="191" spans="1:40" ht="15" customHeight="1" x14ac:dyDescent="0.25">
      <c r="A191" s="21">
        <v>133</v>
      </c>
      <c r="B191" s="69" t="s">
        <v>139</v>
      </c>
      <c r="C191" s="22">
        <v>41</v>
      </c>
      <c r="D191" s="20">
        <v>45749</v>
      </c>
      <c r="E191" s="71" t="s">
        <v>2010</v>
      </c>
      <c r="F191" s="23">
        <v>10805649068</v>
      </c>
      <c r="G191" s="71" t="s">
        <v>2011</v>
      </c>
      <c r="H191" s="71" t="s">
        <v>2012</v>
      </c>
      <c r="I191" s="71" t="s">
        <v>2013</v>
      </c>
      <c r="J191" s="22">
        <v>3</v>
      </c>
      <c r="K191" s="69" t="s">
        <v>124</v>
      </c>
      <c r="L191" s="71" t="s">
        <v>978</v>
      </c>
      <c r="M191" s="28">
        <v>500</v>
      </c>
      <c r="N191" s="28">
        <v>1500</v>
      </c>
      <c r="O191" s="28">
        <v>1500</v>
      </c>
      <c r="P191" s="69" t="s">
        <v>514</v>
      </c>
      <c r="Q191" s="69" t="s">
        <v>128</v>
      </c>
      <c r="R191" s="71" t="s">
        <v>2014</v>
      </c>
      <c r="S191" s="71" t="s">
        <v>2015</v>
      </c>
      <c r="T191" s="71" t="s">
        <v>152</v>
      </c>
      <c r="U191" s="71" t="s">
        <v>153</v>
      </c>
      <c r="V191" s="24">
        <v>64</v>
      </c>
      <c r="W191" s="20">
        <v>45749</v>
      </c>
      <c r="X191" s="69" t="s">
        <v>65</v>
      </c>
      <c r="Y191" s="71" t="s">
        <v>66</v>
      </c>
      <c r="Z191" s="69" t="s">
        <v>1418</v>
      </c>
      <c r="AA191" s="25">
        <v>2</v>
      </c>
      <c r="AB191" s="25" t="s">
        <v>560</v>
      </c>
      <c r="AC191" s="69" t="s">
        <v>568</v>
      </c>
      <c r="AD191" s="26">
        <v>7</v>
      </c>
      <c r="AE191" s="69" t="s">
        <v>531</v>
      </c>
      <c r="AF191" s="69" t="s">
        <v>120</v>
      </c>
      <c r="AG191" s="71" t="s">
        <v>121</v>
      </c>
      <c r="AH191" s="69" t="s">
        <v>122</v>
      </c>
      <c r="AI191" s="27" t="s">
        <v>70</v>
      </c>
      <c r="AJ191" s="69" t="s">
        <v>70</v>
      </c>
      <c r="AK191" s="26">
        <v>1</v>
      </c>
      <c r="AL191" s="26">
        <v>1</v>
      </c>
      <c r="AM191" s="71" t="s">
        <v>2016</v>
      </c>
      <c r="AN191" s="70" t="s">
        <v>2017</v>
      </c>
    </row>
    <row r="192" spans="1:40" ht="15" customHeight="1" x14ac:dyDescent="0.25">
      <c r="A192" s="21">
        <v>132</v>
      </c>
      <c r="B192" s="69" t="s">
        <v>139</v>
      </c>
      <c r="C192" s="22">
        <v>40</v>
      </c>
      <c r="D192" s="20">
        <v>45749</v>
      </c>
      <c r="E192" s="71" t="s">
        <v>156</v>
      </c>
      <c r="F192" s="23">
        <v>10159960299</v>
      </c>
      <c r="G192" s="71" t="s">
        <v>157</v>
      </c>
      <c r="H192" s="71" t="s">
        <v>2012</v>
      </c>
      <c r="I192" s="71" t="s">
        <v>2027</v>
      </c>
      <c r="J192" s="22">
        <v>3</v>
      </c>
      <c r="K192" s="69" t="s">
        <v>124</v>
      </c>
      <c r="L192" s="71" t="s">
        <v>978</v>
      </c>
      <c r="M192" s="28">
        <v>500</v>
      </c>
      <c r="N192" s="28">
        <v>1500</v>
      </c>
      <c r="O192" s="28">
        <v>1500</v>
      </c>
      <c r="P192" s="69" t="s">
        <v>514</v>
      </c>
      <c r="Q192" s="69" t="s">
        <v>128</v>
      </c>
      <c r="R192" s="71" t="s">
        <v>2028</v>
      </c>
      <c r="S192" s="71" t="s">
        <v>2029</v>
      </c>
      <c r="T192" s="71" t="s">
        <v>152</v>
      </c>
      <c r="U192" s="71" t="s">
        <v>153</v>
      </c>
      <c r="V192" s="24">
        <v>63</v>
      </c>
      <c r="W192" s="20">
        <v>45749</v>
      </c>
      <c r="X192" s="69" t="s">
        <v>65</v>
      </c>
      <c r="Y192" s="71" t="s">
        <v>66</v>
      </c>
      <c r="Z192" s="69" t="s">
        <v>1418</v>
      </c>
      <c r="AA192" s="25">
        <v>2</v>
      </c>
      <c r="AB192" s="25" t="s">
        <v>560</v>
      </c>
      <c r="AC192" s="69" t="s">
        <v>568</v>
      </c>
      <c r="AD192" s="26">
        <v>7</v>
      </c>
      <c r="AE192" s="69" t="s">
        <v>531</v>
      </c>
      <c r="AF192" s="69" t="s">
        <v>120</v>
      </c>
      <c r="AG192" s="71" t="s">
        <v>121</v>
      </c>
      <c r="AH192" s="69" t="s">
        <v>122</v>
      </c>
      <c r="AI192" s="27" t="s">
        <v>70</v>
      </c>
      <c r="AJ192" s="69" t="s">
        <v>70</v>
      </c>
      <c r="AK192" s="26">
        <v>1</v>
      </c>
      <c r="AL192" s="26">
        <v>1</v>
      </c>
      <c r="AM192" s="71" t="s">
        <v>2030</v>
      </c>
      <c r="AN192" s="70" t="s">
        <v>2031</v>
      </c>
    </row>
    <row r="193" spans="1:40" ht="15" customHeight="1" x14ac:dyDescent="0.25">
      <c r="A193" s="21">
        <v>131</v>
      </c>
      <c r="B193" s="69" t="s">
        <v>139</v>
      </c>
      <c r="C193" s="22">
        <v>39</v>
      </c>
      <c r="D193" s="20">
        <v>45749</v>
      </c>
      <c r="E193" s="71" t="s">
        <v>2041</v>
      </c>
      <c r="F193" s="23">
        <v>10159963590</v>
      </c>
      <c r="G193" s="71" t="s">
        <v>2042</v>
      </c>
      <c r="H193" s="71" t="s">
        <v>2043</v>
      </c>
      <c r="I193" s="71" t="s">
        <v>2044</v>
      </c>
      <c r="J193" s="22">
        <v>3</v>
      </c>
      <c r="K193" s="69" t="s">
        <v>124</v>
      </c>
      <c r="L193" s="71" t="s">
        <v>978</v>
      </c>
      <c r="M193" s="28">
        <v>500</v>
      </c>
      <c r="N193" s="28">
        <v>1500</v>
      </c>
      <c r="O193" s="28">
        <v>1500</v>
      </c>
      <c r="P193" s="69" t="s">
        <v>514</v>
      </c>
      <c r="Q193" s="69" t="s">
        <v>128</v>
      </c>
      <c r="R193" s="71" t="s">
        <v>2045</v>
      </c>
      <c r="S193" s="71" t="s">
        <v>2046</v>
      </c>
      <c r="T193" s="71" t="s">
        <v>152</v>
      </c>
      <c r="U193" s="71" t="s">
        <v>153</v>
      </c>
      <c r="V193" s="24">
        <v>62</v>
      </c>
      <c r="W193" s="20">
        <v>45749</v>
      </c>
      <c r="X193" s="69" t="s">
        <v>65</v>
      </c>
      <c r="Y193" s="71" t="s">
        <v>66</v>
      </c>
      <c r="Z193" s="69" t="s">
        <v>1418</v>
      </c>
      <c r="AA193" s="25">
        <v>2</v>
      </c>
      <c r="AB193" s="25" t="s">
        <v>560</v>
      </c>
      <c r="AC193" s="69" t="s">
        <v>568</v>
      </c>
      <c r="AD193" s="26">
        <v>7</v>
      </c>
      <c r="AE193" s="69" t="s">
        <v>531</v>
      </c>
      <c r="AF193" s="69" t="s">
        <v>120</v>
      </c>
      <c r="AG193" s="71" t="s">
        <v>121</v>
      </c>
      <c r="AH193" s="69" t="s">
        <v>122</v>
      </c>
      <c r="AI193" s="27" t="s">
        <v>70</v>
      </c>
      <c r="AJ193" s="69" t="s">
        <v>70</v>
      </c>
      <c r="AK193" s="26">
        <v>1</v>
      </c>
      <c r="AL193" s="26">
        <v>1</v>
      </c>
      <c r="AM193" s="71" t="s">
        <v>2047</v>
      </c>
      <c r="AN193" s="70" t="s">
        <v>2048</v>
      </c>
    </row>
    <row r="194" spans="1:40" ht="15" customHeight="1" x14ac:dyDescent="0.25">
      <c r="A194" s="21">
        <v>130</v>
      </c>
      <c r="B194" s="69" t="s">
        <v>139</v>
      </c>
      <c r="C194" s="22">
        <v>38</v>
      </c>
      <c r="D194" s="20">
        <v>45749</v>
      </c>
      <c r="E194" s="71" t="s">
        <v>644</v>
      </c>
      <c r="F194" s="23">
        <v>10724483700</v>
      </c>
      <c r="G194" s="71" t="s">
        <v>645</v>
      </c>
      <c r="H194" s="71" t="s">
        <v>2058</v>
      </c>
      <c r="I194" s="71" t="s">
        <v>2059</v>
      </c>
      <c r="J194" s="22">
        <v>3</v>
      </c>
      <c r="K194" s="69" t="s">
        <v>124</v>
      </c>
      <c r="L194" s="71" t="s">
        <v>1002</v>
      </c>
      <c r="M194" s="28">
        <v>500</v>
      </c>
      <c r="N194" s="28">
        <v>1500</v>
      </c>
      <c r="O194" s="28">
        <v>1500</v>
      </c>
      <c r="P194" s="69" t="s">
        <v>514</v>
      </c>
      <c r="Q194" s="69" t="s">
        <v>128</v>
      </c>
      <c r="R194" s="71" t="s">
        <v>2060</v>
      </c>
      <c r="S194" s="71" t="s">
        <v>2061</v>
      </c>
      <c r="T194" s="71" t="s">
        <v>125</v>
      </c>
      <c r="U194" s="71" t="s">
        <v>126</v>
      </c>
      <c r="V194" s="24">
        <v>61</v>
      </c>
      <c r="W194" s="20">
        <v>45749</v>
      </c>
      <c r="X194" s="69" t="s">
        <v>65</v>
      </c>
      <c r="Y194" s="71" t="s">
        <v>66</v>
      </c>
      <c r="Z194" s="69" t="s">
        <v>1418</v>
      </c>
      <c r="AA194" s="25">
        <v>2</v>
      </c>
      <c r="AB194" s="25" t="s">
        <v>529</v>
      </c>
      <c r="AC194" s="69" t="s">
        <v>530</v>
      </c>
      <c r="AD194" s="26">
        <v>7</v>
      </c>
      <c r="AE194" s="69" t="s">
        <v>531</v>
      </c>
      <c r="AF194" s="69" t="s">
        <v>120</v>
      </c>
      <c r="AG194" s="71" t="s">
        <v>121</v>
      </c>
      <c r="AH194" s="69" t="s">
        <v>122</v>
      </c>
      <c r="AI194" s="27" t="s">
        <v>70</v>
      </c>
      <c r="AJ194" s="69" t="s">
        <v>70</v>
      </c>
      <c r="AK194" s="26">
        <v>1</v>
      </c>
      <c r="AL194" s="26">
        <v>1</v>
      </c>
      <c r="AM194" s="71" t="s">
        <v>2062</v>
      </c>
      <c r="AN194" s="70" t="s">
        <v>2063</v>
      </c>
    </row>
    <row r="195" spans="1:40" ht="15" customHeight="1" x14ac:dyDescent="0.25">
      <c r="A195" s="21">
        <v>129</v>
      </c>
      <c r="B195" s="69" t="s">
        <v>139</v>
      </c>
      <c r="C195" s="22">
        <v>37</v>
      </c>
      <c r="D195" s="20">
        <v>45749</v>
      </c>
      <c r="E195" s="71" t="s">
        <v>581</v>
      </c>
      <c r="F195" s="23">
        <v>10704400476</v>
      </c>
      <c r="G195" s="71" t="s">
        <v>582</v>
      </c>
      <c r="H195" s="71" t="s">
        <v>2073</v>
      </c>
      <c r="I195" s="71" t="s">
        <v>2074</v>
      </c>
      <c r="J195" s="22">
        <v>6</v>
      </c>
      <c r="K195" s="69" t="s">
        <v>124</v>
      </c>
      <c r="L195" s="71" t="s">
        <v>2075</v>
      </c>
      <c r="M195" s="28">
        <v>1500</v>
      </c>
      <c r="N195" s="28">
        <v>9000</v>
      </c>
      <c r="O195" s="28">
        <v>9000</v>
      </c>
      <c r="P195" s="69" t="s">
        <v>514</v>
      </c>
      <c r="Q195" s="69" t="s">
        <v>1920</v>
      </c>
      <c r="R195" s="71" t="s">
        <v>2076</v>
      </c>
      <c r="S195" s="71" t="s">
        <v>2077</v>
      </c>
      <c r="T195" s="71" t="s">
        <v>994</v>
      </c>
      <c r="U195" s="71" t="s">
        <v>163</v>
      </c>
      <c r="V195" s="24">
        <v>79</v>
      </c>
      <c r="W195" s="20">
        <v>45758</v>
      </c>
      <c r="X195" s="69" t="s">
        <v>65</v>
      </c>
      <c r="Y195" s="71" t="s">
        <v>66</v>
      </c>
      <c r="Z195" s="69" t="s">
        <v>127</v>
      </c>
      <c r="AA195" s="25">
        <v>33</v>
      </c>
      <c r="AB195" s="25" t="s">
        <v>2078</v>
      </c>
      <c r="AC195" s="69" t="s">
        <v>2079</v>
      </c>
      <c r="AD195" s="26">
        <v>18</v>
      </c>
      <c r="AE195" s="69" t="s">
        <v>2080</v>
      </c>
      <c r="AF195" s="69" t="s">
        <v>120</v>
      </c>
      <c r="AG195" s="71" t="s">
        <v>121</v>
      </c>
      <c r="AH195" s="69" t="s">
        <v>122</v>
      </c>
      <c r="AI195" s="27">
        <v>1</v>
      </c>
      <c r="AJ195" s="69" t="s">
        <v>70</v>
      </c>
      <c r="AK195" s="26">
        <v>1</v>
      </c>
      <c r="AL195" s="26">
        <v>1</v>
      </c>
      <c r="AM195" s="71" t="s">
        <v>2081</v>
      </c>
      <c r="AN195" s="70" t="s">
        <v>2082</v>
      </c>
    </row>
    <row r="196" spans="1:40" ht="15" customHeight="1" x14ac:dyDescent="0.25">
      <c r="A196" s="21">
        <v>128</v>
      </c>
      <c r="B196" s="69" t="s">
        <v>139</v>
      </c>
      <c r="C196" s="22">
        <v>36</v>
      </c>
      <c r="D196" s="20">
        <v>45749</v>
      </c>
      <c r="E196" s="71" t="s">
        <v>987</v>
      </c>
      <c r="F196" s="23">
        <v>10159962283</v>
      </c>
      <c r="G196" s="71" t="s">
        <v>988</v>
      </c>
      <c r="H196" s="71" t="s">
        <v>2090</v>
      </c>
      <c r="I196" s="71" t="s">
        <v>2091</v>
      </c>
      <c r="J196" s="22">
        <v>3</v>
      </c>
      <c r="K196" s="69" t="s">
        <v>124</v>
      </c>
      <c r="L196" s="71" t="s">
        <v>991</v>
      </c>
      <c r="M196" s="28">
        <v>500</v>
      </c>
      <c r="N196" s="28">
        <v>1500</v>
      </c>
      <c r="O196" s="28">
        <v>1500</v>
      </c>
      <c r="P196" s="69" t="s">
        <v>514</v>
      </c>
      <c r="Q196" s="69" t="s">
        <v>128</v>
      </c>
      <c r="R196" s="71" t="s">
        <v>2092</v>
      </c>
      <c r="S196" s="71" t="s">
        <v>2093</v>
      </c>
      <c r="T196" s="71" t="s">
        <v>994</v>
      </c>
      <c r="U196" s="71" t="s">
        <v>163</v>
      </c>
      <c r="V196" s="24">
        <v>59</v>
      </c>
      <c r="W196" s="20">
        <v>45749</v>
      </c>
      <c r="X196" s="69" t="s">
        <v>65</v>
      </c>
      <c r="Y196" s="71" t="s">
        <v>66</v>
      </c>
      <c r="Z196" s="69" t="s">
        <v>1418</v>
      </c>
      <c r="AA196" s="25">
        <v>2</v>
      </c>
      <c r="AB196" s="25" t="s">
        <v>1093</v>
      </c>
      <c r="AC196" s="69" t="s">
        <v>2094</v>
      </c>
      <c r="AD196" s="26">
        <v>7</v>
      </c>
      <c r="AE196" s="69" t="s">
        <v>531</v>
      </c>
      <c r="AF196" s="69" t="s">
        <v>120</v>
      </c>
      <c r="AG196" s="71" t="s">
        <v>121</v>
      </c>
      <c r="AH196" s="69" t="s">
        <v>122</v>
      </c>
      <c r="AI196" s="27" t="s">
        <v>70</v>
      </c>
      <c r="AJ196" s="69" t="s">
        <v>70</v>
      </c>
      <c r="AK196" s="26">
        <v>1</v>
      </c>
      <c r="AL196" s="26">
        <v>1</v>
      </c>
      <c r="AM196" s="71" t="s">
        <v>2095</v>
      </c>
      <c r="AN196" s="70" t="s">
        <v>2096</v>
      </c>
    </row>
    <row r="197" spans="1:40" ht="15" customHeight="1" x14ac:dyDescent="0.25">
      <c r="A197" s="21">
        <v>127</v>
      </c>
      <c r="B197" s="69" t="s">
        <v>139</v>
      </c>
      <c r="C197" s="22">
        <v>35</v>
      </c>
      <c r="D197" s="20">
        <v>45749</v>
      </c>
      <c r="E197" s="71" t="s">
        <v>2106</v>
      </c>
      <c r="F197" s="23">
        <v>10473355251</v>
      </c>
      <c r="G197" s="71" t="s">
        <v>2107</v>
      </c>
      <c r="H197" s="71" t="s">
        <v>2108</v>
      </c>
      <c r="I197" s="71" t="s">
        <v>2109</v>
      </c>
      <c r="J197" s="22">
        <v>1</v>
      </c>
      <c r="K197" s="69" t="s">
        <v>124</v>
      </c>
      <c r="L197" s="71" t="s">
        <v>2110</v>
      </c>
      <c r="M197" s="28">
        <v>10000</v>
      </c>
      <c r="N197" s="28">
        <v>10000</v>
      </c>
      <c r="O197" s="28">
        <v>10000</v>
      </c>
      <c r="P197" s="69" t="s">
        <v>514</v>
      </c>
      <c r="Q197" s="69" t="s">
        <v>402</v>
      </c>
      <c r="R197" s="71" t="s">
        <v>2111</v>
      </c>
      <c r="S197" s="71" t="s">
        <v>2112</v>
      </c>
      <c r="T197" s="71" t="s">
        <v>2113</v>
      </c>
      <c r="U197" s="71" t="s">
        <v>2114</v>
      </c>
      <c r="V197" s="24">
        <v>58</v>
      </c>
      <c r="W197" s="20">
        <v>45749</v>
      </c>
      <c r="X197" s="69" t="s">
        <v>65</v>
      </c>
      <c r="Y197" s="71" t="s">
        <v>66</v>
      </c>
      <c r="Z197" s="69" t="s">
        <v>1418</v>
      </c>
      <c r="AA197" s="25">
        <v>2</v>
      </c>
      <c r="AB197" s="25" t="s">
        <v>2115</v>
      </c>
      <c r="AC197" s="69" t="s">
        <v>2116</v>
      </c>
      <c r="AD197" s="26">
        <v>7</v>
      </c>
      <c r="AE197" s="69" t="s">
        <v>2117</v>
      </c>
      <c r="AF197" s="69" t="s">
        <v>120</v>
      </c>
      <c r="AG197" s="71" t="s">
        <v>121</v>
      </c>
      <c r="AH197" s="69" t="s">
        <v>122</v>
      </c>
      <c r="AI197" s="27" t="s">
        <v>70</v>
      </c>
      <c r="AJ197" s="69" t="s">
        <v>70</v>
      </c>
      <c r="AK197" s="26">
        <v>1</v>
      </c>
      <c r="AL197" s="26">
        <v>1</v>
      </c>
      <c r="AM197" s="71" t="s">
        <v>2118</v>
      </c>
      <c r="AN197" s="70" t="s">
        <v>2119</v>
      </c>
    </row>
    <row r="198" spans="1:40" ht="15" customHeight="1" x14ac:dyDescent="0.25">
      <c r="A198" s="21">
        <v>141</v>
      </c>
      <c r="B198" s="69" t="s">
        <v>139</v>
      </c>
      <c r="C198" s="22">
        <v>34</v>
      </c>
      <c r="D198" s="20">
        <v>45720</v>
      </c>
      <c r="E198" s="71" t="s">
        <v>2129</v>
      </c>
      <c r="F198" s="23">
        <v>10422096260</v>
      </c>
      <c r="G198" s="71" t="s">
        <v>2130</v>
      </c>
      <c r="H198" s="71" t="s">
        <v>2131</v>
      </c>
      <c r="I198" s="71" t="s">
        <v>2132</v>
      </c>
      <c r="J198" s="22">
        <v>1</v>
      </c>
      <c r="K198" s="69" t="s">
        <v>124</v>
      </c>
      <c r="L198" s="71" t="s">
        <v>2133</v>
      </c>
      <c r="M198" s="28">
        <v>3500</v>
      </c>
      <c r="N198" s="28">
        <v>3500</v>
      </c>
      <c r="O198" s="28">
        <v>3500</v>
      </c>
      <c r="P198" s="69" t="s">
        <v>514</v>
      </c>
      <c r="Q198" s="69" t="s">
        <v>1111</v>
      </c>
      <c r="R198" s="71" t="s">
        <v>2134</v>
      </c>
      <c r="S198" s="71" t="s">
        <v>2135</v>
      </c>
      <c r="T198" s="71" t="s">
        <v>2136</v>
      </c>
      <c r="U198" s="71" t="s">
        <v>406</v>
      </c>
      <c r="V198" s="24">
        <v>54</v>
      </c>
      <c r="W198" s="20">
        <v>45720</v>
      </c>
      <c r="X198" s="69" t="s">
        <v>65</v>
      </c>
      <c r="Y198" s="71" t="s">
        <v>66</v>
      </c>
      <c r="Z198" s="69" t="s">
        <v>1418</v>
      </c>
      <c r="AA198" s="25">
        <v>2</v>
      </c>
      <c r="AB198" s="25" t="s">
        <v>407</v>
      </c>
      <c r="AC198" s="69" t="s">
        <v>408</v>
      </c>
      <c r="AD198" s="26">
        <v>7</v>
      </c>
      <c r="AE198" s="69" t="s">
        <v>409</v>
      </c>
      <c r="AF198" s="69" t="s">
        <v>120</v>
      </c>
      <c r="AG198" s="71" t="s">
        <v>121</v>
      </c>
      <c r="AH198" s="69" t="s">
        <v>122</v>
      </c>
      <c r="AI198" s="27" t="s">
        <v>70</v>
      </c>
      <c r="AJ198" s="69" t="s">
        <v>70</v>
      </c>
      <c r="AK198" s="26">
        <v>1</v>
      </c>
      <c r="AL198" s="26">
        <v>1</v>
      </c>
      <c r="AM198" s="71" t="s">
        <v>2137</v>
      </c>
      <c r="AN198" s="70" t="s">
        <v>2138</v>
      </c>
    </row>
    <row r="199" spans="1:40" ht="15" customHeight="1" x14ac:dyDescent="0.25">
      <c r="A199" s="21">
        <v>106</v>
      </c>
      <c r="B199" s="69" t="s">
        <v>139</v>
      </c>
      <c r="C199" s="22">
        <v>33</v>
      </c>
      <c r="D199" s="20">
        <v>45720</v>
      </c>
      <c r="E199" s="71" t="s">
        <v>2149</v>
      </c>
      <c r="F199" s="23">
        <v>10461814927</v>
      </c>
      <c r="G199" s="71" t="s">
        <v>2150</v>
      </c>
      <c r="H199" s="71" t="s">
        <v>2151</v>
      </c>
      <c r="I199" s="71" t="s">
        <v>2152</v>
      </c>
      <c r="J199" s="22">
        <v>1</v>
      </c>
      <c r="K199" s="69" t="s">
        <v>124</v>
      </c>
      <c r="L199" s="71" t="s">
        <v>1218</v>
      </c>
      <c r="M199" s="28">
        <v>7000</v>
      </c>
      <c r="N199" s="28">
        <v>7000</v>
      </c>
      <c r="O199" s="28">
        <v>7000</v>
      </c>
      <c r="P199" s="69" t="s">
        <v>514</v>
      </c>
      <c r="Q199" s="69" t="s">
        <v>171</v>
      </c>
      <c r="R199" s="71" t="s">
        <v>2153</v>
      </c>
      <c r="S199" s="71" t="s">
        <v>2154</v>
      </c>
      <c r="T199" s="71" t="s">
        <v>123</v>
      </c>
      <c r="U199" s="71" t="s">
        <v>162</v>
      </c>
      <c r="V199" s="24">
        <v>53</v>
      </c>
      <c r="W199" s="20">
        <v>45720</v>
      </c>
      <c r="X199" s="69" t="s">
        <v>65</v>
      </c>
      <c r="Y199" s="71" t="s">
        <v>66</v>
      </c>
      <c r="Z199" s="69" t="s">
        <v>1418</v>
      </c>
      <c r="AA199" s="25">
        <v>2</v>
      </c>
      <c r="AB199" s="25" t="s">
        <v>2155</v>
      </c>
      <c r="AC199" s="69" t="s">
        <v>2156</v>
      </c>
      <c r="AD199" s="26">
        <v>18</v>
      </c>
      <c r="AE199" s="69" t="s">
        <v>2157</v>
      </c>
      <c r="AF199" s="69" t="s">
        <v>120</v>
      </c>
      <c r="AG199" s="71" t="s">
        <v>121</v>
      </c>
      <c r="AH199" s="69" t="s">
        <v>122</v>
      </c>
      <c r="AI199" s="27" t="s">
        <v>70</v>
      </c>
      <c r="AJ199" s="69" t="s">
        <v>2158</v>
      </c>
      <c r="AK199" s="26">
        <v>1</v>
      </c>
      <c r="AL199" s="26">
        <v>1</v>
      </c>
      <c r="AM199" s="71" t="s">
        <v>2159</v>
      </c>
      <c r="AN199" s="70" t="s">
        <v>2160</v>
      </c>
    </row>
    <row r="200" spans="1:40" ht="15" customHeight="1" x14ac:dyDescent="0.25">
      <c r="A200" s="21">
        <v>105</v>
      </c>
      <c r="B200" s="69" t="s">
        <v>139</v>
      </c>
      <c r="C200" s="22">
        <v>32</v>
      </c>
      <c r="D200" s="20">
        <v>45720</v>
      </c>
      <c r="E200" s="71" t="s">
        <v>2149</v>
      </c>
      <c r="F200" s="23">
        <v>10461814927</v>
      </c>
      <c r="G200" s="71" t="s">
        <v>2150</v>
      </c>
      <c r="H200" s="71" t="s">
        <v>2169</v>
      </c>
      <c r="I200" s="71" t="s">
        <v>2170</v>
      </c>
      <c r="J200" s="22">
        <v>1</v>
      </c>
      <c r="K200" s="69" t="s">
        <v>124</v>
      </c>
      <c r="L200" s="71" t="s">
        <v>1218</v>
      </c>
      <c r="M200" s="28">
        <v>7000</v>
      </c>
      <c r="N200" s="28">
        <v>7000</v>
      </c>
      <c r="O200" s="28">
        <v>7000</v>
      </c>
      <c r="P200" s="69" t="s">
        <v>514</v>
      </c>
      <c r="Q200" s="69" t="s">
        <v>171</v>
      </c>
      <c r="R200" s="71" t="s">
        <v>2171</v>
      </c>
      <c r="S200" s="71" t="s">
        <v>2172</v>
      </c>
      <c r="T200" s="71" t="s">
        <v>123</v>
      </c>
      <c r="U200" s="71" t="s">
        <v>162</v>
      </c>
      <c r="V200" s="24">
        <v>52</v>
      </c>
      <c r="W200" s="20">
        <v>45720</v>
      </c>
      <c r="X200" s="69" t="s">
        <v>65</v>
      </c>
      <c r="Y200" s="71" t="s">
        <v>66</v>
      </c>
      <c r="Z200" s="69" t="s">
        <v>1418</v>
      </c>
      <c r="AA200" s="25">
        <v>2</v>
      </c>
      <c r="AB200" s="25" t="s">
        <v>2173</v>
      </c>
      <c r="AC200" s="69" t="s">
        <v>2156</v>
      </c>
      <c r="AD200" s="26">
        <v>18</v>
      </c>
      <c r="AE200" s="69" t="s">
        <v>2157</v>
      </c>
      <c r="AF200" s="69" t="s">
        <v>120</v>
      </c>
      <c r="AG200" s="71" t="s">
        <v>121</v>
      </c>
      <c r="AH200" s="69" t="s">
        <v>122</v>
      </c>
      <c r="AI200" s="27" t="s">
        <v>70</v>
      </c>
      <c r="AJ200" s="69" t="s">
        <v>2174</v>
      </c>
      <c r="AK200" s="26">
        <v>1</v>
      </c>
      <c r="AL200" s="26">
        <v>1</v>
      </c>
      <c r="AM200" s="71" t="s">
        <v>2175</v>
      </c>
      <c r="AN200" s="70" t="s">
        <v>2176</v>
      </c>
    </row>
    <row r="201" spans="1:40" ht="15" customHeight="1" x14ac:dyDescent="0.25">
      <c r="A201" s="21">
        <v>104</v>
      </c>
      <c r="B201" s="69" t="s">
        <v>139</v>
      </c>
      <c r="C201" s="22">
        <v>31</v>
      </c>
      <c r="D201" s="20">
        <v>45720</v>
      </c>
      <c r="E201" s="71" t="s">
        <v>2149</v>
      </c>
      <c r="F201" s="23">
        <v>10461814927</v>
      </c>
      <c r="G201" s="71" t="s">
        <v>2150</v>
      </c>
      <c r="H201" s="71" t="s">
        <v>2190</v>
      </c>
      <c r="I201" s="71" t="s">
        <v>2191</v>
      </c>
      <c r="J201" s="22">
        <v>1</v>
      </c>
      <c r="K201" s="69" t="s">
        <v>124</v>
      </c>
      <c r="L201" s="71" t="s">
        <v>1218</v>
      </c>
      <c r="M201" s="28">
        <v>7000</v>
      </c>
      <c r="N201" s="28">
        <v>7000</v>
      </c>
      <c r="O201" s="28">
        <v>7000</v>
      </c>
      <c r="P201" s="69" t="s">
        <v>514</v>
      </c>
      <c r="Q201" s="69" t="s">
        <v>171</v>
      </c>
      <c r="R201" s="71" t="s">
        <v>2192</v>
      </c>
      <c r="S201" s="71" t="s">
        <v>2193</v>
      </c>
      <c r="T201" s="71" t="s">
        <v>123</v>
      </c>
      <c r="U201" s="71" t="s">
        <v>162</v>
      </c>
      <c r="V201" s="24">
        <v>51</v>
      </c>
      <c r="W201" s="20">
        <v>45720</v>
      </c>
      <c r="X201" s="69" t="s">
        <v>65</v>
      </c>
      <c r="Y201" s="71" t="s">
        <v>66</v>
      </c>
      <c r="Z201" s="69" t="s">
        <v>1418</v>
      </c>
      <c r="AA201" s="25">
        <v>2</v>
      </c>
      <c r="AB201" s="25" t="s">
        <v>2194</v>
      </c>
      <c r="AC201" s="69" t="s">
        <v>2195</v>
      </c>
      <c r="AD201" s="26">
        <v>18</v>
      </c>
      <c r="AE201" s="69" t="s">
        <v>2157</v>
      </c>
      <c r="AF201" s="69" t="s">
        <v>120</v>
      </c>
      <c r="AG201" s="71" t="s">
        <v>121</v>
      </c>
      <c r="AH201" s="69" t="s">
        <v>122</v>
      </c>
      <c r="AI201" s="27" t="s">
        <v>70</v>
      </c>
      <c r="AJ201" s="69" t="s">
        <v>2196</v>
      </c>
      <c r="AK201" s="26">
        <v>1</v>
      </c>
      <c r="AL201" s="26">
        <v>1</v>
      </c>
      <c r="AM201" s="71" t="s">
        <v>2197</v>
      </c>
      <c r="AN201" s="70" t="s">
        <v>2198</v>
      </c>
    </row>
    <row r="202" spans="1:40" ht="15" customHeight="1" x14ac:dyDescent="0.25">
      <c r="A202" s="21">
        <v>101</v>
      </c>
      <c r="B202" s="69" t="s">
        <v>139</v>
      </c>
      <c r="C202" s="22">
        <v>30</v>
      </c>
      <c r="D202" s="20">
        <v>45720</v>
      </c>
      <c r="E202" s="71" t="s">
        <v>2149</v>
      </c>
      <c r="F202" s="23">
        <v>10461814927</v>
      </c>
      <c r="G202" s="71" t="s">
        <v>2150</v>
      </c>
      <c r="H202" s="71" t="s">
        <v>2207</v>
      </c>
      <c r="I202" s="71" t="s">
        <v>2208</v>
      </c>
      <c r="J202" s="22">
        <v>1</v>
      </c>
      <c r="K202" s="69" t="s">
        <v>124</v>
      </c>
      <c r="L202" s="71" t="s">
        <v>2209</v>
      </c>
      <c r="M202" s="28">
        <v>7000</v>
      </c>
      <c r="N202" s="28">
        <v>7000</v>
      </c>
      <c r="O202" s="28">
        <v>7000</v>
      </c>
      <c r="P202" s="69" t="s">
        <v>514</v>
      </c>
      <c r="Q202" s="69" t="s">
        <v>171</v>
      </c>
      <c r="R202" s="71" t="s">
        <v>2210</v>
      </c>
      <c r="S202" s="71" t="s">
        <v>2211</v>
      </c>
      <c r="T202" s="71" t="s">
        <v>123</v>
      </c>
      <c r="U202" s="71" t="s">
        <v>162</v>
      </c>
      <c r="V202" s="24">
        <v>49</v>
      </c>
      <c r="W202" s="20">
        <v>45720</v>
      </c>
      <c r="X202" s="69" t="s">
        <v>65</v>
      </c>
      <c r="Y202" s="71" t="s">
        <v>66</v>
      </c>
      <c r="Z202" s="69" t="s">
        <v>1418</v>
      </c>
      <c r="AA202" s="25">
        <v>2</v>
      </c>
      <c r="AB202" s="25" t="s">
        <v>2212</v>
      </c>
      <c r="AC202" s="69" t="s">
        <v>2213</v>
      </c>
      <c r="AD202" s="26">
        <v>0</v>
      </c>
      <c r="AE202" s="69" t="s">
        <v>2214</v>
      </c>
      <c r="AF202" s="69" t="s">
        <v>120</v>
      </c>
      <c r="AG202" s="71" t="s">
        <v>121</v>
      </c>
      <c r="AH202" s="69" t="s">
        <v>122</v>
      </c>
      <c r="AI202" s="27" t="s">
        <v>70</v>
      </c>
      <c r="AJ202" s="69" t="s">
        <v>718</v>
      </c>
      <c r="AK202" s="26">
        <v>1</v>
      </c>
      <c r="AL202" s="26">
        <v>1</v>
      </c>
      <c r="AM202" s="71" t="s">
        <v>2215</v>
      </c>
      <c r="AN202" s="70" t="s">
        <v>2216</v>
      </c>
    </row>
    <row r="203" spans="1:40" ht="15" customHeight="1" x14ac:dyDescent="0.25">
      <c r="A203" s="21">
        <v>100</v>
      </c>
      <c r="B203" s="69" t="s">
        <v>139</v>
      </c>
      <c r="C203" s="22">
        <v>29</v>
      </c>
      <c r="D203" s="20">
        <v>45720</v>
      </c>
      <c r="E203" s="71" t="s">
        <v>2227</v>
      </c>
      <c r="F203" s="23">
        <v>10705680774</v>
      </c>
      <c r="G203" s="71" t="s">
        <v>2228</v>
      </c>
      <c r="H203" s="71" t="s">
        <v>2229</v>
      </c>
      <c r="I203" s="71" t="s">
        <v>2230</v>
      </c>
      <c r="J203" s="22">
        <v>1</v>
      </c>
      <c r="K203" s="69" t="s">
        <v>124</v>
      </c>
      <c r="L203" s="71" t="s">
        <v>2229</v>
      </c>
      <c r="M203" s="28">
        <v>200</v>
      </c>
      <c r="N203" s="28">
        <v>200</v>
      </c>
      <c r="O203" s="28">
        <v>200</v>
      </c>
      <c r="P203" s="69" t="s">
        <v>514</v>
      </c>
      <c r="Q203" s="69" t="s">
        <v>1111</v>
      </c>
      <c r="R203" s="71" t="s">
        <v>2231</v>
      </c>
      <c r="S203" s="71" t="s">
        <v>2232</v>
      </c>
      <c r="T203" s="71" t="s">
        <v>125</v>
      </c>
      <c r="U203" s="71" t="s">
        <v>126</v>
      </c>
      <c r="V203" s="24">
        <v>47</v>
      </c>
      <c r="W203" s="20">
        <v>45720</v>
      </c>
      <c r="X203" s="69" t="s">
        <v>65</v>
      </c>
      <c r="Y203" s="71" t="s">
        <v>66</v>
      </c>
      <c r="Z203" s="69" t="s">
        <v>1418</v>
      </c>
      <c r="AA203" s="25">
        <v>2</v>
      </c>
      <c r="AB203" s="25" t="s">
        <v>2233</v>
      </c>
      <c r="AC203" s="69" t="s">
        <v>2234</v>
      </c>
      <c r="AD203" s="26">
        <v>7</v>
      </c>
      <c r="AE203" s="69" t="s">
        <v>2235</v>
      </c>
      <c r="AF203" s="69" t="s">
        <v>120</v>
      </c>
      <c r="AG203" s="71" t="s">
        <v>121</v>
      </c>
      <c r="AH203" s="69" t="s">
        <v>122</v>
      </c>
      <c r="AI203" s="27" t="s">
        <v>70</v>
      </c>
      <c r="AJ203" s="69" t="s">
        <v>70</v>
      </c>
      <c r="AK203" s="26">
        <v>1</v>
      </c>
      <c r="AL203" s="26">
        <v>1</v>
      </c>
      <c r="AM203" s="71" t="s">
        <v>2236</v>
      </c>
      <c r="AN203" s="70" t="s">
        <v>2237</v>
      </c>
    </row>
    <row r="204" spans="1:40" ht="15" customHeight="1" x14ac:dyDescent="0.25">
      <c r="A204" s="21">
        <v>96</v>
      </c>
      <c r="B204" s="69" t="s">
        <v>139</v>
      </c>
      <c r="C204" s="22">
        <v>28</v>
      </c>
      <c r="D204" s="20">
        <v>45720</v>
      </c>
      <c r="E204" s="71" t="s">
        <v>593</v>
      </c>
      <c r="F204" s="23">
        <v>10763389451</v>
      </c>
      <c r="G204" s="71" t="s">
        <v>594</v>
      </c>
      <c r="H204" s="71" t="s">
        <v>2247</v>
      </c>
      <c r="I204" s="71" t="s">
        <v>2248</v>
      </c>
      <c r="J204" s="22">
        <v>4</v>
      </c>
      <c r="K204" s="69" t="s">
        <v>124</v>
      </c>
      <c r="L204" s="71" t="s">
        <v>1032</v>
      </c>
      <c r="M204" s="28">
        <v>1400</v>
      </c>
      <c r="N204" s="28">
        <v>5600</v>
      </c>
      <c r="O204" s="28">
        <v>5600</v>
      </c>
      <c r="P204" s="69" t="s">
        <v>514</v>
      </c>
      <c r="Q204" s="69" t="s">
        <v>777</v>
      </c>
      <c r="R204" s="71" t="s">
        <v>2249</v>
      </c>
      <c r="S204" s="71" t="s">
        <v>2250</v>
      </c>
      <c r="T204" s="71" t="s">
        <v>994</v>
      </c>
      <c r="U204" s="71" t="s">
        <v>163</v>
      </c>
      <c r="V204" s="24">
        <v>48</v>
      </c>
      <c r="W204" s="20">
        <v>45720</v>
      </c>
      <c r="X204" s="69" t="s">
        <v>65</v>
      </c>
      <c r="Y204" s="71" t="s">
        <v>66</v>
      </c>
      <c r="Z204" s="69" t="s">
        <v>1418</v>
      </c>
      <c r="AA204" s="25">
        <v>2</v>
      </c>
      <c r="AB204" s="25" t="s">
        <v>2251</v>
      </c>
      <c r="AC204" s="69" t="s">
        <v>2252</v>
      </c>
      <c r="AD204" s="26">
        <v>7</v>
      </c>
      <c r="AE204" s="69" t="s">
        <v>2253</v>
      </c>
      <c r="AF204" s="69" t="s">
        <v>120</v>
      </c>
      <c r="AG204" s="71" t="s">
        <v>121</v>
      </c>
      <c r="AH204" s="69" t="s">
        <v>122</v>
      </c>
      <c r="AI204" s="27" t="s">
        <v>70</v>
      </c>
      <c r="AJ204" s="69" t="s">
        <v>70</v>
      </c>
      <c r="AK204" s="26">
        <v>1</v>
      </c>
      <c r="AL204" s="26">
        <v>1</v>
      </c>
      <c r="AM204" s="71" t="s">
        <v>2254</v>
      </c>
      <c r="AN204" s="70" t="s">
        <v>2255</v>
      </c>
    </row>
    <row r="205" spans="1:40" ht="15" customHeight="1" x14ac:dyDescent="0.25">
      <c r="A205" s="21">
        <v>95</v>
      </c>
      <c r="B205" s="69" t="s">
        <v>139</v>
      </c>
      <c r="C205" s="22">
        <v>27</v>
      </c>
      <c r="D205" s="20">
        <v>45720</v>
      </c>
      <c r="E205" s="71" t="s">
        <v>1977</v>
      </c>
      <c r="F205" s="23">
        <v>10706788641</v>
      </c>
      <c r="G205" s="71" t="s">
        <v>149</v>
      </c>
      <c r="H205" s="71" t="s">
        <v>2266</v>
      </c>
      <c r="I205" s="71" t="s">
        <v>2267</v>
      </c>
      <c r="J205" s="22">
        <v>1</v>
      </c>
      <c r="K205" s="69" t="s">
        <v>124</v>
      </c>
      <c r="L205" s="71" t="s">
        <v>1979</v>
      </c>
      <c r="M205" s="28">
        <v>2500</v>
      </c>
      <c r="N205" s="28">
        <v>2500</v>
      </c>
      <c r="O205" s="28">
        <v>2500</v>
      </c>
      <c r="P205" s="69" t="s">
        <v>514</v>
      </c>
      <c r="Q205" s="69" t="s">
        <v>610</v>
      </c>
      <c r="R205" s="71" t="s">
        <v>2268</v>
      </c>
      <c r="S205" s="71" t="s">
        <v>2269</v>
      </c>
      <c r="T205" s="71" t="s">
        <v>125</v>
      </c>
      <c r="U205" s="71" t="s">
        <v>126</v>
      </c>
      <c r="V205" s="24">
        <v>9</v>
      </c>
      <c r="W205" s="20">
        <v>45659</v>
      </c>
      <c r="X205" s="69" t="s">
        <v>65</v>
      </c>
      <c r="Y205" s="71" t="s">
        <v>66</v>
      </c>
      <c r="Z205" s="69" t="s">
        <v>1418</v>
      </c>
      <c r="AA205" s="25">
        <v>3</v>
      </c>
      <c r="AB205" s="25" t="s">
        <v>306</v>
      </c>
      <c r="AC205" s="69" t="s">
        <v>754</v>
      </c>
      <c r="AD205" s="26">
        <v>7</v>
      </c>
      <c r="AE205" s="69" t="s">
        <v>308</v>
      </c>
      <c r="AF205" s="69" t="s">
        <v>120</v>
      </c>
      <c r="AG205" s="71" t="s">
        <v>121</v>
      </c>
      <c r="AH205" s="69" t="s">
        <v>122</v>
      </c>
      <c r="AI205" s="27" t="s">
        <v>70</v>
      </c>
      <c r="AJ205" s="69" t="s">
        <v>70</v>
      </c>
      <c r="AK205" s="26">
        <v>1</v>
      </c>
      <c r="AL205" s="26">
        <v>1</v>
      </c>
      <c r="AM205" s="71" t="s">
        <v>2270</v>
      </c>
      <c r="AN205" s="70" t="s">
        <v>2271</v>
      </c>
    </row>
    <row r="206" spans="1:40" ht="15" customHeight="1" x14ac:dyDescent="0.25">
      <c r="A206" s="21">
        <v>91</v>
      </c>
      <c r="B206" s="69" t="s">
        <v>139</v>
      </c>
      <c r="C206" s="22">
        <v>26</v>
      </c>
      <c r="D206" s="20">
        <v>45720</v>
      </c>
      <c r="E206" s="71" t="s">
        <v>2283</v>
      </c>
      <c r="F206" s="23">
        <v>10449958379</v>
      </c>
      <c r="G206" s="71" t="s">
        <v>1627</v>
      </c>
      <c r="H206" s="71" t="s">
        <v>2284</v>
      </c>
      <c r="I206" s="71" t="s">
        <v>2285</v>
      </c>
      <c r="J206" s="22">
        <v>2</v>
      </c>
      <c r="K206" s="69" t="s">
        <v>124</v>
      </c>
      <c r="L206" s="71" t="s">
        <v>1365</v>
      </c>
      <c r="M206" s="28">
        <v>1500</v>
      </c>
      <c r="N206" s="28">
        <v>3000</v>
      </c>
      <c r="O206" s="28">
        <v>3000</v>
      </c>
      <c r="P206" s="69" t="s">
        <v>514</v>
      </c>
      <c r="Q206" s="69" t="s">
        <v>305</v>
      </c>
      <c r="R206" s="71" t="s">
        <v>2286</v>
      </c>
      <c r="S206" s="71" t="s">
        <v>2287</v>
      </c>
      <c r="T206" s="71" t="s">
        <v>123</v>
      </c>
      <c r="U206" s="71" t="s">
        <v>162</v>
      </c>
      <c r="V206" s="24">
        <v>44</v>
      </c>
      <c r="W206" s="20">
        <v>45720</v>
      </c>
      <c r="X206" s="69" t="s">
        <v>65</v>
      </c>
      <c r="Y206" s="71" t="s">
        <v>66</v>
      </c>
      <c r="Z206" s="69" t="s">
        <v>1418</v>
      </c>
      <c r="AA206" s="25">
        <v>2</v>
      </c>
      <c r="AB206" s="25" t="s">
        <v>2288</v>
      </c>
      <c r="AC206" s="69" t="s">
        <v>589</v>
      </c>
      <c r="AD206" s="26">
        <v>7</v>
      </c>
      <c r="AE206" s="69" t="s">
        <v>590</v>
      </c>
      <c r="AF206" s="69" t="s">
        <v>120</v>
      </c>
      <c r="AG206" s="71" t="s">
        <v>121</v>
      </c>
      <c r="AH206" s="69" t="s">
        <v>122</v>
      </c>
      <c r="AI206" s="27" t="s">
        <v>70</v>
      </c>
      <c r="AJ206" s="69" t="s">
        <v>70</v>
      </c>
      <c r="AK206" s="26">
        <v>1</v>
      </c>
      <c r="AL206" s="26">
        <v>1</v>
      </c>
      <c r="AM206" s="71" t="s">
        <v>2289</v>
      </c>
      <c r="AN206" s="70" t="s">
        <v>2290</v>
      </c>
    </row>
    <row r="207" spans="1:40" ht="15" customHeight="1" x14ac:dyDescent="0.25">
      <c r="A207" s="21">
        <v>90</v>
      </c>
      <c r="B207" s="69" t="s">
        <v>139</v>
      </c>
      <c r="C207" s="22">
        <v>25</v>
      </c>
      <c r="D207" s="20">
        <v>45720</v>
      </c>
      <c r="E207" s="71" t="s">
        <v>2300</v>
      </c>
      <c r="F207" s="23">
        <v>10215245298</v>
      </c>
      <c r="G207" s="71" t="s">
        <v>2301</v>
      </c>
      <c r="H207" s="71" t="s">
        <v>2302</v>
      </c>
      <c r="I207" s="71" t="s">
        <v>2303</v>
      </c>
      <c r="J207" s="22">
        <v>1</v>
      </c>
      <c r="K207" s="69" t="s">
        <v>124</v>
      </c>
      <c r="L207" s="71" t="s">
        <v>2304</v>
      </c>
      <c r="M207" s="28">
        <v>3000</v>
      </c>
      <c r="N207" s="28">
        <v>3000</v>
      </c>
      <c r="O207" s="28">
        <v>3000</v>
      </c>
      <c r="P207" s="69" t="s">
        <v>514</v>
      </c>
      <c r="Q207" s="69" t="s">
        <v>171</v>
      </c>
      <c r="R207" s="71" t="s">
        <v>2305</v>
      </c>
      <c r="S207" s="71" t="s">
        <v>2306</v>
      </c>
      <c r="T207" s="71" t="s">
        <v>123</v>
      </c>
      <c r="U207" s="71" t="s">
        <v>162</v>
      </c>
      <c r="V207" s="24">
        <v>46</v>
      </c>
      <c r="W207" s="20">
        <v>45720</v>
      </c>
      <c r="X207" s="69" t="s">
        <v>65</v>
      </c>
      <c r="Y207" s="71" t="s">
        <v>66</v>
      </c>
      <c r="Z207" s="69" t="s">
        <v>1418</v>
      </c>
      <c r="AA207" s="25">
        <v>2</v>
      </c>
      <c r="AB207" s="25" t="s">
        <v>2307</v>
      </c>
      <c r="AC207" s="69" t="s">
        <v>2308</v>
      </c>
      <c r="AD207" s="26">
        <v>13</v>
      </c>
      <c r="AE207" s="69" t="s">
        <v>1073</v>
      </c>
      <c r="AF207" s="69" t="s">
        <v>120</v>
      </c>
      <c r="AG207" s="71" t="s">
        <v>121</v>
      </c>
      <c r="AH207" s="69" t="s">
        <v>122</v>
      </c>
      <c r="AI207" s="27" t="s">
        <v>70</v>
      </c>
      <c r="AJ207" s="69" t="s">
        <v>2309</v>
      </c>
      <c r="AK207" s="26">
        <v>1</v>
      </c>
      <c r="AL207" s="26">
        <v>1</v>
      </c>
      <c r="AM207" s="71" t="s">
        <v>2310</v>
      </c>
      <c r="AN207" s="70" t="s">
        <v>2311</v>
      </c>
    </row>
    <row r="208" spans="1:40" ht="15" customHeight="1" x14ac:dyDescent="0.25">
      <c r="A208" s="21">
        <v>89</v>
      </c>
      <c r="B208" s="69" t="s">
        <v>139</v>
      </c>
      <c r="C208" s="22">
        <v>24</v>
      </c>
      <c r="D208" s="20">
        <v>45720</v>
      </c>
      <c r="E208" s="71" t="s">
        <v>2106</v>
      </c>
      <c r="F208" s="23">
        <v>10473355251</v>
      </c>
      <c r="G208" s="71" t="s">
        <v>2107</v>
      </c>
      <c r="H208" s="71" t="s">
        <v>2320</v>
      </c>
      <c r="I208" s="71" t="s">
        <v>2321</v>
      </c>
      <c r="J208" s="22">
        <v>1</v>
      </c>
      <c r="K208" s="69" t="s">
        <v>124</v>
      </c>
      <c r="L208" s="71" t="s">
        <v>2110</v>
      </c>
      <c r="M208" s="28">
        <v>6800</v>
      </c>
      <c r="N208" s="28">
        <v>6800</v>
      </c>
      <c r="O208" s="28">
        <v>6800</v>
      </c>
      <c r="P208" s="69" t="s">
        <v>514</v>
      </c>
      <c r="Q208" s="69" t="s">
        <v>402</v>
      </c>
      <c r="R208" s="71" t="s">
        <v>2322</v>
      </c>
      <c r="S208" s="71" t="s">
        <v>2323</v>
      </c>
      <c r="T208" s="71" t="s">
        <v>2113</v>
      </c>
      <c r="U208" s="71" t="s">
        <v>2114</v>
      </c>
      <c r="V208" s="24">
        <v>43</v>
      </c>
      <c r="W208" s="20">
        <v>45720</v>
      </c>
      <c r="X208" s="69" t="s">
        <v>65</v>
      </c>
      <c r="Y208" s="71" t="s">
        <v>66</v>
      </c>
      <c r="Z208" s="69" t="s">
        <v>1418</v>
      </c>
      <c r="AA208" s="25">
        <v>2</v>
      </c>
      <c r="AB208" s="25" t="s">
        <v>2324</v>
      </c>
      <c r="AC208" s="69" t="s">
        <v>2325</v>
      </c>
      <c r="AD208" s="26">
        <v>7</v>
      </c>
      <c r="AE208" s="69" t="s">
        <v>2326</v>
      </c>
      <c r="AF208" s="69" t="s">
        <v>120</v>
      </c>
      <c r="AG208" s="71" t="s">
        <v>121</v>
      </c>
      <c r="AH208" s="69" t="s">
        <v>122</v>
      </c>
      <c r="AI208" s="27" t="s">
        <v>70</v>
      </c>
      <c r="AJ208" s="69" t="s">
        <v>70</v>
      </c>
      <c r="AK208" s="26">
        <v>1</v>
      </c>
      <c r="AL208" s="26">
        <v>1</v>
      </c>
      <c r="AM208" s="71" t="s">
        <v>2327</v>
      </c>
      <c r="AN208" s="70" t="s">
        <v>2328</v>
      </c>
    </row>
    <row r="209" spans="1:40" ht="15" customHeight="1" x14ac:dyDescent="0.25">
      <c r="A209" s="21">
        <v>85</v>
      </c>
      <c r="B209" s="69" t="s">
        <v>139</v>
      </c>
      <c r="C209" s="22">
        <v>23</v>
      </c>
      <c r="D209" s="20">
        <v>45720</v>
      </c>
      <c r="E209" s="71" t="s">
        <v>1732</v>
      </c>
      <c r="F209" s="23">
        <v>20534801280</v>
      </c>
      <c r="G209" s="71" t="s">
        <v>1733</v>
      </c>
      <c r="H209" s="71" t="s">
        <v>2336</v>
      </c>
      <c r="I209" s="71" t="s">
        <v>2337</v>
      </c>
      <c r="J209" s="22">
        <v>1</v>
      </c>
      <c r="K209" s="69" t="s">
        <v>124</v>
      </c>
      <c r="L209" s="71" t="s">
        <v>1901</v>
      </c>
      <c r="M209" s="28">
        <v>20000</v>
      </c>
      <c r="N209" s="28">
        <v>20000</v>
      </c>
      <c r="O209" s="28">
        <v>20000</v>
      </c>
      <c r="P209" s="69" t="s">
        <v>514</v>
      </c>
      <c r="Q209" s="69" t="s">
        <v>2338</v>
      </c>
      <c r="R209" s="71" t="s">
        <v>2339</v>
      </c>
      <c r="S209" s="71" t="s">
        <v>2340</v>
      </c>
      <c r="T209" s="71" t="s">
        <v>123</v>
      </c>
      <c r="U209" s="71" t="s">
        <v>162</v>
      </c>
      <c r="V209" s="24">
        <v>42</v>
      </c>
      <c r="W209" s="20">
        <v>45720</v>
      </c>
      <c r="X209" s="69" t="s">
        <v>65</v>
      </c>
      <c r="Y209" s="71" t="s">
        <v>66</v>
      </c>
      <c r="Z209" s="69" t="s">
        <v>1418</v>
      </c>
      <c r="AA209" s="25">
        <v>2</v>
      </c>
      <c r="AB209" s="25" t="s">
        <v>2341</v>
      </c>
      <c r="AC209" s="69" t="s">
        <v>2342</v>
      </c>
      <c r="AD209" s="26">
        <v>18</v>
      </c>
      <c r="AE209" s="69" t="s">
        <v>2343</v>
      </c>
      <c r="AF209" s="69" t="s">
        <v>120</v>
      </c>
      <c r="AG209" s="71" t="s">
        <v>121</v>
      </c>
      <c r="AH209" s="69" t="s">
        <v>122</v>
      </c>
      <c r="AI209" s="27" t="s">
        <v>70</v>
      </c>
      <c r="AJ209" s="69" t="s">
        <v>2344</v>
      </c>
      <c r="AK209" s="26">
        <v>1</v>
      </c>
      <c r="AL209" s="26">
        <v>1</v>
      </c>
      <c r="AM209" s="71" t="s">
        <v>2345</v>
      </c>
      <c r="AN209" s="70" t="s">
        <v>2346</v>
      </c>
    </row>
    <row r="210" spans="1:40" ht="15" customHeight="1" x14ac:dyDescent="0.25">
      <c r="A210" s="21">
        <v>83</v>
      </c>
      <c r="B210" s="69" t="s">
        <v>139</v>
      </c>
      <c r="C210" s="22">
        <v>22</v>
      </c>
      <c r="D210" s="20">
        <v>45709</v>
      </c>
      <c r="E210" s="71" t="s">
        <v>2149</v>
      </c>
      <c r="F210" s="23">
        <v>10461814927</v>
      </c>
      <c r="G210" s="71" t="s">
        <v>2150</v>
      </c>
      <c r="H210" s="71" t="s">
        <v>2355</v>
      </c>
      <c r="I210" s="71" t="s">
        <v>2356</v>
      </c>
      <c r="J210" s="22">
        <v>1</v>
      </c>
      <c r="K210" s="69" t="s">
        <v>124</v>
      </c>
      <c r="L210" s="71" t="s">
        <v>2209</v>
      </c>
      <c r="M210" s="28">
        <v>23000</v>
      </c>
      <c r="N210" s="28">
        <v>23000</v>
      </c>
      <c r="O210" s="28">
        <v>23000</v>
      </c>
      <c r="P210" s="69" t="s">
        <v>514</v>
      </c>
      <c r="Q210" s="69" t="s">
        <v>610</v>
      </c>
      <c r="R210" s="71" t="s">
        <v>2357</v>
      </c>
      <c r="S210" s="71" t="s">
        <v>2358</v>
      </c>
      <c r="T210" s="71" t="s">
        <v>123</v>
      </c>
      <c r="U210" s="71" t="s">
        <v>162</v>
      </c>
      <c r="V210" s="24">
        <v>38</v>
      </c>
      <c r="W210" s="20">
        <v>45706</v>
      </c>
      <c r="X210" s="69" t="s">
        <v>65</v>
      </c>
      <c r="Y210" s="71" t="s">
        <v>66</v>
      </c>
      <c r="Z210" s="69" t="s">
        <v>1418</v>
      </c>
      <c r="AA210" s="25">
        <v>2</v>
      </c>
      <c r="AB210" s="25" t="s">
        <v>2359</v>
      </c>
      <c r="AC210" s="69" t="s">
        <v>2360</v>
      </c>
      <c r="AD210" s="26">
        <v>18</v>
      </c>
      <c r="AE210" s="69" t="s">
        <v>2361</v>
      </c>
      <c r="AF210" s="69" t="s">
        <v>120</v>
      </c>
      <c r="AG210" s="71" t="s">
        <v>121</v>
      </c>
      <c r="AH210" s="69" t="s">
        <v>122</v>
      </c>
      <c r="AI210" s="27" t="s">
        <v>70</v>
      </c>
      <c r="AJ210" s="69" t="s">
        <v>950</v>
      </c>
      <c r="AK210" s="26">
        <v>1</v>
      </c>
      <c r="AL210" s="26">
        <v>1</v>
      </c>
      <c r="AM210" s="71" t="s">
        <v>2362</v>
      </c>
      <c r="AN210" s="70" t="s">
        <v>2363</v>
      </c>
    </row>
    <row r="211" spans="1:40" ht="15" customHeight="1" x14ac:dyDescent="0.25">
      <c r="A211" s="21">
        <v>69</v>
      </c>
      <c r="B211" s="69" t="s">
        <v>139</v>
      </c>
      <c r="C211" s="22">
        <v>21</v>
      </c>
      <c r="D211" s="20">
        <v>45706</v>
      </c>
      <c r="E211" s="71" t="s">
        <v>571</v>
      </c>
      <c r="F211" s="23">
        <v>10157509174</v>
      </c>
      <c r="G211" s="71" t="s">
        <v>572</v>
      </c>
      <c r="H211" s="71" t="s">
        <v>2372</v>
      </c>
      <c r="I211" s="71" t="s">
        <v>2373</v>
      </c>
      <c r="J211" s="22">
        <v>2</v>
      </c>
      <c r="K211" s="69" t="s">
        <v>124</v>
      </c>
      <c r="L211" s="71" t="s">
        <v>1919</v>
      </c>
      <c r="M211" s="28">
        <v>600</v>
      </c>
      <c r="N211" s="28">
        <v>1200</v>
      </c>
      <c r="O211" s="28">
        <v>1200</v>
      </c>
      <c r="P211" s="69" t="s">
        <v>514</v>
      </c>
      <c r="Q211" s="69" t="s">
        <v>305</v>
      </c>
      <c r="R211" s="71" t="s">
        <v>2374</v>
      </c>
      <c r="S211" s="71" t="s">
        <v>2375</v>
      </c>
      <c r="T211" s="71" t="s">
        <v>994</v>
      </c>
      <c r="U211" s="71" t="s">
        <v>163</v>
      </c>
      <c r="V211" s="24">
        <v>34</v>
      </c>
      <c r="W211" s="20">
        <v>45706</v>
      </c>
      <c r="X211" s="69" t="s">
        <v>65</v>
      </c>
      <c r="Y211" s="71" t="s">
        <v>66</v>
      </c>
      <c r="Z211" s="69" t="s">
        <v>1418</v>
      </c>
      <c r="AA211" s="25">
        <v>2</v>
      </c>
      <c r="AB211" s="25" t="s">
        <v>2376</v>
      </c>
      <c r="AC211" s="69" t="s">
        <v>2377</v>
      </c>
      <c r="AD211" s="26">
        <v>7</v>
      </c>
      <c r="AE211" s="69" t="s">
        <v>2378</v>
      </c>
      <c r="AF211" s="69" t="s">
        <v>120</v>
      </c>
      <c r="AG211" s="71" t="s">
        <v>121</v>
      </c>
      <c r="AH211" s="69" t="s">
        <v>122</v>
      </c>
      <c r="AI211" s="27" t="s">
        <v>70</v>
      </c>
      <c r="AJ211" s="69" t="s">
        <v>70</v>
      </c>
      <c r="AK211" s="26">
        <v>1</v>
      </c>
      <c r="AL211" s="26">
        <v>1</v>
      </c>
      <c r="AM211" s="71" t="s">
        <v>2379</v>
      </c>
      <c r="AN211" s="70" t="s">
        <v>2380</v>
      </c>
    </row>
    <row r="212" spans="1:40" ht="15" customHeight="1" x14ac:dyDescent="0.25">
      <c r="A212" s="21">
        <v>68</v>
      </c>
      <c r="B212" s="69" t="s">
        <v>139</v>
      </c>
      <c r="C212" s="22">
        <v>20</v>
      </c>
      <c r="D212" s="20">
        <v>45706</v>
      </c>
      <c r="E212" s="71" t="s">
        <v>1759</v>
      </c>
      <c r="F212" s="23">
        <v>10408526022</v>
      </c>
      <c r="G212" s="71" t="s">
        <v>1760</v>
      </c>
      <c r="H212" s="71" t="s">
        <v>2390</v>
      </c>
      <c r="I212" s="71" t="s">
        <v>2391</v>
      </c>
      <c r="J212" s="22">
        <v>1</v>
      </c>
      <c r="K212" s="69" t="s">
        <v>124</v>
      </c>
      <c r="L212" s="71" t="s">
        <v>2392</v>
      </c>
      <c r="M212" s="28">
        <v>960</v>
      </c>
      <c r="N212" s="28">
        <v>960</v>
      </c>
      <c r="O212" s="28">
        <v>960</v>
      </c>
      <c r="P212" s="69" t="s">
        <v>514</v>
      </c>
      <c r="Q212" s="69" t="s">
        <v>1111</v>
      </c>
      <c r="R212" s="71" t="s">
        <v>2393</v>
      </c>
      <c r="S212" s="71" t="s">
        <v>2394</v>
      </c>
      <c r="T212" s="71" t="s">
        <v>178</v>
      </c>
      <c r="U212" s="71" t="s">
        <v>36</v>
      </c>
      <c r="V212" s="24">
        <v>39</v>
      </c>
      <c r="W212" s="20">
        <v>45706</v>
      </c>
      <c r="X212" s="69" t="s">
        <v>65</v>
      </c>
      <c r="Y212" s="71" t="s">
        <v>66</v>
      </c>
      <c r="Z212" s="69" t="s">
        <v>1418</v>
      </c>
      <c r="AA212" s="25">
        <v>2</v>
      </c>
      <c r="AB212" s="25" t="s">
        <v>2395</v>
      </c>
      <c r="AC212" s="69" t="s">
        <v>307</v>
      </c>
      <c r="AD212" s="26">
        <v>7</v>
      </c>
      <c r="AE212" s="69" t="s">
        <v>2396</v>
      </c>
      <c r="AF212" s="69" t="s">
        <v>120</v>
      </c>
      <c r="AG212" s="71" t="s">
        <v>121</v>
      </c>
      <c r="AH212" s="69" t="s">
        <v>122</v>
      </c>
      <c r="AI212" s="27" t="s">
        <v>70</v>
      </c>
      <c r="AJ212" s="69" t="s">
        <v>70</v>
      </c>
      <c r="AK212" s="26">
        <v>1</v>
      </c>
      <c r="AL212" s="26">
        <v>1</v>
      </c>
      <c r="AM212" s="71" t="s">
        <v>2397</v>
      </c>
      <c r="AN212" s="70" t="s">
        <v>2398</v>
      </c>
    </row>
    <row r="213" spans="1:40" ht="15" customHeight="1" x14ac:dyDescent="0.25">
      <c r="A213" s="21">
        <v>60</v>
      </c>
      <c r="B213" s="69" t="s">
        <v>139</v>
      </c>
      <c r="C213" s="22">
        <v>19</v>
      </c>
      <c r="D213" s="20">
        <v>45702</v>
      </c>
      <c r="E213" s="71" t="s">
        <v>987</v>
      </c>
      <c r="F213" s="23">
        <v>10159962283</v>
      </c>
      <c r="G213" s="71" t="s">
        <v>2406</v>
      </c>
      <c r="H213" s="71" t="s">
        <v>2407</v>
      </c>
      <c r="I213" s="71" t="s">
        <v>2408</v>
      </c>
      <c r="J213" s="22">
        <v>2</v>
      </c>
      <c r="K213" s="69" t="s">
        <v>124</v>
      </c>
      <c r="L213" s="71" t="s">
        <v>991</v>
      </c>
      <c r="M213" s="28">
        <v>500</v>
      </c>
      <c r="N213" s="28">
        <v>1000</v>
      </c>
      <c r="O213" s="28">
        <v>1000</v>
      </c>
      <c r="P213" s="69" t="s">
        <v>514</v>
      </c>
      <c r="Q213" s="69" t="s">
        <v>305</v>
      </c>
      <c r="R213" s="71" t="s">
        <v>2409</v>
      </c>
      <c r="S213" s="71" t="s">
        <v>2410</v>
      </c>
      <c r="T213" s="71" t="s">
        <v>994</v>
      </c>
      <c r="U213" s="71" t="s">
        <v>163</v>
      </c>
      <c r="V213" s="24">
        <v>13</v>
      </c>
      <c r="W213" s="20">
        <v>45659</v>
      </c>
      <c r="X213" s="69" t="s">
        <v>65</v>
      </c>
      <c r="Y213" s="71" t="s">
        <v>66</v>
      </c>
      <c r="Z213" s="69" t="s">
        <v>1418</v>
      </c>
      <c r="AA213" s="25">
        <v>3</v>
      </c>
      <c r="AB213" s="25" t="s">
        <v>2411</v>
      </c>
      <c r="AC213" s="69" t="s">
        <v>1381</v>
      </c>
      <c r="AD213" s="26">
        <v>7</v>
      </c>
      <c r="AE213" s="69" t="s">
        <v>1382</v>
      </c>
      <c r="AF213" s="69" t="s">
        <v>120</v>
      </c>
      <c r="AG213" s="71" t="s">
        <v>121</v>
      </c>
      <c r="AH213" s="69" t="s">
        <v>122</v>
      </c>
      <c r="AI213" s="27" t="s">
        <v>70</v>
      </c>
      <c r="AJ213" s="69" t="s">
        <v>70</v>
      </c>
      <c r="AK213" s="26">
        <v>1</v>
      </c>
      <c r="AL213" s="26">
        <v>1</v>
      </c>
      <c r="AM213" s="71" t="s">
        <v>2412</v>
      </c>
      <c r="AN213" s="70" t="s">
        <v>2413</v>
      </c>
    </row>
    <row r="214" spans="1:40" ht="15" customHeight="1" x14ac:dyDescent="0.25">
      <c r="A214" s="21">
        <v>58</v>
      </c>
      <c r="B214" s="69" t="s">
        <v>139</v>
      </c>
      <c r="C214" s="22">
        <v>18</v>
      </c>
      <c r="D214" s="20">
        <v>45691</v>
      </c>
      <c r="E214" s="71" t="s">
        <v>2422</v>
      </c>
      <c r="F214" s="23">
        <v>10706788641</v>
      </c>
      <c r="G214" s="71" t="s">
        <v>149</v>
      </c>
      <c r="H214" s="71" t="s">
        <v>2423</v>
      </c>
      <c r="I214" s="71" t="s">
        <v>2424</v>
      </c>
      <c r="J214" s="22">
        <v>1</v>
      </c>
      <c r="K214" s="69" t="s">
        <v>124</v>
      </c>
      <c r="L214" s="71" t="s">
        <v>2425</v>
      </c>
      <c r="M214" s="28">
        <v>3500</v>
      </c>
      <c r="N214" s="28">
        <v>3500</v>
      </c>
      <c r="O214" s="28">
        <v>3500</v>
      </c>
      <c r="P214" s="69" t="s">
        <v>514</v>
      </c>
      <c r="Q214" s="69" t="s">
        <v>171</v>
      </c>
      <c r="R214" s="71" t="s">
        <v>2426</v>
      </c>
      <c r="S214" s="71" t="s">
        <v>2427</v>
      </c>
      <c r="T214" s="71" t="s">
        <v>994</v>
      </c>
      <c r="U214" s="71" t="s">
        <v>163</v>
      </c>
      <c r="V214" s="24">
        <v>32</v>
      </c>
      <c r="W214" s="20">
        <v>45691</v>
      </c>
      <c r="X214" s="69" t="s">
        <v>65</v>
      </c>
      <c r="Y214" s="71" t="s">
        <v>66</v>
      </c>
      <c r="Z214" s="69" t="s">
        <v>1418</v>
      </c>
      <c r="AA214" s="25">
        <v>2</v>
      </c>
      <c r="AB214" s="25" t="s">
        <v>407</v>
      </c>
      <c r="AC214" s="69" t="s">
        <v>2428</v>
      </c>
      <c r="AD214" s="26">
        <v>7</v>
      </c>
      <c r="AE214" s="69" t="s">
        <v>409</v>
      </c>
      <c r="AF214" s="69" t="s">
        <v>120</v>
      </c>
      <c r="AG214" s="71" t="s">
        <v>121</v>
      </c>
      <c r="AH214" s="69" t="s">
        <v>122</v>
      </c>
      <c r="AI214" s="27" t="s">
        <v>70</v>
      </c>
      <c r="AJ214" s="69" t="s">
        <v>70</v>
      </c>
      <c r="AK214" s="26">
        <v>1</v>
      </c>
      <c r="AL214" s="26">
        <v>1</v>
      </c>
      <c r="AM214" s="71" t="s">
        <v>2429</v>
      </c>
      <c r="AN214" s="70" t="s">
        <v>2430</v>
      </c>
    </row>
    <row r="215" spans="1:40" ht="15" customHeight="1" x14ac:dyDescent="0.25">
      <c r="A215" s="21">
        <v>57</v>
      </c>
      <c r="B215" s="69" t="s">
        <v>139</v>
      </c>
      <c r="C215" s="22">
        <v>17</v>
      </c>
      <c r="D215" s="20">
        <v>45691</v>
      </c>
      <c r="E215" s="71" t="s">
        <v>605</v>
      </c>
      <c r="F215" s="23">
        <v>10101123168</v>
      </c>
      <c r="G215" s="71" t="s">
        <v>606</v>
      </c>
      <c r="H215" s="71" t="s">
        <v>2437</v>
      </c>
      <c r="I215" s="71" t="s">
        <v>2438</v>
      </c>
      <c r="J215" s="22">
        <v>2</v>
      </c>
      <c r="K215" s="69" t="s">
        <v>124</v>
      </c>
      <c r="L215" s="71" t="s">
        <v>1056</v>
      </c>
      <c r="M215" s="28">
        <v>1400</v>
      </c>
      <c r="N215" s="28">
        <v>2800</v>
      </c>
      <c r="O215" s="28">
        <v>2800</v>
      </c>
      <c r="P215" s="69" t="s">
        <v>514</v>
      </c>
      <c r="Q215" s="69" t="s">
        <v>305</v>
      </c>
      <c r="R215" s="71" t="s">
        <v>2439</v>
      </c>
      <c r="S215" s="71" t="s">
        <v>2440</v>
      </c>
      <c r="T215" s="71" t="s">
        <v>152</v>
      </c>
      <c r="U215" s="71" t="s">
        <v>153</v>
      </c>
      <c r="V215" s="24">
        <v>31</v>
      </c>
      <c r="W215" s="20">
        <v>45691</v>
      </c>
      <c r="X215" s="69" t="s">
        <v>65</v>
      </c>
      <c r="Y215" s="71" t="s">
        <v>66</v>
      </c>
      <c r="Z215" s="69" t="s">
        <v>1418</v>
      </c>
      <c r="AA215" s="25">
        <v>2</v>
      </c>
      <c r="AB215" s="25" t="s">
        <v>2441</v>
      </c>
      <c r="AC215" s="69" t="s">
        <v>2442</v>
      </c>
      <c r="AD215" s="26">
        <v>7</v>
      </c>
      <c r="AE215" s="69" t="s">
        <v>2443</v>
      </c>
      <c r="AF215" s="69" t="s">
        <v>120</v>
      </c>
      <c r="AG215" s="71" t="s">
        <v>121</v>
      </c>
      <c r="AH215" s="69" t="s">
        <v>122</v>
      </c>
      <c r="AI215" s="27" t="s">
        <v>70</v>
      </c>
      <c r="AJ215" s="69" t="s">
        <v>70</v>
      </c>
      <c r="AK215" s="26">
        <v>1</v>
      </c>
      <c r="AL215" s="26">
        <v>1</v>
      </c>
      <c r="AM215" s="71" t="s">
        <v>2444</v>
      </c>
      <c r="AN215" s="70" t="s">
        <v>2445</v>
      </c>
    </row>
    <row r="216" spans="1:40" ht="15" customHeight="1" x14ac:dyDescent="0.25">
      <c r="A216" s="21">
        <v>43</v>
      </c>
      <c r="B216" s="69" t="s">
        <v>139</v>
      </c>
      <c r="C216" s="22">
        <v>16</v>
      </c>
      <c r="D216" s="20">
        <v>45691</v>
      </c>
      <c r="E216" s="71" t="s">
        <v>994</v>
      </c>
      <c r="F216" s="23">
        <v>10417168325</v>
      </c>
      <c r="G216" s="71" t="s">
        <v>1958</v>
      </c>
      <c r="H216" s="71" t="s">
        <v>2454</v>
      </c>
      <c r="I216" s="71" t="s">
        <v>2455</v>
      </c>
      <c r="J216" s="22">
        <v>2</v>
      </c>
      <c r="K216" s="69" t="s">
        <v>124</v>
      </c>
      <c r="L216" s="71" t="s">
        <v>1960</v>
      </c>
      <c r="M216" s="28">
        <v>2500</v>
      </c>
      <c r="N216" s="28">
        <v>5000</v>
      </c>
      <c r="O216" s="28">
        <v>5000</v>
      </c>
      <c r="P216" s="69" t="s">
        <v>514</v>
      </c>
      <c r="Q216" s="69" t="s">
        <v>305</v>
      </c>
      <c r="R216" s="71" t="s">
        <v>2456</v>
      </c>
      <c r="S216" s="71" t="s">
        <v>2457</v>
      </c>
      <c r="T216" s="71" t="s">
        <v>125</v>
      </c>
      <c r="U216" s="71" t="s">
        <v>126</v>
      </c>
      <c r="V216" s="24">
        <v>28</v>
      </c>
      <c r="W216" s="20">
        <v>45691</v>
      </c>
      <c r="X216" s="69" t="s">
        <v>65</v>
      </c>
      <c r="Y216" s="71" t="s">
        <v>66</v>
      </c>
      <c r="Z216" s="69" t="s">
        <v>1418</v>
      </c>
      <c r="AA216" s="25">
        <v>2</v>
      </c>
      <c r="AB216" s="25" t="s">
        <v>812</v>
      </c>
      <c r="AC216" s="69" t="s">
        <v>2458</v>
      </c>
      <c r="AD216" s="26">
        <v>7</v>
      </c>
      <c r="AE216" s="69" t="s">
        <v>2459</v>
      </c>
      <c r="AF216" s="69" t="s">
        <v>120</v>
      </c>
      <c r="AG216" s="71" t="s">
        <v>121</v>
      </c>
      <c r="AH216" s="69" t="s">
        <v>122</v>
      </c>
      <c r="AI216" s="27" t="s">
        <v>70</v>
      </c>
      <c r="AJ216" s="69" t="s">
        <v>70</v>
      </c>
      <c r="AK216" s="26">
        <v>1</v>
      </c>
      <c r="AL216" s="26">
        <v>1</v>
      </c>
      <c r="AM216" s="71" t="s">
        <v>2460</v>
      </c>
      <c r="AN216" s="70" t="s">
        <v>2461</v>
      </c>
    </row>
    <row r="217" spans="1:40" ht="15" customHeight="1" x14ac:dyDescent="0.25">
      <c r="A217" s="21">
        <v>42</v>
      </c>
      <c r="B217" s="69" t="s">
        <v>139</v>
      </c>
      <c r="C217" s="22">
        <v>15</v>
      </c>
      <c r="D217" s="20">
        <v>45691</v>
      </c>
      <c r="E217" s="71" t="s">
        <v>581</v>
      </c>
      <c r="F217" s="23">
        <v>10704400476</v>
      </c>
      <c r="G217" s="71" t="s">
        <v>582</v>
      </c>
      <c r="H217" s="71" t="s">
        <v>2470</v>
      </c>
      <c r="I217" s="71" t="s">
        <v>2471</v>
      </c>
      <c r="J217" s="22">
        <v>2</v>
      </c>
      <c r="K217" s="69" t="s">
        <v>124</v>
      </c>
      <c r="L217" s="71" t="s">
        <v>2472</v>
      </c>
      <c r="M217" s="28">
        <v>1500</v>
      </c>
      <c r="N217" s="28">
        <v>3000</v>
      </c>
      <c r="O217" s="28">
        <v>3000</v>
      </c>
      <c r="P217" s="69" t="s">
        <v>514</v>
      </c>
      <c r="Q217" s="69" t="s">
        <v>305</v>
      </c>
      <c r="R217" s="71" t="s">
        <v>2473</v>
      </c>
      <c r="S217" s="71" t="s">
        <v>2474</v>
      </c>
      <c r="T217" s="71" t="s">
        <v>994</v>
      </c>
      <c r="U217" s="71" t="s">
        <v>163</v>
      </c>
      <c r="V217" s="24">
        <v>79</v>
      </c>
      <c r="W217" s="20">
        <v>45758</v>
      </c>
      <c r="X217" s="69" t="s">
        <v>65</v>
      </c>
      <c r="Y217" s="71" t="s">
        <v>66</v>
      </c>
      <c r="Z217" s="69" t="s">
        <v>127</v>
      </c>
      <c r="AA217" s="25">
        <v>33</v>
      </c>
      <c r="AB217" s="25" t="s">
        <v>2475</v>
      </c>
      <c r="AC217" s="69" t="s">
        <v>2476</v>
      </c>
      <c r="AD217" s="26">
        <v>18</v>
      </c>
      <c r="AE217" s="69" t="s">
        <v>590</v>
      </c>
      <c r="AF217" s="69" t="s">
        <v>120</v>
      </c>
      <c r="AG217" s="71" t="s">
        <v>121</v>
      </c>
      <c r="AH217" s="69" t="s">
        <v>122</v>
      </c>
      <c r="AI217" s="27">
        <v>1</v>
      </c>
      <c r="AJ217" s="69" t="s">
        <v>70</v>
      </c>
      <c r="AK217" s="26">
        <v>1</v>
      </c>
      <c r="AL217" s="26">
        <v>1</v>
      </c>
      <c r="AM217" s="71" t="s">
        <v>2477</v>
      </c>
      <c r="AN217" s="70" t="s">
        <v>2478</v>
      </c>
    </row>
    <row r="218" spans="1:40" ht="15" customHeight="1" x14ac:dyDescent="0.25">
      <c r="A218" s="21">
        <v>37</v>
      </c>
      <c r="B218" s="69" t="s">
        <v>139</v>
      </c>
      <c r="C218" s="22">
        <v>14</v>
      </c>
      <c r="D218" s="20">
        <v>45687</v>
      </c>
      <c r="E218" s="71" t="s">
        <v>1331</v>
      </c>
      <c r="F218" s="23">
        <v>0</v>
      </c>
      <c r="G218" s="71" t="s">
        <v>1337</v>
      </c>
      <c r="H218" s="71" t="s">
        <v>2487</v>
      </c>
      <c r="I218" s="71" t="s">
        <v>2488</v>
      </c>
      <c r="J218" s="22">
        <v>0</v>
      </c>
      <c r="K218" s="69" t="s">
        <v>124</v>
      </c>
      <c r="L218" s="71" t="s">
        <v>2489</v>
      </c>
      <c r="M218" s="28">
        <v>0</v>
      </c>
      <c r="N218" s="28">
        <v>0</v>
      </c>
      <c r="O218" s="28">
        <v>0</v>
      </c>
      <c r="P218" s="69" t="s">
        <v>1331</v>
      </c>
      <c r="Q218" s="69" t="s">
        <v>1708</v>
      </c>
      <c r="R218" s="71" t="s">
        <v>2490</v>
      </c>
      <c r="S218" s="71" t="s">
        <v>2491</v>
      </c>
      <c r="T218" s="71" t="s">
        <v>125</v>
      </c>
      <c r="U218" s="71" t="s">
        <v>126</v>
      </c>
      <c r="V218" s="24">
        <v>0</v>
      </c>
      <c r="W218" s="20">
        <v>45687</v>
      </c>
      <c r="X218" s="69" t="s">
        <v>65</v>
      </c>
      <c r="Y218" s="71" t="s">
        <v>66</v>
      </c>
      <c r="Z218" s="69" t="s">
        <v>1418</v>
      </c>
      <c r="AA218" s="25">
        <v>2</v>
      </c>
      <c r="AB218" s="25" t="s">
        <v>2492</v>
      </c>
      <c r="AC218" s="69" t="s">
        <v>2493</v>
      </c>
      <c r="AD218" s="26">
        <v>7</v>
      </c>
      <c r="AE218" s="69" t="s">
        <v>2494</v>
      </c>
      <c r="AF218" s="69" t="s">
        <v>120</v>
      </c>
      <c r="AG218" s="71" t="s">
        <v>121</v>
      </c>
      <c r="AH218" s="69" t="s">
        <v>122</v>
      </c>
      <c r="AI218" s="27" t="s">
        <v>70</v>
      </c>
      <c r="AJ218" s="69" t="s">
        <v>70</v>
      </c>
      <c r="AK218" s="26">
        <v>1</v>
      </c>
      <c r="AL218" s="26">
        <v>1</v>
      </c>
      <c r="AM218" s="71" t="s">
        <v>2495</v>
      </c>
      <c r="AN218" s="70" t="s">
        <v>2496</v>
      </c>
    </row>
    <row r="219" spans="1:40" ht="15" customHeight="1" x14ac:dyDescent="0.25">
      <c r="A219" s="21">
        <v>16</v>
      </c>
      <c r="B219" s="69" t="s">
        <v>139</v>
      </c>
      <c r="C219" s="22">
        <v>13</v>
      </c>
      <c r="D219" s="20">
        <v>45659</v>
      </c>
      <c r="E219" s="71" t="s">
        <v>2283</v>
      </c>
      <c r="F219" s="23">
        <v>10449958379</v>
      </c>
      <c r="G219" s="71" t="s">
        <v>1627</v>
      </c>
      <c r="H219" s="71" t="s">
        <v>2505</v>
      </c>
      <c r="I219" s="71" t="s">
        <v>2488</v>
      </c>
      <c r="J219" s="22">
        <v>1</v>
      </c>
      <c r="K219" s="69" t="s">
        <v>124</v>
      </c>
      <c r="L219" s="71" t="s">
        <v>1365</v>
      </c>
      <c r="M219" s="28">
        <v>1500</v>
      </c>
      <c r="N219" s="28">
        <v>1500</v>
      </c>
      <c r="O219" s="28">
        <v>1500</v>
      </c>
      <c r="P219" s="69" t="s">
        <v>514</v>
      </c>
      <c r="Q219" s="69" t="s">
        <v>610</v>
      </c>
      <c r="R219" s="71" t="s">
        <v>2506</v>
      </c>
      <c r="S219" s="71" t="s">
        <v>2507</v>
      </c>
      <c r="T219" s="71" t="s">
        <v>123</v>
      </c>
      <c r="U219" s="71" t="s">
        <v>162</v>
      </c>
      <c r="V219" s="24">
        <v>18</v>
      </c>
      <c r="W219" s="20">
        <v>45659</v>
      </c>
      <c r="X219" s="69" t="s">
        <v>65</v>
      </c>
      <c r="Y219" s="71" t="s">
        <v>66</v>
      </c>
      <c r="Z219" s="69" t="s">
        <v>1418</v>
      </c>
      <c r="AA219" s="25">
        <v>2</v>
      </c>
      <c r="AB219" s="25" t="s">
        <v>2508</v>
      </c>
      <c r="AC219" s="69" t="s">
        <v>2509</v>
      </c>
      <c r="AD219" s="26">
        <v>7</v>
      </c>
      <c r="AE219" s="69" t="s">
        <v>531</v>
      </c>
      <c r="AF219" s="69" t="s">
        <v>120</v>
      </c>
      <c r="AG219" s="71" t="s">
        <v>121</v>
      </c>
      <c r="AH219" s="69" t="s">
        <v>122</v>
      </c>
      <c r="AI219" s="27" t="s">
        <v>70</v>
      </c>
      <c r="AJ219" s="69" t="s">
        <v>70</v>
      </c>
      <c r="AK219" s="26">
        <v>1</v>
      </c>
      <c r="AL219" s="26">
        <v>1</v>
      </c>
      <c r="AM219" s="71" t="s">
        <v>2510</v>
      </c>
      <c r="AN219" s="70" t="s">
        <v>2511</v>
      </c>
    </row>
    <row r="220" spans="1:40" ht="15" customHeight="1" x14ac:dyDescent="0.25">
      <c r="A220" s="21">
        <v>15</v>
      </c>
      <c r="B220" s="69" t="s">
        <v>139</v>
      </c>
      <c r="C220" s="22">
        <v>12</v>
      </c>
      <c r="D220" s="20">
        <v>45659</v>
      </c>
      <c r="E220" s="71" t="s">
        <v>2522</v>
      </c>
      <c r="F220" s="23">
        <v>10428980889</v>
      </c>
      <c r="G220" s="71" t="s">
        <v>2523</v>
      </c>
      <c r="H220" s="71" t="s">
        <v>2524</v>
      </c>
      <c r="I220" s="71" t="s">
        <v>2525</v>
      </c>
      <c r="J220" s="22">
        <v>1</v>
      </c>
      <c r="K220" s="69" t="s">
        <v>124</v>
      </c>
      <c r="L220" s="71" t="s">
        <v>2526</v>
      </c>
      <c r="M220" s="28">
        <v>1500</v>
      </c>
      <c r="N220" s="28">
        <v>1500</v>
      </c>
      <c r="O220" s="28">
        <v>1500</v>
      </c>
      <c r="P220" s="69" t="s">
        <v>514</v>
      </c>
      <c r="Q220" s="69" t="s">
        <v>610</v>
      </c>
      <c r="R220" s="71" t="s">
        <v>2527</v>
      </c>
      <c r="S220" s="71" t="s">
        <v>2528</v>
      </c>
      <c r="T220" s="71" t="s">
        <v>2529</v>
      </c>
      <c r="U220" s="71" t="s">
        <v>163</v>
      </c>
      <c r="V220" s="24">
        <v>17</v>
      </c>
      <c r="W220" s="20">
        <v>45659</v>
      </c>
      <c r="X220" s="69" t="s">
        <v>65</v>
      </c>
      <c r="Y220" s="71" t="s">
        <v>66</v>
      </c>
      <c r="Z220" s="69" t="s">
        <v>1418</v>
      </c>
      <c r="AA220" s="25">
        <v>2</v>
      </c>
      <c r="AB220" s="25" t="s">
        <v>2530</v>
      </c>
      <c r="AC220" s="69" t="s">
        <v>2509</v>
      </c>
      <c r="AD220" s="26">
        <v>7</v>
      </c>
      <c r="AE220" s="69" t="s">
        <v>531</v>
      </c>
      <c r="AF220" s="69" t="s">
        <v>120</v>
      </c>
      <c r="AG220" s="71" t="s">
        <v>121</v>
      </c>
      <c r="AH220" s="69" t="s">
        <v>122</v>
      </c>
      <c r="AI220" s="27" t="s">
        <v>70</v>
      </c>
      <c r="AJ220" s="69" t="s">
        <v>70</v>
      </c>
      <c r="AK220" s="26">
        <v>1</v>
      </c>
      <c r="AL220" s="26">
        <v>1</v>
      </c>
      <c r="AM220" s="71" t="s">
        <v>2531</v>
      </c>
      <c r="AN220" s="70" t="s">
        <v>2532</v>
      </c>
    </row>
    <row r="221" spans="1:40" ht="15" customHeight="1" x14ac:dyDescent="0.25">
      <c r="A221" s="21">
        <v>14</v>
      </c>
      <c r="B221" s="69" t="s">
        <v>139</v>
      </c>
      <c r="C221" s="22">
        <v>11</v>
      </c>
      <c r="D221" s="20">
        <v>45659</v>
      </c>
      <c r="E221" s="71" t="s">
        <v>2542</v>
      </c>
      <c r="F221" s="23">
        <v>10485068428</v>
      </c>
      <c r="G221" s="71" t="s">
        <v>2543</v>
      </c>
      <c r="H221" s="71" t="s">
        <v>2544</v>
      </c>
      <c r="I221" s="71" t="s">
        <v>2545</v>
      </c>
      <c r="J221" s="22">
        <v>1</v>
      </c>
      <c r="K221" s="69" t="s">
        <v>124</v>
      </c>
      <c r="L221" s="71" t="s">
        <v>2546</v>
      </c>
      <c r="M221" s="28">
        <v>2200</v>
      </c>
      <c r="N221" s="28">
        <v>2200</v>
      </c>
      <c r="O221" s="28">
        <v>2200</v>
      </c>
      <c r="P221" s="69" t="s">
        <v>514</v>
      </c>
      <c r="Q221" s="69" t="s">
        <v>305</v>
      </c>
      <c r="R221" s="71" t="s">
        <v>2547</v>
      </c>
      <c r="S221" s="71" t="s">
        <v>2548</v>
      </c>
      <c r="T221" s="71" t="s">
        <v>2549</v>
      </c>
      <c r="U221" s="71" t="s">
        <v>2550</v>
      </c>
      <c r="V221" s="24">
        <v>16</v>
      </c>
      <c r="W221" s="20">
        <v>45659</v>
      </c>
      <c r="X221" s="69" t="s">
        <v>65</v>
      </c>
      <c r="Y221" s="71" t="s">
        <v>66</v>
      </c>
      <c r="Z221" s="69" t="s">
        <v>1418</v>
      </c>
      <c r="AA221" s="25">
        <v>2</v>
      </c>
      <c r="AB221" s="25" t="s">
        <v>2530</v>
      </c>
      <c r="AC221" s="69" t="s">
        <v>2551</v>
      </c>
      <c r="AD221" s="26">
        <v>7</v>
      </c>
      <c r="AE221" s="69" t="s">
        <v>2552</v>
      </c>
      <c r="AF221" s="69" t="s">
        <v>120</v>
      </c>
      <c r="AG221" s="71" t="s">
        <v>121</v>
      </c>
      <c r="AH221" s="69" t="s">
        <v>122</v>
      </c>
      <c r="AI221" s="27" t="s">
        <v>70</v>
      </c>
      <c r="AJ221" s="69" t="s">
        <v>70</v>
      </c>
      <c r="AK221" s="26">
        <v>1</v>
      </c>
      <c r="AL221" s="26">
        <v>1</v>
      </c>
      <c r="AM221" s="71" t="s">
        <v>2553</v>
      </c>
      <c r="AN221" s="70" t="s">
        <v>2554</v>
      </c>
    </row>
    <row r="222" spans="1:40" ht="15" customHeight="1" x14ac:dyDescent="0.25">
      <c r="A222" s="21">
        <v>13</v>
      </c>
      <c r="B222" s="69" t="s">
        <v>139</v>
      </c>
      <c r="C222" s="22">
        <v>10</v>
      </c>
      <c r="D222" s="20">
        <v>45659</v>
      </c>
      <c r="E222" s="71" t="s">
        <v>2041</v>
      </c>
      <c r="F222" s="23">
        <v>10159963590</v>
      </c>
      <c r="G222" s="71" t="s">
        <v>2042</v>
      </c>
      <c r="H222" s="71" t="s">
        <v>2561</v>
      </c>
      <c r="I222" s="71" t="s">
        <v>2562</v>
      </c>
      <c r="J222" s="22">
        <v>3</v>
      </c>
      <c r="K222" s="69" t="s">
        <v>124</v>
      </c>
      <c r="L222" s="71" t="s">
        <v>2563</v>
      </c>
      <c r="M222" s="28">
        <v>500</v>
      </c>
      <c r="N222" s="28">
        <v>1500</v>
      </c>
      <c r="O222" s="28">
        <v>1500</v>
      </c>
      <c r="P222" s="69" t="s">
        <v>514</v>
      </c>
      <c r="Q222" s="69" t="s">
        <v>128</v>
      </c>
      <c r="R222" s="71" t="s">
        <v>2564</v>
      </c>
      <c r="S222" s="71" t="s">
        <v>2565</v>
      </c>
      <c r="T222" s="71" t="s">
        <v>152</v>
      </c>
      <c r="U222" s="71" t="s">
        <v>153</v>
      </c>
      <c r="V222" s="24">
        <v>15</v>
      </c>
      <c r="W222" s="20">
        <v>45659</v>
      </c>
      <c r="X222" s="69" t="s">
        <v>65</v>
      </c>
      <c r="Y222" s="71" t="s">
        <v>66</v>
      </c>
      <c r="Z222" s="69" t="s">
        <v>1418</v>
      </c>
      <c r="AA222" s="25">
        <v>2</v>
      </c>
      <c r="AB222" s="25" t="s">
        <v>2566</v>
      </c>
      <c r="AC222" s="69" t="s">
        <v>2567</v>
      </c>
      <c r="AD222" s="26">
        <v>7</v>
      </c>
      <c r="AE222" s="69" t="s">
        <v>531</v>
      </c>
      <c r="AF222" s="69" t="s">
        <v>120</v>
      </c>
      <c r="AG222" s="71" t="s">
        <v>121</v>
      </c>
      <c r="AH222" s="69" t="s">
        <v>122</v>
      </c>
      <c r="AI222" s="27" t="s">
        <v>70</v>
      </c>
      <c r="AJ222" s="69" t="s">
        <v>70</v>
      </c>
      <c r="AK222" s="26">
        <v>1</v>
      </c>
      <c r="AL222" s="26">
        <v>1</v>
      </c>
      <c r="AM222" s="71" t="s">
        <v>2568</v>
      </c>
      <c r="AN222" s="70" t="s">
        <v>2569</v>
      </c>
    </row>
    <row r="223" spans="1:40" ht="15" customHeight="1" x14ac:dyDescent="0.25">
      <c r="A223" s="21">
        <v>11</v>
      </c>
      <c r="B223" s="69" t="s">
        <v>139</v>
      </c>
      <c r="C223" s="22">
        <v>9</v>
      </c>
      <c r="D223" s="20">
        <v>45659</v>
      </c>
      <c r="E223" s="71" t="s">
        <v>2577</v>
      </c>
      <c r="F223" s="23">
        <v>10458971469</v>
      </c>
      <c r="G223" s="71" t="s">
        <v>2578</v>
      </c>
      <c r="H223" s="71" t="s">
        <v>2579</v>
      </c>
      <c r="I223" s="71" t="s">
        <v>2408</v>
      </c>
      <c r="J223" s="22">
        <v>1</v>
      </c>
      <c r="K223" s="69" t="s">
        <v>124</v>
      </c>
      <c r="L223" s="71" t="s">
        <v>991</v>
      </c>
      <c r="M223" s="28">
        <v>500</v>
      </c>
      <c r="N223" s="28">
        <v>500</v>
      </c>
      <c r="O223" s="28">
        <v>500</v>
      </c>
      <c r="P223" s="69" t="s">
        <v>514</v>
      </c>
      <c r="Q223" s="69" t="s">
        <v>610</v>
      </c>
      <c r="R223" s="71" t="s">
        <v>2580</v>
      </c>
      <c r="S223" s="71" t="s">
        <v>2581</v>
      </c>
      <c r="T223" s="71" t="s">
        <v>2529</v>
      </c>
      <c r="U223" s="71" t="s">
        <v>163</v>
      </c>
      <c r="V223" s="24">
        <v>13</v>
      </c>
      <c r="W223" s="20">
        <v>45659</v>
      </c>
      <c r="X223" s="69" t="s">
        <v>65</v>
      </c>
      <c r="Y223" s="71" t="s">
        <v>66</v>
      </c>
      <c r="Z223" s="69" t="s">
        <v>1418</v>
      </c>
      <c r="AA223" s="25">
        <v>2</v>
      </c>
      <c r="AB223" s="25" t="s">
        <v>2376</v>
      </c>
      <c r="AC223" s="69" t="s">
        <v>2377</v>
      </c>
      <c r="AD223" s="26">
        <v>7</v>
      </c>
      <c r="AE223" s="69" t="s">
        <v>2582</v>
      </c>
      <c r="AF223" s="69" t="s">
        <v>120</v>
      </c>
      <c r="AG223" s="71" t="s">
        <v>121</v>
      </c>
      <c r="AH223" s="69" t="s">
        <v>122</v>
      </c>
      <c r="AI223" s="27" t="s">
        <v>70</v>
      </c>
      <c r="AJ223" s="69" t="s">
        <v>70</v>
      </c>
      <c r="AK223" s="26">
        <v>1</v>
      </c>
      <c r="AL223" s="26">
        <v>1</v>
      </c>
      <c r="AM223" s="71" t="s">
        <v>2583</v>
      </c>
      <c r="AN223" s="70" t="s">
        <v>2584</v>
      </c>
    </row>
    <row r="224" spans="1:40" ht="15" customHeight="1" x14ac:dyDescent="0.25">
      <c r="A224" s="21">
        <v>10</v>
      </c>
      <c r="B224" s="69" t="s">
        <v>139</v>
      </c>
      <c r="C224" s="22">
        <v>8</v>
      </c>
      <c r="D224" s="20">
        <v>45659</v>
      </c>
      <c r="E224" s="71" t="s">
        <v>2010</v>
      </c>
      <c r="F224" s="23">
        <v>10805649068</v>
      </c>
      <c r="G224" s="71" t="s">
        <v>2594</v>
      </c>
      <c r="H224" s="71" t="s">
        <v>2595</v>
      </c>
      <c r="I224" s="71" t="s">
        <v>2596</v>
      </c>
      <c r="J224" s="22">
        <v>3</v>
      </c>
      <c r="K224" s="69" t="s">
        <v>124</v>
      </c>
      <c r="L224" s="71" t="s">
        <v>2563</v>
      </c>
      <c r="M224" s="28">
        <v>500</v>
      </c>
      <c r="N224" s="28">
        <v>1500</v>
      </c>
      <c r="O224" s="28">
        <v>1500</v>
      </c>
      <c r="P224" s="69" t="s">
        <v>514</v>
      </c>
      <c r="Q224" s="69" t="s">
        <v>128</v>
      </c>
      <c r="R224" s="71" t="s">
        <v>2597</v>
      </c>
      <c r="S224" s="71" t="s">
        <v>2598</v>
      </c>
      <c r="T224" s="71" t="s">
        <v>152</v>
      </c>
      <c r="U224" s="71" t="s">
        <v>153</v>
      </c>
      <c r="V224" s="24">
        <v>12</v>
      </c>
      <c r="W224" s="20">
        <v>45659</v>
      </c>
      <c r="X224" s="69" t="s">
        <v>65</v>
      </c>
      <c r="Y224" s="71" t="s">
        <v>66</v>
      </c>
      <c r="Z224" s="69" t="s">
        <v>1418</v>
      </c>
      <c r="AA224" s="25">
        <v>2</v>
      </c>
      <c r="AB224" s="25" t="s">
        <v>2599</v>
      </c>
      <c r="AC224" s="69" t="s">
        <v>2600</v>
      </c>
      <c r="AD224" s="26">
        <v>7</v>
      </c>
      <c r="AE224" s="69" t="s">
        <v>531</v>
      </c>
      <c r="AF224" s="69" t="s">
        <v>120</v>
      </c>
      <c r="AG224" s="71" t="s">
        <v>121</v>
      </c>
      <c r="AH224" s="69" t="s">
        <v>122</v>
      </c>
      <c r="AI224" s="27" t="s">
        <v>70</v>
      </c>
      <c r="AJ224" s="69" t="s">
        <v>70</v>
      </c>
      <c r="AK224" s="26">
        <v>1</v>
      </c>
      <c r="AL224" s="26">
        <v>1</v>
      </c>
      <c r="AM224" s="71" t="s">
        <v>2601</v>
      </c>
      <c r="AN224" s="70" t="s">
        <v>2602</v>
      </c>
    </row>
    <row r="225" spans="1:40" ht="15" customHeight="1" x14ac:dyDescent="0.25">
      <c r="A225" s="21">
        <v>9</v>
      </c>
      <c r="B225" s="69" t="s">
        <v>139</v>
      </c>
      <c r="C225" s="22">
        <v>7</v>
      </c>
      <c r="D225" s="20">
        <v>45659</v>
      </c>
      <c r="E225" s="71" t="s">
        <v>156</v>
      </c>
      <c r="F225" s="23">
        <v>10159960299</v>
      </c>
      <c r="G225" s="71" t="s">
        <v>157</v>
      </c>
      <c r="H225" s="71" t="s">
        <v>2595</v>
      </c>
      <c r="I225" s="71" t="s">
        <v>2608</v>
      </c>
      <c r="J225" s="22">
        <v>3</v>
      </c>
      <c r="K225" s="69" t="s">
        <v>124</v>
      </c>
      <c r="L225" s="71" t="s">
        <v>2563</v>
      </c>
      <c r="M225" s="28">
        <v>500</v>
      </c>
      <c r="N225" s="28">
        <v>1500</v>
      </c>
      <c r="O225" s="28">
        <v>1500</v>
      </c>
      <c r="P225" s="69" t="s">
        <v>514</v>
      </c>
      <c r="Q225" s="69" t="s">
        <v>128</v>
      </c>
      <c r="R225" s="71" t="s">
        <v>2609</v>
      </c>
      <c r="S225" s="71" t="s">
        <v>2610</v>
      </c>
      <c r="T225" s="71" t="s">
        <v>152</v>
      </c>
      <c r="U225" s="71" t="s">
        <v>153</v>
      </c>
      <c r="V225" s="24">
        <v>11</v>
      </c>
      <c r="W225" s="20">
        <v>45659</v>
      </c>
      <c r="X225" s="69" t="s">
        <v>65</v>
      </c>
      <c r="Y225" s="71" t="s">
        <v>66</v>
      </c>
      <c r="Z225" s="69" t="s">
        <v>1418</v>
      </c>
      <c r="AA225" s="25">
        <v>2</v>
      </c>
      <c r="AB225" s="25" t="s">
        <v>2611</v>
      </c>
      <c r="AC225" s="69" t="s">
        <v>2612</v>
      </c>
      <c r="AD225" s="26">
        <v>7</v>
      </c>
      <c r="AE225" s="69" t="s">
        <v>531</v>
      </c>
      <c r="AF225" s="69" t="s">
        <v>120</v>
      </c>
      <c r="AG225" s="71" t="s">
        <v>121</v>
      </c>
      <c r="AH225" s="69" t="s">
        <v>122</v>
      </c>
      <c r="AI225" s="27" t="s">
        <v>70</v>
      </c>
      <c r="AJ225" s="69" t="s">
        <v>70</v>
      </c>
      <c r="AK225" s="26">
        <v>1</v>
      </c>
      <c r="AL225" s="26">
        <v>1</v>
      </c>
      <c r="AM225" s="71" t="s">
        <v>2613</v>
      </c>
      <c r="AN225" s="70" t="s">
        <v>2614</v>
      </c>
    </row>
    <row r="226" spans="1:40" ht="15" customHeight="1" x14ac:dyDescent="0.25">
      <c r="A226" s="21">
        <v>8</v>
      </c>
      <c r="B226" s="69" t="s">
        <v>139</v>
      </c>
      <c r="C226" s="22">
        <v>6</v>
      </c>
      <c r="D226" s="20">
        <v>45659</v>
      </c>
      <c r="E226" s="71" t="s">
        <v>593</v>
      </c>
      <c r="F226" s="23">
        <v>10763389451</v>
      </c>
      <c r="G226" s="71" t="s">
        <v>594</v>
      </c>
      <c r="H226" s="71" t="s">
        <v>2633</v>
      </c>
      <c r="I226" s="71" t="s">
        <v>2634</v>
      </c>
      <c r="J226" s="22">
        <v>1</v>
      </c>
      <c r="K226" s="69" t="s">
        <v>124</v>
      </c>
      <c r="L226" s="71" t="s">
        <v>1032</v>
      </c>
      <c r="M226" s="28">
        <v>1400</v>
      </c>
      <c r="N226" s="28">
        <v>1400</v>
      </c>
      <c r="O226" s="28">
        <v>1400</v>
      </c>
      <c r="P226" s="69" t="s">
        <v>514</v>
      </c>
      <c r="Q226" s="69" t="s">
        <v>610</v>
      </c>
      <c r="R226" s="71" t="s">
        <v>2635</v>
      </c>
      <c r="S226" s="71" t="s">
        <v>2636</v>
      </c>
      <c r="T226" s="71" t="s">
        <v>2529</v>
      </c>
      <c r="U226" s="71" t="s">
        <v>163</v>
      </c>
      <c r="V226" s="24">
        <v>14</v>
      </c>
      <c r="W226" s="20">
        <v>45659</v>
      </c>
      <c r="X226" s="69" t="s">
        <v>65</v>
      </c>
      <c r="Y226" s="71" t="s">
        <v>66</v>
      </c>
      <c r="Z226" s="69" t="s">
        <v>1418</v>
      </c>
      <c r="AA226" s="25">
        <v>2</v>
      </c>
      <c r="AB226" s="25" t="s">
        <v>2637</v>
      </c>
      <c r="AC226" s="69" t="s">
        <v>2638</v>
      </c>
      <c r="AD226" s="26">
        <v>7</v>
      </c>
      <c r="AE226" s="69" t="s">
        <v>615</v>
      </c>
      <c r="AF226" s="69" t="s">
        <v>120</v>
      </c>
      <c r="AG226" s="71" t="s">
        <v>121</v>
      </c>
      <c r="AH226" s="69" t="s">
        <v>122</v>
      </c>
      <c r="AI226" s="27" t="s">
        <v>70</v>
      </c>
      <c r="AJ226" s="69" t="s">
        <v>70</v>
      </c>
      <c r="AK226" s="26">
        <v>1</v>
      </c>
      <c r="AL226" s="26">
        <v>1</v>
      </c>
      <c r="AM226" s="71" t="s">
        <v>2639</v>
      </c>
      <c r="AN226" s="70" t="s">
        <v>2640</v>
      </c>
    </row>
    <row r="227" spans="1:40" ht="15" customHeight="1" x14ac:dyDescent="0.25">
      <c r="A227" s="21">
        <v>7</v>
      </c>
      <c r="B227" s="69" t="s">
        <v>139</v>
      </c>
      <c r="C227" s="22">
        <v>5</v>
      </c>
      <c r="D227" s="20">
        <v>45659</v>
      </c>
      <c r="E227" s="71" t="s">
        <v>644</v>
      </c>
      <c r="F227" s="23">
        <v>10724483700</v>
      </c>
      <c r="G227" s="71" t="s">
        <v>645</v>
      </c>
      <c r="H227" s="71" t="s">
        <v>2641</v>
      </c>
      <c r="I227" s="71" t="s">
        <v>2642</v>
      </c>
      <c r="J227" s="22">
        <v>3</v>
      </c>
      <c r="K227" s="69" t="s">
        <v>124</v>
      </c>
      <c r="L227" s="71" t="s">
        <v>1002</v>
      </c>
      <c r="M227" s="28">
        <v>500</v>
      </c>
      <c r="N227" s="28">
        <v>1500</v>
      </c>
      <c r="O227" s="28">
        <v>1500</v>
      </c>
      <c r="P227" s="69" t="s">
        <v>514</v>
      </c>
      <c r="Q227" s="69" t="s">
        <v>128</v>
      </c>
      <c r="R227" s="71" t="s">
        <v>2643</v>
      </c>
      <c r="S227" s="71" t="s">
        <v>2644</v>
      </c>
      <c r="T227" s="71" t="s">
        <v>125</v>
      </c>
      <c r="U227" s="71" t="s">
        <v>126</v>
      </c>
      <c r="V227" s="24">
        <v>8</v>
      </c>
      <c r="W227" s="20">
        <v>45659</v>
      </c>
      <c r="X227" s="69" t="s">
        <v>65</v>
      </c>
      <c r="Y227" s="71" t="s">
        <v>66</v>
      </c>
      <c r="Z227" s="69" t="s">
        <v>1418</v>
      </c>
      <c r="AA227" s="25">
        <v>2</v>
      </c>
      <c r="AB227" s="25" t="s">
        <v>2645</v>
      </c>
      <c r="AC227" s="69" t="s">
        <v>2646</v>
      </c>
      <c r="AD227" s="26">
        <v>7</v>
      </c>
      <c r="AE227" s="69" t="s">
        <v>531</v>
      </c>
      <c r="AF227" s="69" t="s">
        <v>120</v>
      </c>
      <c r="AG227" s="71" t="s">
        <v>121</v>
      </c>
      <c r="AH227" s="69" t="s">
        <v>122</v>
      </c>
      <c r="AI227" s="27" t="s">
        <v>70</v>
      </c>
      <c r="AJ227" s="69" t="s">
        <v>70</v>
      </c>
      <c r="AK227" s="26">
        <v>1</v>
      </c>
      <c r="AL227" s="26">
        <v>1</v>
      </c>
      <c r="AM227" s="71" t="s">
        <v>2647</v>
      </c>
      <c r="AN227" s="70" t="s">
        <v>2648</v>
      </c>
    </row>
    <row r="228" spans="1:40" ht="15" customHeight="1" x14ac:dyDescent="0.25">
      <c r="A228" s="21">
        <v>6</v>
      </c>
      <c r="B228" s="69" t="s">
        <v>139</v>
      </c>
      <c r="C228" s="22">
        <v>4</v>
      </c>
      <c r="D228" s="20">
        <v>45659</v>
      </c>
      <c r="E228" s="71" t="s">
        <v>140</v>
      </c>
      <c r="F228" s="23">
        <v>10438643554</v>
      </c>
      <c r="G228" s="71" t="s">
        <v>141</v>
      </c>
      <c r="H228" s="71" t="s">
        <v>2658</v>
      </c>
      <c r="I228" s="71" t="s">
        <v>2267</v>
      </c>
      <c r="J228" s="22">
        <v>3</v>
      </c>
      <c r="K228" s="69" t="s">
        <v>124</v>
      </c>
      <c r="L228" s="71" t="s">
        <v>1979</v>
      </c>
      <c r="M228" s="28">
        <v>2500</v>
      </c>
      <c r="N228" s="28">
        <v>5000</v>
      </c>
      <c r="O228" s="28">
        <v>7500</v>
      </c>
      <c r="P228" s="69" t="s">
        <v>514</v>
      </c>
      <c r="Q228" s="69" t="s">
        <v>128</v>
      </c>
      <c r="R228" s="71" t="s">
        <v>2659</v>
      </c>
      <c r="S228" s="71" t="s">
        <v>2660</v>
      </c>
      <c r="T228" s="71" t="s">
        <v>125</v>
      </c>
      <c r="U228" s="71" t="s">
        <v>126</v>
      </c>
      <c r="V228" s="24">
        <v>9</v>
      </c>
      <c r="W228" s="20">
        <v>45659</v>
      </c>
      <c r="X228" s="69" t="s">
        <v>65</v>
      </c>
      <c r="Y228" s="71" t="s">
        <v>66</v>
      </c>
      <c r="Z228" s="69" t="s">
        <v>1418</v>
      </c>
      <c r="AA228" s="25">
        <v>2</v>
      </c>
      <c r="AB228" s="25" t="s">
        <v>306</v>
      </c>
      <c r="AC228" s="69" t="s">
        <v>754</v>
      </c>
      <c r="AD228" s="26">
        <v>7</v>
      </c>
      <c r="AE228" s="69" t="s">
        <v>129</v>
      </c>
      <c r="AF228" s="69" t="s">
        <v>120</v>
      </c>
      <c r="AG228" s="71" t="s">
        <v>121</v>
      </c>
      <c r="AH228" s="69" t="s">
        <v>122</v>
      </c>
      <c r="AI228" s="27" t="s">
        <v>70</v>
      </c>
      <c r="AJ228" s="69" t="s">
        <v>70</v>
      </c>
      <c r="AK228" s="26">
        <v>1</v>
      </c>
      <c r="AL228" s="26">
        <v>1</v>
      </c>
      <c r="AM228" s="71" t="s">
        <v>2661</v>
      </c>
      <c r="AN228" s="70" t="s">
        <v>2662</v>
      </c>
    </row>
    <row r="229" spans="1:40" ht="15" customHeight="1" x14ac:dyDescent="0.25">
      <c r="A229" s="21">
        <v>5</v>
      </c>
      <c r="B229" s="69" t="s">
        <v>139</v>
      </c>
      <c r="C229" s="22">
        <v>3</v>
      </c>
      <c r="D229" s="20">
        <v>45659</v>
      </c>
      <c r="E229" s="71" t="s">
        <v>144</v>
      </c>
      <c r="F229" s="23">
        <v>10080166104</v>
      </c>
      <c r="G229" s="71" t="s">
        <v>145</v>
      </c>
      <c r="H229" s="71" t="s">
        <v>2671</v>
      </c>
      <c r="I229" s="71" t="s">
        <v>2672</v>
      </c>
      <c r="J229" s="22">
        <v>3</v>
      </c>
      <c r="K229" s="69" t="s">
        <v>124</v>
      </c>
      <c r="L229" s="71" t="s">
        <v>1938</v>
      </c>
      <c r="M229" s="28">
        <v>2500</v>
      </c>
      <c r="N229" s="28">
        <v>7500</v>
      </c>
      <c r="O229" s="28">
        <v>7500</v>
      </c>
      <c r="P229" s="69" t="s">
        <v>514</v>
      </c>
      <c r="Q229" s="69" t="s">
        <v>128</v>
      </c>
      <c r="R229" s="71" t="s">
        <v>2673</v>
      </c>
      <c r="S229" s="71" t="s">
        <v>2674</v>
      </c>
      <c r="T229" s="71" t="s">
        <v>125</v>
      </c>
      <c r="U229" s="71" t="s">
        <v>126</v>
      </c>
      <c r="V229" s="24">
        <v>10</v>
      </c>
      <c r="W229" s="20">
        <v>45659</v>
      </c>
      <c r="X229" s="69" t="s">
        <v>65</v>
      </c>
      <c r="Y229" s="71" t="s">
        <v>66</v>
      </c>
      <c r="Z229" s="69" t="s">
        <v>1418</v>
      </c>
      <c r="AA229" s="25">
        <v>2</v>
      </c>
      <c r="AB229" s="25" t="s">
        <v>2675</v>
      </c>
      <c r="AC229" s="69" t="s">
        <v>2676</v>
      </c>
      <c r="AD229" s="26">
        <v>7</v>
      </c>
      <c r="AE229" s="69" t="s">
        <v>129</v>
      </c>
      <c r="AF229" s="69" t="s">
        <v>120</v>
      </c>
      <c r="AG229" s="71" t="s">
        <v>121</v>
      </c>
      <c r="AH229" s="69" t="s">
        <v>122</v>
      </c>
      <c r="AI229" s="27" t="s">
        <v>70</v>
      </c>
      <c r="AJ229" s="69" t="s">
        <v>70</v>
      </c>
      <c r="AK229" s="26">
        <v>1</v>
      </c>
      <c r="AL229" s="26">
        <v>1</v>
      </c>
      <c r="AM229" s="71" t="s">
        <v>2677</v>
      </c>
      <c r="AN229" s="70" t="s">
        <v>2678</v>
      </c>
    </row>
    <row r="230" spans="1:40" ht="15" customHeight="1" x14ac:dyDescent="0.25">
      <c r="A230" s="21">
        <v>3</v>
      </c>
      <c r="B230" s="69" t="s">
        <v>139</v>
      </c>
      <c r="C230" s="22">
        <v>2</v>
      </c>
      <c r="D230" s="20">
        <v>45659</v>
      </c>
      <c r="E230" s="71" t="s">
        <v>182</v>
      </c>
      <c r="F230" s="23">
        <v>10255454035</v>
      </c>
      <c r="G230" s="71" t="s">
        <v>183</v>
      </c>
      <c r="H230" s="71" t="s">
        <v>2688</v>
      </c>
      <c r="I230" s="71" t="s">
        <v>2689</v>
      </c>
      <c r="J230" s="22">
        <v>12</v>
      </c>
      <c r="K230" s="69" t="s">
        <v>124</v>
      </c>
      <c r="L230" s="71" t="s">
        <v>2690</v>
      </c>
      <c r="M230" s="28">
        <v>1000</v>
      </c>
      <c r="N230" s="28">
        <v>12000</v>
      </c>
      <c r="O230" s="28">
        <v>12000</v>
      </c>
      <c r="P230" s="69" t="s">
        <v>514</v>
      </c>
      <c r="Q230" s="69" t="s">
        <v>2691</v>
      </c>
      <c r="R230" s="71" t="s">
        <v>2692</v>
      </c>
      <c r="S230" s="71" t="s">
        <v>2693</v>
      </c>
      <c r="T230" s="71" t="s">
        <v>178</v>
      </c>
      <c r="U230" s="71" t="s">
        <v>36</v>
      </c>
      <c r="V230" s="24">
        <v>5</v>
      </c>
      <c r="W230" s="20">
        <v>45659</v>
      </c>
      <c r="X230" s="69" t="s">
        <v>65</v>
      </c>
      <c r="Y230" s="71" t="s">
        <v>66</v>
      </c>
      <c r="Z230" s="69" t="s">
        <v>1418</v>
      </c>
      <c r="AA230" s="25">
        <v>2</v>
      </c>
      <c r="AB230" s="25" t="s">
        <v>306</v>
      </c>
      <c r="AC230" s="69" t="s">
        <v>2694</v>
      </c>
      <c r="AD230" s="26">
        <v>7</v>
      </c>
      <c r="AE230" s="69" t="s">
        <v>2695</v>
      </c>
      <c r="AF230" s="69" t="s">
        <v>120</v>
      </c>
      <c r="AG230" s="71" t="s">
        <v>121</v>
      </c>
      <c r="AH230" s="69" t="s">
        <v>122</v>
      </c>
      <c r="AI230" s="27" t="s">
        <v>70</v>
      </c>
      <c r="AJ230" s="69" t="s">
        <v>70</v>
      </c>
      <c r="AK230" s="26">
        <v>1</v>
      </c>
      <c r="AL230" s="26">
        <v>1</v>
      </c>
      <c r="AM230" s="71" t="s">
        <v>2696</v>
      </c>
      <c r="AN230" s="70" t="s">
        <v>2697</v>
      </c>
    </row>
    <row r="231" spans="1:40" ht="15" customHeight="1" x14ac:dyDescent="0.25">
      <c r="A231" s="21">
        <v>2</v>
      </c>
      <c r="B231" s="69" t="s">
        <v>139</v>
      </c>
      <c r="C231" s="22">
        <v>1</v>
      </c>
      <c r="D231" s="20">
        <v>45659</v>
      </c>
      <c r="E231" s="71" t="s">
        <v>176</v>
      </c>
      <c r="F231" s="23">
        <v>10410697551</v>
      </c>
      <c r="G231" s="71" t="s">
        <v>177</v>
      </c>
      <c r="H231" s="71" t="s">
        <v>2708</v>
      </c>
      <c r="I231" s="71" t="s">
        <v>2709</v>
      </c>
      <c r="J231" s="22">
        <v>12</v>
      </c>
      <c r="K231" s="69" t="s">
        <v>124</v>
      </c>
      <c r="L231" s="71" t="s">
        <v>2710</v>
      </c>
      <c r="M231" s="28">
        <v>58</v>
      </c>
      <c r="N231" s="28">
        <v>696</v>
      </c>
      <c r="O231" s="28">
        <v>696</v>
      </c>
      <c r="P231" s="69" t="s">
        <v>514</v>
      </c>
      <c r="Q231" s="69" t="s">
        <v>2691</v>
      </c>
      <c r="R231" s="71" t="s">
        <v>2711</v>
      </c>
      <c r="S231" s="71" t="s">
        <v>2712</v>
      </c>
      <c r="T231" s="71" t="s">
        <v>178</v>
      </c>
      <c r="U231" s="71" t="s">
        <v>36</v>
      </c>
      <c r="V231" s="24">
        <v>4</v>
      </c>
      <c r="W231" s="20">
        <v>45659</v>
      </c>
      <c r="X231" s="69" t="s">
        <v>65</v>
      </c>
      <c r="Y231" s="71" t="s">
        <v>66</v>
      </c>
      <c r="Z231" s="69" t="s">
        <v>1418</v>
      </c>
      <c r="AA231" s="25">
        <v>2</v>
      </c>
      <c r="AB231" s="25" t="s">
        <v>2683</v>
      </c>
      <c r="AC231" s="69" t="s">
        <v>2713</v>
      </c>
      <c r="AD231" s="26">
        <v>7</v>
      </c>
      <c r="AE231" s="69" t="s">
        <v>179</v>
      </c>
      <c r="AF231" s="69" t="s">
        <v>120</v>
      </c>
      <c r="AG231" s="71" t="s">
        <v>121</v>
      </c>
      <c r="AH231" s="69" t="s">
        <v>122</v>
      </c>
      <c r="AI231" s="27" t="s">
        <v>70</v>
      </c>
      <c r="AJ231" s="69" t="s">
        <v>70</v>
      </c>
      <c r="AK231" s="26">
        <v>1</v>
      </c>
      <c r="AL231" s="26">
        <v>1</v>
      </c>
      <c r="AM231" s="71" t="s">
        <v>2714</v>
      </c>
      <c r="AN231" s="70" t="s">
        <v>2715</v>
      </c>
    </row>
    <row r="232" spans="1:40" ht="15" customHeight="1" x14ac:dyDescent="0.25">
      <c r="A232" s="21">
        <v>540</v>
      </c>
      <c r="B232" s="69" t="s">
        <v>139</v>
      </c>
      <c r="C232" s="22">
        <v>177</v>
      </c>
      <c r="D232" s="20">
        <v>45632</v>
      </c>
      <c r="E232" s="71" t="s">
        <v>654</v>
      </c>
      <c r="F232" s="23">
        <v>20602599508</v>
      </c>
      <c r="G232" s="71" t="s">
        <v>655</v>
      </c>
      <c r="H232" s="71" t="s">
        <v>2723</v>
      </c>
      <c r="I232" s="71" t="s">
        <v>2724</v>
      </c>
      <c r="J232" s="22">
        <v>1</v>
      </c>
      <c r="K232" s="69" t="s">
        <v>124</v>
      </c>
      <c r="L232" s="71" t="s">
        <v>2033</v>
      </c>
      <c r="M232" s="28">
        <v>500</v>
      </c>
      <c r="N232" s="28">
        <v>500</v>
      </c>
      <c r="O232" s="28">
        <v>500</v>
      </c>
      <c r="P232" s="69" t="s">
        <v>514</v>
      </c>
      <c r="Q232" s="69" t="s">
        <v>1090</v>
      </c>
      <c r="R232" s="71" t="s">
        <v>2725</v>
      </c>
      <c r="S232" s="71" t="s">
        <v>2725</v>
      </c>
      <c r="T232" s="71" t="s">
        <v>123</v>
      </c>
      <c r="U232" s="71" t="s">
        <v>162</v>
      </c>
      <c r="V232" s="24">
        <v>0</v>
      </c>
      <c r="W232" s="20">
        <v>45632</v>
      </c>
      <c r="X232" s="69" t="s">
        <v>65</v>
      </c>
      <c r="Y232" s="71" t="s">
        <v>66</v>
      </c>
      <c r="Z232" s="69" t="s">
        <v>1418</v>
      </c>
      <c r="AA232" s="25">
        <v>2</v>
      </c>
      <c r="AB232" s="25" t="s">
        <v>2566</v>
      </c>
      <c r="AC232" s="69" t="s">
        <v>2726</v>
      </c>
      <c r="AD232" s="26">
        <v>7</v>
      </c>
      <c r="AE232" s="69" t="s">
        <v>2582</v>
      </c>
      <c r="AF232" s="69" t="s">
        <v>120</v>
      </c>
      <c r="AG232" s="71" t="s">
        <v>121</v>
      </c>
      <c r="AH232" s="69" t="s">
        <v>122</v>
      </c>
      <c r="AI232" s="27" t="s">
        <v>70</v>
      </c>
      <c r="AJ232" s="69" t="s">
        <v>70</v>
      </c>
      <c r="AK232" s="26">
        <v>1</v>
      </c>
      <c r="AL232" s="26">
        <v>1</v>
      </c>
      <c r="AM232" s="71" t="s">
        <v>2727</v>
      </c>
      <c r="AN232" s="70" t="s">
        <v>2728</v>
      </c>
    </row>
    <row r="233" spans="1:40" ht="15" customHeight="1" x14ac:dyDescent="0.25">
      <c r="A233" s="21">
        <v>536</v>
      </c>
      <c r="B233" s="69" t="s">
        <v>139</v>
      </c>
      <c r="C233" s="22">
        <v>176</v>
      </c>
      <c r="D233" s="20">
        <v>45632</v>
      </c>
      <c r="E233" s="71" t="s">
        <v>2729</v>
      </c>
      <c r="F233" s="23">
        <v>10081282680</v>
      </c>
      <c r="G233" s="71" t="s">
        <v>2730</v>
      </c>
      <c r="H233" s="71" t="s">
        <v>2731</v>
      </c>
      <c r="I233" s="71" t="s">
        <v>2732</v>
      </c>
      <c r="J233" s="22">
        <v>1</v>
      </c>
      <c r="K233" s="69" t="s">
        <v>124</v>
      </c>
      <c r="L233" s="71" t="s">
        <v>2033</v>
      </c>
      <c r="M233" s="28">
        <v>3500</v>
      </c>
      <c r="N233" s="28">
        <v>3500</v>
      </c>
      <c r="O233" s="28">
        <v>3500</v>
      </c>
      <c r="P233" s="69" t="s">
        <v>514</v>
      </c>
      <c r="Q233" s="69" t="s">
        <v>1111</v>
      </c>
      <c r="R233" s="71" t="s">
        <v>2725</v>
      </c>
      <c r="S233" s="71" t="s">
        <v>2725</v>
      </c>
      <c r="T233" s="71" t="s">
        <v>140</v>
      </c>
      <c r="U233" s="71" t="s">
        <v>2516</v>
      </c>
      <c r="V233" s="24">
        <v>0</v>
      </c>
      <c r="W233" s="20">
        <v>45632</v>
      </c>
      <c r="X233" s="69" t="s">
        <v>65</v>
      </c>
      <c r="Y233" s="71" t="s">
        <v>66</v>
      </c>
      <c r="Z233" s="69" t="s">
        <v>1418</v>
      </c>
      <c r="AA233" s="25">
        <v>2</v>
      </c>
      <c r="AB233" s="25" t="s">
        <v>2733</v>
      </c>
      <c r="AC233" s="69" t="s">
        <v>2734</v>
      </c>
      <c r="AD233" s="26">
        <v>7</v>
      </c>
      <c r="AE233" s="69" t="s">
        <v>409</v>
      </c>
      <c r="AF233" s="69" t="s">
        <v>120</v>
      </c>
      <c r="AG233" s="71" t="s">
        <v>121</v>
      </c>
      <c r="AH233" s="69" t="s">
        <v>122</v>
      </c>
      <c r="AI233" s="27" t="s">
        <v>70</v>
      </c>
      <c r="AJ233" s="69" t="s">
        <v>70</v>
      </c>
      <c r="AK233" s="26">
        <v>1</v>
      </c>
      <c r="AL233" s="26">
        <v>1</v>
      </c>
      <c r="AM233" s="71" t="s">
        <v>2735</v>
      </c>
      <c r="AN233" s="70" t="s">
        <v>2736</v>
      </c>
    </row>
    <row r="234" spans="1:40" ht="15" customHeight="1" x14ac:dyDescent="0.25">
      <c r="A234" s="21">
        <v>528</v>
      </c>
      <c r="B234" s="69" t="s">
        <v>139</v>
      </c>
      <c r="C234" s="22">
        <v>175</v>
      </c>
      <c r="D234" s="20">
        <v>45628</v>
      </c>
      <c r="E234" s="71" t="s">
        <v>140</v>
      </c>
      <c r="F234" s="23">
        <v>10438643554</v>
      </c>
      <c r="G234" s="71" t="s">
        <v>141</v>
      </c>
      <c r="H234" s="71" t="s">
        <v>2737</v>
      </c>
      <c r="I234" s="71" t="s">
        <v>2738</v>
      </c>
      <c r="J234" s="22">
        <v>1</v>
      </c>
      <c r="K234" s="69" t="s">
        <v>124</v>
      </c>
      <c r="L234" s="71" t="s">
        <v>2033</v>
      </c>
      <c r="M234" s="28">
        <v>2500</v>
      </c>
      <c r="N234" s="28">
        <v>2500</v>
      </c>
      <c r="O234" s="28">
        <v>2500</v>
      </c>
      <c r="P234" s="69" t="s">
        <v>514</v>
      </c>
      <c r="Q234" s="69" t="s">
        <v>610</v>
      </c>
      <c r="R234" s="71" t="s">
        <v>2725</v>
      </c>
      <c r="S234" s="71" t="s">
        <v>2725</v>
      </c>
      <c r="T234" s="71" t="s">
        <v>125</v>
      </c>
      <c r="U234" s="71" t="s">
        <v>126</v>
      </c>
      <c r="V234" s="24">
        <v>0</v>
      </c>
      <c r="W234" s="20">
        <v>45628</v>
      </c>
      <c r="X234" s="69" t="s">
        <v>65</v>
      </c>
      <c r="Y234" s="71" t="s">
        <v>66</v>
      </c>
      <c r="Z234" s="69" t="s">
        <v>1418</v>
      </c>
      <c r="AA234" s="25">
        <v>2</v>
      </c>
      <c r="AB234" s="25" t="s">
        <v>2611</v>
      </c>
      <c r="AC234" s="69" t="s">
        <v>2739</v>
      </c>
      <c r="AD234" s="26">
        <v>7</v>
      </c>
      <c r="AE234" s="69" t="s">
        <v>308</v>
      </c>
      <c r="AF234" s="69" t="s">
        <v>120</v>
      </c>
      <c r="AG234" s="71" t="s">
        <v>121</v>
      </c>
      <c r="AH234" s="69" t="s">
        <v>122</v>
      </c>
      <c r="AI234" s="27" t="s">
        <v>70</v>
      </c>
      <c r="AJ234" s="69" t="s">
        <v>70</v>
      </c>
      <c r="AK234" s="26">
        <v>1</v>
      </c>
      <c r="AL234" s="26">
        <v>1</v>
      </c>
      <c r="AM234" s="71" t="s">
        <v>2740</v>
      </c>
      <c r="AN234" s="70" t="s">
        <v>2741</v>
      </c>
    </row>
    <row r="235" spans="1:40" ht="15" customHeight="1" x14ac:dyDescent="0.25">
      <c r="A235" s="21">
        <v>526</v>
      </c>
      <c r="B235" s="69" t="s">
        <v>139</v>
      </c>
      <c r="C235" s="22">
        <v>174</v>
      </c>
      <c r="D235" s="20">
        <v>45628</v>
      </c>
      <c r="E235" s="71" t="s">
        <v>2742</v>
      </c>
      <c r="F235" s="23">
        <v>10316479711</v>
      </c>
      <c r="G235" s="71" t="s">
        <v>2743</v>
      </c>
      <c r="H235" s="71" t="s">
        <v>2744</v>
      </c>
      <c r="I235" s="71" t="s">
        <v>2745</v>
      </c>
      <c r="J235" s="22">
        <v>1</v>
      </c>
      <c r="K235" s="69" t="s">
        <v>124</v>
      </c>
      <c r="L235" s="71" t="s">
        <v>2033</v>
      </c>
      <c r="M235" s="28">
        <v>2500</v>
      </c>
      <c r="N235" s="28">
        <v>2500</v>
      </c>
      <c r="O235" s="28">
        <v>2500</v>
      </c>
      <c r="P235" s="69" t="s">
        <v>514</v>
      </c>
      <c r="Q235" s="69" t="s">
        <v>305</v>
      </c>
      <c r="R235" s="71" t="s">
        <v>2725</v>
      </c>
      <c r="S235" s="71" t="s">
        <v>2725</v>
      </c>
      <c r="T235" s="71" t="s">
        <v>123</v>
      </c>
      <c r="U235" s="71" t="s">
        <v>162</v>
      </c>
      <c r="V235" s="24">
        <v>0</v>
      </c>
      <c r="W235" s="20">
        <v>45628</v>
      </c>
      <c r="X235" s="69" t="s">
        <v>65</v>
      </c>
      <c r="Y235" s="71" t="s">
        <v>66</v>
      </c>
      <c r="Z235" s="69" t="s">
        <v>1418</v>
      </c>
      <c r="AA235" s="25">
        <v>2</v>
      </c>
      <c r="AB235" s="25" t="s">
        <v>2611</v>
      </c>
      <c r="AC235" s="69" t="s">
        <v>2739</v>
      </c>
      <c r="AD235" s="26">
        <v>7</v>
      </c>
      <c r="AE235" s="69" t="s">
        <v>308</v>
      </c>
      <c r="AF235" s="69" t="s">
        <v>120</v>
      </c>
      <c r="AG235" s="71" t="s">
        <v>121</v>
      </c>
      <c r="AH235" s="69" t="s">
        <v>122</v>
      </c>
      <c r="AI235" s="27" t="s">
        <v>70</v>
      </c>
      <c r="AJ235" s="69" t="s">
        <v>70</v>
      </c>
      <c r="AK235" s="26">
        <v>1</v>
      </c>
      <c r="AL235" s="26">
        <v>1</v>
      </c>
      <c r="AM235" s="71" t="s">
        <v>2746</v>
      </c>
      <c r="AN235" s="70" t="s">
        <v>2747</v>
      </c>
    </row>
    <row r="236" spans="1:40" ht="15" customHeight="1" x14ac:dyDescent="0.25">
      <c r="A236" s="21">
        <v>520</v>
      </c>
      <c r="B236" s="69" t="s">
        <v>139</v>
      </c>
      <c r="C236" s="22">
        <v>173</v>
      </c>
      <c r="D236" s="20">
        <v>45628</v>
      </c>
      <c r="E236" s="71" t="s">
        <v>2748</v>
      </c>
      <c r="F236" s="23">
        <v>10748949521</v>
      </c>
      <c r="G236" s="71" t="s">
        <v>2749</v>
      </c>
      <c r="H236" s="71" t="s">
        <v>2750</v>
      </c>
      <c r="I236" s="71" t="s">
        <v>2751</v>
      </c>
      <c r="J236" s="22">
        <v>1</v>
      </c>
      <c r="K236" s="69" t="s">
        <v>124</v>
      </c>
      <c r="L236" s="71" t="s">
        <v>2033</v>
      </c>
      <c r="M236" s="28">
        <v>2694</v>
      </c>
      <c r="N236" s="28">
        <v>2694</v>
      </c>
      <c r="O236" s="28">
        <v>2694</v>
      </c>
      <c r="P236" s="69" t="s">
        <v>514</v>
      </c>
      <c r="Q236" s="69" t="s">
        <v>402</v>
      </c>
      <c r="R236" s="71" t="s">
        <v>2725</v>
      </c>
      <c r="S236" s="71" t="s">
        <v>2725</v>
      </c>
      <c r="T236" s="71" t="s">
        <v>2183</v>
      </c>
      <c r="U236" s="71" t="s">
        <v>2184</v>
      </c>
      <c r="V236" s="24">
        <v>0</v>
      </c>
      <c r="W236" s="20">
        <v>45628</v>
      </c>
      <c r="X236" s="69" t="s">
        <v>65</v>
      </c>
      <c r="Y236" s="71" t="s">
        <v>66</v>
      </c>
      <c r="Z236" s="69" t="s">
        <v>1418</v>
      </c>
      <c r="AA236" s="25">
        <v>2</v>
      </c>
      <c r="AB236" s="25" t="s">
        <v>560</v>
      </c>
      <c r="AC236" s="69" t="s">
        <v>2752</v>
      </c>
      <c r="AD236" s="26">
        <v>7</v>
      </c>
      <c r="AE236" s="69" t="s">
        <v>2753</v>
      </c>
      <c r="AF236" s="69" t="s">
        <v>120</v>
      </c>
      <c r="AG236" s="71" t="s">
        <v>121</v>
      </c>
      <c r="AH236" s="69" t="s">
        <v>122</v>
      </c>
      <c r="AI236" s="27" t="s">
        <v>70</v>
      </c>
      <c r="AJ236" s="69" t="s">
        <v>70</v>
      </c>
      <c r="AK236" s="26">
        <v>1</v>
      </c>
      <c r="AL236" s="26">
        <v>1</v>
      </c>
      <c r="AM236" s="71" t="s">
        <v>2754</v>
      </c>
      <c r="AN236" s="70" t="s">
        <v>2755</v>
      </c>
    </row>
    <row r="237" spans="1:40" ht="15" customHeight="1" x14ac:dyDescent="0.25">
      <c r="A237" s="21">
        <v>515</v>
      </c>
      <c r="B237" s="69" t="s">
        <v>139</v>
      </c>
      <c r="C237" s="22">
        <v>172</v>
      </c>
      <c r="D237" s="20">
        <v>45628</v>
      </c>
      <c r="E237" s="71" t="s">
        <v>2756</v>
      </c>
      <c r="F237" s="23">
        <v>10490260248</v>
      </c>
      <c r="G237" s="71" t="s">
        <v>2757</v>
      </c>
      <c r="H237" s="71" t="s">
        <v>2758</v>
      </c>
      <c r="I237" s="71" t="s">
        <v>2759</v>
      </c>
      <c r="J237" s="22">
        <v>1</v>
      </c>
      <c r="K237" s="69" t="s">
        <v>124</v>
      </c>
      <c r="L237" s="71" t="s">
        <v>2033</v>
      </c>
      <c r="M237" s="28">
        <v>2000</v>
      </c>
      <c r="N237" s="28">
        <v>2000</v>
      </c>
      <c r="O237" s="28">
        <v>2000</v>
      </c>
      <c r="P237" s="69" t="s">
        <v>514</v>
      </c>
      <c r="Q237" s="69" t="s">
        <v>1308</v>
      </c>
      <c r="R237" s="71" t="s">
        <v>2725</v>
      </c>
      <c r="S237" s="71" t="s">
        <v>2725</v>
      </c>
      <c r="T237" s="71" t="s">
        <v>172</v>
      </c>
      <c r="U237" s="71" t="s">
        <v>173</v>
      </c>
      <c r="V237" s="24">
        <v>0</v>
      </c>
      <c r="W237" s="20">
        <v>45628</v>
      </c>
      <c r="X237" s="69" t="s">
        <v>65</v>
      </c>
      <c r="Y237" s="71" t="s">
        <v>66</v>
      </c>
      <c r="Z237" s="69" t="s">
        <v>1418</v>
      </c>
      <c r="AA237" s="25">
        <v>2</v>
      </c>
      <c r="AB237" s="25" t="s">
        <v>780</v>
      </c>
      <c r="AC237" s="69" t="s">
        <v>2760</v>
      </c>
      <c r="AD237" s="26">
        <v>7</v>
      </c>
      <c r="AE237" s="69" t="s">
        <v>782</v>
      </c>
      <c r="AF237" s="69" t="s">
        <v>120</v>
      </c>
      <c r="AG237" s="71" t="s">
        <v>121</v>
      </c>
      <c r="AH237" s="69" t="s">
        <v>122</v>
      </c>
      <c r="AI237" s="27" t="s">
        <v>70</v>
      </c>
      <c r="AJ237" s="69" t="s">
        <v>70</v>
      </c>
      <c r="AK237" s="26">
        <v>1</v>
      </c>
      <c r="AL237" s="26">
        <v>1</v>
      </c>
      <c r="AM237" s="71" t="s">
        <v>2761</v>
      </c>
      <c r="AN237" s="70" t="s">
        <v>2762</v>
      </c>
    </row>
    <row r="238" spans="1:40" ht="15" customHeight="1" x14ac:dyDescent="0.25">
      <c r="A238" s="21">
        <v>512</v>
      </c>
      <c r="B238" s="69" t="s">
        <v>139</v>
      </c>
      <c r="C238" s="22">
        <v>171</v>
      </c>
      <c r="D238" s="20">
        <v>45608</v>
      </c>
      <c r="E238" s="71" t="s">
        <v>2756</v>
      </c>
      <c r="F238" s="23">
        <v>10490260248</v>
      </c>
      <c r="G238" s="71" t="s">
        <v>2757</v>
      </c>
      <c r="H238" s="71" t="s">
        <v>2763</v>
      </c>
      <c r="I238" s="71" t="s">
        <v>2764</v>
      </c>
      <c r="J238" s="22">
        <v>1</v>
      </c>
      <c r="K238" s="69" t="s">
        <v>124</v>
      </c>
      <c r="L238" s="71" t="s">
        <v>2033</v>
      </c>
      <c r="M238" s="28">
        <v>2000</v>
      </c>
      <c r="N238" s="28">
        <v>2000</v>
      </c>
      <c r="O238" s="28">
        <v>2000</v>
      </c>
      <c r="P238" s="69" t="s">
        <v>1331</v>
      </c>
      <c r="Q238" s="69" t="s">
        <v>1308</v>
      </c>
      <c r="R238" s="71" t="s">
        <v>2725</v>
      </c>
      <c r="S238" s="71" t="s">
        <v>2725</v>
      </c>
      <c r="T238" s="71" t="s">
        <v>172</v>
      </c>
      <c r="U238" s="71" t="s">
        <v>173</v>
      </c>
      <c r="V238" s="24">
        <v>0</v>
      </c>
      <c r="W238" s="20">
        <v>45608</v>
      </c>
      <c r="X238" s="69" t="s">
        <v>65</v>
      </c>
      <c r="Y238" s="71" t="s">
        <v>66</v>
      </c>
      <c r="Z238" s="69" t="s">
        <v>1418</v>
      </c>
      <c r="AA238" s="25">
        <v>2</v>
      </c>
      <c r="AB238" s="25" t="s">
        <v>780</v>
      </c>
      <c r="AC238" s="69" t="s">
        <v>2760</v>
      </c>
      <c r="AD238" s="26">
        <v>7</v>
      </c>
      <c r="AE238" s="69" t="s">
        <v>782</v>
      </c>
      <c r="AF238" s="69" t="s">
        <v>120</v>
      </c>
      <c r="AG238" s="71" t="s">
        <v>121</v>
      </c>
      <c r="AH238" s="69" t="s">
        <v>122</v>
      </c>
      <c r="AI238" s="27" t="s">
        <v>70</v>
      </c>
      <c r="AJ238" s="69" t="s">
        <v>70</v>
      </c>
      <c r="AK238" s="26">
        <v>1</v>
      </c>
      <c r="AL238" s="26">
        <v>1</v>
      </c>
      <c r="AM238" s="71" t="s">
        <v>2765</v>
      </c>
      <c r="AN238" s="70" t="s">
        <v>2766</v>
      </c>
    </row>
    <row r="239" spans="1:40" ht="15" customHeight="1" x14ac:dyDescent="0.25">
      <c r="A239" s="21">
        <v>491</v>
      </c>
      <c r="B239" s="69" t="s">
        <v>139</v>
      </c>
      <c r="C239" s="22">
        <v>170</v>
      </c>
      <c r="D239" s="20">
        <v>45608</v>
      </c>
      <c r="E239" s="71" t="s">
        <v>2010</v>
      </c>
      <c r="F239" s="23">
        <v>10805649068</v>
      </c>
      <c r="G239" s="71" t="s">
        <v>2011</v>
      </c>
      <c r="H239" s="71" t="s">
        <v>2767</v>
      </c>
      <c r="I239" s="71" t="s">
        <v>2768</v>
      </c>
      <c r="J239" s="22">
        <v>1</v>
      </c>
      <c r="K239" s="69" t="s">
        <v>124</v>
      </c>
      <c r="L239" s="71" t="s">
        <v>2033</v>
      </c>
      <c r="M239" s="28">
        <v>500</v>
      </c>
      <c r="N239" s="28">
        <v>500</v>
      </c>
      <c r="O239" s="28">
        <v>500</v>
      </c>
      <c r="P239" s="69" t="s">
        <v>514</v>
      </c>
      <c r="Q239" s="69" t="s">
        <v>1308</v>
      </c>
      <c r="R239" s="71" t="s">
        <v>2725</v>
      </c>
      <c r="S239" s="71" t="s">
        <v>2725</v>
      </c>
      <c r="T239" s="71" t="s">
        <v>125</v>
      </c>
      <c r="U239" s="71" t="s">
        <v>126</v>
      </c>
      <c r="V239" s="24">
        <v>0</v>
      </c>
      <c r="W239" s="20">
        <v>45608</v>
      </c>
      <c r="X239" s="69" t="s">
        <v>65</v>
      </c>
      <c r="Y239" s="71" t="s">
        <v>66</v>
      </c>
      <c r="Z239" s="69" t="s">
        <v>1418</v>
      </c>
      <c r="AA239" s="25">
        <v>2</v>
      </c>
      <c r="AB239" s="25" t="s">
        <v>2566</v>
      </c>
      <c r="AC239" s="69" t="s">
        <v>2726</v>
      </c>
      <c r="AD239" s="26">
        <v>7</v>
      </c>
      <c r="AE239" s="69" t="s">
        <v>2582</v>
      </c>
      <c r="AF239" s="69" t="s">
        <v>120</v>
      </c>
      <c r="AG239" s="71" t="s">
        <v>121</v>
      </c>
      <c r="AH239" s="69" t="s">
        <v>122</v>
      </c>
      <c r="AI239" s="27" t="s">
        <v>70</v>
      </c>
      <c r="AJ239" s="69" t="s">
        <v>70</v>
      </c>
      <c r="AK239" s="26">
        <v>1</v>
      </c>
      <c r="AL239" s="26">
        <v>1</v>
      </c>
      <c r="AM239" s="71" t="s">
        <v>2769</v>
      </c>
      <c r="AN239" s="70" t="s">
        <v>2770</v>
      </c>
    </row>
    <row r="240" spans="1:40" ht="15" customHeight="1" x14ac:dyDescent="0.25">
      <c r="A240" s="21">
        <v>487</v>
      </c>
      <c r="B240" s="69" t="s">
        <v>139</v>
      </c>
      <c r="C240" s="22">
        <v>169</v>
      </c>
      <c r="D240" s="20">
        <v>45600</v>
      </c>
      <c r="E240" s="71" t="s">
        <v>2748</v>
      </c>
      <c r="F240" s="23">
        <v>10748949521</v>
      </c>
      <c r="G240" s="71" t="s">
        <v>2749</v>
      </c>
      <c r="H240" s="71" t="s">
        <v>2771</v>
      </c>
      <c r="I240" s="71" t="s">
        <v>2724</v>
      </c>
      <c r="J240" s="22">
        <v>1</v>
      </c>
      <c r="K240" s="69" t="s">
        <v>124</v>
      </c>
      <c r="L240" s="71" t="s">
        <v>2033</v>
      </c>
      <c r="M240" s="28">
        <v>3000</v>
      </c>
      <c r="N240" s="28">
        <v>1800</v>
      </c>
      <c r="O240" s="28">
        <v>3000</v>
      </c>
      <c r="P240" s="69" t="s">
        <v>514</v>
      </c>
      <c r="Q240" s="69" t="s">
        <v>1308</v>
      </c>
      <c r="R240" s="71" t="s">
        <v>2725</v>
      </c>
      <c r="S240" s="71" t="s">
        <v>2725</v>
      </c>
      <c r="T240" s="71" t="s">
        <v>123</v>
      </c>
      <c r="U240" s="71" t="s">
        <v>162</v>
      </c>
      <c r="V240" s="24">
        <v>0</v>
      </c>
      <c r="W240" s="20">
        <v>45600</v>
      </c>
      <c r="X240" s="69" t="s">
        <v>65</v>
      </c>
      <c r="Y240" s="71" t="s">
        <v>66</v>
      </c>
      <c r="Z240" s="69" t="s">
        <v>1418</v>
      </c>
      <c r="AA240" s="25">
        <v>2</v>
      </c>
      <c r="AB240" s="25" t="s">
        <v>2772</v>
      </c>
      <c r="AC240" s="69" t="s">
        <v>2773</v>
      </c>
      <c r="AD240" s="26">
        <v>7</v>
      </c>
      <c r="AE240" s="69" t="s">
        <v>590</v>
      </c>
      <c r="AF240" s="69" t="s">
        <v>120</v>
      </c>
      <c r="AG240" s="71" t="s">
        <v>121</v>
      </c>
      <c r="AH240" s="69" t="s">
        <v>122</v>
      </c>
      <c r="AI240" s="27" t="s">
        <v>70</v>
      </c>
      <c r="AJ240" s="69" t="s">
        <v>70</v>
      </c>
      <c r="AK240" s="26">
        <v>1</v>
      </c>
      <c r="AL240" s="26">
        <v>1</v>
      </c>
      <c r="AM240" s="71" t="s">
        <v>2774</v>
      </c>
      <c r="AN240" s="70" t="s">
        <v>2775</v>
      </c>
    </row>
    <row r="241" spans="1:40" ht="15" customHeight="1" x14ac:dyDescent="0.25">
      <c r="A241" s="21">
        <v>486</v>
      </c>
      <c r="B241" s="69" t="s">
        <v>139</v>
      </c>
      <c r="C241" s="22">
        <v>168</v>
      </c>
      <c r="D241" s="20">
        <v>45600</v>
      </c>
      <c r="E241" s="71" t="s">
        <v>2748</v>
      </c>
      <c r="F241" s="23">
        <v>10748949521</v>
      </c>
      <c r="G241" s="71" t="s">
        <v>2749</v>
      </c>
      <c r="H241" s="71" t="s">
        <v>2776</v>
      </c>
      <c r="I241" s="71" t="s">
        <v>2724</v>
      </c>
      <c r="J241" s="22">
        <v>1</v>
      </c>
      <c r="K241" s="69" t="s">
        <v>124</v>
      </c>
      <c r="L241" s="71" t="s">
        <v>2033</v>
      </c>
      <c r="M241" s="28">
        <v>3500</v>
      </c>
      <c r="N241" s="28">
        <v>3500</v>
      </c>
      <c r="O241" s="28">
        <v>3500</v>
      </c>
      <c r="P241" s="69" t="s">
        <v>514</v>
      </c>
      <c r="Q241" s="69" t="s">
        <v>1308</v>
      </c>
      <c r="R241" s="71" t="s">
        <v>2725</v>
      </c>
      <c r="S241" s="71" t="s">
        <v>2725</v>
      </c>
      <c r="T241" s="71" t="s">
        <v>123</v>
      </c>
      <c r="U241" s="71" t="s">
        <v>162</v>
      </c>
      <c r="V241" s="24">
        <v>0</v>
      </c>
      <c r="W241" s="20">
        <v>45600</v>
      </c>
      <c r="X241" s="69" t="s">
        <v>65</v>
      </c>
      <c r="Y241" s="71" t="s">
        <v>66</v>
      </c>
      <c r="Z241" s="69" t="s">
        <v>1418</v>
      </c>
      <c r="AA241" s="25">
        <v>2</v>
      </c>
      <c r="AB241" s="25" t="s">
        <v>2777</v>
      </c>
      <c r="AC241" s="69" t="s">
        <v>2778</v>
      </c>
      <c r="AD241" s="26">
        <v>7</v>
      </c>
      <c r="AE241" s="69" t="s">
        <v>409</v>
      </c>
      <c r="AF241" s="69" t="s">
        <v>120</v>
      </c>
      <c r="AG241" s="71" t="s">
        <v>121</v>
      </c>
      <c r="AH241" s="69" t="s">
        <v>122</v>
      </c>
      <c r="AI241" s="27" t="s">
        <v>70</v>
      </c>
      <c r="AJ241" s="69" t="s">
        <v>70</v>
      </c>
      <c r="AK241" s="26">
        <v>1</v>
      </c>
      <c r="AL241" s="26">
        <v>1</v>
      </c>
      <c r="AM241" s="71" t="s">
        <v>2779</v>
      </c>
      <c r="AN241" s="70" t="s">
        <v>2780</v>
      </c>
    </row>
    <row r="242" spans="1:40" ht="15" customHeight="1" x14ac:dyDescent="0.25">
      <c r="A242" s="21">
        <v>483</v>
      </c>
      <c r="B242" s="69" t="s">
        <v>139</v>
      </c>
      <c r="C242" s="22">
        <v>167</v>
      </c>
      <c r="D242" s="20">
        <v>45600</v>
      </c>
      <c r="E242" s="71" t="s">
        <v>144</v>
      </c>
      <c r="F242" s="23">
        <v>10080166104</v>
      </c>
      <c r="G242" s="71" t="s">
        <v>2781</v>
      </c>
      <c r="H242" s="71" t="s">
        <v>2782</v>
      </c>
      <c r="I242" s="71" t="s">
        <v>2783</v>
      </c>
      <c r="J242" s="22">
        <v>1</v>
      </c>
      <c r="K242" s="69" t="s">
        <v>124</v>
      </c>
      <c r="L242" s="71" t="s">
        <v>2033</v>
      </c>
      <c r="M242" s="28">
        <v>1500</v>
      </c>
      <c r="N242" s="28">
        <v>1500</v>
      </c>
      <c r="O242" s="28">
        <v>1500</v>
      </c>
      <c r="P242" s="69" t="s">
        <v>1331</v>
      </c>
      <c r="Q242" s="69" t="s">
        <v>1708</v>
      </c>
      <c r="R242" s="71" t="s">
        <v>2725</v>
      </c>
      <c r="S242" s="71" t="s">
        <v>2725</v>
      </c>
      <c r="T242" s="71" t="s">
        <v>125</v>
      </c>
      <c r="U242" s="71" t="s">
        <v>126</v>
      </c>
      <c r="V242" s="24">
        <v>0</v>
      </c>
      <c r="W242" s="20">
        <v>45600</v>
      </c>
      <c r="X242" s="69" t="s">
        <v>65</v>
      </c>
      <c r="Y242" s="71" t="s">
        <v>66</v>
      </c>
      <c r="Z242" s="69" t="s">
        <v>1418</v>
      </c>
      <c r="AA242" s="25">
        <v>2</v>
      </c>
      <c r="AB242" s="25" t="s">
        <v>560</v>
      </c>
      <c r="AC242" s="69" t="s">
        <v>2752</v>
      </c>
      <c r="AD242" s="26">
        <v>7</v>
      </c>
      <c r="AE242" s="69" t="s">
        <v>531</v>
      </c>
      <c r="AF242" s="69" t="s">
        <v>120</v>
      </c>
      <c r="AG242" s="71" t="s">
        <v>121</v>
      </c>
      <c r="AH242" s="69" t="s">
        <v>122</v>
      </c>
      <c r="AI242" s="27" t="s">
        <v>70</v>
      </c>
      <c r="AJ242" s="69" t="s">
        <v>70</v>
      </c>
      <c r="AK242" s="26">
        <v>1</v>
      </c>
      <c r="AL242" s="26">
        <v>1</v>
      </c>
      <c r="AM242" s="71" t="s">
        <v>2784</v>
      </c>
      <c r="AN242" s="70" t="s">
        <v>2785</v>
      </c>
    </row>
    <row r="243" spans="1:40" ht="15" customHeight="1" x14ac:dyDescent="0.25">
      <c r="A243" s="21">
        <v>484</v>
      </c>
      <c r="B243" s="69" t="s">
        <v>139</v>
      </c>
      <c r="C243" s="22">
        <v>166</v>
      </c>
      <c r="D243" s="20">
        <v>45600</v>
      </c>
      <c r="E243" s="71" t="s">
        <v>2786</v>
      </c>
      <c r="F243" s="23">
        <v>10745889943</v>
      </c>
      <c r="G243" s="71" t="s">
        <v>2787</v>
      </c>
      <c r="H243" s="71" t="s">
        <v>2788</v>
      </c>
      <c r="I243" s="71" t="s">
        <v>2789</v>
      </c>
      <c r="J243" s="22">
        <v>1</v>
      </c>
      <c r="K243" s="69" t="s">
        <v>124</v>
      </c>
      <c r="L243" s="71" t="s">
        <v>2033</v>
      </c>
      <c r="M243" s="28">
        <v>300</v>
      </c>
      <c r="N243" s="28">
        <v>300</v>
      </c>
      <c r="O243" s="28">
        <v>300</v>
      </c>
      <c r="P243" s="69" t="s">
        <v>514</v>
      </c>
      <c r="Q243" s="69" t="s">
        <v>1308</v>
      </c>
      <c r="R243" s="71" t="s">
        <v>2725</v>
      </c>
      <c r="S243" s="71" t="s">
        <v>2725</v>
      </c>
      <c r="T243" s="71" t="s">
        <v>125</v>
      </c>
      <c r="U243" s="71" t="s">
        <v>126</v>
      </c>
      <c r="V243" s="24">
        <v>0</v>
      </c>
      <c r="W243" s="20">
        <v>45600</v>
      </c>
      <c r="X243" s="69" t="s">
        <v>65</v>
      </c>
      <c r="Y243" s="71" t="s">
        <v>66</v>
      </c>
      <c r="Z243" s="69" t="s">
        <v>1418</v>
      </c>
      <c r="AA243" s="25">
        <v>2</v>
      </c>
      <c r="AB243" s="25" t="s">
        <v>2790</v>
      </c>
      <c r="AC243" s="69" t="s">
        <v>2791</v>
      </c>
      <c r="AD243" s="26">
        <v>7</v>
      </c>
      <c r="AE243" s="69" t="s">
        <v>846</v>
      </c>
      <c r="AF243" s="69" t="s">
        <v>120</v>
      </c>
      <c r="AG243" s="71" t="s">
        <v>121</v>
      </c>
      <c r="AH243" s="69" t="s">
        <v>122</v>
      </c>
      <c r="AI243" s="27" t="s">
        <v>70</v>
      </c>
      <c r="AJ243" s="69" t="s">
        <v>70</v>
      </c>
      <c r="AK243" s="26">
        <v>1</v>
      </c>
      <c r="AL243" s="26">
        <v>1</v>
      </c>
      <c r="AM243" s="71" t="s">
        <v>2792</v>
      </c>
      <c r="AN243" s="70" t="s">
        <v>2793</v>
      </c>
    </row>
    <row r="244" spans="1:40" ht="15" customHeight="1" x14ac:dyDescent="0.25">
      <c r="A244" s="21">
        <v>482</v>
      </c>
      <c r="B244" s="69" t="s">
        <v>139</v>
      </c>
      <c r="C244" s="22">
        <v>165</v>
      </c>
      <c r="D244" s="20">
        <v>45566</v>
      </c>
      <c r="E244" s="71" t="s">
        <v>2794</v>
      </c>
      <c r="F244" s="23">
        <v>10430346577</v>
      </c>
      <c r="G244" s="71" t="s">
        <v>2795</v>
      </c>
      <c r="H244" s="71" t="s">
        <v>2796</v>
      </c>
      <c r="I244" s="71" t="s">
        <v>2797</v>
      </c>
      <c r="J244" s="22">
        <v>1</v>
      </c>
      <c r="K244" s="69" t="s">
        <v>124</v>
      </c>
      <c r="L244" s="71" t="s">
        <v>2033</v>
      </c>
      <c r="M244" s="28">
        <v>1262</v>
      </c>
      <c r="N244" s="28">
        <v>1262</v>
      </c>
      <c r="O244" s="28">
        <v>1262</v>
      </c>
      <c r="P244" s="69" t="s">
        <v>514</v>
      </c>
      <c r="Q244" s="69" t="s">
        <v>1308</v>
      </c>
      <c r="R244" s="71" t="s">
        <v>2725</v>
      </c>
      <c r="S244" s="71" t="s">
        <v>2725</v>
      </c>
      <c r="T244" s="71" t="s">
        <v>125</v>
      </c>
      <c r="U244" s="71" t="s">
        <v>126</v>
      </c>
      <c r="V244" s="24">
        <v>0</v>
      </c>
      <c r="W244" s="20">
        <v>45566</v>
      </c>
      <c r="X244" s="69" t="s">
        <v>65</v>
      </c>
      <c r="Y244" s="71" t="s">
        <v>66</v>
      </c>
      <c r="Z244" s="69" t="s">
        <v>1418</v>
      </c>
      <c r="AA244" s="25">
        <v>2</v>
      </c>
      <c r="AB244" s="25" t="s">
        <v>2798</v>
      </c>
      <c r="AC244" s="69" t="s">
        <v>2799</v>
      </c>
      <c r="AD244" s="26">
        <v>7</v>
      </c>
      <c r="AE244" s="69" t="s">
        <v>2800</v>
      </c>
      <c r="AF244" s="69" t="s">
        <v>120</v>
      </c>
      <c r="AG244" s="71" t="s">
        <v>121</v>
      </c>
      <c r="AH244" s="69" t="s">
        <v>122</v>
      </c>
      <c r="AI244" s="27" t="s">
        <v>70</v>
      </c>
      <c r="AJ244" s="69" t="s">
        <v>70</v>
      </c>
      <c r="AK244" s="26">
        <v>1</v>
      </c>
      <c r="AL244" s="26">
        <v>1</v>
      </c>
      <c r="AM244" s="71" t="s">
        <v>2801</v>
      </c>
      <c r="AN244" s="70" t="s">
        <v>2802</v>
      </c>
    </row>
    <row r="245" spans="1:40" ht="15" customHeight="1" x14ac:dyDescent="0.25">
      <c r="A245" s="21">
        <v>463</v>
      </c>
      <c r="B245" s="69" t="s">
        <v>139</v>
      </c>
      <c r="C245" s="22">
        <v>164</v>
      </c>
      <c r="D245" s="20">
        <v>45566</v>
      </c>
      <c r="E245" s="71" t="s">
        <v>654</v>
      </c>
      <c r="F245" s="23">
        <v>20602599508</v>
      </c>
      <c r="G245" s="71" t="s">
        <v>655</v>
      </c>
      <c r="H245" s="71" t="s">
        <v>2803</v>
      </c>
      <c r="I245" s="71" t="s">
        <v>2724</v>
      </c>
      <c r="J245" s="22">
        <v>1</v>
      </c>
      <c r="K245" s="69" t="s">
        <v>124</v>
      </c>
      <c r="L245" s="71" t="s">
        <v>2033</v>
      </c>
      <c r="M245" s="28">
        <v>920.97</v>
      </c>
      <c r="N245" s="28">
        <v>920.97</v>
      </c>
      <c r="O245" s="28">
        <v>920.97</v>
      </c>
      <c r="P245" s="69" t="s">
        <v>514</v>
      </c>
      <c r="Q245" s="69" t="s">
        <v>1708</v>
      </c>
      <c r="R245" s="71" t="s">
        <v>2725</v>
      </c>
      <c r="S245" s="71" t="s">
        <v>2725</v>
      </c>
      <c r="T245" s="71" t="s">
        <v>123</v>
      </c>
      <c r="U245" s="71" t="s">
        <v>162</v>
      </c>
      <c r="V245" s="24">
        <v>0</v>
      </c>
      <c r="W245" s="20">
        <v>45566</v>
      </c>
      <c r="X245" s="69" t="s">
        <v>65</v>
      </c>
      <c r="Y245" s="71" t="s">
        <v>66</v>
      </c>
      <c r="Z245" s="69" t="s">
        <v>1418</v>
      </c>
      <c r="AA245" s="25">
        <v>2</v>
      </c>
      <c r="AB245" s="25" t="s">
        <v>560</v>
      </c>
      <c r="AC245" s="69" t="s">
        <v>2752</v>
      </c>
      <c r="AD245" s="26">
        <v>7</v>
      </c>
      <c r="AE245" s="69" t="s">
        <v>2804</v>
      </c>
      <c r="AF245" s="69" t="s">
        <v>120</v>
      </c>
      <c r="AG245" s="71" t="s">
        <v>121</v>
      </c>
      <c r="AH245" s="69" t="s">
        <v>122</v>
      </c>
      <c r="AI245" s="27" t="s">
        <v>70</v>
      </c>
      <c r="AJ245" s="69" t="s">
        <v>70</v>
      </c>
      <c r="AK245" s="26">
        <v>1</v>
      </c>
      <c r="AL245" s="26">
        <v>1</v>
      </c>
      <c r="AM245" s="71" t="s">
        <v>2805</v>
      </c>
      <c r="AN245" s="70" t="s">
        <v>2806</v>
      </c>
    </row>
    <row r="246" spans="1:40" ht="15" customHeight="1" x14ac:dyDescent="0.25">
      <c r="A246" s="21">
        <v>462</v>
      </c>
      <c r="B246" s="69" t="s">
        <v>139</v>
      </c>
      <c r="C246" s="22">
        <v>163</v>
      </c>
      <c r="D246" s="20">
        <v>45566</v>
      </c>
      <c r="E246" s="71" t="s">
        <v>654</v>
      </c>
      <c r="F246" s="23">
        <v>20602599508</v>
      </c>
      <c r="G246" s="71" t="s">
        <v>655</v>
      </c>
      <c r="H246" s="71" t="s">
        <v>2807</v>
      </c>
      <c r="I246" s="71" t="s">
        <v>2724</v>
      </c>
      <c r="J246" s="22">
        <v>1</v>
      </c>
      <c r="K246" s="69" t="s">
        <v>124</v>
      </c>
      <c r="L246" s="71" t="s">
        <v>2033</v>
      </c>
      <c r="M246" s="28">
        <v>3168</v>
      </c>
      <c r="N246" s="28">
        <v>3168</v>
      </c>
      <c r="O246" s="28">
        <v>3168</v>
      </c>
      <c r="P246" s="69" t="s">
        <v>514</v>
      </c>
      <c r="Q246" s="69" t="s">
        <v>1708</v>
      </c>
      <c r="R246" s="71" t="s">
        <v>2725</v>
      </c>
      <c r="S246" s="71" t="s">
        <v>2725</v>
      </c>
      <c r="T246" s="71" t="s">
        <v>123</v>
      </c>
      <c r="U246" s="71" t="s">
        <v>162</v>
      </c>
      <c r="V246" s="24">
        <v>0</v>
      </c>
      <c r="W246" s="20">
        <v>45566</v>
      </c>
      <c r="X246" s="69" t="s">
        <v>65</v>
      </c>
      <c r="Y246" s="71" t="s">
        <v>66</v>
      </c>
      <c r="Z246" s="69" t="s">
        <v>1418</v>
      </c>
      <c r="AA246" s="25">
        <v>2</v>
      </c>
      <c r="AB246" s="25" t="s">
        <v>2808</v>
      </c>
      <c r="AC246" s="69" t="s">
        <v>2809</v>
      </c>
      <c r="AD246" s="26">
        <v>7</v>
      </c>
      <c r="AE246" s="69" t="s">
        <v>2810</v>
      </c>
      <c r="AF246" s="69" t="s">
        <v>120</v>
      </c>
      <c r="AG246" s="71" t="s">
        <v>121</v>
      </c>
      <c r="AH246" s="69" t="s">
        <v>122</v>
      </c>
      <c r="AI246" s="27" t="s">
        <v>70</v>
      </c>
      <c r="AJ246" s="69" t="s">
        <v>70</v>
      </c>
      <c r="AK246" s="26">
        <v>1</v>
      </c>
      <c r="AL246" s="26">
        <v>1</v>
      </c>
      <c r="AM246" s="71" t="s">
        <v>2811</v>
      </c>
      <c r="AN246" s="70" t="s">
        <v>2812</v>
      </c>
    </row>
    <row r="247" spans="1:40" ht="15" customHeight="1" x14ac:dyDescent="0.25">
      <c r="A247" s="21">
        <v>461</v>
      </c>
      <c r="B247" s="69" t="s">
        <v>139</v>
      </c>
      <c r="C247" s="22">
        <v>162</v>
      </c>
      <c r="D247" s="20">
        <v>45566</v>
      </c>
      <c r="E247" s="71" t="s">
        <v>654</v>
      </c>
      <c r="F247" s="23">
        <v>20602599508</v>
      </c>
      <c r="G247" s="71" t="s">
        <v>655</v>
      </c>
      <c r="H247" s="71" t="s">
        <v>2813</v>
      </c>
      <c r="I247" s="71" t="s">
        <v>2724</v>
      </c>
      <c r="J247" s="22">
        <v>1</v>
      </c>
      <c r="K247" s="69" t="s">
        <v>124</v>
      </c>
      <c r="L247" s="71" t="s">
        <v>2033</v>
      </c>
      <c r="M247" s="28">
        <v>758.88</v>
      </c>
      <c r="N247" s="28">
        <v>758.88</v>
      </c>
      <c r="O247" s="28">
        <v>758.88</v>
      </c>
      <c r="P247" s="69" t="s">
        <v>1331</v>
      </c>
      <c r="Q247" s="69" t="s">
        <v>1708</v>
      </c>
      <c r="R247" s="71" t="s">
        <v>2725</v>
      </c>
      <c r="S247" s="71" t="s">
        <v>2725</v>
      </c>
      <c r="T247" s="71" t="s">
        <v>123</v>
      </c>
      <c r="U247" s="71" t="s">
        <v>162</v>
      </c>
      <c r="V247" s="24">
        <v>0</v>
      </c>
      <c r="W247" s="20">
        <v>45566</v>
      </c>
      <c r="X247" s="69" t="s">
        <v>65</v>
      </c>
      <c r="Y247" s="71" t="s">
        <v>66</v>
      </c>
      <c r="Z247" s="69" t="s">
        <v>1418</v>
      </c>
      <c r="AA247" s="25">
        <v>2</v>
      </c>
      <c r="AB247" s="25" t="s">
        <v>2814</v>
      </c>
      <c r="AC247" s="69" t="s">
        <v>2815</v>
      </c>
      <c r="AD247" s="26">
        <v>7</v>
      </c>
      <c r="AE247" s="69" t="s">
        <v>2816</v>
      </c>
      <c r="AF247" s="69" t="s">
        <v>120</v>
      </c>
      <c r="AG247" s="71" t="s">
        <v>121</v>
      </c>
      <c r="AH247" s="69" t="s">
        <v>122</v>
      </c>
      <c r="AI247" s="27" t="s">
        <v>70</v>
      </c>
      <c r="AJ247" s="69" t="s">
        <v>70</v>
      </c>
      <c r="AK247" s="26">
        <v>1</v>
      </c>
      <c r="AL247" s="26">
        <v>1</v>
      </c>
      <c r="AM247" s="71" t="s">
        <v>2817</v>
      </c>
      <c r="AN247" s="70" t="s">
        <v>2818</v>
      </c>
    </row>
    <row r="248" spans="1:40" ht="15" customHeight="1" x14ac:dyDescent="0.25">
      <c r="A248" s="21">
        <v>460</v>
      </c>
      <c r="B248" s="69" t="s">
        <v>139</v>
      </c>
      <c r="C248" s="22">
        <v>161</v>
      </c>
      <c r="D248" s="20">
        <v>45566</v>
      </c>
      <c r="E248" s="71" t="s">
        <v>654</v>
      </c>
      <c r="F248" s="23">
        <v>20602599508</v>
      </c>
      <c r="G248" s="71" t="s">
        <v>655</v>
      </c>
      <c r="H248" s="71" t="s">
        <v>2819</v>
      </c>
      <c r="I248" s="71" t="s">
        <v>2724</v>
      </c>
      <c r="J248" s="22">
        <v>1</v>
      </c>
      <c r="K248" s="69" t="s">
        <v>124</v>
      </c>
      <c r="L248" s="71" t="s">
        <v>2033</v>
      </c>
      <c r="M248" s="28">
        <v>6977.49</v>
      </c>
      <c r="N248" s="28">
        <v>6977.49</v>
      </c>
      <c r="O248" s="28">
        <v>6977.49</v>
      </c>
      <c r="P248" s="69" t="s">
        <v>514</v>
      </c>
      <c r="Q248" s="69" t="s">
        <v>1708</v>
      </c>
      <c r="R248" s="71" t="s">
        <v>2725</v>
      </c>
      <c r="S248" s="71" t="s">
        <v>2725</v>
      </c>
      <c r="T248" s="71" t="s">
        <v>123</v>
      </c>
      <c r="U248" s="71" t="s">
        <v>162</v>
      </c>
      <c r="V248" s="24">
        <v>0</v>
      </c>
      <c r="W248" s="20">
        <v>45566</v>
      </c>
      <c r="X248" s="69" t="s">
        <v>65</v>
      </c>
      <c r="Y248" s="71" t="s">
        <v>66</v>
      </c>
      <c r="Z248" s="69" t="s">
        <v>1418</v>
      </c>
      <c r="AA248" s="25">
        <v>2</v>
      </c>
      <c r="AB248" s="25" t="s">
        <v>2820</v>
      </c>
      <c r="AC248" s="69" t="s">
        <v>2821</v>
      </c>
      <c r="AD248" s="26">
        <v>7</v>
      </c>
      <c r="AE248" s="69" t="s">
        <v>2822</v>
      </c>
      <c r="AF248" s="69" t="s">
        <v>120</v>
      </c>
      <c r="AG248" s="71" t="s">
        <v>121</v>
      </c>
      <c r="AH248" s="69" t="s">
        <v>122</v>
      </c>
      <c r="AI248" s="27" t="s">
        <v>70</v>
      </c>
      <c r="AJ248" s="69" t="s">
        <v>70</v>
      </c>
      <c r="AK248" s="26">
        <v>1</v>
      </c>
      <c r="AL248" s="26">
        <v>1</v>
      </c>
      <c r="AM248" s="71" t="s">
        <v>2823</v>
      </c>
      <c r="AN248" s="70" t="s">
        <v>2824</v>
      </c>
    </row>
    <row r="249" spans="1:40" ht="15" customHeight="1" x14ac:dyDescent="0.25">
      <c r="A249" s="21">
        <v>452</v>
      </c>
      <c r="B249" s="69" t="s">
        <v>139</v>
      </c>
      <c r="C249" s="22">
        <v>160</v>
      </c>
      <c r="D249" s="20">
        <v>45566</v>
      </c>
      <c r="E249" s="71" t="s">
        <v>2010</v>
      </c>
      <c r="F249" s="23">
        <v>10805649068</v>
      </c>
      <c r="G249" s="71" t="s">
        <v>2011</v>
      </c>
      <c r="H249" s="71" t="s">
        <v>2825</v>
      </c>
      <c r="I249" s="71" t="s">
        <v>2826</v>
      </c>
      <c r="J249" s="22">
        <v>1</v>
      </c>
      <c r="K249" s="69" t="s">
        <v>124</v>
      </c>
      <c r="L249" s="71" t="s">
        <v>2033</v>
      </c>
      <c r="M249" s="28">
        <v>500</v>
      </c>
      <c r="N249" s="28">
        <v>500</v>
      </c>
      <c r="O249" s="28">
        <v>500</v>
      </c>
      <c r="P249" s="69" t="s">
        <v>514</v>
      </c>
      <c r="Q249" s="69" t="s">
        <v>1308</v>
      </c>
      <c r="R249" s="71" t="s">
        <v>2725</v>
      </c>
      <c r="S249" s="71" t="s">
        <v>2725</v>
      </c>
      <c r="T249" s="71" t="s">
        <v>125</v>
      </c>
      <c r="U249" s="71" t="s">
        <v>126</v>
      </c>
      <c r="V249" s="24">
        <v>0</v>
      </c>
      <c r="W249" s="20">
        <v>45566</v>
      </c>
      <c r="X249" s="69" t="s">
        <v>65</v>
      </c>
      <c r="Y249" s="71" t="s">
        <v>66</v>
      </c>
      <c r="Z249" s="69" t="s">
        <v>1418</v>
      </c>
      <c r="AA249" s="25">
        <v>2</v>
      </c>
      <c r="AB249" s="25" t="s">
        <v>2827</v>
      </c>
      <c r="AC249" s="69" t="s">
        <v>2828</v>
      </c>
      <c r="AD249" s="26">
        <v>7</v>
      </c>
      <c r="AE249" s="69" t="s">
        <v>2582</v>
      </c>
      <c r="AF249" s="69" t="s">
        <v>120</v>
      </c>
      <c r="AG249" s="71" t="s">
        <v>121</v>
      </c>
      <c r="AH249" s="69" t="s">
        <v>122</v>
      </c>
      <c r="AI249" s="27" t="s">
        <v>70</v>
      </c>
      <c r="AJ249" s="69" t="s">
        <v>70</v>
      </c>
      <c r="AK249" s="26">
        <v>1</v>
      </c>
      <c r="AL249" s="26">
        <v>1</v>
      </c>
      <c r="AM249" s="71" t="s">
        <v>2829</v>
      </c>
      <c r="AN249" s="70" t="s">
        <v>2830</v>
      </c>
    </row>
    <row r="250" spans="1:40" ht="15" customHeight="1" x14ac:dyDescent="0.25">
      <c r="A250" s="21">
        <v>439</v>
      </c>
      <c r="B250" s="69" t="s">
        <v>139</v>
      </c>
      <c r="C250" s="22">
        <v>159</v>
      </c>
      <c r="D250" s="20">
        <v>45566</v>
      </c>
      <c r="E250" s="71" t="s">
        <v>2831</v>
      </c>
      <c r="F250" s="23">
        <v>10719607239</v>
      </c>
      <c r="G250" s="71" t="s">
        <v>2832</v>
      </c>
      <c r="H250" s="71" t="s">
        <v>2833</v>
      </c>
      <c r="I250" s="71" t="s">
        <v>2724</v>
      </c>
      <c r="J250" s="22">
        <v>1</v>
      </c>
      <c r="K250" s="69" t="s">
        <v>124</v>
      </c>
      <c r="L250" s="71" t="s">
        <v>2033</v>
      </c>
      <c r="M250" s="28">
        <v>11440</v>
      </c>
      <c r="N250" s="28">
        <v>11440</v>
      </c>
      <c r="O250" s="28">
        <v>11440</v>
      </c>
      <c r="P250" s="69" t="s">
        <v>514</v>
      </c>
      <c r="Q250" s="69" t="s">
        <v>1308</v>
      </c>
      <c r="R250" s="71" t="s">
        <v>2725</v>
      </c>
      <c r="S250" s="71" t="s">
        <v>2725</v>
      </c>
      <c r="T250" s="71" t="s">
        <v>123</v>
      </c>
      <c r="U250" s="71" t="s">
        <v>162</v>
      </c>
      <c r="V250" s="24">
        <v>0</v>
      </c>
      <c r="W250" s="20">
        <v>45566</v>
      </c>
      <c r="X250" s="69" t="s">
        <v>65</v>
      </c>
      <c r="Y250" s="71" t="s">
        <v>66</v>
      </c>
      <c r="Z250" s="69" t="s">
        <v>1418</v>
      </c>
      <c r="AA250" s="25">
        <v>2</v>
      </c>
      <c r="AB250" s="25" t="s">
        <v>2834</v>
      </c>
      <c r="AC250" s="69" t="s">
        <v>2835</v>
      </c>
      <c r="AD250" s="26">
        <v>7</v>
      </c>
      <c r="AE250" s="69" t="s">
        <v>2836</v>
      </c>
      <c r="AF250" s="69" t="s">
        <v>120</v>
      </c>
      <c r="AG250" s="71" t="s">
        <v>121</v>
      </c>
      <c r="AH250" s="69" t="s">
        <v>122</v>
      </c>
      <c r="AI250" s="27" t="s">
        <v>70</v>
      </c>
      <c r="AJ250" s="69" t="s">
        <v>70</v>
      </c>
      <c r="AK250" s="26">
        <v>1</v>
      </c>
      <c r="AL250" s="26">
        <v>1</v>
      </c>
      <c r="AM250" s="71" t="s">
        <v>2837</v>
      </c>
      <c r="AN250" s="70" t="s">
        <v>2838</v>
      </c>
    </row>
    <row r="251" spans="1:40" ht="15" customHeight="1" x14ac:dyDescent="0.25">
      <c r="A251" s="21">
        <v>449</v>
      </c>
      <c r="B251" s="69" t="s">
        <v>139</v>
      </c>
      <c r="C251" s="22">
        <v>158</v>
      </c>
      <c r="D251" s="20">
        <v>45566</v>
      </c>
      <c r="E251" s="71" t="s">
        <v>140</v>
      </c>
      <c r="F251" s="23">
        <v>10438643554</v>
      </c>
      <c r="G251" s="71" t="s">
        <v>141</v>
      </c>
      <c r="H251" s="71" t="s">
        <v>2839</v>
      </c>
      <c r="I251" s="71" t="s">
        <v>2840</v>
      </c>
      <c r="J251" s="22">
        <v>1</v>
      </c>
      <c r="K251" s="69" t="s">
        <v>124</v>
      </c>
      <c r="L251" s="71" t="s">
        <v>2033</v>
      </c>
      <c r="M251" s="28">
        <v>2500</v>
      </c>
      <c r="N251" s="28">
        <v>5000</v>
      </c>
      <c r="O251" s="28">
        <v>5000</v>
      </c>
      <c r="P251" s="69" t="s">
        <v>514</v>
      </c>
      <c r="Q251" s="69" t="s">
        <v>2841</v>
      </c>
      <c r="R251" s="71" t="s">
        <v>2725</v>
      </c>
      <c r="S251" s="71" t="s">
        <v>2725</v>
      </c>
      <c r="T251" s="71" t="s">
        <v>125</v>
      </c>
      <c r="U251" s="71" t="s">
        <v>126</v>
      </c>
      <c r="V251" s="24">
        <v>0</v>
      </c>
      <c r="W251" s="20">
        <v>45566</v>
      </c>
      <c r="X251" s="69" t="s">
        <v>65</v>
      </c>
      <c r="Y251" s="71" t="s">
        <v>66</v>
      </c>
      <c r="Z251" s="69" t="s">
        <v>1418</v>
      </c>
      <c r="AA251" s="25">
        <v>2</v>
      </c>
      <c r="AB251" s="25" t="s">
        <v>2842</v>
      </c>
      <c r="AC251" s="69" t="s">
        <v>2843</v>
      </c>
      <c r="AD251" s="26">
        <v>7</v>
      </c>
      <c r="AE251" s="69" t="s">
        <v>2459</v>
      </c>
      <c r="AF251" s="69" t="s">
        <v>120</v>
      </c>
      <c r="AG251" s="71" t="s">
        <v>121</v>
      </c>
      <c r="AH251" s="69" t="s">
        <v>122</v>
      </c>
      <c r="AI251" s="27" t="s">
        <v>70</v>
      </c>
      <c r="AJ251" s="69" t="s">
        <v>70</v>
      </c>
      <c r="AK251" s="26">
        <v>1</v>
      </c>
      <c r="AL251" s="26">
        <v>1</v>
      </c>
      <c r="AM251" s="71" t="s">
        <v>2844</v>
      </c>
      <c r="AN251" s="70" t="s">
        <v>2845</v>
      </c>
    </row>
    <row r="252" spans="1:40" ht="15" customHeight="1" x14ac:dyDescent="0.25">
      <c r="A252" s="21">
        <v>448</v>
      </c>
      <c r="B252" s="69" t="s">
        <v>139</v>
      </c>
      <c r="C252" s="22">
        <v>157</v>
      </c>
      <c r="D252" s="20">
        <v>45566</v>
      </c>
      <c r="E252" s="71" t="s">
        <v>605</v>
      </c>
      <c r="F252" s="23">
        <v>10101123168</v>
      </c>
      <c r="G252" s="71" t="s">
        <v>2846</v>
      </c>
      <c r="H252" s="71" t="s">
        <v>2847</v>
      </c>
      <c r="I252" s="71" t="s">
        <v>2848</v>
      </c>
      <c r="J252" s="22">
        <v>1</v>
      </c>
      <c r="K252" s="69" t="s">
        <v>124</v>
      </c>
      <c r="L252" s="71" t="s">
        <v>2033</v>
      </c>
      <c r="M252" s="28">
        <v>1400</v>
      </c>
      <c r="N252" s="28">
        <v>4200</v>
      </c>
      <c r="O252" s="28">
        <v>4200</v>
      </c>
      <c r="P252" s="69" t="s">
        <v>514</v>
      </c>
      <c r="Q252" s="69" t="s">
        <v>1090</v>
      </c>
      <c r="R252" s="71" t="s">
        <v>2725</v>
      </c>
      <c r="S252" s="71" t="s">
        <v>2725</v>
      </c>
      <c r="T252" s="71" t="s">
        <v>125</v>
      </c>
      <c r="U252" s="71" t="s">
        <v>126</v>
      </c>
      <c r="V252" s="24">
        <v>0</v>
      </c>
      <c r="W252" s="20">
        <v>45566</v>
      </c>
      <c r="X252" s="69" t="s">
        <v>65</v>
      </c>
      <c r="Y252" s="71" t="s">
        <v>66</v>
      </c>
      <c r="Z252" s="69" t="s">
        <v>1418</v>
      </c>
      <c r="AA252" s="25">
        <v>2</v>
      </c>
      <c r="AB252" s="25" t="s">
        <v>2849</v>
      </c>
      <c r="AC252" s="69" t="s">
        <v>2850</v>
      </c>
      <c r="AD252" s="26">
        <v>7</v>
      </c>
      <c r="AE252" s="69" t="s">
        <v>602</v>
      </c>
      <c r="AF252" s="69" t="s">
        <v>120</v>
      </c>
      <c r="AG252" s="71" t="s">
        <v>121</v>
      </c>
      <c r="AH252" s="69" t="s">
        <v>122</v>
      </c>
      <c r="AI252" s="27" t="s">
        <v>70</v>
      </c>
      <c r="AJ252" s="69" t="s">
        <v>70</v>
      </c>
      <c r="AK252" s="26">
        <v>1</v>
      </c>
      <c r="AL252" s="26">
        <v>1</v>
      </c>
      <c r="AM252" s="71" t="s">
        <v>2851</v>
      </c>
      <c r="AN252" s="70" t="s">
        <v>2852</v>
      </c>
    </row>
    <row r="253" spans="1:40" ht="15" customHeight="1" x14ac:dyDescent="0.25">
      <c r="A253" s="21">
        <v>447</v>
      </c>
      <c r="B253" s="69" t="s">
        <v>139</v>
      </c>
      <c r="C253" s="22">
        <v>156</v>
      </c>
      <c r="D253" s="20">
        <v>45566</v>
      </c>
      <c r="E253" s="71" t="s">
        <v>2853</v>
      </c>
      <c r="F253" s="23">
        <v>10159963581</v>
      </c>
      <c r="G253" s="71" t="s">
        <v>2854</v>
      </c>
      <c r="H253" s="71" t="s">
        <v>2855</v>
      </c>
      <c r="I253" s="71" t="s">
        <v>2856</v>
      </c>
      <c r="J253" s="22">
        <v>1</v>
      </c>
      <c r="K253" s="69" t="s">
        <v>124</v>
      </c>
      <c r="L253" s="71" t="s">
        <v>2033</v>
      </c>
      <c r="M253" s="28">
        <v>500</v>
      </c>
      <c r="N253" s="28">
        <v>1500</v>
      </c>
      <c r="O253" s="28">
        <v>1500</v>
      </c>
      <c r="P253" s="69" t="s">
        <v>514</v>
      </c>
      <c r="Q253" s="69" t="s">
        <v>1090</v>
      </c>
      <c r="R253" s="71" t="s">
        <v>2725</v>
      </c>
      <c r="S253" s="71" t="s">
        <v>2725</v>
      </c>
      <c r="T253" s="71" t="s">
        <v>125</v>
      </c>
      <c r="U253" s="71" t="s">
        <v>126</v>
      </c>
      <c r="V253" s="24">
        <v>0</v>
      </c>
      <c r="W253" s="20">
        <v>45566</v>
      </c>
      <c r="X253" s="69" t="s">
        <v>65</v>
      </c>
      <c r="Y253" s="71" t="s">
        <v>66</v>
      </c>
      <c r="Z253" s="69" t="s">
        <v>1418</v>
      </c>
      <c r="AA253" s="25">
        <v>2</v>
      </c>
      <c r="AB253" s="25" t="s">
        <v>560</v>
      </c>
      <c r="AC253" s="69" t="s">
        <v>2752</v>
      </c>
      <c r="AD253" s="26">
        <v>7</v>
      </c>
      <c r="AE253" s="69" t="s">
        <v>531</v>
      </c>
      <c r="AF253" s="69" t="s">
        <v>120</v>
      </c>
      <c r="AG253" s="71" t="s">
        <v>121</v>
      </c>
      <c r="AH253" s="69" t="s">
        <v>122</v>
      </c>
      <c r="AI253" s="27" t="s">
        <v>70</v>
      </c>
      <c r="AJ253" s="69" t="s">
        <v>70</v>
      </c>
      <c r="AK253" s="26">
        <v>1</v>
      </c>
      <c r="AL253" s="26">
        <v>1</v>
      </c>
      <c r="AM253" s="71" t="s">
        <v>2857</v>
      </c>
      <c r="AN253" s="70" t="s">
        <v>2858</v>
      </c>
    </row>
    <row r="254" spans="1:40" ht="15" customHeight="1" x14ac:dyDescent="0.25">
      <c r="A254" s="21">
        <v>446</v>
      </c>
      <c r="B254" s="69" t="s">
        <v>139</v>
      </c>
      <c r="C254" s="22">
        <v>155</v>
      </c>
      <c r="D254" s="20">
        <v>45566</v>
      </c>
      <c r="E254" s="71" t="s">
        <v>2859</v>
      </c>
      <c r="F254" s="23">
        <v>10160028331</v>
      </c>
      <c r="G254" s="71" t="s">
        <v>2860</v>
      </c>
      <c r="H254" s="71" t="s">
        <v>2855</v>
      </c>
      <c r="I254" s="71" t="s">
        <v>2861</v>
      </c>
      <c r="J254" s="22">
        <v>1</v>
      </c>
      <c r="K254" s="69" t="s">
        <v>124</v>
      </c>
      <c r="L254" s="71" t="s">
        <v>2033</v>
      </c>
      <c r="M254" s="28">
        <v>500</v>
      </c>
      <c r="N254" s="28">
        <v>1500</v>
      </c>
      <c r="O254" s="28">
        <v>1500</v>
      </c>
      <c r="P254" s="69" t="s">
        <v>514</v>
      </c>
      <c r="Q254" s="69" t="s">
        <v>1090</v>
      </c>
      <c r="R254" s="71" t="s">
        <v>2725</v>
      </c>
      <c r="S254" s="71" t="s">
        <v>2725</v>
      </c>
      <c r="T254" s="71" t="s">
        <v>125</v>
      </c>
      <c r="U254" s="71" t="s">
        <v>126</v>
      </c>
      <c r="V254" s="24">
        <v>0</v>
      </c>
      <c r="W254" s="20">
        <v>45566</v>
      </c>
      <c r="X254" s="69" t="s">
        <v>65</v>
      </c>
      <c r="Y254" s="71" t="s">
        <v>66</v>
      </c>
      <c r="Z254" s="69" t="s">
        <v>1418</v>
      </c>
      <c r="AA254" s="25">
        <v>2</v>
      </c>
      <c r="AB254" s="25" t="s">
        <v>560</v>
      </c>
      <c r="AC254" s="69" t="s">
        <v>2752</v>
      </c>
      <c r="AD254" s="26">
        <v>7</v>
      </c>
      <c r="AE254" s="69" t="s">
        <v>531</v>
      </c>
      <c r="AF254" s="69" t="s">
        <v>120</v>
      </c>
      <c r="AG254" s="71" t="s">
        <v>121</v>
      </c>
      <c r="AH254" s="69" t="s">
        <v>122</v>
      </c>
      <c r="AI254" s="27" t="s">
        <v>70</v>
      </c>
      <c r="AJ254" s="69" t="s">
        <v>70</v>
      </c>
      <c r="AK254" s="26">
        <v>1</v>
      </c>
      <c r="AL254" s="26">
        <v>1</v>
      </c>
      <c r="AM254" s="71" t="s">
        <v>2862</v>
      </c>
      <c r="AN254" s="70" t="s">
        <v>2863</v>
      </c>
    </row>
    <row r="255" spans="1:40" ht="15" customHeight="1" x14ac:dyDescent="0.25">
      <c r="A255" s="21">
        <v>445</v>
      </c>
      <c r="B255" s="69" t="s">
        <v>139</v>
      </c>
      <c r="C255" s="22">
        <v>154</v>
      </c>
      <c r="D255" s="20">
        <v>45566</v>
      </c>
      <c r="E255" s="71" t="s">
        <v>159</v>
      </c>
      <c r="F255" s="23">
        <v>10423632475</v>
      </c>
      <c r="G255" s="71" t="s">
        <v>2864</v>
      </c>
      <c r="H255" s="71" t="s">
        <v>2865</v>
      </c>
      <c r="I255" s="71" t="s">
        <v>2866</v>
      </c>
      <c r="J255" s="22">
        <v>1</v>
      </c>
      <c r="K255" s="69" t="s">
        <v>124</v>
      </c>
      <c r="L255" s="71" t="s">
        <v>2033</v>
      </c>
      <c r="M255" s="28">
        <v>500</v>
      </c>
      <c r="N255" s="28">
        <v>1000</v>
      </c>
      <c r="O255" s="28">
        <v>1000</v>
      </c>
      <c r="P255" s="69" t="s">
        <v>514</v>
      </c>
      <c r="Q255" s="69" t="s">
        <v>2841</v>
      </c>
      <c r="R255" s="71" t="s">
        <v>2725</v>
      </c>
      <c r="S255" s="71" t="s">
        <v>2725</v>
      </c>
      <c r="T255" s="71" t="s">
        <v>125</v>
      </c>
      <c r="U255" s="71" t="s">
        <v>126</v>
      </c>
      <c r="V255" s="24">
        <v>0</v>
      </c>
      <c r="W255" s="20">
        <v>45566</v>
      </c>
      <c r="X255" s="69" t="s">
        <v>65</v>
      </c>
      <c r="Y255" s="71" t="s">
        <v>66</v>
      </c>
      <c r="Z255" s="69" t="s">
        <v>1418</v>
      </c>
      <c r="AA255" s="25">
        <v>2</v>
      </c>
      <c r="AB255" s="25" t="s">
        <v>2867</v>
      </c>
      <c r="AC255" s="69" t="s">
        <v>2868</v>
      </c>
      <c r="AD255" s="26">
        <v>7</v>
      </c>
      <c r="AE255" s="69" t="s">
        <v>1382</v>
      </c>
      <c r="AF255" s="69" t="s">
        <v>120</v>
      </c>
      <c r="AG255" s="71" t="s">
        <v>121</v>
      </c>
      <c r="AH255" s="69" t="s">
        <v>122</v>
      </c>
      <c r="AI255" s="27" t="s">
        <v>70</v>
      </c>
      <c r="AJ255" s="69" t="s">
        <v>70</v>
      </c>
      <c r="AK255" s="26">
        <v>1</v>
      </c>
      <c r="AL255" s="26">
        <v>1</v>
      </c>
      <c r="AM255" s="71" t="s">
        <v>2869</v>
      </c>
      <c r="AN255" s="70" t="s">
        <v>2870</v>
      </c>
    </row>
    <row r="256" spans="1:40" ht="15" customHeight="1" x14ac:dyDescent="0.25">
      <c r="A256" s="21">
        <v>444</v>
      </c>
      <c r="B256" s="69" t="s">
        <v>139</v>
      </c>
      <c r="C256" s="22">
        <v>153</v>
      </c>
      <c r="D256" s="20">
        <v>45566</v>
      </c>
      <c r="E256" s="71" t="s">
        <v>231</v>
      </c>
      <c r="F256" s="23">
        <v>10806026234</v>
      </c>
      <c r="G256" s="71" t="s">
        <v>2864</v>
      </c>
      <c r="H256" s="71" t="s">
        <v>2871</v>
      </c>
      <c r="I256" s="71" t="s">
        <v>2872</v>
      </c>
      <c r="J256" s="22">
        <v>1</v>
      </c>
      <c r="K256" s="69" t="s">
        <v>124</v>
      </c>
      <c r="L256" s="71" t="s">
        <v>2033</v>
      </c>
      <c r="M256" s="28">
        <v>500</v>
      </c>
      <c r="N256" s="28">
        <v>1500</v>
      </c>
      <c r="O256" s="28">
        <v>1500</v>
      </c>
      <c r="P256" s="69" t="s">
        <v>514</v>
      </c>
      <c r="Q256" s="69" t="s">
        <v>1090</v>
      </c>
      <c r="R256" s="71" t="s">
        <v>2725</v>
      </c>
      <c r="S256" s="71" t="s">
        <v>2725</v>
      </c>
      <c r="T256" s="71" t="s">
        <v>125</v>
      </c>
      <c r="U256" s="71" t="s">
        <v>126</v>
      </c>
      <c r="V256" s="24">
        <v>0</v>
      </c>
      <c r="W256" s="20">
        <v>45566</v>
      </c>
      <c r="X256" s="69" t="s">
        <v>65</v>
      </c>
      <c r="Y256" s="71" t="s">
        <v>66</v>
      </c>
      <c r="Z256" s="69" t="s">
        <v>1418</v>
      </c>
      <c r="AA256" s="25">
        <v>2</v>
      </c>
      <c r="AB256" s="25" t="s">
        <v>2873</v>
      </c>
      <c r="AC256" s="69" t="s">
        <v>2874</v>
      </c>
      <c r="AD256" s="26">
        <v>7</v>
      </c>
      <c r="AE256" s="69" t="s">
        <v>531</v>
      </c>
      <c r="AF256" s="69" t="s">
        <v>120</v>
      </c>
      <c r="AG256" s="71" t="s">
        <v>121</v>
      </c>
      <c r="AH256" s="69" t="s">
        <v>122</v>
      </c>
      <c r="AI256" s="27" t="s">
        <v>70</v>
      </c>
      <c r="AJ256" s="69" t="s">
        <v>70</v>
      </c>
      <c r="AK256" s="26">
        <v>1</v>
      </c>
      <c r="AL256" s="26">
        <v>1</v>
      </c>
      <c r="AM256" s="71" t="s">
        <v>2875</v>
      </c>
      <c r="AN256" s="70" t="s">
        <v>2876</v>
      </c>
    </row>
    <row r="257" spans="1:40" ht="15" customHeight="1" x14ac:dyDescent="0.25">
      <c r="A257" s="21">
        <v>443</v>
      </c>
      <c r="B257" s="69" t="s">
        <v>139</v>
      </c>
      <c r="C257" s="22">
        <v>152</v>
      </c>
      <c r="D257" s="20">
        <v>45566</v>
      </c>
      <c r="E257" s="71" t="s">
        <v>156</v>
      </c>
      <c r="F257" s="23">
        <v>10159960299</v>
      </c>
      <c r="G257" s="71" t="s">
        <v>157</v>
      </c>
      <c r="H257" s="71" t="s">
        <v>2871</v>
      </c>
      <c r="I257" s="71" t="s">
        <v>2877</v>
      </c>
      <c r="J257" s="22">
        <v>1</v>
      </c>
      <c r="K257" s="69" t="s">
        <v>124</v>
      </c>
      <c r="L257" s="71" t="s">
        <v>2033</v>
      </c>
      <c r="M257" s="28">
        <v>500</v>
      </c>
      <c r="N257" s="28">
        <v>1500</v>
      </c>
      <c r="O257" s="28">
        <v>1500</v>
      </c>
      <c r="P257" s="69" t="s">
        <v>514</v>
      </c>
      <c r="Q257" s="69" t="s">
        <v>1090</v>
      </c>
      <c r="R257" s="71" t="s">
        <v>2725</v>
      </c>
      <c r="S257" s="71" t="s">
        <v>2725</v>
      </c>
      <c r="T257" s="71" t="s">
        <v>125</v>
      </c>
      <c r="U257" s="71" t="s">
        <v>126</v>
      </c>
      <c r="V257" s="24">
        <v>0</v>
      </c>
      <c r="W257" s="20">
        <v>45566</v>
      </c>
      <c r="X257" s="69" t="s">
        <v>65</v>
      </c>
      <c r="Y257" s="71" t="s">
        <v>66</v>
      </c>
      <c r="Z257" s="69" t="s">
        <v>1418</v>
      </c>
      <c r="AA257" s="25">
        <v>2</v>
      </c>
      <c r="AB257" s="25" t="s">
        <v>560</v>
      </c>
      <c r="AC257" s="69" t="s">
        <v>2752</v>
      </c>
      <c r="AD257" s="26">
        <v>7</v>
      </c>
      <c r="AE257" s="69" t="s">
        <v>531</v>
      </c>
      <c r="AF257" s="69" t="s">
        <v>120</v>
      </c>
      <c r="AG257" s="71" t="s">
        <v>121</v>
      </c>
      <c r="AH257" s="69" t="s">
        <v>122</v>
      </c>
      <c r="AI257" s="27" t="s">
        <v>70</v>
      </c>
      <c r="AJ257" s="69" t="s">
        <v>70</v>
      </c>
      <c r="AK257" s="26">
        <v>1</v>
      </c>
      <c r="AL257" s="26">
        <v>1</v>
      </c>
      <c r="AM257" s="71" t="s">
        <v>2878</v>
      </c>
      <c r="AN257" s="70" t="s">
        <v>2879</v>
      </c>
    </row>
    <row r="258" spans="1:40" ht="15" customHeight="1" x14ac:dyDescent="0.25">
      <c r="A258" s="21">
        <v>508</v>
      </c>
      <c r="B258" s="69" t="s">
        <v>139</v>
      </c>
      <c r="C258" s="22">
        <v>151</v>
      </c>
      <c r="D258" s="20">
        <v>45566</v>
      </c>
      <c r="E258" s="71" t="s">
        <v>144</v>
      </c>
      <c r="F258" s="23">
        <v>10080166104</v>
      </c>
      <c r="G258" s="71" t="s">
        <v>145</v>
      </c>
      <c r="H258" s="71" t="s">
        <v>2880</v>
      </c>
      <c r="I258" s="71" t="s">
        <v>2881</v>
      </c>
      <c r="J258" s="22">
        <v>1</v>
      </c>
      <c r="K258" s="69" t="s">
        <v>124</v>
      </c>
      <c r="L258" s="71" t="s">
        <v>2033</v>
      </c>
      <c r="M258" s="28">
        <v>1200</v>
      </c>
      <c r="N258" s="28">
        <v>1200</v>
      </c>
      <c r="O258" s="28">
        <v>1200</v>
      </c>
      <c r="P258" s="69" t="s">
        <v>514</v>
      </c>
      <c r="Q258" s="69" t="s">
        <v>1308</v>
      </c>
      <c r="R258" s="71" t="s">
        <v>2725</v>
      </c>
      <c r="S258" s="71" t="s">
        <v>2725</v>
      </c>
      <c r="T258" s="71" t="s">
        <v>125</v>
      </c>
      <c r="U258" s="71" t="s">
        <v>126</v>
      </c>
      <c r="V258" s="24">
        <v>0</v>
      </c>
      <c r="W258" s="20">
        <v>45566</v>
      </c>
      <c r="X258" s="69" t="s">
        <v>65</v>
      </c>
      <c r="Y258" s="71" t="s">
        <v>66</v>
      </c>
      <c r="Z258" s="69" t="s">
        <v>1418</v>
      </c>
      <c r="AA258" s="25">
        <v>2</v>
      </c>
      <c r="AB258" s="25" t="s">
        <v>2882</v>
      </c>
      <c r="AC258" s="69" t="s">
        <v>2883</v>
      </c>
      <c r="AD258" s="26">
        <v>7</v>
      </c>
      <c r="AE258" s="69" t="s">
        <v>2378</v>
      </c>
      <c r="AF258" s="69" t="s">
        <v>120</v>
      </c>
      <c r="AG258" s="71" t="s">
        <v>121</v>
      </c>
      <c r="AH258" s="69" t="s">
        <v>122</v>
      </c>
      <c r="AI258" s="27" t="s">
        <v>70</v>
      </c>
      <c r="AJ258" s="69" t="s">
        <v>70</v>
      </c>
      <c r="AK258" s="26">
        <v>1</v>
      </c>
      <c r="AL258" s="26">
        <v>1</v>
      </c>
      <c r="AM258" s="71" t="s">
        <v>2884</v>
      </c>
      <c r="AN258" s="70" t="s">
        <v>2885</v>
      </c>
    </row>
    <row r="259" spans="1:40" ht="15" customHeight="1" x14ac:dyDescent="0.25">
      <c r="A259" s="21">
        <v>433</v>
      </c>
      <c r="B259" s="69" t="s">
        <v>139</v>
      </c>
      <c r="C259" s="22">
        <v>150</v>
      </c>
      <c r="D259" s="20">
        <v>45519</v>
      </c>
      <c r="E259" s="71" t="s">
        <v>1205</v>
      </c>
      <c r="F259" s="23">
        <v>10702175751</v>
      </c>
      <c r="G259" s="71" t="s">
        <v>1206</v>
      </c>
      <c r="H259" s="71" t="s">
        <v>2886</v>
      </c>
      <c r="I259" s="71" t="s">
        <v>2887</v>
      </c>
      <c r="J259" s="22">
        <v>1</v>
      </c>
      <c r="K259" s="69" t="s">
        <v>124</v>
      </c>
      <c r="L259" s="71" t="s">
        <v>2033</v>
      </c>
      <c r="M259" s="28">
        <v>15000</v>
      </c>
      <c r="N259" s="28">
        <v>15000</v>
      </c>
      <c r="O259" s="28">
        <v>15000</v>
      </c>
      <c r="P259" s="69" t="s">
        <v>514</v>
      </c>
      <c r="Q259" s="69" t="s">
        <v>1308</v>
      </c>
      <c r="R259" s="71" t="s">
        <v>2725</v>
      </c>
      <c r="S259" s="71" t="s">
        <v>2725</v>
      </c>
      <c r="T259" s="71" t="s">
        <v>123</v>
      </c>
      <c r="U259" s="71" t="s">
        <v>162</v>
      </c>
      <c r="V259" s="24">
        <v>0</v>
      </c>
      <c r="W259" s="20">
        <v>45519</v>
      </c>
      <c r="X259" s="69" t="s">
        <v>65</v>
      </c>
      <c r="Y259" s="71" t="s">
        <v>66</v>
      </c>
      <c r="Z259" s="69" t="s">
        <v>1418</v>
      </c>
      <c r="AA259" s="25">
        <v>2</v>
      </c>
      <c r="AB259" s="25" t="s">
        <v>2888</v>
      </c>
      <c r="AC259" s="69" t="s">
        <v>2889</v>
      </c>
      <c r="AD259" s="26">
        <v>7</v>
      </c>
      <c r="AE259" s="69" t="s">
        <v>1943</v>
      </c>
      <c r="AF259" s="69" t="s">
        <v>120</v>
      </c>
      <c r="AG259" s="71" t="s">
        <v>121</v>
      </c>
      <c r="AH259" s="69" t="s">
        <v>122</v>
      </c>
      <c r="AI259" s="27" t="s">
        <v>70</v>
      </c>
      <c r="AJ259" s="69" t="s">
        <v>70</v>
      </c>
      <c r="AK259" s="26">
        <v>1</v>
      </c>
      <c r="AL259" s="26">
        <v>1</v>
      </c>
      <c r="AM259" s="71" t="s">
        <v>2890</v>
      </c>
      <c r="AN259" s="70" t="s">
        <v>2891</v>
      </c>
    </row>
    <row r="260" spans="1:40" ht="15" customHeight="1" x14ac:dyDescent="0.25">
      <c r="A260" s="21">
        <v>430</v>
      </c>
      <c r="B260" s="69" t="s">
        <v>139</v>
      </c>
      <c r="C260" s="22">
        <v>149</v>
      </c>
      <c r="D260" s="20">
        <v>45519</v>
      </c>
      <c r="E260" s="71" t="s">
        <v>2892</v>
      </c>
      <c r="F260" s="23">
        <v>10417340292</v>
      </c>
      <c r="G260" s="71" t="s">
        <v>2893</v>
      </c>
      <c r="H260" s="71" t="s">
        <v>2750</v>
      </c>
      <c r="I260" s="71" t="s">
        <v>2894</v>
      </c>
      <c r="J260" s="22">
        <v>1</v>
      </c>
      <c r="K260" s="69" t="s">
        <v>124</v>
      </c>
      <c r="L260" s="71" t="s">
        <v>2033</v>
      </c>
      <c r="M260" s="28">
        <v>3000</v>
      </c>
      <c r="N260" s="28">
        <v>3000</v>
      </c>
      <c r="O260" s="28">
        <v>3000</v>
      </c>
      <c r="P260" s="69" t="s">
        <v>1331</v>
      </c>
      <c r="Q260" s="69" t="s">
        <v>1308</v>
      </c>
      <c r="R260" s="71" t="s">
        <v>2725</v>
      </c>
      <c r="S260" s="71" t="s">
        <v>2725</v>
      </c>
      <c r="T260" s="71" t="s">
        <v>123</v>
      </c>
      <c r="U260" s="71" t="s">
        <v>162</v>
      </c>
      <c r="V260" s="24">
        <v>0</v>
      </c>
      <c r="W260" s="20">
        <v>45519</v>
      </c>
      <c r="X260" s="69" t="s">
        <v>65</v>
      </c>
      <c r="Y260" s="71" t="s">
        <v>66</v>
      </c>
      <c r="Z260" s="69" t="s">
        <v>1418</v>
      </c>
      <c r="AA260" s="25">
        <v>2</v>
      </c>
      <c r="AB260" s="25" t="s">
        <v>2895</v>
      </c>
      <c r="AC260" s="69" t="s">
        <v>2896</v>
      </c>
      <c r="AD260" s="26">
        <v>7</v>
      </c>
      <c r="AE260" s="69" t="s">
        <v>590</v>
      </c>
      <c r="AF260" s="69" t="s">
        <v>120</v>
      </c>
      <c r="AG260" s="71" t="s">
        <v>121</v>
      </c>
      <c r="AH260" s="69" t="s">
        <v>122</v>
      </c>
      <c r="AI260" s="27" t="s">
        <v>70</v>
      </c>
      <c r="AJ260" s="69" t="s">
        <v>70</v>
      </c>
      <c r="AK260" s="26">
        <v>1</v>
      </c>
      <c r="AL260" s="26">
        <v>1</v>
      </c>
      <c r="AM260" s="71" t="s">
        <v>2897</v>
      </c>
      <c r="AN260" s="70" t="s">
        <v>2898</v>
      </c>
    </row>
    <row r="261" spans="1:40" ht="15" customHeight="1" x14ac:dyDescent="0.25">
      <c r="A261" s="21">
        <v>434</v>
      </c>
      <c r="B261" s="69" t="s">
        <v>139</v>
      </c>
      <c r="C261" s="22">
        <v>148</v>
      </c>
      <c r="D261" s="20">
        <v>45519</v>
      </c>
      <c r="E261" s="71" t="s">
        <v>2129</v>
      </c>
      <c r="F261" s="23">
        <v>10422096260</v>
      </c>
      <c r="G261" s="71" t="s">
        <v>2130</v>
      </c>
      <c r="H261" s="71" t="s">
        <v>2899</v>
      </c>
      <c r="I261" s="71" t="s">
        <v>2900</v>
      </c>
      <c r="J261" s="22">
        <v>1</v>
      </c>
      <c r="K261" s="69" t="s">
        <v>124</v>
      </c>
      <c r="L261" s="71" t="s">
        <v>2033</v>
      </c>
      <c r="M261" s="28">
        <v>3500</v>
      </c>
      <c r="N261" s="28">
        <v>3500</v>
      </c>
      <c r="O261" s="28">
        <v>3500</v>
      </c>
      <c r="P261" s="69" t="s">
        <v>514</v>
      </c>
      <c r="Q261" s="69" t="s">
        <v>1308</v>
      </c>
      <c r="R261" s="71" t="s">
        <v>2725</v>
      </c>
      <c r="S261" s="71" t="s">
        <v>2725</v>
      </c>
      <c r="T261" s="71" t="s">
        <v>410</v>
      </c>
      <c r="U261" s="71" t="s">
        <v>406</v>
      </c>
      <c r="V261" s="24">
        <v>0</v>
      </c>
      <c r="W261" s="20">
        <v>45519</v>
      </c>
      <c r="X261" s="69" t="s">
        <v>65</v>
      </c>
      <c r="Y261" s="71" t="s">
        <v>66</v>
      </c>
      <c r="Z261" s="69" t="s">
        <v>1418</v>
      </c>
      <c r="AA261" s="25">
        <v>2</v>
      </c>
      <c r="AB261" s="25" t="s">
        <v>2733</v>
      </c>
      <c r="AC261" s="69" t="s">
        <v>2734</v>
      </c>
      <c r="AD261" s="26">
        <v>7</v>
      </c>
      <c r="AE261" s="69" t="s">
        <v>409</v>
      </c>
      <c r="AF261" s="69" t="s">
        <v>120</v>
      </c>
      <c r="AG261" s="71" t="s">
        <v>121</v>
      </c>
      <c r="AH261" s="69" t="s">
        <v>122</v>
      </c>
      <c r="AI261" s="27" t="s">
        <v>70</v>
      </c>
      <c r="AJ261" s="69" t="s">
        <v>70</v>
      </c>
      <c r="AK261" s="26">
        <v>1</v>
      </c>
      <c r="AL261" s="26">
        <v>1</v>
      </c>
      <c r="AM261" s="71" t="s">
        <v>2901</v>
      </c>
      <c r="AN261" s="70" t="s">
        <v>2902</v>
      </c>
    </row>
    <row r="262" spans="1:40" ht="15" customHeight="1" x14ac:dyDescent="0.25">
      <c r="A262" s="21">
        <v>400</v>
      </c>
      <c r="B262" s="69" t="s">
        <v>139</v>
      </c>
      <c r="C262" s="22">
        <v>147</v>
      </c>
      <c r="D262" s="20">
        <v>45519</v>
      </c>
      <c r="E262" s="71" t="s">
        <v>2853</v>
      </c>
      <c r="F262" s="23">
        <v>10159963581</v>
      </c>
      <c r="G262" s="71" t="s">
        <v>2854</v>
      </c>
      <c r="H262" s="71" t="s">
        <v>2903</v>
      </c>
      <c r="I262" s="71" t="s">
        <v>2904</v>
      </c>
      <c r="J262" s="22">
        <v>1</v>
      </c>
      <c r="K262" s="69" t="s">
        <v>124</v>
      </c>
      <c r="L262" s="71" t="s">
        <v>2033</v>
      </c>
      <c r="M262" s="28">
        <v>500</v>
      </c>
      <c r="N262" s="28">
        <v>1500</v>
      </c>
      <c r="O262" s="28">
        <v>1500</v>
      </c>
      <c r="P262" s="69" t="s">
        <v>514</v>
      </c>
      <c r="Q262" s="69" t="s">
        <v>1090</v>
      </c>
      <c r="R262" s="71" t="s">
        <v>2725</v>
      </c>
      <c r="S262" s="71" t="s">
        <v>2725</v>
      </c>
      <c r="T262" s="71" t="s">
        <v>125</v>
      </c>
      <c r="U262" s="71" t="s">
        <v>126</v>
      </c>
      <c r="V262" s="24">
        <v>0</v>
      </c>
      <c r="W262" s="20">
        <v>45519</v>
      </c>
      <c r="X262" s="69" t="s">
        <v>65</v>
      </c>
      <c r="Y262" s="71" t="s">
        <v>66</v>
      </c>
      <c r="Z262" s="69" t="s">
        <v>1418</v>
      </c>
      <c r="AA262" s="25">
        <v>2</v>
      </c>
      <c r="AB262" s="25" t="s">
        <v>560</v>
      </c>
      <c r="AC262" s="69" t="s">
        <v>2752</v>
      </c>
      <c r="AD262" s="26">
        <v>7</v>
      </c>
      <c r="AE262" s="69" t="s">
        <v>531</v>
      </c>
      <c r="AF262" s="69" t="s">
        <v>120</v>
      </c>
      <c r="AG262" s="71" t="s">
        <v>121</v>
      </c>
      <c r="AH262" s="69" t="s">
        <v>122</v>
      </c>
      <c r="AI262" s="27" t="s">
        <v>70</v>
      </c>
      <c r="AJ262" s="69" t="s">
        <v>70</v>
      </c>
      <c r="AK262" s="26">
        <v>1</v>
      </c>
      <c r="AL262" s="26">
        <v>1</v>
      </c>
      <c r="AM262" s="71" t="s">
        <v>2905</v>
      </c>
      <c r="AN262" s="70" t="s">
        <v>2906</v>
      </c>
    </row>
    <row r="263" spans="1:40" ht="15" customHeight="1" x14ac:dyDescent="0.25">
      <c r="A263" s="21">
        <v>399</v>
      </c>
      <c r="B263" s="69" t="s">
        <v>139</v>
      </c>
      <c r="C263" s="22">
        <v>146</v>
      </c>
      <c r="D263" s="20">
        <v>45505</v>
      </c>
      <c r="E263" s="71" t="s">
        <v>2907</v>
      </c>
      <c r="F263" s="23">
        <v>20517182673</v>
      </c>
      <c r="G263" s="71" t="s">
        <v>2908</v>
      </c>
      <c r="H263" s="71" t="s">
        <v>2909</v>
      </c>
      <c r="I263" s="71" t="s">
        <v>2724</v>
      </c>
      <c r="J263" s="22">
        <v>1</v>
      </c>
      <c r="K263" s="69" t="s">
        <v>124</v>
      </c>
      <c r="L263" s="71" t="s">
        <v>2033</v>
      </c>
      <c r="M263" s="28">
        <v>700.92</v>
      </c>
      <c r="N263" s="28">
        <v>700.92</v>
      </c>
      <c r="O263" s="28">
        <v>700.92</v>
      </c>
      <c r="P263" s="69" t="s">
        <v>514</v>
      </c>
      <c r="Q263" s="69" t="s">
        <v>1708</v>
      </c>
      <c r="R263" s="71" t="s">
        <v>2725</v>
      </c>
      <c r="S263" s="71" t="s">
        <v>2725</v>
      </c>
      <c r="T263" s="71" t="s">
        <v>123</v>
      </c>
      <c r="U263" s="71" t="s">
        <v>162</v>
      </c>
      <c r="V263" s="24">
        <v>0</v>
      </c>
      <c r="W263" s="20">
        <v>45505</v>
      </c>
      <c r="X263" s="69" t="s">
        <v>65</v>
      </c>
      <c r="Y263" s="71" t="s">
        <v>66</v>
      </c>
      <c r="Z263" s="69" t="s">
        <v>1418</v>
      </c>
      <c r="AA263" s="25">
        <v>2</v>
      </c>
      <c r="AB263" s="25" t="s">
        <v>2910</v>
      </c>
      <c r="AC263" s="69" t="s">
        <v>2911</v>
      </c>
      <c r="AD263" s="26">
        <v>7</v>
      </c>
      <c r="AE263" s="69" t="s">
        <v>2912</v>
      </c>
      <c r="AF263" s="69" t="s">
        <v>120</v>
      </c>
      <c r="AG263" s="71" t="s">
        <v>121</v>
      </c>
      <c r="AH263" s="69" t="s">
        <v>122</v>
      </c>
      <c r="AI263" s="27" t="s">
        <v>70</v>
      </c>
      <c r="AJ263" s="69" t="s">
        <v>70</v>
      </c>
      <c r="AK263" s="26">
        <v>1</v>
      </c>
      <c r="AL263" s="26">
        <v>1</v>
      </c>
      <c r="AM263" s="71" t="s">
        <v>2913</v>
      </c>
      <c r="AN263" s="70" t="s">
        <v>2914</v>
      </c>
    </row>
    <row r="264" spans="1:40" ht="15" customHeight="1" x14ac:dyDescent="0.25">
      <c r="A264" s="21">
        <v>397</v>
      </c>
      <c r="B264" s="69" t="s">
        <v>139</v>
      </c>
      <c r="C264" s="22">
        <v>145</v>
      </c>
      <c r="D264" s="20">
        <v>45505</v>
      </c>
      <c r="E264" s="71" t="s">
        <v>2786</v>
      </c>
      <c r="F264" s="23">
        <v>10745889943</v>
      </c>
      <c r="G264" s="71" t="s">
        <v>2787</v>
      </c>
      <c r="H264" s="71" t="s">
        <v>2915</v>
      </c>
      <c r="I264" s="71" t="s">
        <v>2916</v>
      </c>
      <c r="J264" s="22">
        <v>1</v>
      </c>
      <c r="K264" s="69" t="s">
        <v>124</v>
      </c>
      <c r="L264" s="71" t="s">
        <v>2033</v>
      </c>
      <c r="M264" s="28">
        <v>500</v>
      </c>
      <c r="N264" s="28">
        <v>1000</v>
      </c>
      <c r="O264" s="28">
        <v>1000</v>
      </c>
      <c r="P264" s="69" t="s">
        <v>514</v>
      </c>
      <c r="Q264" s="69" t="s">
        <v>2841</v>
      </c>
      <c r="R264" s="71" t="s">
        <v>2725</v>
      </c>
      <c r="S264" s="71" t="s">
        <v>2725</v>
      </c>
      <c r="T264" s="71" t="s">
        <v>994</v>
      </c>
      <c r="U264" s="71" t="s">
        <v>163</v>
      </c>
      <c r="V264" s="24">
        <v>0</v>
      </c>
      <c r="W264" s="20">
        <v>45505</v>
      </c>
      <c r="X264" s="69" t="s">
        <v>65</v>
      </c>
      <c r="Y264" s="71" t="s">
        <v>66</v>
      </c>
      <c r="Z264" s="69" t="s">
        <v>1418</v>
      </c>
      <c r="AA264" s="25">
        <v>2</v>
      </c>
      <c r="AB264" s="25" t="s">
        <v>2867</v>
      </c>
      <c r="AC264" s="69" t="s">
        <v>2868</v>
      </c>
      <c r="AD264" s="26">
        <v>7</v>
      </c>
      <c r="AE264" s="69" t="s">
        <v>1382</v>
      </c>
      <c r="AF264" s="69" t="s">
        <v>120</v>
      </c>
      <c r="AG264" s="71" t="s">
        <v>121</v>
      </c>
      <c r="AH264" s="69" t="s">
        <v>122</v>
      </c>
      <c r="AI264" s="27" t="s">
        <v>70</v>
      </c>
      <c r="AJ264" s="69" t="s">
        <v>70</v>
      </c>
      <c r="AK264" s="26">
        <v>1</v>
      </c>
      <c r="AL264" s="26">
        <v>1</v>
      </c>
      <c r="AM264" s="71" t="s">
        <v>2917</v>
      </c>
      <c r="AN264" s="70" t="s">
        <v>2918</v>
      </c>
    </row>
    <row r="265" spans="1:40" ht="15" customHeight="1" x14ac:dyDescent="0.25">
      <c r="A265" s="21">
        <v>377</v>
      </c>
      <c r="B265" s="69" t="s">
        <v>139</v>
      </c>
      <c r="C265" s="22">
        <v>144</v>
      </c>
      <c r="D265" s="20">
        <v>45505</v>
      </c>
      <c r="E265" s="71" t="s">
        <v>2227</v>
      </c>
      <c r="F265" s="23">
        <v>10705680774</v>
      </c>
      <c r="G265" s="71" t="s">
        <v>2919</v>
      </c>
      <c r="H265" s="71" t="s">
        <v>2920</v>
      </c>
      <c r="I265" s="71" t="s">
        <v>2921</v>
      </c>
      <c r="J265" s="22">
        <v>1</v>
      </c>
      <c r="K265" s="69" t="s">
        <v>124</v>
      </c>
      <c r="L265" s="71" t="s">
        <v>2033</v>
      </c>
      <c r="M265" s="28">
        <v>250</v>
      </c>
      <c r="N265" s="28">
        <v>250</v>
      </c>
      <c r="O265" s="28">
        <v>250</v>
      </c>
      <c r="P265" s="69" t="s">
        <v>514</v>
      </c>
      <c r="Q265" s="69" t="s">
        <v>610</v>
      </c>
      <c r="R265" s="71" t="s">
        <v>2725</v>
      </c>
      <c r="S265" s="71" t="s">
        <v>2725</v>
      </c>
      <c r="T265" s="71" t="s">
        <v>125</v>
      </c>
      <c r="U265" s="71" t="s">
        <v>126</v>
      </c>
      <c r="V265" s="24">
        <v>0</v>
      </c>
      <c r="W265" s="20">
        <v>45505</v>
      </c>
      <c r="X265" s="69" t="s">
        <v>65</v>
      </c>
      <c r="Y265" s="71" t="s">
        <v>66</v>
      </c>
      <c r="Z265" s="69" t="s">
        <v>1418</v>
      </c>
      <c r="AA265" s="25">
        <v>2</v>
      </c>
      <c r="AB265" s="25" t="s">
        <v>560</v>
      </c>
      <c r="AC265" s="69" t="s">
        <v>2752</v>
      </c>
      <c r="AD265" s="26">
        <v>7</v>
      </c>
      <c r="AE265" s="69" t="s">
        <v>2922</v>
      </c>
      <c r="AF265" s="69" t="s">
        <v>120</v>
      </c>
      <c r="AG265" s="71" t="s">
        <v>121</v>
      </c>
      <c r="AH265" s="69" t="s">
        <v>122</v>
      </c>
      <c r="AI265" s="27" t="s">
        <v>70</v>
      </c>
      <c r="AJ265" s="69" t="s">
        <v>70</v>
      </c>
      <c r="AK265" s="26">
        <v>1</v>
      </c>
      <c r="AL265" s="26">
        <v>1</v>
      </c>
      <c r="AM265" s="71" t="s">
        <v>2923</v>
      </c>
      <c r="AN265" s="70" t="s">
        <v>2924</v>
      </c>
    </row>
    <row r="266" spans="1:40" ht="15" customHeight="1" x14ac:dyDescent="0.25">
      <c r="A266" s="21">
        <v>368</v>
      </c>
      <c r="B266" s="69" t="s">
        <v>139</v>
      </c>
      <c r="C266" s="22">
        <v>143</v>
      </c>
      <c r="D266" s="20">
        <v>45474</v>
      </c>
      <c r="E266" s="71" t="s">
        <v>231</v>
      </c>
      <c r="F266" s="23">
        <v>10806026234</v>
      </c>
      <c r="G266" s="71" t="s">
        <v>2864</v>
      </c>
      <c r="H266" s="71" t="s">
        <v>2925</v>
      </c>
      <c r="I266" s="71" t="s">
        <v>2926</v>
      </c>
      <c r="J266" s="22">
        <v>1</v>
      </c>
      <c r="K266" s="69" t="s">
        <v>124</v>
      </c>
      <c r="L266" s="71" t="s">
        <v>2033</v>
      </c>
      <c r="M266" s="28">
        <v>500</v>
      </c>
      <c r="N266" s="28">
        <v>1500</v>
      </c>
      <c r="O266" s="28">
        <v>1500</v>
      </c>
      <c r="P266" s="69" t="s">
        <v>514</v>
      </c>
      <c r="Q266" s="69" t="s">
        <v>1090</v>
      </c>
      <c r="R266" s="71" t="s">
        <v>2725</v>
      </c>
      <c r="S266" s="71" t="s">
        <v>2725</v>
      </c>
      <c r="T266" s="71" t="s">
        <v>125</v>
      </c>
      <c r="U266" s="71" t="s">
        <v>126</v>
      </c>
      <c r="V266" s="24">
        <v>0</v>
      </c>
      <c r="W266" s="20">
        <v>45474</v>
      </c>
      <c r="X266" s="69" t="s">
        <v>65</v>
      </c>
      <c r="Y266" s="71" t="s">
        <v>66</v>
      </c>
      <c r="Z266" s="69" t="s">
        <v>1418</v>
      </c>
      <c r="AA266" s="25">
        <v>2</v>
      </c>
      <c r="AB266" s="25" t="s">
        <v>560</v>
      </c>
      <c r="AC266" s="69" t="s">
        <v>2752</v>
      </c>
      <c r="AD266" s="26">
        <v>7</v>
      </c>
      <c r="AE266" s="69" t="s">
        <v>531</v>
      </c>
      <c r="AF266" s="69" t="s">
        <v>120</v>
      </c>
      <c r="AG266" s="71" t="s">
        <v>121</v>
      </c>
      <c r="AH266" s="69" t="s">
        <v>122</v>
      </c>
      <c r="AI266" s="27" t="s">
        <v>70</v>
      </c>
      <c r="AJ266" s="69" t="s">
        <v>70</v>
      </c>
      <c r="AK266" s="26">
        <v>1</v>
      </c>
      <c r="AL266" s="26">
        <v>1</v>
      </c>
      <c r="AM266" s="71" t="s">
        <v>2927</v>
      </c>
      <c r="AN266" s="70" t="s">
        <v>2928</v>
      </c>
    </row>
    <row r="267" spans="1:40" ht="15" customHeight="1" x14ac:dyDescent="0.25">
      <c r="A267" s="21">
        <v>369</v>
      </c>
      <c r="B267" s="69" t="s">
        <v>139</v>
      </c>
      <c r="C267" s="22">
        <v>142</v>
      </c>
      <c r="D267" s="20">
        <v>45474</v>
      </c>
      <c r="E267" s="71" t="s">
        <v>159</v>
      </c>
      <c r="F267" s="23">
        <v>10423632475</v>
      </c>
      <c r="G267" s="71" t="s">
        <v>2864</v>
      </c>
      <c r="H267" s="71" t="s">
        <v>2925</v>
      </c>
      <c r="I267" s="71" t="s">
        <v>2929</v>
      </c>
      <c r="J267" s="22">
        <v>1</v>
      </c>
      <c r="K267" s="69" t="s">
        <v>124</v>
      </c>
      <c r="L267" s="71" t="s">
        <v>2033</v>
      </c>
      <c r="M267" s="28">
        <v>500</v>
      </c>
      <c r="N267" s="28">
        <v>1500</v>
      </c>
      <c r="O267" s="28">
        <v>1500</v>
      </c>
      <c r="P267" s="69" t="s">
        <v>514</v>
      </c>
      <c r="Q267" s="69" t="s">
        <v>1090</v>
      </c>
      <c r="R267" s="71" t="s">
        <v>2725</v>
      </c>
      <c r="S267" s="71" t="s">
        <v>2725</v>
      </c>
      <c r="T267" s="71" t="s">
        <v>125</v>
      </c>
      <c r="U267" s="71" t="s">
        <v>126</v>
      </c>
      <c r="V267" s="24">
        <v>0</v>
      </c>
      <c r="W267" s="20">
        <v>45474</v>
      </c>
      <c r="X267" s="69" t="s">
        <v>65</v>
      </c>
      <c r="Y267" s="71" t="s">
        <v>66</v>
      </c>
      <c r="Z267" s="69" t="s">
        <v>1418</v>
      </c>
      <c r="AA267" s="25">
        <v>2</v>
      </c>
      <c r="AB267" s="25" t="s">
        <v>560</v>
      </c>
      <c r="AC267" s="69" t="s">
        <v>2752</v>
      </c>
      <c r="AD267" s="26">
        <v>7</v>
      </c>
      <c r="AE267" s="69" t="s">
        <v>531</v>
      </c>
      <c r="AF267" s="69" t="s">
        <v>120</v>
      </c>
      <c r="AG267" s="71" t="s">
        <v>121</v>
      </c>
      <c r="AH267" s="69" t="s">
        <v>122</v>
      </c>
      <c r="AI267" s="27" t="s">
        <v>70</v>
      </c>
      <c r="AJ267" s="69" t="s">
        <v>70</v>
      </c>
      <c r="AK267" s="26">
        <v>1</v>
      </c>
      <c r="AL267" s="26">
        <v>1</v>
      </c>
      <c r="AM267" s="71" t="s">
        <v>2930</v>
      </c>
      <c r="AN267" s="70" t="s">
        <v>2931</v>
      </c>
    </row>
    <row r="268" spans="1:40" ht="15" customHeight="1" x14ac:dyDescent="0.25">
      <c r="A268" s="21">
        <v>367</v>
      </c>
      <c r="B268" s="69" t="s">
        <v>139</v>
      </c>
      <c r="C268" s="22">
        <v>141</v>
      </c>
      <c r="D268" s="20">
        <v>45474</v>
      </c>
      <c r="E268" s="71" t="s">
        <v>2010</v>
      </c>
      <c r="F268" s="23">
        <v>10805649068</v>
      </c>
      <c r="G268" s="71" t="s">
        <v>2011</v>
      </c>
      <c r="H268" s="71" t="s">
        <v>2932</v>
      </c>
      <c r="I268" s="71" t="s">
        <v>2933</v>
      </c>
      <c r="J268" s="22">
        <v>1</v>
      </c>
      <c r="K268" s="69" t="s">
        <v>124</v>
      </c>
      <c r="L268" s="71" t="s">
        <v>2033</v>
      </c>
      <c r="M268" s="28">
        <v>500</v>
      </c>
      <c r="N268" s="28">
        <v>1500</v>
      </c>
      <c r="O268" s="28">
        <v>1500</v>
      </c>
      <c r="P268" s="69" t="s">
        <v>514</v>
      </c>
      <c r="Q268" s="69" t="s">
        <v>1090</v>
      </c>
      <c r="R268" s="71" t="s">
        <v>2725</v>
      </c>
      <c r="S268" s="71" t="s">
        <v>2725</v>
      </c>
      <c r="T268" s="71" t="s">
        <v>125</v>
      </c>
      <c r="U268" s="71" t="s">
        <v>126</v>
      </c>
      <c r="V268" s="24">
        <v>0</v>
      </c>
      <c r="W268" s="20">
        <v>45474</v>
      </c>
      <c r="X268" s="69" t="s">
        <v>65</v>
      </c>
      <c r="Y268" s="71" t="s">
        <v>66</v>
      </c>
      <c r="Z268" s="69" t="s">
        <v>1418</v>
      </c>
      <c r="AA268" s="25">
        <v>2</v>
      </c>
      <c r="AB268" s="25" t="s">
        <v>2934</v>
      </c>
      <c r="AC268" s="69" t="s">
        <v>2935</v>
      </c>
      <c r="AD268" s="26">
        <v>7</v>
      </c>
      <c r="AE268" s="69" t="s">
        <v>531</v>
      </c>
      <c r="AF268" s="69" t="s">
        <v>120</v>
      </c>
      <c r="AG268" s="71" t="s">
        <v>121</v>
      </c>
      <c r="AH268" s="69" t="s">
        <v>122</v>
      </c>
      <c r="AI268" s="27" t="s">
        <v>70</v>
      </c>
      <c r="AJ268" s="69" t="s">
        <v>70</v>
      </c>
      <c r="AK268" s="26">
        <v>1</v>
      </c>
      <c r="AL268" s="26">
        <v>1</v>
      </c>
      <c r="AM268" s="71" t="s">
        <v>2936</v>
      </c>
      <c r="AN268" s="70" t="s">
        <v>2937</v>
      </c>
    </row>
    <row r="269" spans="1:40" ht="15" customHeight="1" x14ac:dyDescent="0.25">
      <c r="A269" s="21">
        <v>366</v>
      </c>
      <c r="B269" s="69" t="s">
        <v>139</v>
      </c>
      <c r="C269" s="22">
        <v>140</v>
      </c>
      <c r="D269" s="20">
        <v>45474</v>
      </c>
      <c r="E269" s="71" t="s">
        <v>156</v>
      </c>
      <c r="F269" s="23">
        <v>10159960299</v>
      </c>
      <c r="G269" s="71" t="s">
        <v>157</v>
      </c>
      <c r="H269" s="71" t="s">
        <v>2925</v>
      </c>
      <c r="I269" s="71" t="s">
        <v>2938</v>
      </c>
      <c r="J269" s="22">
        <v>1</v>
      </c>
      <c r="K269" s="69" t="s">
        <v>124</v>
      </c>
      <c r="L269" s="71" t="s">
        <v>2033</v>
      </c>
      <c r="M269" s="28">
        <v>500</v>
      </c>
      <c r="N269" s="28">
        <v>1500</v>
      </c>
      <c r="O269" s="28">
        <v>1500</v>
      </c>
      <c r="P269" s="69" t="s">
        <v>514</v>
      </c>
      <c r="Q269" s="69" t="s">
        <v>1090</v>
      </c>
      <c r="R269" s="71" t="s">
        <v>2725</v>
      </c>
      <c r="S269" s="71" t="s">
        <v>2725</v>
      </c>
      <c r="T269" s="71" t="s">
        <v>125</v>
      </c>
      <c r="U269" s="71" t="s">
        <v>126</v>
      </c>
      <c r="V269" s="24">
        <v>0</v>
      </c>
      <c r="W269" s="20">
        <v>45474</v>
      </c>
      <c r="X269" s="69" t="s">
        <v>65</v>
      </c>
      <c r="Y269" s="71" t="s">
        <v>66</v>
      </c>
      <c r="Z269" s="69" t="s">
        <v>1418</v>
      </c>
      <c r="AA269" s="25">
        <v>2</v>
      </c>
      <c r="AB269" s="25" t="s">
        <v>560</v>
      </c>
      <c r="AC269" s="69" t="s">
        <v>2752</v>
      </c>
      <c r="AD269" s="26">
        <v>7</v>
      </c>
      <c r="AE269" s="69" t="s">
        <v>531</v>
      </c>
      <c r="AF269" s="69" t="s">
        <v>120</v>
      </c>
      <c r="AG269" s="71" t="s">
        <v>121</v>
      </c>
      <c r="AH269" s="69" t="s">
        <v>122</v>
      </c>
      <c r="AI269" s="27" t="s">
        <v>70</v>
      </c>
      <c r="AJ269" s="69" t="s">
        <v>70</v>
      </c>
      <c r="AK269" s="26">
        <v>1</v>
      </c>
      <c r="AL269" s="26">
        <v>1</v>
      </c>
      <c r="AM269" s="71" t="s">
        <v>2939</v>
      </c>
      <c r="AN269" s="70" t="s">
        <v>2940</v>
      </c>
    </row>
    <row r="270" spans="1:40" ht="15" customHeight="1" x14ac:dyDescent="0.25">
      <c r="A270" s="21">
        <v>365</v>
      </c>
      <c r="B270" s="69" t="s">
        <v>139</v>
      </c>
      <c r="C270" s="22">
        <v>139</v>
      </c>
      <c r="D270" s="20">
        <v>45474</v>
      </c>
      <c r="E270" s="71" t="s">
        <v>2859</v>
      </c>
      <c r="F270" s="23">
        <v>10160028331</v>
      </c>
      <c r="G270" s="71" t="s">
        <v>2860</v>
      </c>
      <c r="H270" s="71" t="s">
        <v>2941</v>
      </c>
      <c r="I270" s="71" t="s">
        <v>2942</v>
      </c>
      <c r="J270" s="22">
        <v>1</v>
      </c>
      <c r="K270" s="69" t="s">
        <v>124</v>
      </c>
      <c r="L270" s="71" t="s">
        <v>2033</v>
      </c>
      <c r="M270" s="28">
        <v>500</v>
      </c>
      <c r="N270" s="28">
        <v>1500</v>
      </c>
      <c r="O270" s="28">
        <v>1500</v>
      </c>
      <c r="P270" s="69" t="s">
        <v>514</v>
      </c>
      <c r="Q270" s="69" t="s">
        <v>1090</v>
      </c>
      <c r="R270" s="71" t="s">
        <v>2725</v>
      </c>
      <c r="S270" s="71" t="s">
        <v>2725</v>
      </c>
      <c r="T270" s="71" t="s">
        <v>125</v>
      </c>
      <c r="U270" s="71" t="s">
        <v>126</v>
      </c>
      <c r="V270" s="24">
        <v>0</v>
      </c>
      <c r="W270" s="20">
        <v>45474</v>
      </c>
      <c r="X270" s="69" t="s">
        <v>65</v>
      </c>
      <c r="Y270" s="71" t="s">
        <v>66</v>
      </c>
      <c r="Z270" s="69" t="s">
        <v>1418</v>
      </c>
      <c r="AA270" s="25">
        <v>2</v>
      </c>
      <c r="AB270" s="25" t="s">
        <v>2943</v>
      </c>
      <c r="AC270" s="69" t="s">
        <v>2944</v>
      </c>
      <c r="AD270" s="26">
        <v>7</v>
      </c>
      <c r="AE270" s="69" t="s">
        <v>531</v>
      </c>
      <c r="AF270" s="69" t="s">
        <v>120</v>
      </c>
      <c r="AG270" s="71" t="s">
        <v>121</v>
      </c>
      <c r="AH270" s="69" t="s">
        <v>122</v>
      </c>
      <c r="AI270" s="27" t="s">
        <v>70</v>
      </c>
      <c r="AJ270" s="69" t="s">
        <v>70</v>
      </c>
      <c r="AK270" s="26">
        <v>1</v>
      </c>
      <c r="AL270" s="26">
        <v>1</v>
      </c>
      <c r="AM270" s="71" t="s">
        <v>2945</v>
      </c>
      <c r="AN270" s="70" t="s">
        <v>2946</v>
      </c>
    </row>
    <row r="271" spans="1:40" ht="15" customHeight="1" x14ac:dyDescent="0.25">
      <c r="A271" s="21">
        <v>343</v>
      </c>
      <c r="B271" s="69" t="s">
        <v>139</v>
      </c>
      <c r="C271" s="22">
        <v>138</v>
      </c>
      <c r="D271" s="20">
        <v>45474</v>
      </c>
      <c r="E271" s="71" t="s">
        <v>1246</v>
      </c>
      <c r="F271" s="23">
        <v>20600141865</v>
      </c>
      <c r="G271" s="71" t="s">
        <v>1247</v>
      </c>
      <c r="H271" s="71" t="s">
        <v>2947</v>
      </c>
      <c r="I271" s="71" t="s">
        <v>2724</v>
      </c>
      <c r="J271" s="22">
        <v>1</v>
      </c>
      <c r="K271" s="69" t="s">
        <v>124</v>
      </c>
      <c r="L271" s="71" t="s">
        <v>2033</v>
      </c>
      <c r="M271" s="28">
        <v>900</v>
      </c>
      <c r="N271" s="28">
        <v>900</v>
      </c>
      <c r="O271" s="28">
        <v>900</v>
      </c>
      <c r="P271" s="69" t="s">
        <v>514</v>
      </c>
      <c r="Q271" s="69" t="s">
        <v>1308</v>
      </c>
      <c r="R271" s="71" t="s">
        <v>2725</v>
      </c>
      <c r="S271" s="71" t="s">
        <v>2725</v>
      </c>
      <c r="T271" s="71" t="s">
        <v>123</v>
      </c>
      <c r="U271" s="71" t="s">
        <v>162</v>
      </c>
      <c r="V271" s="24">
        <v>0</v>
      </c>
      <c r="W271" s="20">
        <v>45474</v>
      </c>
      <c r="X271" s="69" t="s">
        <v>65</v>
      </c>
      <c r="Y271" s="71" t="s">
        <v>66</v>
      </c>
      <c r="Z271" s="69" t="s">
        <v>1418</v>
      </c>
      <c r="AA271" s="25">
        <v>2</v>
      </c>
      <c r="AB271" s="25" t="s">
        <v>2948</v>
      </c>
      <c r="AC271" s="69" t="s">
        <v>2949</v>
      </c>
      <c r="AD271" s="26">
        <v>7</v>
      </c>
      <c r="AE271" s="69" t="s">
        <v>2950</v>
      </c>
      <c r="AF271" s="69" t="s">
        <v>120</v>
      </c>
      <c r="AG271" s="71" t="s">
        <v>121</v>
      </c>
      <c r="AH271" s="69" t="s">
        <v>122</v>
      </c>
      <c r="AI271" s="27" t="s">
        <v>70</v>
      </c>
      <c r="AJ271" s="69" t="s">
        <v>70</v>
      </c>
      <c r="AK271" s="26">
        <v>1</v>
      </c>
      <c r="AL271" s="26">
        <v>1</v>
      </c>
      <c r="AM271" s="71" t="s">
        <v>2951</v>
      </c>
      <c r="AN271" s="70" t="s">
        <v>2952</v>
      </c>
    </row>
    <row r="272" spans="1:40" ht="15" customHeight="1" x14ac:dyDescent="0.25">
      <c r="A272" s="21">
        <v>341</v>
      </c>
      <c r="B272" s="69" t="s">
        <v>139</v>
      </c>
      <c r="C272" s="22">
        <v>137</v>
      </c>
      <c r="D272" s="20">
        <v>45474</v>
      </c>
      <c r="E272" s="71" t="s">
        <v>605</v>
      </c>
      <c r="F272" s="23">
        <v>10101123168</v>
      </c>
      <c r="G272" s="71" t="s">
        <v>2846</v>
      </c>
      <c r="H272" s="71" t="s">
        <v>2953</v>
      </c>
      <c r="I272" s="71" t="s">
        <v>2954</v>
      </c>
      <c r="J272" s="22">
        <v>1</v>
      </c>
      <c r="K272" s="69" t="s">
        <v>124</v>
      </c>
      <c r="L272" s="71" t="s">
        <v>2033</v>
      </c>
      <c r="M272" s="28">
        <v>1400</v>
      </c>
      <c r="N272" s="28">
        <v>4200</v>
      </c>
      <c r="O272" s="28">
        <v>4200</v>
      </c>
      <c r="P272" s="69" t="s">
        <v>514</v>
      </c>
      <c r="Q272" s="69" t="s">
        <v>1090</v>
      </c>
      <c r="R272" s="71" t="s">
        <v>2725</v>
      </c>
      <c r="S272" s="71" t="s">
        <v>2725</v>
      </c>
      <c r="T272" s="71" t="s">
        <v>125</v>
      </c>
      <c r="U272" s="71" t="s">
        <v>126</v>
      </c>
      <c r="V272" s="24">
        <v>0</v>
      </c>
      <c r="W272" s="20">
        <v>45474</v>
      </c>
      <c r="X272" s="69" t="s">
        <v>65</v>
      </c>
      <c r="Y272" s="71" t="s">
        <v>66</v>
      </c>
      <c r="Z272" s="69" t="s">
        <v>1418</v>
      </c>
      <c r="AA272" s="25">
        <v>2</v>
      </c>
      <c r="AB272" s="25" t="s">
        <v>2955</v>
      </c>
      <c r="AC272" s="69" t="s">
        <v>2956</v>
      </c>
      <c r="AD272" s="26">
        <v>7</v>
      </c>
      <c r="AE272" s="69" t="s">
        <v>602</v>
      </c>
      <c r="AF272" s="69" t="s">
        <v>120</v>
      </c>
      <c r="AG272" s="71" t="s">
        <v>121</v>
      </c>
      <c r="AH272" s="69" t="s">
        <v>122</v>
      </c>
      <c r="AI272" s="27" t="s">
        <v>70</v>
      </c>
      <c r="AJ272" s="69" t="s">
        <v>70</v>
      </c>
      <c r="AK272" s="26">
        <v>1</v>
      </c>
      <c r="AL272" s="26">
        <v>1</v>
      </c>
      <c r="AM272" s="71" t="s">
        <v>2957</v>
      </c>
      <c r="AN272" s="70" t="s">
        <v>2958</v>
      </c>
    </row>
    <row r="273" spans="1:40" ht="15" customHeight="1" x14ac:dyDescent="0.25">
      <c r="A273" s="21">
        <v>344</v>
      </c>
      <c r="B273" s="69" t="s">
        <v>139</v>
      </c>
      <c r="C273" s="22">
        <v>136</v>
      </c>
      <c r="D273" s="20">
        <v>45474</v>
      </c>
      <c r="E273" s="71" t="s">
        <v>2959</v>
      </c>
      <c r="F273" s="23">
        <v>10480600601</v>
      </c>
      <c r="G273" s="71" t="s">
        <v>1374</v>
      </c>
      <c r="H273" s="71" t="s">
        <v>2960</v>
      </c>
      <c r="I273" s="71" t="s">
        <v>2961</v>
      </c>
      <c r="J273" s="22">
        <v>1</v>
      </c>
      <c r="K273" s="69" t="s">
        <v>124</v>
      </c>
      <c r="L273" s="71" t="s">
        <v>2033</v>
      </c>
      <c r="M273" s="28">
        <v>1800</v>
      </c>
      <c r="N273" s="28">
        <v>1800</v>
      </c>
      <c r="O273" s="28">
        <v>3600</v>
      </c>
      <c r="P273" s="69" t="s">
        <v>514</v>
      </c>
      <c r="Q273" s="69" t="s">
        <v>2841</v>
      </c>
      <c r="R273" s="71" t="s">
        <v>2725</v>
      </c>
      <c r="S273" s="71" t="s">
        <v>2725</v>
      </c>
      <c r="T273" s="71" t="s">
        <v>125</v>
      </c>
      <c r="U273" s="71" t="s">
        <v>126</v>
      </c>
      <c r="V273" s="24">
        <v>0</v>
      </c>
      <c r="W273" s="20">
        <v>45474</v>
      </c>
      <c r="X273" s="69" t="s">
        <v>65</v>
      </c>
      <c r="Y273" s="71" t="s">
        <v>66</v>
      </c>
      <c r="Z273" s="69" t="s">
        <v>1418</v>
      </c>
      <c r="AA273" s="25">
        <v>2</v>
      </c>
      <c r="AB273" s="25" t="s">
        <v>2962</v>
      </c>
      <c r="AC273" s="69" t="s">
        <v>2963</v>
      </c>
      <c r="AD273" s="26">
        <v>7</v>
      </c>
      <c r="AE273" s="69" t="s">
        <v>771</v>
      </c>
      <c r="AF273" s="69" t="s">
        <v>120</v>
      </c>
      <c r="AG273" s="71" t="s">
        <v>121</v>
      </c>
      <c r="AH273" s="69" t="s">
        <v>122</v>
      </c>
      <c r="AI273" s="27" t="s">
        <v>70</v>
      </c>
      <c r="AJ273" s="69" t="s">
        <v>70</v>
      </c>
      <c r="AK273" s="26">
        <v>1</v>
      </c>
      <c r="AL273" s="26">
        <v>1</v>
      </c>
      <c r="AM273" s="71" t="s">
        <v>2964</v>
      </c>
      <c r="AN273" s="70" t="s">
        <v>2965</v>
      </c>
    </row>
    <row r="274" spans="1:40" ht="15" customHeight="1" x14ac:dyDescent="0.25">
      <c r="A274" s="21">
        <v>340</v>
      </c>
      <c r="B274" s="69" t="s">
        <v>139</v>
      </c>
      <c r="C274" s="22">
        <v>135</v>
      </c>
      <c r="D274" s="20">
        <v>45474</v>
      </c>
      <c r="E274" s="71" t="s">
        <v>144</v>
      </c>
      <c r="F274" s="23">
        <v>10080166104</v>
      </c>
      <c r="G274" s="71" t="s">
        <v>145</v>
      </c>
      <c r="H274" s="71" t="s">
        <v>2966</v>
      </c>
      <c r="I274" s="71" t="s">
        <v>2967</v>
      </c>
      <c r="J274" s="22">
        <v>1</v>
      </c>
      <c r="K274" s="69" t="s">
        <v>124</v>
      </c>
      <c r="L274" s="71" t="s">
        <v>2033</v>
      </c>
      <c r="M274" s="28">
        <v>2500</v>
      </c>
      <c r="N274" s="28">
        <v>7500</v>
      </c>
      <c r="O274" s="28">
        <v>7500</v>
      </c>
      <c r="P274" s="69" t="s">
        <v>514</v>
      </c>
      <c r="Q274" s="69" t="s">
        <v>1090</v>
      </c>
      <c r="R274" s="71" t="s">
        <v>2725</v>
      </c>
      <c r="S274" s="71" t="s">
        <v>2725</v>
      </c>
      <c r="T274" s="71" t="s">
        <v>125</v>
      </c>
      <c r="U274" s="71" t="s">
        <v>126</v>
      </c>
      <c r="V274" s="24">
        <v>0</v>
      </c>
      <c r="W274" s="20">
        <v>45474</v>
      </c>
      <c r="X274" s="69" t="s">
        <v>65</v>
      </c>
      <c r="Y274" s="71" t="s">
        <v>66</v>
      </c>
      <c r="Z274" s="69" t="s">
        <v>1418</v>
      </c>
      <c r="AA274" s="25">
        <v>2</v>
      </c>
      <c r="AB274" s="25" t="s">
        <v>2968</v>
      </c>
      <c r="AC274" s="69" t="s">
        <v>2969</v>
      </c>
      <c r="AD274" s="26">
        <v>7</v>
      </c>
      <c r="AE274" s="69" t="s">
        <v>129</v>
      </c>
      <c r="AF274" s="69" t="s">
        <v>120</v>
      </c>
      <c r="AG274" s="71" t="s">
        <v>121</v>
      </c>
      <c r="AH274" s="69" t="s">
        <v>122</v>
      </c>
      <c r="AI274" s="27" t="s">
        <v>70</v>
      </c>
      <c r="AJ274" s="69" t="s">
        <v>70</v>
      </c>
      <c r="AK274" s="26">
        <v>1</v>
      </c>
      <c r="AL274" s="26">
        <v>1</v>
      </c>
      <c r="AM274" s="71" t="s">
        <v>2970</v>
      </c>
      <c r="AN274" s="70" t="s">
        <v>2971</v>
      </c>
    </row>
    <row r="275" spans="1:40" ht="15" customHeight="1" x14ac:dyDescent="0.25">
      <c r="A275" s="21">
        <v>339</v>
      </c>
      <c r="B275" s="69" t="s">
        <v>139</v>
      </c>
      <c r="C275" s="22">
        <v>134</v>
      </c>
      <c r="D275" s="20">
        <v>45474</v>
      </c>
      <c r="E275" s="71" t="s">
        <v>994</v>
      </c>
      <c r="F275" s="23">
        <v>10417168325</v>
      </c>
      <c r="G275" s="71" t="s">
        <v>1958</v>
      </c>
      <c r="H275" s="71" t="s">
        <v>2972</v>
      </c>
      <c r="I275" s="71" t="s">
        <v>2973</v>
      </c>
      <c r="J275" s="22">
        <v>1</v>
      </c>
      <c r="K275" s="69" t="s">
        <v>124</v>
      </c>
      <c r="L275" s="71" t="s">
        <v>2033</v>
      </c>
      <c r="M275" s="28">
        <v>2500</v>
      </c>
      <c r="N275" s="28">
        <v>7500</v>
      </c>
      <c r="O275" s="28">
        <v>7500</v>
      </c>
      <c r="P275" s="69" t="s">
        <v>514</v>
      </c>
      <c r="Q275" s="69" t="s">
        <v>1090</v>
      </c>
      <c r="R275" s="71" t="s">
        <v>2725</v>
      </c>
      <c r="S275" s="71" t="s">
        <v>2725</v>
      </c>
      <c r="T275" s="71" t="s">
        <v>125</v>
      </c>
      <c r="U275" s="71" t="s">
        <v>126</v>
      </c>
      <c r="V275" s="24">
        <v>0</v>
      </c>
      <c r="W275" s="20">
        <v>45474</v>
      </c>
      <c r="X275" s="69" t="s">
        <v>65</v>
      </c>
      <c r="Y275" s="71" t="s">
        <v>66</v>
      </c>
      <c r="Z275" s="69" t="s">
        <v>1418</v>
      </c>
      <c r="AA275" s="25">
        <v>2</v>
      </c>
      <c r="AB275" s="25" t="s">
        <v>2974</v>
      </c>
      <c r="AC275" s="69" t="s">
        <v>2975</v>
      </c>
      <c r="AD275" s="26">
        <v>7</v>
      </c>
      <c r="AE275" s="69" t="s">
        <v>129</v>
      </c>
      <c r="AF275" s="69" t="s">
        <v>120</v>
      </c>
      <c r="AG275" s="71" t="s">
        <v>121</v>
      </c>
      <c r="AH275" s="69" t="s">
        <v>122</v>
      </c>
      <c r="AI275" s="27" t="s">
        <v>70</v>
      </c>
      <c r="AJ275" s="69" t="s">
        <v>70</v>
      </c>
      <c r="AK275" s="26">
        <v>1</v>
      </c>
      <c r="AL275" s="26">
        <v>1</v>
      </c>
      <c r="AM275" s="71" t="s">
        <v>2976</v>
      </c>
      <c r="AN275" s="70" t="s">
        <v>2977</v>
      </c>
    </row>
    <row r="276" spans="1:40" ht="15" customHeight="1" x14ac:dyDescent="0.25">
      <c r="A276" s="21">
        <v>338</v>
      </c>
      <c r="B276" s="69" t="s">
        <v>139</v>
      </c>
      <c r="C276" s="22">
        <v>133</v>
      </c>
      <c r="D276" s="20">
        <v>45474</v>
      </c>
      <c r="E276" s="71" t="s">
        <v>2786</v>
      </c>
      <c r="F276" s="23">
        <v>10745889943</v>
      </c>
      <c r="G276" s="71" t="s">
        <v>2787</v>
      </c>
      <c r="H276" s="71" t="s">
        <v>2978</v>
      </c>
      <c r="I276" s="71" t="s">
        <v>2916</v>
      </c>
      <c r="J276" s="22">
        <v>1</v>
      </c>
      <c r="K276" s="69" t="s">
        <v>124</v>
      </c>
      <c r="L276" s="71" t="s">
        <v>2033</v>
      </c>
      <c r="M276" s="28">
        <v>500</v>
      </c>
      <c r="N276" s="28">
        <v>500</v>
      </c>
      <c r="O276" s="28">
        <v>500</v>
      </c>
      <c r="P276" s="69" t="s">
        <v>514</v>
      </c>
      <c r="Q276" s="69" t="s">
        <v>1308</v>
      </c>
      <c r="R276" s="71" t="s">
        <v>2725</v>
      </c>
      <c r="S276" s="71" t="s">
        <v>2725</v>
      </c>
      <c r="T276" s="71" t="s">
        <v>994</v>
      </c>
      <c r="U276" s="71" t="s">
        <v>163</v>
      </c>
      <c r="V276" s="24">
        <v>0</v>
      </c>
      <c r="W276" s="20">
        <v>45474</v>
      </c>
      <c r="X276" s="69" t="s">
        <v>65</v>
      </c>
      <c r="Y276" s="71" t="s">
        <v>66</v>
      </c>
      <c r="Z276" s="69" t="s">
        <v>1418</v>
      </c>
      <c r="AA276" s="25">
        <v>2</v>
      </c>
      <c r="AB276" s="25" t="s">
        <v>2979</v>
      </c>
      <c r="AC276" s="69" t="s">
        <v>2980</v>
      </c>
      <c r="AD276" s="26">
        <v>7</v>
      </c>
      <c r="AE276" s="69" t="s">
        <v>2582</v>
      </c>
      <c r="AF276" s="69" t="s">
        <v>120</v>
      </c>
      <c r="AG276" s="71" t="s">
        <v>121</v>
      </c>
      <c r="AH276" s="69" t="s">
        <v>122</v>
      </c>
      <c r="AI276" s="27" t="s">
        <v>70</v>
      </c>
      <c r="AJ276" s="69" t="s">
        <v>70</v>
      </c>
      <c r="AK276" s="26">
        <v>1</v>
      </c>
      <c r="AL276" s="26">
        <v>1</v>
      </c>
      <c r="AM276" s="71" t="s">
        <v>2981</v>
      </c>
      <c r="AN276" s="70" t="s">
        <v>2982</v>
      </c>
    </row>
    <row r="277" spans="1:40" ht="15" customHeight="1" x14ac:dyDescent="0.25">
      <c r="A277" s="21">
        <v>332</v>
      </c>
      <c r="B277" s="69" t="s">
        <v>139</v>
      </c>
      <c r="C277" s="22">
        <v>132</v>
      </c>
      <c r="D277" s="20">
        <v>45474</v>
      </c>
      <c r="E277" s="71" t="s">
        <v>140</v>
      </c>
      <c r="F277" s="23">
        <v>10438643554</v>
      </c>
      <c r="G277" s="71" t="s">
        <v>141</v>
      </c>
      <c r="H277" s="71" t="s">
        <v>2983</v>
      </c>
      <c r="I277" s="71" t="s">
        <v>2984</v>
      </c>
      <c r="J277" s="22">
        <v>1</v>
      </c>
      <c r="K277" s="69" t="s">
        <v>124</v>
      </c>
      <c r="L277" s="71" t="s">
        <v>2033</v>
      </c>
      <c r="M277" s="28">
        <v>2500</v>
      </c>
      <c r="N277" s="28">
        <v>7500</v>
      </c>
      <c r="O277" s="28">
        <v>7500</v>
      </c>
      <c r="P277" s="69" t="s">
        <v>514</v>
      </c>
      <c r="Q277" s="69" t="s">
        <v>1090</v>
      </c>
      <c r="R277" s="71" t="s">
        <v>2725</v>
      </c>
      <c r="S277" s="71" t="s">
        <v>2725</v>
      </c>
      <c r="T277" s="71" t="s">
        <v>125</v>
      </c>
      <c r="U277" s="71" t="s">
        <v>126</v>
      </c>
      <c r="V277" s="24">
        <v>0</v>
      </c>
      <c r="W277" s="20">
        <v>45474</v>
      </c>
      <c r="X277" s="69" t="s">
        <v>65</v>
      </c>
      <c r="Y277" s="71" t="s">
        <v>66</v>
      </c>
      <c r="Z277" s="69" t="s">
        <v>1418</v>
      </c>
      <c r="AA277" s="25">
        <v>2</v>
      </c>
      <c r="AB277" s="25" t="s">
        <v>2974</v>
      </c>
      <c r="AC277" s="69" t="s">
        <v>2975</v>
      </c>
      <c r="AD277" s="26">
        <v>7</v>
      </c>
      <c r="AE277" s="69" t="s">
        <v>129</v>
      </c>
      <c r="AF277" s="69" t="s">
        <v>120</v>
      </c>
      <c r="AG277" s="71" t="s">
        <v>121</v>
      </c>
      <c r="AH277" s="69" t="s">
        <v>122</v>
      </c>
      <c r="AI277" s="27" t="s">
        <v>70</v>
      </c>
      <c r="AJ277" s="69" t="s">
        <v>70</v>
      </c>
      <c r="AK277" s="26">
        <v>1</v>
      </c>
      <c r="AL277" s="26">
        <v>1</v>
      </c>
      <c r="AM277" s="71" t="s">
        <v>2985</v>
      </c>
      <c r="AN277" s="70" t="s">
        <v>2986</v>
      </c>
    </row>
    <row r="278" spans="1:40" ht="15" customHeight="1" x14ac:dyDescent="0.25">
      <c r="A278" s="21">
        <v>324</v>
      </c>
      <c r="B278" s="69" t="s">
        <v>139</v>
      </c>
      <c r="C278" s="22">
        <v>131</v>
      </c>
      <c r="D278" s="20">
        <v>45474</v>
      </c>
      <c r="E278" s="71" t="s">
        <v>2987</v>
      </c>
      <c r="F278" s="23">
        <v>20418896915</v>
      </c>
      <c r="G278" s="71" t="s">
        <v>2908</v>
      </c>
      <c r="H278" s="71" t="s">
        <v>2988</v>
      </c>
      <c r="I278" s="71" t="s">
        <v>2724</v>
      </c>
      <c r="J278" s="22">
        <v>1</v>
      </c>
      <c r="K278" s="69" t="s">
        <v>124</v>
      </c>
      <c r="L278" s="71" t="s">
        <v>2033</v>
      </c>
      <c r="M278" s="28">
        <v>656.32</v>
      </c>
      <c r="N278" s="28">
        <v>656.32</v>
      </c>
      <c r="O278" s="28">
        <v>656.32</v>
      </c>
      <c r="P278" s="69" t="s">
        <v>1331</v>
      </c>
      <c r="Q278" s="69" t="s">
        <v>1708</v>
      </c>
      <c r="R278" s="71" t="s">
        <v>2725</v>
      </c>
      <c r="S278" s="71" t="s">
        <v>2725</v>
      </c>
      <c r="T278" s="71" t="s">
        <v>123</v>
      </c>
      <c r="U278" s="71" t="s">
        <v>162</v>
      </c>
      <c r="V278" s="24">
        <v>0</v>
      </c>
      <c r="W278" s="20">
        <v>45474</v>
      </c>
      <c r="X278" s="69" t="s">
        <v>65</v>
      </c>
      <c r="Y278" s="71" t="s">
        <v>66</v>
      </c>
      <c r="Z278" s="69" t="s">
        <v>1418</v>
      </c>
      <c r="AA278" s="25">
        <v>2</v>
      </c>
      <c r="AB278" s="25" t="s">
        <v>2989</v>
      </c>
      <c r="AC278" s="69" t="s">
        <v>2990</v>
      </c>
      <c r="AD278" s="26">
        <v>7</v>
      </c>
      <c r="AE278" s="69" t="s">
        <v>2991</v>
      </c>
      <c r="AF278" s="69" t="s">
        <v>120</v>
      </c>
      <c r="AG278" s="71" t="s">
        <v>121</v>
      </c>
      <c r="AH278" s="69" t="s">
        <v>122</v>
      </c>
      <c r="AI278" s="27" t="s">
        <v>70</v>
      </c>
      <c r="AJ278" s="69" t="s">
        <v>70</v>
      </c>
      <c r="AK278" s="26">
        <v>1</v>
      </c>
      <c r="AL278" s="26">
        <v>1</v>
      </c>
      <c r="AM278" s="71" t="s">
        <v>2992</v>
      </c>
      <c r="AN278" s="70" t="s">
        <v>2993</v>
      </c>
    </row>
    <row r="279" spans="1:40" ht="15" customHeight="1" x14ac:dyDescent="0.25">
      <c r="A279" s="21">
        <v>323</v>
      </c>
      <c r="B279" s="69" t="s">
        <v>139</v>
      </c>
      <c r="C279" s="22">
        <v>130</v>
      </c>
      <c r="D279" s="20">
        <v>45461</v>
      </c>
      <c r="E279" s="71" t="s">
        <v>2907</v>
      </c>
      <c r="F279" s="23">
        <v>20517182673</v>
      </c>
      <c r="G279" s="71" t="s">
        <v>2908</v>
      </c>
      <c r="H279" s="71" t="s">
        <v>2782</v>
      </c>
      <c r="I279" s="71" t="s">
        <v>2994</v>
      </c>
      <c r="J279" s="22">
        <v>1</v>
      </c>
      <c r="K279" s="69" t="s">
        <v>124</v>
      </c>
      <c r="L279" s="71" t="s">
        <v>2033</v>
      </c>
      <c r="M279" s="28">
        <v>700.92</v>
      </c>
      <c r="N279" s="28">
        <v>700.92</v>
      </c>
      <c r="O279" s="28">
        <v>700.92</v>
      </c>
      <c r="P279" s="69" t="s">
        <v>1331</v>
      </c>
      <c r="Q279" s="69" t="s">
        <v>1708</v>
      </c>
      <c r="R279" s="71" t="s">
        <v>2725</v>
      </c>
      <c r="S279" s="71" t="s">
        <v>2725</v>
      </c>
      <c r="T279" s="71" t="s">
        <v>123</v>
      </c>
      <c r="U279" s="71" t="s">
        <v>162</v>
      </c>
      <c r="V279" s="24">
        <v>0</v>
      </c>
      <c r="W279" s="20">
        <v>45461</v>
      </c>
      <c r="X279" s="69" t="s">
        <v>65</v>
      </c>
      <c r="Y279" s="71" t="s">
        <v>66</v>
      </c>
      <c r="Z279" s="69" t="s">
        <v>1418</v>
      </c>
      <c r="AA279" s="25">
        <v>2</v>
      </c>
      <c r="AB279" s="25" t="s">
        <v>2995</v>
      </c>
      <c r="AC279" s="69" t="s">
        <v>2996</v>
      </c>
      <c r="AD279" s="26">
        <v>7</v>
      </c>
      <c r="AE279" s="69" t="s">
        <v>2912</v>
      </c>
      <c r="AF279" s="69" t="s">
        <v>120</v>
      </c>
      <c r="AG279" s="71" t="s">
        <v>121</v>
      </c>
      <c r="AH279" s="69" t="s">
        <v>122</v>
      </c>
      <c r="AI279" s="27" t="s">
        <v>70</v>
      </c>
      <c r="AJ279" s="69" t="s">
        <v>70</v>
      </c>
      <c r="AK279" s="26">
        <v>1</v>
      </c>
      <c r="AL279" s="26">
        <v>1</v>
      </c>
      <c r="AM279" s="71" t="s">
        <v>2997</v>
      </c>
      <c r="AN279" s="70" t="s">
        <v>2998</v>
      </c>
    </row>
    <row r="280" spans="1:40" ht="15" customHeight="1" x14ac:dyDescent="0.25">
      <c r="A280" s="21">
        <v>310</v>
      </c>
      <c r="B280" s="69" t="s">
        <v>139</v>
      </c>
      <c r="C280" s="22">
        <v>129</v>
      </c>
      <c r="D280" s="20">
        <v>45461</v>
      </c>
      <c r="E280" s="71" t="s">
        <v>2999</v>
      </c>
      <c r="F280" s="23">
        <v>10412733237</v>
      </c>
      <c r="G280" s="71" t="s">
        <v>3000</v>
      </c>
      <c r="H280" s="71" t="s">
        <v>3001</v>
      </c>
      <c r="I280" s="71" t="s">
        <v>3002</v>
      </c>
      <c r="J280" s="22">
        <v>1</v>
      </c>
      <c r="K280" s="69" t="s">
        <v>124</v>
      </c>
      <c r="L280" s="71" t="s">
        <v>2033</v>
      </c>
      <c r="M280" s="28">
        <v>2000</v>
      </c>
      <c r="N280" s="28">
        <v>2000</v>
      </c>
      <c r="O280" s="28">
        <v>2000</v>
      </c>
      <c r="P280" s="69" t="s">
        <v>514</v>
      </c>
      <c r="Q280" s="69" t="s">
        <v>1308</v>
      </c>
      <c r="R280" s="71" t="s">
        <v>2725</v>
      </c>
      <c r="S280" s="71" t="s">
        <v>2725</v>
      </c>
      <c r="T280" s="71" t="s">
        <v>2959</v>
      </c>
      <c r="U280" s="71" t="s">
        <v>3003</v>
      </c>
      <c r="V280" s="24">
        <v>0</v>
      </c>
      <c r="W280" s="20">
        <v>45461</v>
      </c>
      <c r="X280" s="69" t="s">
        <v>65</v>
      </c>
      <c r="Y280" s="71" t="s">
        <v>66</v>
      </c>
      <c r="Z280" s="69" t="s">
        <v>1418</v>
      </c>
      <c r="AA280" s="25">
        <v>2</v>
      </c>
      <c r="AB280" s="25" t="s">
        <v>3004</v>
      </c>
      <c r="AC280" s="69" t="s">
        <v>3005</v>
      </c>
      <c r="AD280" s="26">
        <v>7</v>
      </c>
      <c r="AE280" s="69" t="s">
        <v>782</v>
      </c>
      <c r="AF280" s="69" t="s">
        <v>120</v>
      </c>
      <c r="AG280" s="71" t="s">
        <v>121</v>
      </c>
      <c r="AH280" s="69" t="s">
        <v>122</v>
      </c>
      <c r="AI280" s="27" t="s">
        <v>70</v>
      </c>
      <c r="AJ280" s="69" t="s">
        <v>70</v>
      </c>
      <c r="AK280" s="26">
        <v>1</v>
      </c>
      <c r="AL280" s="26">
        <v>1</v>
      </c>
      <c r="AM280" s="71" t="s">
        <v>3006</v>
      </c>
      <c r="AN280" s="70" t="s">
        <v>3007</v>
      </c>
    </row>
    <row r="281" spans="1:40" ht="15" customHeight="1" x14ac:dyDescent="0.25">
      <c r="A281" s="21">
        <v>292</v>
      </c>
      <c r="B281" s="69" t="s">
        <v>139</v>
      </c>
      <c r="C281" s="22">
        <v>128</v>
      </c>
      <c r="D281" s="20">
        <v>45461</v>
      </c>
      <c r="E281" s="71" t="s">
        <v>2729</v>
      </c>
      <c r="F281" s="23">
        <v>10081282680</v>
      </c>
      <c r="G281" s="71" t="s">
        <v>2730</v>
      </c>
      <c r="H281" s="71" t="s">
        <v>3008</v>
      </c>
      <c r="I281" s="71" t="s">
        <v>3009</v>
      </c>
      <c r="J281" s="22">
        <v>1</v>
      </c>
      <c r="K281" s="69" t="s">
        <v>124</v>
      </c>
      <c r="L281" s="71" t="s">
        <v>2033</v>
      </c>
      <c r="M281" s="28">
        <v>3500</v>
      </c>
      <c r="N281" s="28">
        <v>3500</v>
      </c>
      <c r="O281" s="28">
        <v>3500</v>
      </c>
      <c r="P281" s="69" t="s">
        <v>514</v>
      </c>
      <c r="Q281" s="69" t="s">
        <v>1708</v>
      </c>
      <c r="R281" s="71" t="s">
        <v>2725</v>
      </c>
      <c r="S281" s="71" t="s">
        <v>2725</v>
      </c>
      <c r="T281" s="71" t="s">
        <v>410</v>
      </c>
      <c r="U281" s="71" t="s">
        <v>406</v>
      </c>
      <c r="V281" s="24">
        <v>0</v>
      </c>
      <c r="W281" s="20">
        <v>45461</v>
      </c>
      <c r="X281" s="69" t="s">
        <v>65</v>
      </c>
      <c r="Y281" s="71" t="s">
        <v>66</v>
      </c>
      <c r="Z281" s="69" t="s">
        <v>1418</v>
      </c>
      <c r="AA281" s="25">
        <v>2</v>
      </c>
      <c r="AB281" s="25" t="s">
        <v>2733</v>
      </c>
      <c r="AC281" s="69" t="s">
        <v>2734</v>
      </c>
      <c r="AD281" s="26">
        <v>7</v>
      </c>
      <c r="AE281" s="69" t="s">
        <v>409</v>
      </c>
      <c r="AF281" s="69" t="s">
        <v>120</v>
      </c>
      <c r="AG281" s="71" t="s">
        <v>121</v>
      </c>
      <c r="AH281" s="69" t="s">
        <v>122</v>
      </c>
      <c r="AI281" s="27" t="s">
        <v>70</v>
      </c>
      <c r="AJ281" s="69" t="s">
        <v>70</v>
      </c>
      <c r="AK281" s="26">
        <v>1</v>
      </c>
      <c r="AL281" s="26">
        <v>1</v>
      </c>
      <c r="AM281" s="71" t="s">
        <v>3010</v>
      </c>
      <c r="AN281" s="70" t="s">
        <v>3011</v>
      </c>
    </row>
    <row r="282" spans="1:40" ht="15" customHeight="1" x14ac:dyDescent="0.25">
      <c r="A282" s="21">
        <v>282</v>
      </c>
      <c r="B282" s="69" t="s">
        <v>139</v>
      </c>
      <c r="C282" s="22">
        <v>127</v>
      </c>
      <c r="D282" s="20">
        <v>45461</v>
      </c>
      <c r="E282" s="71" t="s">
        <v>3012</v>
      </c>
      <c r="F282" s="23">
        <v>10159539763</v>
      </c>
      <c r="G282" s="71" t="s">
        <v>2781</v>
      </c>
      <c r="H282" s="71" t="s">
        <v>2782</v>
      </c>
      <c r="I282" s="71" t="s">
        <v>2994</v>
      </c>
      <c r="J282" s="22">
        <v>1</v>
      </c>
      <c r="K282" s="69" t="s">
        <v>124</v>
      </c>
      <c r="L282" s="71" t="s">
        <v>2033</v>
      </c>
      <c r="M282" s="28">
        <v>500</v>
      </c>
      <c r="N282" s="28">
        <v>500</v>
      </c>
      <c r="O282" s="28">
        <v>500</v>
      </c>
      <c r="P282" s="69" t="s">
        <v>1331</v>
      </c>
      <c r="Q282" s="69" t="s">
        <v>1708</v>
      </c>
      <c r="R282" s="71" t="s">
        <v>2725</v>
      </c>
      <c r="S282" s="71" t="s">
        <v>2725</v>
      </c>
      <c r="T282" s="71" t="s">
        <v>125</v>
      </c>
      <c r="U282" s="71" t="s">
        <v>126</v>
      </c>
      <c r="V282" s="24">
        <v>0</v>
      </c>
      <c r="W282" s="20">
        <v>45461</v>
      </c>
      <c r="X282" s="69" t="s">
        <v>65</v>
      </c>
      <c r="Y282" s="71" t="s">
        <v>66</v>
      </c>
      <c r="Z282" s="69" t="s">
        <v>1418</v>
      </c>
      <c r="AA282" s="25">
        <v>2</v>
      </c>
      <c r="AB282" s="25" t="s">
        <v>2566</v>
      </c>
      <c r="AC282" s="69" t="s">
        <v>2726</v>
      </c>
      <c r="AD282" s="26">
        <v>7</v>
      </c>
      <c r="AE282" s="69" t="s">
        <v>2582</v>
      </c>
      <c r="AF282" s="69" t="s">
        <v>120</v>
      </c>
      <c r="AG282" s="71" t="s">
        <v>121</v>
      </c>
      <c r="AH282" s="69" t="s">
        <v>122</v>
      </c>
      <c r="AI282" s="27" t="s">
        <v>70</v>
      </c>
      <c r="AJ282" s="69" t="s">
        <v>70</v>
      </c>
      <c r="AK282" s="26">
        <v>1</v>
      </c>
      <c r="AL282" s="26">
        <v>1</v>
      </c>
      <c r="AM282" s="71" t="s">
        <v>3013</v>
      </c>
      <c r="AN282" s="70" t="s">
        <v>3014</v>
      </c>
    </row>
    <row r="283" spans="1:40" ht="15" customHeight="1" x14ac:dyDescent="0.25">
      <c r="A283" s="21">
        <v>277</v>
      </c>
      <c r="B283" s="69" t="s">
        <v>139</v>
      </c>
      <c r="C283" s="22">
        <v>126</v>
      </c>
      <c r="D283" s="20">
        <v>45461</v>
      </c>
      <c r="E283" s="71" t="s">
        <v>3012</v>
      </c>
      <c r="F283" s="23">
        <v>10159539763</v>
      </c>
      <c r="G283" s="71" t="s">
        <v>3015</v>
      </c>
      <c r="H283" s="71" t="s">
        <v>3016</v>
      </c>
      <c r="I283" s="71" t="s">
        <v>3017</v>
      </c>
      <c r="J283" s="22">
        <v>1</v>
      </c>
      <c r="K283" s="69" t="s">
        <v>124</v>
      </c>
      <c r="L283" s="71" t="s">
        <v>2033</v>
      </c>
      <c r="M283" s="28">
        <v>1500</v>
      </c>
      <c r="N283" s="28">
        <v>1500</v>
      </c>
      <c r="O283" s="28">
        <v>1500</v>
      </c>
      <c r="P283" s="69" t="s">
        <v>514</v>
      </c>
      <c r="Q283" s="69" t="s">
        <v>1308</v>
      </c>
      <c r="R283" s="71" t="s">
        <v>2725</v>
      </c>
      <c r="S283" s="71" t="s">
        <v>2725</v>
      </c>
      <c r="T283" s="71" t="s">
        <v>178</v>
      </c>
      <c r="U283" s="71" t="s">
        <v>36</v>
      </c>
      <c r="V283" s="24">
        <v>0</v>
      </c>
      <c r="W283" s="20">
        <v>45461</v>
      </c>
      <c r="X283" s="69" t="s">
        <v>65</v>
      </c>
      <c r="Y283" s="71" t="s">
        <v>66</v>
      </c>
      <c r="Z283" s="69" t="s">
        <v>1418</v>
      </c>
      <c r="AA283" s="25">
        <v>2</v>
      </c>
      <c r="AB283" s="25" t="s">
        <v>560</v>
      </c>
      <c r="AC283" s="69" t="s">
        <v>2752</v>
      </c>
      <c r="AD283" s="26">
        <v>7</v>
      </c>
      <c r="AE283" s="69" t="s">
        <v>531</v>
      </c>
      <c r="AF283" s="69" t="s">
        <v>120</v>
      </c>
      <c r="AG283" s="71" t="s">
        <v>121</v>
      </c>
      <c r="AH283" s="69" t="s">
        <v>122</v>
      </c>
      <c r="AI283" s="27" t="s">
        <v>70</v>
      </c>
      <c r="AJ283" s="69" t="s">
        <v>70</v>
      </c>
      <c r="AK283" s="26">
        <v>1</v>
      </c>
      <c r="AL283" s="26">
        <v>1</v>
      </c>
      <c r="AM283" s="71" t="s">
        <v>3018</v>
      </c>
      <c r="AN283" s="70" t="s">
        <v>3019</v>
      </c>
    </row>
    <row r="284" spans="1:40" ht="15" customHeight="1" x14ac:dyDescent="0.25">
      <c r="A284" s="21">
        <v>273</v>
      </c>
      <c r="B284" s="69" t="s">
        <v>139</v>
      </c>
      <c r="C284" s="22">
        <v>125</v>
      </c>
      <c r="D284" s="20">
        <v>45461</v>
      </c>
      <c r="E284" s="71" t="s">
        <v>1098</v>
      </c>
      <c r="F284" s="23">
        <v>20602147941</v>
      </c>
      <c r="G284" s="71" t="s">
        <v>1099</v>
      </c>
      <c r="H284" s="71" t="s">
        <v>3020</v>
      </c>
      <c r="I284" s="71" t="s">
        <v>2724</v>
      </c>
      <c r="J284" s="22">
        <v>1</v>
      </c>
      <c r="K284" s="69" t="s">
        <v>124</v>
      </c>
      <c r="L284" s="71" t="s">
        <v>2033</v>
      </c>
      <c r="M284" s="28">
        <v>7720</v>
      </c>
      <c r="N284" s="28">
        <v>7720</v>
      </c>
      <c r="O284" s="28">
        <v>7720</v>
      </c>
      <c r="P284" s="69" t="s">
        <v>514</v>
      </c>
      <c r="Q284" s="69" t="s">
        <v>1708</v>
      </c>
      <c r="R284" s="71" t="s">
        <v>2725</v>
      </c>
      <c r="S284" s="71" t="s">
        <v>2725</v>
      </c>
      <c r="T284" s="71" t="s">
        <v>123</v>
      </c>
      <c r="U284" s="71" t="s">
        <v>162</v>
      </c>
      <c r="V284" s="24">
        <v>0</v>
      </c>
      <c r="W284" s="20">
        <v>45461</v>
      </c>
      <c r="X284" s="69" t="s">
        <v>65</v>
      </c>
      <c r="Y284" s="71" t="s">
        <v>66</v>
      </c>
      <c r="Z284" s="69" t="s">
        <v>1418</v>
      </c>
      <c r="AA284" s="25">
        <v>2</v>
      </c>
      <c r="AB284" s="25" t="s">
        <v>3021</v>
      </c>
      <c r="AC284" s="69" t="s">
        <v>3022</v>
      </c>
      <c r="AD284" s="26">
        <v>7</v>
      </c>
      <c r="AE284" s="69" t="s">
        <v>3023</v>
      </c>
      <c r="AF284" s="69" t="s">
        <v>120</v>
      </c>
      <c r="AG284" s="71" t="s">
        <v>121</v>
      </c>
      <c r="AH284" s="69" t="s">
        <v>122</v>
      </c>
      <c r="AI284" s="27" t="s">
        <v>70</v>
      </c>
      <c r="AJ284" s="69" t="s">
        <v>70</v>
      </c>
      <c r="AK284" s="26">
        <v>1</v>
      </c>
      <c r="AL284" s="26">
        <v>1</v>
      </c>
      <c r="AM284" s="71" t="s">
        <v>3024</v>
      </c>
      <c r="AN284" s="70" t="s">
        <v>3025</v>
      </c>
    </row>
    <row r="285" spans="1:40" ht="15" customHeight="1" x14ac:dyDescent="0.25">
      <c r="A285" s="21">
        <v>274</v>
      </c>
      <c r="B285" s="69" t="s">
        <v>139</v>
      </c>
      <c r="C285" s="22">
        <v>124</v>
      </c>
      <c r="D285" s="20">
        <v>45454</v>
      </c>
      <c r="E285" s="71" t="s">
        <v>1506</v>
      </c>
      <c r="F285" s="23">
        <v>10403344562</v>
      </c>
      <c r="G285" s="71" t="s">
        <v>1507</v>
      </c>
      <c r="H285" s="71" t="s">
        <v>3026</v>
      </c>
      <c r="I285" s="71" t="s">
        <v>2724</v>
      </c>
      <c r="J285" s="22">
        <v>1</v>
      </c>
      <c r="K285" s="69" t="s">
        <v>124</v>
      </c>
      <c r="L285" s="71" t="s">
        <v>2033</v>
      </c>
      <c r="M285" s="28">
        <v>801.6</v>
      </c>
      <c r="N285" s="28">
        <v>801.6</v>
      </c>
      <c r="O285" s="28">
        <v>801.6</v>
      </c>
      <c r="P285" s="69" t="s">
        <v>514</v>
      </c>
      <c r="Q285" s="69" t="s">
        <v>1708</v>
      </c>
      <c r="R285" s="71" t="s">
        <v>2725</v>
      </c>
      <c r="S285" s="71" t="s">
        <v>2725</v>
      </c>
      <c r="T285" s="71" t="s">
        <v>123</v>
      </c>
      <c r="U285" s="71" t="s">
        <v>162</v>
      </c>
      <c r="V285" s="24">
        <v>0</v>
      </c>
      <c r="W285" s="20">
        <v>45454</v>
      </c>
      <c r="X285" s="69" t="s">
        <v>65</v>
      </c>
      <c r="Y285" s="71" t="s">
        <v>66</v>
      </c>
      <c r="Z285" s="69" t="s">
        <v>1418</v>
      </c>
      <c r="AA285" s="25">
        <v>2</v>
      </c>
      <c r="AB285" s="25" t="s">
        <v>3027</v>
      </c>
      <c r="AC285" s="69" t="s">
        <v>3028</v>
      </c>
      <c r="AD285" s="26">
        <v>7</v>
      </c>
      <c r="AE285" s="69" t="s">
        <v>3029</v>
      </c>
      <c r="AF285" s="69" t="s">
        <v>120</v>
      </c>
      <c r="AG285" s="71" t="s">
        <v>121</v>
      </c>
      <c r="AH285" s="69" t="s">
        <v>122</v>
      </c>
      <c r="AI285" s="27" t="s">
        <v>70</v>
      </c>
      <c r="AJ285" s="69" t="s">
        <v>70</v>
      </c>
      <c r="AK285" s="26">
        <v>1</v>
      </c>
      <c r="AL285" s="26">
        <v>1</v>
      </c>
      <c r="AM285" s="71" t="s">
        <v>3030</v>
      </c>
      <c r="AN285" s="70" t="s">
        <v>3031</v>
      </c>
    </row>
    <row r="286" spans="1:40" ht="15" customHeight="1" x14ac:dyDescent="0.25">
      <c r="A286" s="21">
        <v>261</v>
      </c>
      <c r="B286" s="69" t="s">
        <v>139</v>
      </c>
      <c r="C286" s="22">
        <v>123</v>
      </c>
      <c r="D286" s="20">
        <v>45454</v>
      </c>
      <c r="E286" s="71" t="s">
        <v>3032</v>
      </c>
      <c r="F286" s="23">
        <v>10160232027</v>
      </c>
      <c r="G286" s="71" t="s">
        <v>3033</v>
      </c>
      <c r="H286" s="71" t="s">
        <v>3034</v>
      </c>
      <c r="I286" s="71" t="s">
        <v>3035</v>
      </c>
      <c r="J286" s="22">
        <v>1</v>
      </c>
      <c r="K286" s="69" t="s">
        <v>124</v>
      </c>
      <c r="L286" s="71" t="s">
        <v>2033</v>
      </c>
      <c r="M286" s="28">
        <v>420</v>
      </c>
      <c r="N286" s="28">
        <v>420</v>
      </c>
      <c r="O286" s="28">
        <v>420</v>
      </c>
      <c r="P286" s="69" t="s">
        <v>514</v>
      </c>
      <c r="Q286" s="69" t="s">
        <v>1708</v>
      </c>
      <c r="R286" s="71" t="s">
        <v>2725</v>
      </c>
      <c r="S286" s="71" t="s">
        <v>2725</v>
      </c>
      <c r="T286" s="71" t="s">
        <v>3036</v>
      </c>
      <c r="U286" s="71" t="s">
        <v>153</v>
      </c>
      <c r="V286" s="24">
        <v>0</v>
      </c>
      <c r="W286" s="20">
        <v>45454</v>
      </c>
      <c r="X286" s="69" t="s">
        <v>65</v>
      </c>
      <c r="Y286" s="71" t="s">
        <v>66</v>
      </c>
      <c r="Z286" s="69" t="s">
        <v>1418</v>
      </c>
      <c r="AA286" s="25">
        <v>2</v>
      </c>
      <c r="AB286" s="25" t="s">
        <v>3037</v>
      </c>
      <c r="AC286" s="69" t="s">
        <v>3038</v>
      </c>
      <c r="AD286" s="26">
        <v>7</v>
      </c>
      <c r="AE286" s="69" t="s">
        <v>3039</v>
      </c>
      <c r="AF286" s="69" t="s">
        <v>120</v>
      </c>
      <c r="AG286" s="71" t="s">
        <v>121</v>
      </c>
      <c r="AH286" s="69" t="s">
        <v>122</v>
      </c>
      <c r="AI286" s="27" t="s">
        <v>70</v>
      </c>
      <c r="AJ286" s="69" t="s">
        <v>70</v>
      </c>
      <c r="AK286" s="26">
        <v>1</v>
      </c>
      <c r="AL286" s="26">
        <v>1</v>
      </c>
      <c r="AM286" s="71" t="s">
        <v>3040</v>
      </c>
      <c r="AN286" s="70" t="s">
        <v>3041</v>
      </c>
    </row>
    <row r="287" spans="1:40" ht="15" customHeight="1" x14ac:dyDescent="0.25">
      <c r="A287" s="21">
        <v>260</v>
      </c>
      <c r="B287" s="69" t="s">
        <v>139</v>
      </c>
      <c r="C287" s="22">
        <v>122</v>
      </c>
      <c r="D287" s="20">
        <v>45454</v>
      </c>
      <c r="E287" s="71" t="s">
        <v>3032</v>
      </c>
      <c r="F287" s="23">
        <v>10160232027</v>
      </c>
      <c r="G287" s="71" t="s">
        <v>3033</v>
      </c>
      <c r="H287" s="71" t="s">
        <v>3042</v>
      </c>
      <c r="I287" s="71" t="s">
        <v>3043</v>
      </c>
      <c r="J287" s="22">
        <v>1</v>
      </c>
      <c r="K287" s="69" t="s">
        <v>124</v>
      </c>
      <c r="L287" s="71" t="s">
        <v>2033</v>
      </c>
      <c r="M287" s="28">
        <v>500</v>
      </c>
      <c r="N287" s="28">
        <v>500</v>
      </c>
      <c r="O287" s="28">
        <v>500</v>
      </c>
      <c r="P287" s="69" t="s">
        <v>514</v>
      </c>
      <c r="Q287" s="69" t="s">
        <v>1708</v>
      </c>
      <c r="R287" s="71" t="s">
        <v>2725</v>
      </c>
      <c r="S287" s="71" t="s">
        <v>2725</v>
      </c>
      <c r="T287" s="71" t="s">
        <v>3036</v>
      </c>
      <c r="U287" s="71" t="s">
        <v>153</v>
      </c>
      <c r="V287" s="24">
        <v>0</v>
      </c>
      <c r="W287" s="20">
        <v>45454</v>
      </c>
      <c r="X287" s="69" t="s">
        <v>65</v>
      </c>
      <c r="Y287" s="71" t="s">
        <v>66</v>
      </c>
      <c r="Z287" s="69" t="s">
        <v>1418</v>
      </c>
      <c r="AA287" s="25">
        <v>2</v>
      </c>
      <c r="AB287" s="25" t="s">
        <v>2566</v>
      </c>
      <c r="AC287" s="69" t="s">
        <v>2726</v>
      </c>
      <c r="AD287" s="26">
        <v>7</v>
      </c>
      <c r="AE287" s="69" t="s">
        <v>2582</v>
      </c>
      <c r="AF287" s="69" t="s">
        <v>120</v>
      </c>
      <c r="AG287" s="71" t="s">
        <v>121</v>
      </c>
      <c r="AH287" s="69" t="s">
        <v>122</v>
      </c>
      <c r="AI287" s="27" t="s">
        <v>70</v>
      </c>
      <c r="AJ287" s="69" t="s">
        <v>70</v>
      </c>
      <c r="AK287" s="26">
        <v>1</v>
      </c>
      <c r="AL287" s="26">
        <v>1</v>
      </c>
      <c r="AM287" s="71" t="s">
        <v>3044</v>
      </c>
      <c r="AN287" s="70" t="s">
        <v>3045</v>
      </c>
    </row>
    <row r="288" spans="1:40" ht="15" customHeight="1" x14ac:dyDescent="0.25">
      <c r="A288" s="21">
        <v>259</v>
      </c>
      <c r="B288" s="69" t="s">
        <v>139</v>
      </c>
      <c r="C288" s="22">
        <v>121</v>
      </c>
      <c r="D288" s="20">
        <v>45454</v>
      </c>
      <c r="E288" s="71" t="s">
        <v>1226</v>
      </c>
      <c r="F288" s="23">
        <v>15606642731</v>
      </c>
      <c r="G288" s="71" t="s">
        <v>1227</v>
      </c>
      <c r="H288" s="71" t="s">
        <v>3046</v>
      </c>
      <c r="I288" s="71" t="s">
        <v>3047</v>
      </c>
      <c r="J288" s="22">
        <v>1</v>
      </c>
      <c r="K288" s="69" t="s">
        <v>124</v>
      </c>
      <c r="L288" s="71" t="s">
        <v>2033</v>
      </c>
      <c r="M288" s="28">
        <v>1860</v>
      </c>
      <c r="N288" s="28">
        <v>1860</v>
      </c>
      <c r="O288" s="28">
        <v>1860</v>
      </c>
      <c r="P288" s="69" t="s">
        <v>514</v>
      </c>
      <c r="Q288" s="69" t="s">
        <v>1708</v>
      </c>
      <c r="R288" s="71" t="s">
        <v>2725</v>
      </c>
      <c r="S288" s="71" t="s">
        <v>2725</v>
      </c>
      <c r="T288" s="71" t="s">
        <v>123</v>
      </c>
      <c r="U288" s="71" t="s">
        <v>162</v>
      </c>
      <c r="V288" s="24">
        <v>0</v>
      </c>
      <c r="W288" s="20">
        <v>45454</v>
      </c>
      <c r="X288" s="69" t="s">
        <v>65</v>
      </c>
      <c r="Y288" s="71" t="s">
        <v>66</v>
      </c>
      <c r="Z288" s="69" t="s">
        <v>1418</v>
      </c>
      <c r="AA288" s="25">
        <v>2</v>
      </c>
      <c r="AB288" s="25" t="s">
        <v>3048</v>
      </c>
      <c r="AC288" s="69" t="s">
        <v>3049</v>
      </c>
      <c r="AD288" s="26">
        <v>7</v>
      </c>
      <c r="AE288" s="69" t="s">
        <v>3050</v>
      </c>
      <c r="AF288" s="69" t="s">
        <v>120</v>
      </c>
      <c r="AG288" s="71" t="s">
        <v>121</v>
      </c>
      <c r="AH288" s="69" t="s">
        <v>122</v>
      </c>
      <c r="AI288" s="27" t="s">
        <v>70</v>
      </c>
      <c r="AJ288" s="69" t="s">
        <v>70</v>
      </c>
      <c r="AK288" s="26">
        <v>1</v>
      </c>
      <c r="AL288" s="26">
        <v>1</v>
      </c>
      <c r="AM288" s="71" t="s">
        <v>3051</v>
      </c>
      <c r="AN288" s="70" t="s">
        <v>3052</v>
      </c>
    </row>
    <row r="289" spans="1:40" ht="15" customHeight="1" x14ac:dyDescent="0.25">
      <c r="A289" s="21">
        <v>269</v>
      </c>
      <c r="B289" s="69" t="s">
        <v>139</v>
      </c>
      <c r="C289" s="22">
        <v>120</v>
      </c>
      <c r="D289" s="20">
        <v>45442</v>
      </c>
      <c r="E289" s="71" t="s">
        <v>1506</v>
      </c>
      <c r="F289" s="23">
        <v>10403344562</v>
      </c>
      <c r="G289" s="71" t="s">
        <v>1507</v>
      </c>
      <c r="H289" s="71" t="s">
        <v>3053</v>
      </c>
      <c r="I289" s="71" t="s">
        <v>2724</v>
      </c>
      <c r="J289" s="22">
        <v>1</v>
      </c>
      <c r="K289" s="69" t="s">
        <v>124</v>
      </c>
      <c r="L289" s="71" t="s">
        <v>2033</v>
      </c>
      <c r="M289" s="28">
        <v>120</v>
      </c>
      <c r="N289" s="28">
        <v>120</v>
      </c>
      <c r="O289" s="28">
        <v>120</v>
      </c>
      <c r="P289" s="69" t="s">
        <v>514</v>
      </c>
      <c r="Q289" s="69" t="s">
        <v>1708</v>
      </c>
      <c r="R289" s="71" t="s">
        <v>2725</v>
      </c>
      <c r="S289" s="71" t="s">
        <v>2725</v>
      </c>
      <c r="T289" s="71" t="s">
        <v>123</v>
      </c>
      <c r="U289" s="71" t="s">
        <v>162</v>
      </c>
      <c r="V289" s="24">
        <v>0</v>
      </c>
      <c r="W289" s="20">
        <v>45442</v>
      </c>
      <c r="X289" s="69" t="s">
        <v>65</v>
      </c>
      <c r="Y289" s="71" t="s">
        <v>66</v>
      </c>
      <c r="Z289" s="69" t="s">
        <v>1418</v>
      </c>
      <c r="AA289" s="25">
        <v>2</v>
      </c>
      <c r="AB289" s="25" t="s">
        <v>3054</v>
      </c>
      <c r="AC289" s="69" t="s">
        <v>3055</v>
      </c>
      <c r="AD289" s="26">
        <v>7</v>
      </c>
      <c r="AE289" s="69" t="s">
        <v>3056</v>
      </c>
      <c r="AF289" s="69" t="s">
        <v>120</v>
      </c>
      <c r="AG289" s="71" t="s">
        <v>121</v>
      </c>
      <c r="AH289" s="69" t="s">
        <v>122</v>
      </c>
      <c r="AI289" s="27" t="s">
        <v>70</v>
      </c>
      <c r="AJ289" s="69" t="s">
        <v>70</v>
      </c>
      <c r="AK289" s="26">
        <v>1</v>
      </c>
      <c r="AL289" s="26">
        <v>1</v>
      </c>
      <c r="AM289" s="71" t="s">
        <v>3057</v>
      </c>
      <c r="AN289" s="70" t="s">
        <v>3058</v>
      </c>
    </row>
    <row r="290" spans="1:40" ht="15" customHeight="1" x14ac:dyDescent="0.25">
      <c r="A290" s="21">
        <v>326</v>
      </c>
      <c r="B290" s="69" t="s">
        <v>139</v>
      </c>
      <c r="C290" s="22">
        <v>119</v>
      </c>
      <c r="D290" s="20">
        <v>45442</v>
      </c>
      <c r="E290" s="71" t="s">
        <v>3059</v>
      </c>
      <c r="F290" s="23">
        <v>10159709154</v>
      </c>
      <c r="G290" s="71" t="s">
        <v>3060</v>
      </c>
      <c r="H290" s="71" t="s">
        <v>3061</v>
      </c>
      <c r="I290" s="71" t="s">
        <v>2724</v>
      </c>
      <c r="J290" s="22">
        <v>1</v>
      </c>
      <c r="K290" s="69" t="s">
        <v>124</v>
      </c>
      <c r="L290" s="71" t="s">
        <v>2033</v>
      </c>
      <c r="M290" s="28">
        <v>6600</v>
      </c>
      <c r="N290" s="28">
        <v>6600</v>
      </c>
      <c r="O290" s="28">
        <v>6600</v>
      </c>
      <c r="P290" s="69" t="s">
        <v>514</v>
      </c>
      <c r="Q290" s="69" t="s">
        <v>1708</v>
      </c>
      <c r="R290" s="71" t="s">
        <v>2725</v>
      </c>
      <c r="S290" s="71" t="s">
        <v>2725</v>
      </c>
      <c r="T290" s="71" t="s">
        <v>123</v>
      </c>
      <c r="U290" s="71" t="s">
        <v>162</v>
      </c>
      <c r="V290" s="24">
        <v>0</v>
      </c>
      <c r="W290" s="20">
        <v>45442</v>
      </c>
      <c r="X290" s="69" t="s">
        <v>65</v>
      </c>
      <c r="Y290" s="71" t="s">
        <v>66</v>
      </c>
      <c r="Z290" s="69" t="s">
        <v>1418</v>
      </c>
      <c r="AA290" s="25">
        <v>2</v>
      </c>
      <c r="AB290" s="25" t="s">
        <v>3062</v>
      </c>
      <c r="AC290" s="69" t="s">
        <v>3063</v>
      </c>
      <c r="AD290" s="26">
        <v>7</v>
      </c>
      <c r="AE290" s="69" t="s">
        <v>3064</v>
      </c>
      <c r="AF290" s="69" t="s">
        <v>120</v>
      </c>
      <c r="AG290" s="71" t="s">
        <v>121</v>
      </c>
      <c r="AH290" s="69" t="s">
        <v>122</v>
      </c>
      <c r="AI290" s="27" t="s">
        <v>70</v>
      </c>
      <c r="AJ290" s="69" t="s">
        <v>70</v>
      </c>
      <c r="AK290" s="26">
        <v>1</v>
      </c>
      <c r="AL290" s="26">
        <v>1</v>
      </c>
      <c r="AM290" s="71" t="s">
        <v>3065</v>
      </c>
      <c r="AN290" s="70" t="s">
        <v>3066</v>
      </c>
    </row>
    <row r="291" spans="1:40" ht="15" customHeight="1" x14ac:dyDescent="0.25">
      <c r="A291" s="21">
        <v>281</v>
      </c>
      <c r="B291" s="69" t="s">
        <v>139</v>
      </c>
      <c r="C291" s="22">
        <v>118</v>
      </c>
      <c r="D291" s="20">
        <v>45442</v>
      </c>
      <c r="E291" s="71" t="s">
        <v>3067</v>
      </c>
      <c r="F291" s="23">
        <v>10765279173</v>
      </c>
      <c r="G291" s="71" t="s">
        <v>3068</v>
      </c>
      <c r="H291" s="71" t="s">
        <v>3069</v>
      </c>
      <c r="I291" s="71" t="s">
        <v>2724</v>
      </c>
      <c r="J291" s="22">
        <v>1</v>
      </c>
      <c r="K291" s="69" t="s">
        <v>124</v>
      </c>
      <c r="L291" s="71" t="s">
        <v>2033</v>
      </c>
      <c r="M291" s="28">
        <v>2300</v>
      </c>
      <c r="N291" s="28">
        <v>4600</v>
      </c>
      <c r="O291" s="28">
        <v>4600</v>
      </c>
      <c r="P291" s="69" t="s">
        <v>514</v>
      </c>
      <c r="Q291" s="69" t="s">
        <v>1708</v>
      </c>
      <c r="R291" s="71" t="s">
        <v>2725</v>
      </c>
      <c r="S291" s="71" t="s">
        <v>2725</v>
      </c>
      <c r="T291" s="71" t="s">
        <v>123</v>
      </c>
      <c r="U291" s="71" t="s">
        <v>162</v>
      </c>
      <c r="V291" s="24">
        <v>0</v>
      </c>
      <c r="W291" s="20">
        <v>45442</v>
      </c>
      <c r="X291" s="69" t="s">
        <v>65</v>
      </c>
      <c r="Y291" s="71" t="s">
        <v>66</v>
      </c>
      <c r="Z291" s="69" t="s">
        <v>1418</v>
      </c>
      <c r="AA291" s="25">
        <v>2</v>
      </c>
      <c r="AB291" s="25" t="s">
        <v>3070</v>
      </c>
      <c r="AC291" s="69" t="s">
        <v>3071</v>
      </c>
      <c r="AD291" s="26">
        <v>7</v>
      </c>
      <c r="AE291" s="69" t="s">
        <v>3072</v>
      </c>
      <c r="AF291" s="69" t="s">
        <v>120</v>
      </c>
      <c r="AG291" s="71" t="s">
        <v>121</v>
      </c>
      <c r="AH291" s="69" t="s">
        <v>122</v>
      </c>
      <c r="AI291" s="27" t="s">
        <v>70</v>
      </c>
      <c r="AJ291" s="69" t="s">
        <v>70</v>
      </c>
      <c r="AK291" s="26">
        <v>1</v>
      </c>
      <c r="AL291" s="26">
        <v>1</v>
      </c>
      <c r="AM291" s="71" t="s">
        <v>3073</v>
      </c>
      <c r="AN291" s="70" t="s">
        <v>3074</v>
      </c>
    </row>
    <row r="292" spans="1:40" ht="15" customHeight="1" x14ac:dyDescent="0.25">
      <c r="A292" s="21">
        <v>252</v>
      </c>
      <c r="B292" s="69" t="s">
        <v>139</v>
      </c>
      <c r="C292" s="22">
        <v>117</v>
      </c>
      <c r="D292" s="20">
        <v>45440</v>
      </c>
      <c r="E292" s="71" t="s">
        <v>3075</v>
      </c>
      <c r="F292" s="23">
        <v>10422922003</v>
      </c>
      <c r="G292" s="71" t="s">
        <v>3076</v>
      </c>
      <c r="H292" s="71" t="s">
        <v>3077</v>
      </c>
      <c r="I292" s="71" t="s">
        <v>2724</v>
      </c>
      <c r="J292" s="22">
        <v>1</v>
      </c>
      <c r="K292" s="69" t="s">
        <v>124</v>
      </c>
      <c r="L292" s="71" t="s">
        <v>2033</v>
      </c>
      <c r="M292" s="28">
        <v>5500</v>
      </c>
      <c r="N292" s="28">
        <v>11000</v>
      </c>
      <c r="O292" s="28">
        <v>11000</v>
      </c>
      <c r="P292" s="69" t="s">
        <v>514</v>
      </c>
      <c r="Q292" s="69" t="s">
        <v>1708</v>
      </c>
      <c r="R292" s="71" t="s">
        <v>2725</v>
      </c>
      <c r="S292" s="71" t="s">
        <v>2725</v>
      </c>
      <c r="T292" s="71" t="s">
        <v>123</v>
      </c>
      <c r="U292" s="71" t="s">
        <v>162</v>
      </c>
      <c r="V292" s="24">
        <v>0</v>
      </c>
      <c r="W292" s="20">
        <v>45440</v>
      </c>
      <c r="X292" s="69" t="s">
        <v>65</v>
      </c>
      <c r="Y292" s="71" t="s">
        <v>66</v>
      </c>
      <c r="Z292" s="69" t="s">
        <v>1418</v>
      </c>
      <c r="AA292" s="25">
        <v>2</v>
      </c>
      <c r="AB292" s="25" t="s">
        <v>3078</v>
      </c>
      <c r="AC292" s="69" t="s">
        <v>3079</v>
      </c>
      <c r="AD292" s="26">
        <v>7</v>
      </c>
      <c r="AE292" s="69" t="s">
        <v>3080</v>
      </c>
      <c r="AF292" s="69" t="s">
        <v>120</v>
      </c>
      <c r="AG292" s="71" t="s">
        <v>121</v>
      </c>
      <c r="AH292" s="69" t="s">
        <v>122</v>
      </c>
      <c r="AI292" s="27" t="s">
        <v>70</v>
      </c>
      <c r="AJ292" s="69" t="s">
        <v>70</v>
      </c>
      <c r="AK292" s="26">
        <v>1</v>
      </c>
      <c r="AL292" s="26">
        <v>1</v>
      </c>
      <c r="AM292" s="71" t="s">
        <v>3081</v>
      </c>
      <c r="AN292" s="70" t="s">
        <v>3082</v>
      </c>
    </row>
    <row r="293" spans="1:40" ht="15" customHeight="1" x14ac:dyDescent="0.25">
      <c r="A293" s="21">
        <v>251</v>
      </c>
      <c r="B293" s="69" t="s">
        <v>139</v>
      </c>
      <c r="C293" s="22">
        <v>116</v>
      </c>
      <c r="D293" s="20">
        <v>45414</v>
      </c>
      <c r="E293" s="71" t="s">
        <v>2786</v>
      </c>
      <c r="F293" s="23">
        <v>10745889943</v>
      </c>
      <c r="G293" s="71" t="s">
        <v>2787</v>
      </c>
      <c r="H293" s="71" t="s">
        <v>3083</v>
      </c>
      <c r="I293" s="71" t="s">
        <v>3084</v>
      </c>
      <c r="J293" s="22">
        <v>1</v>
      </c>
      <c r="K293" s="69" t="s">
        <v>124</v>
      </c>
      <c r="L293" s="71" t="s">
        <v>2033</v>
      </c>
      <c r="M293" s="28">
        <v>500</v>
      </c>
      <c r="N293" s="28">
        <v>1000</v>
      </c>
      <c r="O293" s="28">
        <v>1000</v>
      </c>
      <c r="P293" s="69" t="s">
        <v>514</v>
      </c>
      <c r="Q293" s="69" t="s">
        <v>2841</v>
      </c>
      <c r="R293" s="71" t="s">
        <v>2725</v>
      </c>
      <c r="S293" s="71" t="s">
        <v>2725</v>
      </c>
      <c r="T293" s="71" t="s">
        <v>994</v>
      </c>
      <c r="U293" s="71" t="s">
        <v>163</v>
      </c>
      <c r="V293" s="24">
        <v>0</v>
      </c>
      <c r="W293" s="20">
        <v>45414</v>
      </c>
      <c r="X293" s="69" t="s">
        <v>65</v>
      </c>
      <c r="Y293" s="71" t="s">
        <v>66</v>
      </c>
      <c r="Z293" s="69" t="s">
        <v>1418</v>
      </c>
      <c r="AA293" s="25">
        <v>2</v>
      </c>
      <c r="AB293" s="25" t="s">
        <v>2867</v>
      </c>
      <c r="AC293" s="69" t="s">
        <v>2868</v>
      </c>
      <c r="AD293" s="26">
        <v>7</v>
      </c>
      <c r="AE293" s="69" t="s">
        <v>1382</v>
      </c>
      <c r="AF293" s="69" t="s">
        <v>120</v>
      </c>
      <c r="AG293" s="71" t="s">
        <v>121</v>
      </c>
      <c r="AH293" s="69" t="s">
        <v>122</v>
      </c>
      <c r="AI293" s="27" t="s">
        <v>70</v>
      </c>
      <c r="AJ293" s="69" t="s">
        <v>70</v>
      </c>
      <c r="AK293" s="26">
        <v>1</v>
      </c>
      <c r="AL293" s="26">
        <v>1</v>
      </c>
      <c r="AM293" s="71" t="s">
        <v>3085</v>
      </c>
      <c r="AN293" s="70" t="s">
        <v>3086</v>
      </c>
    </row>
    <row r="294" spans="1:40" ht="15" customHeight="1" x14ac:dyDescent="0.25">
      <c r="A294" s="21">
        <v>243</v>
      </c>
      <c r="B294" s="69" t="s">
        <v>139</v>
      </c>
      <c r="C294" s="22">
        <v>115</v>
      </c>
      <c r="D294" s="20">
        <v>45414</v>
      </c>
      <c r="E294" s="71" t="s">
        <v>140</v>
      </c>
      <c r="F294" s="23">
        <v>10438643554</v>
      </c>
      <c r="G294" s="71" t="s">
        <v>141</v>
      </c>
      <c r="H294" s="71" t="s">
        <v>3087</v>
      </c>
      <c r="I294" s="71" t="s">
        <v>3088</v>
      </c>
      <c r="J294" s="22">
        <v>1</v>
      </c>
      <c r="K294" s="69" t="s">
        <v>124</v>
      </c>
      <c r="L294" s="71" t="s">
        <v>2033</v>
      </c>
      <c r="M294" s="28">
        <v>2500</v>
      </c>
      <c r="N294" s="28">
        <v>5000</v>
      </c>
      <c r="O294" s="28">
        <v>5000</v>
      </c>
      <c r="P294" s="69" t="s">
        <v>514</v>
      </c>
      <c r="Q294" s="69" t="s">
        <v>2841</v>
      </c>
      <c r="R294" s="71" t="s">
        <v>2725</v>
      </c>
      <c r="S294" s="71" t="s">
        <v>2725</v>
      </c>
      <c r="T294" s="71" t="s">
        <v>125</v>
      </c>
      <c r="U294" s="71" t="s">
        <v>126</v>
      </c>
      <c r="V294" s="24">
        <v>0</v>
      </c>
      <c r="W294" s="20">
        <v>45414</v>
      </c>
      <c r="X294" s="69" t="s">
        <v>65</v>
      </c>
      <c r="Y294" s="71" t="s">
        <v>66</v>
      </c>
      <c r="Z294" s="69" t="s">
        <v>1418</v>
      </c>
      <c r="AA294" s="25">
        <v>2</v>
      </c>
      <c r="AB294" s="25" t="s">
        <v>3089</v>
      </c>
      <c r="AC294" s="69" t="s">
        <v>3090</v>
      </c>
      <c r="AD294" s="26">
        <v>7</v>
      </c>
      <c r="AE294" s="69" t="s">
        <v>2459</v>
      </c>
      <c r="AF294" s="69" t="s">
        <v>120</v>
      </c>
      <c r="AG294" s="71" t="s">
        <v>121</v>
      </c>
      <c r="AH294" s="69" t="s">
        <v>122</v>
      </c>
      <c r="AI294" s="27" t="s">
        <v>70</v>
      </c>
      <c r="AJ294" s="69" t="s">
        <v>70</v>
      </c>
      <c r="AK294" s="26">
        <v>1</v>
      </c>
      <c r="AL294" s="26">
        <v>1</v>
      </c>
      <c r="AM294" s="71" t="s">
        <v>3091</v>
      </c>
      <c r="AN294" s="70" t="s">
        <v>3092</v>
      </c>
    </row>
    <row r="295" spans="1:40" ht="15" customHeight="1" x14ac:dyDescent="0.25">
      <c r="A295" s="21">
        <v>242</v>
      </c>
      <c r="B295" s="69" t="s">
        <v>139</v>
      </c>
      <c r="C295" s="22">
        <v>114</v>
      </c>
      <c r="D295" s="20">
        <v>45414</v>
      </c>
      <c r="E295" s="71" t="s">
        <v>3093</v>
      </c>
      <c r="F295" s="23">
        <v>10416209851</v>
      </c>
      <c r="G295" s="71" t="s">
        <v>3094</v>
      </c>
      <c r="H295" s="71" t="s">
        <v>3095</v>
      </c>
      <c r="I295" s="71" t="s">
        <v>3096</v>
      </c>
      <c r="J295" s="22">
        <v>1</v>
      </c>
      <c r="K295" s="69" t="s">
        <v>124</v>
      </c>
      <c r="L295" s="71" t="s">
        <v>2033</v>
      </c>
      <c r="M295" s="28">
        <v>1300</v>
      </c>
      <c r="N295" s="28">
        <v>2600</v>
      </c>
      <c r="O295" s="28">
        <v>2600</v>
      </c>
      <c r="P295" s="69" t="s">
        <v>514</v>
      </c>
      <c r="Q295" s="69" t="s">
        <v>2841</v>
      </c>
      <c r="R295" s="71" t="s">
        <v>2725</v>
      </c>
      <c r="S295" s="71" t="s">
        <v>2725</v>
      </c>
      <c r="T295" s="71" t="s">
        <v>3097</v>
      </c>
      <c r="U295" s="71" t="s">
        <v>2550</v>
      </c>
      <c r="V295" s="24">
        <v>0</v>
      </c>
      <c r="W295" s="20">
        <v>45414</v>
      </c>
      <c r="X295" s="69" t="s">
        <v>65</v>
      </c>
      <c r="Y295" s="71" t="s">
        <v>66</v>
      </c>
      <c r="Z295" s="69" t="s">
        <v>1418</v>
      </c>
      <c r="AA295" s="25">
        <v>2</v>
      </c>
      <c r="AB295" s="25" t="s">
        <v>3098</v>
      </c>
      <c r="AC295" s="69" t="s">
        <v>3099</v>
      </c>
      <c r="AD295" s="26">
        <v>7</v>
      </c>
      <c r="AE295" s="69" t="s">
        <v>3100</v>
      </c>
      <c r="AF295" s="69" t="s">
        <v>120</v>
      </c>
      <c r="AG295" s="71" t="s">
        <v>121</v>
      </c>
      <c r="AH295" s="69" t="s">
        <v>122</v>
      </c>
      <c r="AI295" s="27" t="s">
        <v>70</v>
      </c>
      <c r="AJ295" s="69" t="s">
        <v>70</v>
      </c>
      <c r="AK295" s="26">
        <v>1</v>
      </c>
      <c r="AL295" s="26">
        <v>1</v>
      </c>
      <c r="AM295" s="71" t="s">
        <v>3101</v>
      </c>
      <c r="AN295" s="70" t="s">
        <v>3102</v>
      </c>
    </row>
    <row r="296" spans="1:40" ht="15" customHeight="1" x14ac:dyDescent="0.25">
      <c r="A296" s="21">
        <v>241</v>
      </c>
      <c r="B296" s="69" t="s">
        <v>139</v>
      </c>
      <c r="C296" s="22">
        <v>113</v>
      </c>
      <c r="D296" s="20">
        <v>45414</v>
      </c>
      <c r="E296" s="71" t="s">
        <v>994</v>
      </c>
      <c r="F296" s="23">
        <v>10417168325</v>
      </c>
      <c r="G296" s="71" t="s">
        <v>1958</v>
      </c>
      <c r="H296" s="71" t="s">
        <v>3103</v>
      </c>
      <c r="I296" s="71" t="s">
        <v>3104</v>
      </c>
      <c r="J296" s="22">
        <v>1</v>
      </c>
      <c r="K296" s="69" t="s">
        <v>124</v>
      </c>
      <c r="L296" s="71" t="s">
        <v>2033</v>
      </c>
      <c r="M296" s="28">
        <v>2500</v>
      </c>
      <c r="N296" s="28">
        <v>5000</v>
      </c>
      <c r="O296" s="28">
        <v>5000</v>
      </c>
      <c r="P296" s="69" t="s">
        <v>514</v>
      </c>
      <c r="Q296" s="69" t="s">
        <v>2841</v>
      </c>
      <c r="R296" s="71" t="s">
        <v>2725</v>
      </c>
      <c r="S296" s="71" t="s">
        <v>2725</v>
      </c>
      <c r="T296" s="71" t="s">
        <v>125</v>
      </c>
      <c r="U296" s="71" t="s">
        <v>126</v>
      </c>
      <c r="V296" s="24">
        <v>0</v>
      </c>
      <c r="W296" s="20">
        <v>45414</v>
      </c>
      <c r="X296" s="69" t="s">
        <v>65</v>
      </c>
      <c r="Y296" s="71" t="s">
        <v>66</v>
      </c>
      <c r="Z296" s="69" t="s">
        <v>1418</v>
      </c>
      <c r="AA296" s="25">
        <v>2</v>
      </c>
      <c r="AB296" s="25" t="s">
        <v>3105</v>
      </c>
      <c r="AC296" s="69" t="s">
        <v>3106</v>
      </c>
      <c r="AD296" s="26">
        <v>7</v>
      </c>
      <c r="AE296" s="69" t="s">
        <v>2459</v>
      </c>
      <c r="AF296" s="69" t="s">
        <v>120</v>
      </c>
      <c r="AG296" s="71" t="s">
        <v>121</v>
      </c>
      <c r="AH296" s="69" t="s">
        <v>122</v>
      </c>
      <c r="AI296" s="27" t="s">
        <v>70</v>
      </c>
      <c r="AJ296" s="69" t="s">
        <v>70</v>
      </c>
      <c r="AK296" s="26">
        <v>1</v>
      </c>
      <c r="AL296" s="26">
        <v>1</v>
      </c>
      <c r="AM296" s="71" t="s">
        <v>3107</v>
      </c>
      <c r="AN296" s="70" t="s">
        <v>3108</v>
      </c>
    </row>
    <row r="297" spans="1:40" ht="15" customHeight="1" x14ac:dyDescent="0.25">
      <c r="A297" s="21">
        <v>233</v>
      </c>
      <c r="B297" s="69" t="s">
        <v>139</v>
      </c>
      <c r="C297" s="22">
        <v>112</v>
      </c>
      <c r="D297" s="20">
        <v>45414</v>
      </c>
      <c r="E297" s="71" t="s">
        <v>182</v>
      </c>
      <c r="F297" s="23">
        <v>10255454035</v>
      </c>
      <c r="G297" s="71" t="s">
        <v>183</v>
      </c>
      <c r="H297" s="71" t="s">
        <v>3109</v>
      </c>
      <c r="I297" s="71" t="s">
        <v>3110</v>
      </c>
      <c r="J297" s="22">
        <v>1</v>
      </c>
      <c r="K297" s="69" t="s">
        <v>124</v>
      </c>
      <c r="L297" s="71" t="s">
        <v>2033</v>
      </c>
      <c r="M297" s="28">
        <v>1000</v>
      </c>
      <c r="N297" s="28">
        <v>8000</v>
      </c>
      <c r="O297" s="28">
        <v>8000</v>
      </c>
      <c r="P297" s="69" t="s">
        <v>514</v>
      </c>
      <c r="Q297" s="69" t="s">
        <v>1708</v>
      </c>
      <c r="R297" s="71" t="s">
        <v>2725</v>
      </c>
      <c r="S297" s="71" t="s">
        <v>2725</v>
      </c>
      <c r="T297" s="71" t="s">
        <v>178</v>
      </c>
      <c r="U297" s="71" t="s">
        <v>36</v>
      </c>
      <c r="V297" s="24">
        <v>0</v>
      </c>
      <c r="W297" s="20">
        <v>45414</v>
      </c>
      <c r="X297" s="69" t="s">
        <v>65</v>
      </c>
      <c r="Y297" s="71" t="s">
        <v>66</v>
      </c>
      <c r="Z297" s="69" t="s">
        <v>1418</v>
      </c>
      <c r="AA297" s="25">
        <v>2</v>
      </c>
      <c r="AB297" s="25" t="s">
        <v>3111</v>
      </c>
      <c r="AC297" s="69" t="s">
        <v>3112</v>
      </c>
      <c r="AD297" s="26">
        <v>7</v>
      </c>
      <c r="AE297" s="69" t="s">
        <v>3113</v>
      </c>
      <c r="AF297" s="69" t="s">
        <v>120</v>
      </c>
      <c r="AG297" s="71" t="s">
        <v>121</v>
      </c>
      <c r="AH297" s="69" t="s">
        <v>122</v>
      </c>
      <c r="AI297" s="27" t="s">
        <v>70</v>
      </c>
      <c r="AJ297" s="69" t="s">
        <v>70</v>
      </c>
      <c r="AK297" s="26">
        <v>1</v>
      </c>
      <c r="AL297" s="26">
        <v>1</v>
      </c>
      <c r="AM297" s="71" t="s">
        <v>3114</v>
      </c>
      <c r="AN297" s="70" t="s">
        <v>3115</v>
      </c>
    </row>
    <row r="298" spans="1:40" ht="15" customHeight="1" x14ac:dyDescent="0.25">
      <c r="A298" s="21">
        <v>226</v>
      </c>
      <c r="B298" s="69" t="s">
        <v>139</v>
      </c>
      <c r="C298" s="22">
        <v>111</v>
      </c>
      <c r="D298" s="20">
        <v>45414</v>
      </c>
      <c r="E298" s="71" t="s">
        <v>3116</v>
      </c>
      <c r="F298" s="23">
        <v>10427592737</v>
      </c>
      <c r="G298" s="71" t="s">
        <v>3117</v>
      </c>
      <c r="H298" s="71" t="s">
        <v>3118</v>
      </c>
      <c r="I298" s="71" t="s">
        <v>3119</v>
      </c>
      <c r="J298" s="22">
        <v>1</v>
      </c>
      <c r="K298" s="69" t="s">
        <v>124</v>
      </c>
      <c r="L298" s="71" t="s">
        <v>2033</v>
      </c>
      <c r="M298" s="28">
        <v>7000</v>
      </c>
      <c r="N298" s="28">
        <v>7000</v>
      </c>
      <c r="O298" s="28">
        <v>7000</v>
      </c>
      <c r="P298" s="69" t="s">
        <v>514</v>
      </c>
      <c r="Q298" s="69" t="s">
        <v>1708</v>
      </c>
      <c r="R298" s="71" t="s">
        <v>2725</v>
      </c>
      <c r="S298" s="71" t="s">
        <v>2725</v>
      </c>
      <c r="T298" s="71" t="s">
        <v>123</v>
      </c>
      <c r="U298" s="71" t="s">
        <v>162</v>
      </c>
      <c r="V298" s="24">
        <v>0</v>
      </c>
      <c r="W298" s="20">
        <v>45414</v>
      </c>
      <c r="X298" s="69" t="s">
        <v>65</v>
      </c>
      <c r="Y298" s="71" t="s">
        <v>66</v>
      </c>
      <c r="Z298" s="69" t="s">
        <v>1418</v>
      </c>
      <c r="AA298" s="25">
        <v>2</v>
      </c>
      <c r="AB298" s="25" t="s">
        <v>3120</v>
      </c>
      <c r="AC298" s="69" t="s">
        <v>3121</v>
      </c>
      <c r="AD298" s="26">
        <v>7</v>
      </c>
      <c r="AE298" s="69" t="s">
        <v>3122</v>
      </c>
      <c r="AF298" s="69" t="s">
        <v>120</v>
      </c>
      <c r="AG298" s="71" t="s">
        <v>121</v>
      </c>
      <c r="AH298" s="69" t="s">
        <v>122</v>
      </c>
      <c r="AI298" s="27" t="s">
        <v>70</v>
      </c>
      <c r="AJ298" s="69" t="s">
        <v>70</v>
      </c>
      <c r="AK298" s="26">
        <v>1</v>
      </c>
      <c r="AL298" s="26">
        <v>1</v>
      </c>
      <c r="AM298" s="71" t="s">
        <v>3123</v>
      </c>
      <c r="AN298" s="70" t="s">
        <v>3124</v>
      </c>
    </row>
    <row r="299" spans="1:40" ht="15" customHeight="1" x14ac:dyDescent="0.25">
      <c r="A299" s="21">
        <v>225</v>
      </c>
      <c r="B299" s="69" t="s">
        <v>139</v>
      </c>
      <c r="C299" s="22">
        <v>110</v>
      </c>
      <c r="D299" s="20">
        <v>45414</v>
      </c>
      <c r="E299" s="71" t="s">
        <v>3116</v>
      </c>
      <c r="F299" s="23">
        <v>10427592737</v>
      </c>
      <c r="G299" s="71" t="s">
        <v>3117</v>
      </c>
      <c r="H299" s="71" t="s">
        <v>3118</v>
      </c>
      <c r="I299" s="71" t="s">
        <v>3125</v>
      </c>
      <c r="J299" s="22">
        <v>1</v>
      </c>
      <c r="K299" s="69" t="s">
        <v>124</v>
      </c>
      <c r="L299" s="71" t="s">
        <v>2033</v>
      </c>
      <c r="M299" s="28">
        <v>7000</v>
      </c>
      <c r="N299" s="28">
        <v>7000</v>
      </c>
      <c r="O299" s="28">
        <v>7000</v>
      </c>
      <c r="P299" s="69" t="s">
        <v>514</v>
      </c>
      <c r="Q299" s="69" t="s">
        <v>1708</v>
      </c>
      <c r="R299" s="71" t="s">
        <v>2725</v>
      </c>
      <c r="S299" s="71" t="s">
        <v>2725</v>
      </c>
      <c r="T299" s="71" t="s">
        <v>123</v>
      </c>
      <c r="U299" s="71" t="s">
        <v>162</v>
      </c>
      <c r="V299" s="24">
        <v>0</v>
      </c>
      <c r="W299" s="20">
        <v>45414</v>
      </c>
      <c r="X299" s="69" t="s">
        <v>65</v>
      </c>
      <c r="Y299" s="71" t="s">
        <v>66</v>
      </c>
      <c r="Z299" s="69" t="s">
        <v>1418</v>
      </c>
      <c r="AA299" s="25">
        <v>2</v>
      </c>
      <c r="AB299" s="25" t="s">
        <v>3126</v>
      </c>
      <c r="AC299" s="69" t="s">
        <v>3127</v>
      </c>
      <c r="AD299" s="26">
        <v>7</v>
      </c>
      <c r="AE299" s="69" t="s">
        <v>3122</v>
      </c>
      <c r="AF299" s="69" t="s">
        <v>120</v>
      </c>
      <c r="AG299" s="71" t="s">
        <v>121</v>
      </c>
      <c r="AH299" s="69" t="s">
        <v>122</v>
      </c>
      <c r="AI299" s="27" t="s">
        <v>70</v>
      </c>
      <c r="AJ299" s="69" t="s">
        <v>70</v>
      </c>
      <c r="AK299" s="26">
        <v>1</v>
      </c>
      <c r="AL299" s="26">
        <v>1</v>
      </c>
      <c r="AM299" s="71" t="s">
        <v>3128</v>
      </c>
      <c r="AN299" s="70" t="s">
        <v>3129</v>
      </c>
    </row>
    <row r="300" spans="1:40" ht="15" customHeight="1" x14ac:dyDescent="0.25">
      <c r="A300" s="21">
        <v>224</v>
      </c>
      <c r="B300" s="69" t="s">
        <v>139</v>
      </c>
      <c r="C300" s="22">
        <v>109</v>
      </c>
      <c r="D300" s="20">
        <v>45414</v>
      </c>
      <c r="E300" s="71" t="s">
        <v>176</v>
      </c>
      <c r="F300" s="23">
        <v>10410697551</v>
      </c>
      <c r="G300" s="71" t="s">
        <v>177</v>
      </c>
      <c r="H300" s="71" t="s">
        <v>3130</v>
      </c>
      <c r="I300" s="71" t="s">
        <v>3131</v>
      </c>
      <c r="J300" s="22">
        <v>1</v>
      </c>
      <c r="K300" s="69" t="s">
        <v>124</v>
      </c>
      <c r="L300" s="71" t="s">
        <v>2033</v>
      </c>
      <c r="M300" s="28">
        <v>59</v>
      </c>
      <c r="N300" s="28">
        <v>642</v>
      </c>
      <c r="O300" s="28">
        <v>649</v>
      </c>
      <c r="P300" s="69" t="s">
        <v>514</v>
      </c>
      <c r="Q300" s="69" t="s">
        <v>1708</v>
      </c>
      <c r="R300" s="71" t="s">
        <v>2725</v>
      </c>
      <c r="S300" s="71" t="s">
        <v>2725</v>
      </c>
      <c r="T300" s="71" t="s">
        <v>178</v>
      </c>
      <c r="U300" s="71" t="s">
        <v>36</v>
      </c>
      <c r="V300" s="24">
        <v>0</v>
      </c>
      <c r="W300" s="20">
        <v>45414</v>
      </c>
      <c r="X300" s="69" t="s">
        <v>65</v>
      </c>
      <c r="Y300" s="71" t="s">
        <v>66</v>
      </c>
      <c r="Z300" s="69" t="s">
        <v>1418</v>
      </c>
      <c r="AA300" s="25">
        <v>2</v>
      </c>
      <c r="AB300" s="25" t="s">
        <v>3132</v>
      </c>
      <c r="AC300" s="69" t="s">
        <v>3133</v>
      </c>
      <c r="AD300" s="26">
        <v>7</v>
      </c>
      <c r="AE300" s="69" t="s">
        <v>3134</v>
      </c>
      <c r="AF300" s="69" t="s">
        <v>120</v>
      </c>
      <c r="AG300" s="71" t="s">
        <v>121</v>
      </c>
      <c r="AH300" s="69" t="s">
        <v>122</v>
      </c>
      <c r="AI300" s="27" t="s">
        <v>70</v>
      </c>
      <c r="AJ300" s="69" t="s">
        <v>70</v>
      </c>
      <c r="AK300" s="26">
        <v>1</v>
      </c>
      <c r="AL300" s="26">
        <v>1</v>
      </c>
      <c r="AM300" s="71" t="s">
        <v>3135</v>
      </c>
      <c r="AN300" s="70" t="s">
        <v>3136</v>
      </c>
    </row>
    <row r="301" spans="1:40" ht="15" customHeight="1" x14ac:dyDescent="0.25">
      <c r="A301" s="21">
        <v>227</v>
      </c>
      <c r="B301" s="69" t="s">
        <v>139</v>
      </c>
      <c r="C301" s="22">
        <v>108</v>
      </c>
      <c r="D301" s="20">
        <v>45414</v>
      </c>
      <c r="E301" s="71" t="s">
        <v>1205</v>
      </c>
      <c r="F301" s="23">
        <v>10702175751</v>
      </c>
      <c r="G301" s="71" t="s">
        <v>1206</v>
      </c>
      <c r="H301" s="71" t="s">
        <v>3137</v>
      </c>
      <c r="I301" s="71" t="s">
        <v>3138</v>
      </c>
      <c r="J301" s="22">
        <v>1</v>
      </c>
      <c r="K301" s="69" t="s">
        <v>124</v>
      </c>
      <c r="L301" s="71" t="s">
        <v>2033</v>
      </c>
      <c r="M301" s="28">
        <v>20000</v>
      </c>
      <c r="N301" s="28">
        <v>20000</v>
      </c>
      <c r="O301" s="28">
        <v>20000</v>
      </c>
      <c r="P301" s="69" t="s">
        <v>1331</v>
      </c>
      <c r="Q301" s="69" t="s">
        <v>1708</v>
      </c>
      <c r="R301" s="71" t="s">
        <v>2725</v>
      </c>
      <c r="S301" s="71" t="s">
        <v>2725</v>
      </c>
      <c r="T301" s="71" t="s">
        <v>123</v>
      </c>
      <c r="U301" s="71" t="s">
        <v>162</v>
      </c>
      <c r="V301" s="24">
        <v>0</v>
      </c>
      <c r="W301" s="20">
        <v>45414</v>
      </c>
      <c r="X301" s="69" t="s">
        <v>65</v>
      </c>
      <c r="Y301" s="71" t="s">
        <v>66</v>
      </c>
      <c r="Z301" s="69" t="s">
        <v>1418</v>
      </c>
      <c r="AA301" s="25">
        <v>2</v>
      </c>
      <c r="AB301" s="25" t="s">
        <v>3139</v>
      </c>
      <c r="AC301" s="69" t="s">
        <v>3140</v>
      </c>
      <c r="AD301" s="26">
        <v>7</v>
      </c>
      <c r="AE301" s="69" t="s">
        <v>3141</v>
      </c>
      <c r="AF301" s="69" t="s">
        <v>120</v>
      </c>
      <c r="AG301" s="71" t="s">
        <v>121</v>
      </c>
      <c r="AH301" s="69" t="s">
        <v>122</v>
      </c>
      <c r="AI301" s="27" t="s">
        <v>70</v>
      </c>
      <c r="AJ301" s="69" t="s">
        <v>70</v>
      </c>
      <c r="AK301" s="26">
        <v>1</v>
      </c>
      <c r="AL301" s="26">
        <v>1</v>
      </c>
      <c r="AM301" s="71" t="s">
        <v>3142</v>
      </c>
      <c r="AN301" s="70" t="s">
        <v>3143</v>
      </c>
    </row>
    <row r="302" spans="1:40" ht="15" customHeight="1" x14ac:dyDescent="0.25">
      <c r="A302" s="21">
        <v>229</v>
      </c>
      <c r="B302" s="69" t="s">
        <v>139</v>
      </c>
      <c r="C302" s="22">
        <v>107</v>
      </c>
      <c r="D302" s="20">
        <v>45414</v>
      </c>
      <c r="E302" s="71" t="s">
        <v>3144</v>
      </c>
      <c r="F302" s="23">
        <v>10191816621</v>
      </c>
      <c r="G302" s="71" t="s">
        <v>3145</v>
      </c>
      <c r="H302" s="71" t="s">
        <v>3146</v>
      </c>
      <c r="I302" s="71" t="s">
        <v>3002</v>
      </c>
      <c r="J302" s="22">
        <v>1</v>
      </c>
      <c r="K302" s="69" t="s">
        <v>124</v>
      </c>
      <c r="L302" s="71" t="s">
        <v>2033</v>
      </c>
      <c r="M302" s="28">
        <v>2000</v>
      </c>
      <c r="N302" s="28">
        <v>2000</v>
      </c>
      <c r="O302" s="28">
        <v>4000</v>
      </c>
      <c r="P302" s="69" t="s">
        <v>514</v>
      </c>
      <c r="Q302" s="69" t="s">
        <v>2841</v>
      </c>
      <c r="R302" s="71" t="s">
        <v>2725</v>
      </c>
      <c r="S302" s="71" t="s">
        <v>2725</v>
      </c>
      <c r="T302" s="71" t="s">
        <v>2959</v>
      </c>
      <c r="U302" s="71" t="s">
        <v>3003</v>
      </c>
      <c r="V302" s="24">
        <v>0</v>
      </c>
      <c r="W302" s="20">
        <v>45414</v>
      </c>
      <c r="X302" s="69" t="s">
        <v>65</v>
      </c>
      <c r="Y302" s="71" t="s">
        <v>66</v>
      </c>
      <c r="Z302" s="69" t="s">
        <v>1418</v>
      </c>
      <c r="AA302" s="25">
        <v>2</v>
      </c>
      <c r="AB302" s="25" t="s">
        <v>3147</v>
      </c>
      <c r="AC302" s="69" t="s">
        <v>3148</v>
      </c>
      <c r="AD302" s="26">
        <v>7</v>
      </c>
      <c r="AE302" s="69" t="s">
        <v>3149</v>
      </c>
      <c r="AF302" s="69" t="s">
        <v>120</v>
      </c>
      <c r="AG302" s="71" t="s">
        <v>121</v>
      </c>
      <c r="AH302" s="69" t="s">
        <v>122</v>
      </c>
      <c r="AI302" s="27" t="s">
        <v>70</v>
      </c>
      <c r="AJ302" s="69" t="s">
        <v>70</v>
      </c>
      <c r="AK302" s="26">
        <v>1</v>
      </c>
      <c r="AL302" s="26">
        <v>1</v>
      </c>
      <c r="AM302" s="71" t="s">
        <v>3150</v>
      </c>
      <c r="AN302" s="70" t="s">
        <v>3151</v>
      </c>
    </row>
    <row r="303" spans="1:40" ht="15" customHeight="1" x14ac:dyDescent="0.25">
      <c r="A303" s="21">
        <v>231</v>
      </c>
      <c r="B303" s="69" t="s">
        <v>139</v>
      </c>
      <c r="C303" s="22">
        <v>106</v>
      </c>
      <c r="D303" s="20">
        <v>45414</v>
      </c>
      <c r="E303" s="71" t="s">
        <v>1977</v>
      </c>
      <c r="F303" s="23">
        <v>10706788641</v>
      </c>
      <c r="G303" s="71" t="s">
        <v>3152</v>
      </c>
      <c r="H303" s="71" t="s">
        <v>3153</v>
      </c>
      <c r="I303" s="71" t="s">
        <v>3154</v>
      </c>
      <c r="J303" s="22">
        <v>1</v>
      </c>
      <c r="K303" s="69" t="s">
        <v>124</v>
      </c>
      <c r="L303" s="71" t="s">
        <v>2033</v>
      </c>
      <c r="M303" s="28">
        <v>1200</v>
      </c>
      <c r="N303" s="28">
        <v>3600</v>
      </c>
      <c r="O303" s="28">
        <v>3600</v>
      </c>
      <c r="P303" s="69" t="s">
        <v>514</v>
      </c>
      <c r="Q303" s="69" t="s">
        <v>1090</v>
      </c>
      <c r="R303" s="71" t="s">
        <v>2725</v>
      </c>
      <c r="S303" s="71" t="s">
        <v>2725</v>
      </c>
      <c r="T303" s="71" t="s">
        <v>125</v>
      </c>
      <c r="U303" s="71" t="s">
        <v>126</v>
      </c>
      <c r="V303" s="24">
        <v>0</v>
      </c>
      <c r="W303" s="20">
        <v>45414</v>
      </c>
      <c r="X303" s="69" t="s">
        <v>65</v>
      </c>
      <c r="Y303" s="71" t="s">
        <v>66</v>
      </c>
      <c r="Z303" s="69" t="s">
        <v>1418</v>
      </c>
      <c r="AA303" s="25">
        <v>2</v>
      </c>
      <c r="AB303" s="25" t="s">
        <v>2599</v>
      </c>
      <c r="AC303" s="69" t="s">
        <v>3155</v>
      </c>
      <c r="AD303" s="26">
        <v>7</v>
      </c>
      <c r="AE303" s="69" t="s">
        <v>771</v>
      </c>
      <c r="AF303" s="69" t="s">
        <v>120</v>
      </c>
      <c r="AG303" s="71" t="s">
        <v>121</v>
      </c>
      <c r="AH303" s="69" t="s">
        <v>122</v>
      </c>
      <c r="AI303" s="27" t="s">
        <v>70</v>
      </c>
      <c r="AJ303" s="69" t="s">
        <v>70</v>
      </c>
      <c r="AK303" s="26">
        <v>1</v>
      </c>
      <c r="AL303" s="26">
        <v>1</v>
      </c>
      <c r="AM303" s="71" t="s">
        <v>3156</v>
      </c>
      <c r="AN303" s="70" t="s">
        <v>3157</v>
      </c>
    </row>
    <row r="304" spans="1:40" ht="15" customHeight="1" x14ac:dyDescent="0.25">
      <c r="A304" s="21">
        <v>238</v>
      </c>
      <c r="B304" s="69" t="s">
        <v>139</v>
      </c>
      <c r="C304" s="22">
        <v>105</v>
      </c>
      <c r="D304" s="20">
        <v>45383</v>
      </c>
      <c r="E304" s="71" t="s">
        <v>1331</v>
      </c>
      <c r="F304" s="23">
        <v>0</v>
      </c>
      <c r="G304" s="71" t="s">
        <v>2781</v>
      </c>
      <c r="H304" s="71" t="s">
        <v>2782</v>
      </c>
      <c r="I304" s="71" t="s">
        <v>2994</v>
      </c>
      <c r="J304" s="22">
        <v>1</v>
      </c>
      <c r="K304" s="69" t="s">
        <v>124</v>
      </c>
      <c r="L304" s="71" t="s">
        <v>2033</v>
      </c>
      <c r="M304" s="28">
        <v>59</v>
      </c>
      <c r="N304" s="28">
        <v>649</v>
      </c>
      <c r="O304" s="28">
        <v>649</v>
      </c>
      <c r="P304" s="69" t="s">
        <v>1331</v>
      </c>
      <c r="Q304" s="69" t="s">
        <v>1708</v>
      </c>
      <c r="R304" s="71" t="s">
        <v>2725</v>
      </c>
      <c r="S304" s="71" t="s">
        <v>2725</v>
      </c>
      <c r="T304" s="71" t="s">
        <v>125</v>
      </c>
      <c r="U304" s="71" t="s">
        <v>126</v>
      </c>
      <c r="V304" s="24">
        <v>0</v>
      </c>
      <c r="W304" s="20">
        <v>45383</v>
      </c>
      <c r="X304" s="69" t="s">
        <v>65</v>
      </c>
      <c r="Y304" s="71" t="s">
        <v>66</v>
      </c>
      <c r="Z304" s="69" t="s">
        <v>1418</v>
      </c>
      <c r="AA304" s="25">
        <v>2</v>
      </c>
      <c r="AB304" s="25" t="s">
        <v>3158</v>
      </c>
      <c r="AC304" s="69" t="s">
        <v>3159</v>
      </c>
      <c r="AD304" s="26">
        <v>7</v>
      </c>
      <c r="AE304" s="69" t="s">
        <v>3134</v>
      </c>
      <c r="AF304" s="69" t="s">
        <v>120</v>
      </c>
      <c r="AG304" s="71" t="s">
        <v>121</v>
      </c>
      <c r="AH304" s="69" t="s">
        <v>122</v>
      </c>
      <c r="AI304" s="27" t="s">
        <v>70</v>
      </c>
      <c r="AJ304" s="69" t="s">
        <v>70</v>
      </c>
      <c r="AK304" s="26">
        <v>1</v>
      </c>
      <c r="AL304" s="26">
        <v>1</v>
      </c>
      <c r="AM304" s="71" t="s">
        <v>3160</v>
      </c>
      <c r="AN304" s="70" t="s">
        <v>3161</v>
      </c>
    </row>
    <row r="305" spans="1:40" ht="15" customHeight="1" x14ac:dyDescent="0.25">
      <c r="A305" s="21">
        <v>228</v>
      </c>
      <c r="B305" s="69" t="s">
        <v>139</v>
      </c>
      <c r="C305" s="22">
        <v>104</v>
      </c>
      <c r="D305" s="20">
        <v>45383</v>
      </c>
      <c r="E305" s="71" t="s">
        <v>1331</v>
      </c>
      <c r="F305" s="23">
        <v>0</v>
      </c>
      <c r="G305" s="71" t="s">
        <v>2781</v>
      </c>
      <c r="H305" s="71" t="s">
        <v>2782</v>
      </c>
      <c r="I305" s="71" t="s">
        <v>3162</v>
      </c>
      <c r="J305" s="22">
        <v>1</v>
      </c>
      <c r="K305" s="69" t="s">
        <v>124</v>
      </c>
      <c r="L305" s="71" t="s">
        <v>2033</v>
      </c>
      <c r="M305" s="28">
        <v>20000</v>
      </c>
      <c r="N305" s="28">
        <v>20000</v>
      </c>
      <c r="O305" s="28">
        <v>20000</v>
      </c>
      <c r="P305" s="69" t="s">
        <v>1331</v>
      </c>
      <c r="Q305" s="69" t="s">
        <v>1708</v>
      </c>
      <c r="R305" s="71" t="s">
        <v>2725</v>
      </c>
      <c r="S305" s="71" t="s">
        <v>2725</v>
      </c>
      <c r="T305" s="71" t="s">
        <v>123</v>
      </c>
      <c r="U305" s="71" t="s">
        <v>162</v>
      </c>
      <c r="V305" s="24">
        <v>0</v>
      </c>
      <c r="W305" s="20">
        <v>45383</v>
      </c>
      <c r="X305" s="69" t="s">
        <v>65</v>
      </c>
      <c r="Y305" s="71" t="s">
        <v>66</v>
      </c>
      <c r="Z305" s="69" t="s">
        <v>1418</v>
      </c>
      <c r="AA305" s="25">
        <v>2</v>
      </c>
      <c r="AB305" s="25" t="s">
        <v>3163</v>
      </c>
      <c r="AC305" s="69" t="s">
        <v>3164</v>
      </c>
      <c r="AD305" s="26">
        <v>7</v>
      </c>
      <c r="AE305" s="69" t="s">
        <v>3141</v>
      </c>
      <c r="AF305" s="69" t="s">
        <v>120</v>
      </c>
      <c r="AG305" s="71" t="s">
        <v>121</v>
      </c>
      <c r="AH305" s="69" t="s">
        <v>122</v>
      </c>
      <c r="AI305" s="27" t="s">
        <v>70</v>
      </c>
      <c r="AJ305" s="69" t="s">
        <v>70</v>
      </c>
      <c r="AK305" s="26">
        <v>1</v>
      </c>
      <c r="AL305" s="26">
        <v>1</v>
      </c>
      <c r="AM305" s="71" t="s">
        <v>3165</v>
      </c>
      <c r="AN305" s="70" t="s">
        <v>3166</v>
      </c>
    </row>
    <row r="306" spans="1:40" ht="15" customHeight="1" x14ac:dyDescent="0.25">
      <c r="A306" s="21">
        <v>222</v>
      </c>
      <c r="B306" s="69" t="s">
        <v>139</v>
      </c>
      <c r="C306" s="22">
        <v>103</v>
      </c>
      <c r="D306" s="20">
        <v>45383</v>
      </c>
      <c r="E306" s="71" t="s">
        <v>605</v>
      </c>
      <c r="F306" s="23">
        <v>10101123168</v>
      </c>
      <c r="G306" s="71" t="s">
        <v>2846</v>
      </c>
      <c r="H306" s="71" t="s">
        <v>3167</v>
      </c>
      <c r="I306" s="71" t="s">
        <v>3168</v>
      </c>
      <c r="J306" s="22">
        <v>1</v>
      </c>
      <c r="K306" s="69" t="s">
        <v>124</v>
      </c>
      <c r="L306" s="71" t="s">
        <v>2033</v>
      </c>
      <c r="M306" s="28">
        <v>1400</v>
      </c>
      <c r="N306" s="28">
        <v>4200</v>
      </c>
      <c r="O306" s="28">
        <v>4200</v>
      </c>
      <c r="P306" s="69" t="s">
        <v>514</v>
      </c>
      <c r="Q306" s="69" t="s">
        <v>1090</v>
      </c>
      <c r="R306" s="71" t="s">
        <v>2725</v>
      </c>
      <c r="S306" s="71" t="s">
        <v>2725</v>
      </c>
      <c r="T306" s="71" t="s">
        <v>3036</v>
      </c>
      <c r="U306" s="71" t="s">
        <v>153</v>
      </c>
      <c r="V306" s="24">
        <v>0</v>
      </c>
      <c r="W306" s="20">
        <v>45383</v>
      </c>
      <c r="X306" s="69" t="s">
        <v>65</v>
      </c>
      <c r="Y306" s="71" t="s">
        <v>66</v>
      </c>
      <c r="Z306" s="69" t="s">
        <v>1418</v>
      </c>
      <c r="AA306" s="25">
        <v>2</v>
      </c>
      <c r="AB306" s="25" t="s">
        <v>2955</v>
      </c>
      <c r="AC306" s="69" t="s">
        <v>2956</v>
      </c>
      <c r="AD306" s="26">
        <v>7</v>
      </c>
      <c r="AE306" s="69" t="s">
        <v>602</v>
      </c>
      <c r="AF306" s="69" t="s">
        <v>120</v>
      </c>
      <c r="AG306" s="71" t="s">
        <v>121</v>
      </c>
      <c r="AH306" s="69" t="s">
        <v>122</v>
      </c>
      <c r="AI306" s="27" t="s">
        <v>70</v>
      </c>
      <c r="AJ306" s="69" t="s">
        <v>70</v>
      </c>
      <c r="AK306" s="26">
        <v>1</v>
      </c>
      <c r="AL306" s="26">
        <v>1</v>
      </c>
      <c r="AM306" s="71" t="s">
        <v>3169</v>
      </c>
      <c r="AN306" s="70" t="s">
        <v>3170</v>
      </c>
    </row>
    <row r="307" spans="1:40" ht="15" customHeight="1" x14ac:dyDescent="0.25">
      <c r="A307" s="21">
        <v>223</v>
      </c>
      <c r="B307" s="69" t="s">
        <v>139</v>
      </c>
      <c r="C307" s="22">
        <v>102</v>
      </c>
      <c r="D307" s="20">
        <v>45383</v>
      </c>
      <c r="E307" s="71" t="s">
        <v>3093</v>
      </c>
      <c r="F307" s="23">
        <v>10416209851</v>
      </c>
      <c r="G307" s="71" t="s">
        <v>3094</v>
      </c>
      <c r="H307" s="71" t="s">
        <v>3171</v>
      </c>
      <c r="I307" s="71" t="s">
        <v>3172</v>
      </c>
      <c r="J307" s="22">
        <v>1</v>
      </c>
      <c r="K307" s="69" t="s">
        <v>124</v>
      </c>
      <c r="L307" s="71" t="s">
        <v>2033</v>
      </c>
      <c r="M307" s="28">
        <v>1300</v>
      </c>
      <c r="N307" s="28">
        <v>1300</v>
      </c>
      <c r="O307" s="28">
        <v>1300</v>
      </c>
      <c r="P307" s="69" t="s">
        <v>514</v>
      </c>
      <c r="Q307" s="69" t="s">
        <v>1308</v>
      </c>
      <c r="R307" s="71" t="s">
        <v>2725</v>
      </c>
      <c r="S307" s="71" t="s">
        <v>2725</v>
      </c>
      <c r="T307" s="71" t="s">
        <v>3097</v>
      </c>
      <c r="U307" s="71" t="s">
        <v>2550</v>
      </c>
      <c r="V307" s="24">
        <v>0</v>
      </c>
      <c r="W307" s="20">
        <v>45383</v>
      </c>
      <c r="X307" s="69" t="s">
        <v>65</v>
      </c>
      <c r="Y307" s="71" t="s">
        <v>66</v>
      </c>
      <c r="Z307" s="69" t="s">
        <v>1418</v>
      </c>
      <c r="AA307" s="25">
        <v>2</v>
      </c>
      <c r="AB307" s="25" t="s">
        <v>3173</v>
      </c>
      <c r="AC307" s="69" t="s">
        <v>3174</v>
      </c>
      <c r="AD307" s="26">
        <v>7</v>
      </c>
      <c r="AE307" s="69" t="s">
        <v>3175</v>
      </c>
      <c r="AF307" s="69" t="s">
        <v>120</v>
      </c>
      <c r="AG307" s="71" t="s">
        <v>121</v>
      </c>
      <c r="AH307" s="69" t="s">
        <v>122</v>
      </c>
      <c r="AI307" s="27" t="s">
        <v>70</v>
      </c>
      <c r="AJ307" s="69" t="s">
        <v>70</v>
      </c>
      <c r="AK307" s="26">
        <v>1</v>
      </c>
      <c r="AL307" s="26">
        <v>1</v>
      </c>
      <c r="AM307" s="71" t="s">
        <v>3176</v>
      </c>
      <c r="AN307" s="70" t="s">
        <v>3177</v>
      </c>
    </row>
    <row r="308" spans="1:40" ht="15" customHeight="1" x14ac:dyDescent="0.25">
      <c r="A308" s="21">
        <v>221</v>
      </c>
      <c r="B308" s="69" t="s">
        <v>139</v>
      </c>
      <c r="C308" s="22">
        <v>101</v>
      </c>
      <c r="D308" s="20">
        <v>45383</v>
      </c>
      <c r="E308" s="71" t="s">
        <v>3036</v>
      </c>
      <c r="F308" s="23">
        <v>10480357146</v>
      </c>
      <c r="G308" s="71" t="s">
        <v>3178</v>
      </c>
      <c r="H308" s="71" t="s">
        <v>3179</v>
      </c>
      <c r="I308" s="71" t="s">
        <v>3180</v>
      </c>
      <c r="J308" s="22">
        <v>1</v>
      </c>
      <c r="K308" s="69" t="s">
        <v>124</v>
      </c>
      <c r="L308" s="71" t="s">
        <v>2033</v>
      </c>
      <c r="M308" s="28">
        <v>2000</v>
      </c>
      <c r="N308" s="28">
        <v>4000</v>
      </c>
      <c r="O308" s="28">
        <v>6000</v>
      </c>
      <c r="P308" s="69" t="s">
        <v>514</v>
      </c>
      <c r="Q308" s="69" t="s">
        <v>1090</v>
      </c>
      <c r="R308" s="71" t="s">
        <v>2725</v>
      </c>
      <c r="S308" s="71" t="s">
        <v>2725</v>
      </c>
      <c r="T308" s="71" t="s">
        <v>125</v>
      </c>
      <c r="U308" s="71" t="s">
        <v>126</v>
      </c>
      <c r="V308" s="24">
        <v>0</v>
      </c>
      <c r="W308" s="20">
        <v>45383</v>
      </c>
      <c r="X308" s="69" t="s">
        <v>65</v>
      </c>
      <c r="Y308" s="71" t="s">
        <v>66</v>
      </c>
      <c r="Z308" s="69" t="s">
        <v>1418</v>
      </c>
      <c r="AA308" s="25">
        <v>2</v>
      </c>
      <c r="AB308" s="25" t="s">
        <v>3132</v>
      </c>
      <c r="AC308" s="69" t="s">
        <v>3133</v>
      </c>
      <c r="AD308" s="26">
        <v>7</v>
      </c>
      <c r="AE308" s="69" t="s">
        <v>877</v>
      </c>
      <c r="AF308" s="69" t="s">
        <v>120</v>
      </c>
      <c r="AG308" s="71" t="s">
        <v>121</v>
      </c>
      <c r="AH308" s="69" t="s">
        <v>122</v>
      </c>
      <c r="AI308" s="27" t="s">
        <v>70</v>
      </c>
      <c r="AJ308" s="69" t="s">
        <v>70</v>
      </c>
      <c r="AK308" s="26">
        <v>1</v>
      </c>
      <c r="AL308" s="26">
        <v>1</v>
      </c>
      <c r="AM308" s="71" t="s">
        <v>3181</v>
      </c>
      <c r="AN308" s="70" t="s">
        <v>3182</v>
      </c>
    </row>
    <row r="309" spans="1:40" ht="15" customHeight="1" x14ac:dyDescent="0.25">
      <c r="A309" s="21">
        <v>220</v>
      </c>
      <c r="B309" s="69" t="s">
        <v>139</v>
      </c>
      <c r="C309" s="22">
        <v>100</v>
      </c>
      <c r="D309" s="20">
        <v>45383</v>
      </c>
      <c r="E309" s="71" t="s">
        <v>2786</v>
      </c>
      <c r="F309" s="23">
        <v>10745889943</v>
      </c>
      <c r="G309" s="71" t="s">
        <v>2787</v>
      </c>
      <c r="H309" s="71" t="s">
        <v>3183</v>
      </c>
      <c r="I309" s="71" t="s">
        <v>3084</v>
      </c>
      <c r="J309" s="22">
        <v>1</v>
      </c>
      <c r="K309" s="69" t="s">
        <v>124</v>
      </c>
      <c r="L309" s="71" t="s">
        <v>2033</v>
      </c>
      <c r="M309" s="28">
        <v>500</v>
      </c>
      <c r="N309" s="28">
        <v>500</v>
      </c>
      <c r="O309" s="28">
        <v>500</v>
      </c>
      <c r="P309" s="69" t="s">
        <v>514</v>
      </c>
      <c r="Q309" s="69" t="s">
        <v>1308</v>
      </c>
      <c r="R309" s="71" t="s">
        <v>2725</v>
      </c>
      <c r="S309" s="71" t="s">
        <v>2725</v>
      </c>
      <c r="T309" s="71" t="s">
        <v>994</v>
      </c>
      <c r="U309" s="71" t="s">
        <v>163</v>
      </c>
      <c r="V309" s="24">
        <v>0</v>
      </c>
      <c r="W309" s="20">
        <v>45383</v>
      </c>
      <c r="X309" s="69" t="s">
        <v>65</v>
      </c>
      <c r="Y309" s="71" t="s">
        <v>66</v>
      </c>
      <c r="Z309" s="69" t="s">
        <v>1418</v>
      </c>
      <c r="AA309" s="25">
        <v>2</v>
      </c>
      <c r="AB309" s="25" t="s">
        <v>3184</v>
      </c>
      <c r="AC309" s="69" t="s">
        <v>3185</v>
      </c>
      <c r="AD309" s="26">
        <v>7</v>
      </c>
      <c r="AE309" s="69" t="s">
        <v>2582</v>
      </c>
      <c r="AF309" s="69" t="s">
        <v>120</v>
      </c>
      <c r="AG309" s="71" t="s">
        <v>121</v>
      </c>
      <c r="AH309" s="69" t="s">
        <v>122</v>
      </c>
      <c r="AI309" s="27" t="s">
        <v>70</v>
      </c>
      <c r="AJ309" s="69" t="s">
        <v>70</v>
      </c>
      <c r="AK309" s="26">
        <v>1</v>
      </c>
      <c r="AL309" s="26">
        <v>1</v>
      </c>
      <c r="AM309" s="71" t="s">
        <v>3186</v>
      </c>
      <c r="AN309" s="70" t="s">
        <v>3187</v>
      </c>
    </row>
    <row r="310" spans="1:40" ht="15" customHeight="1" x14ac:dyDescent="0.25">
      <c r="A310" s="21">
        <v>219</v>
      </c>
      <c r="B310" s="69" t="s">
        <v>139</v>
      </c>
      <c r="C310" s="22">
        <v>99</v>
      </c>
      <c r="D310" s="20">
        <v>45383</v>
      </c>
      <c r="E310" s="71" t="s">
        <v>3188</v>
      </c>
      <c r="F310" s="23">
        <v>10764439576</v>
      </c>
      <c r="G310" s="71" t="s">
        <v>3189</v>
      </c>
      <c r="H310" s="71" t="s">
        <v>3190</v>
      </c>
      <c r="I310" s="71" t="s">
        <v>3191</v>
      </c>
      <c r="J310" s="22">
        <v>1</v>
      </c>
      <c r="K310" s="69" t="s">
        <v>124</v>
      </c>
      <c r="L310" s="71" t="s">
        <v>2033</v>
      </c>
      <c r="M310" s="28">
        <v>500</v>
      </c>
      <c r="N310" s="28">
        <v>1500</v>
      </c>
      <c r="O310" s="28">
        <v>1500</v>
      </c>
      <c r="P310" s="69" t="s">
        <v>514</v>
      </c>
      <c r="Q310" s="69" t="s">
        <v>1090</v>
      </c>
      <c r="R310" s="71" t="s">
        <v>2725</v>
      </c>
      <c r="S310" s="71" t="s">
        <v>2725</v>
      </c>
      <c r="T310" s="71" t="s">
        <v>994</v>
      </c>
      <c r="U310" s="71" t="s">
        <v>163</v>
      </c>
      <c r="V310" s="24">
        <v>0</v>
      </c>
      <c r="W310" s="20">
        <v>45383</v>
      </c>
      <c r="X310" s="69" t="s">
        <v>65</v>
      </c>
      <c r="Y310" s="71" t="s">
        <v>66</v>
      </c>
      <c r="Z310" s="69" t="s">
        <v>1418</v>
      </c>
      <c r="AA310" s="25">
        <v>2</v>
      </c>
      <c r="AB310" s="25" t="s">
        <v>3192</v>
      </c>
      <c r="AC310" s="69" t="s">
        <v>3193</v>
      </c>
      <c r="AD310" s="26">
        <v>7</v>
      </c>
      <c r="AE310" s="69" t="s">
        <v>531</v>
      </c>
      <c r="AF310" s="69" t="s">
        <v>120</v>
      </c>
      <c r="AG310" s="71" t="s">
        <v>121</v>
      </c>
      <c r="AH310" s="69" t="s">
        <v>122</v>
      </c>
      <c r="AI310" s="27" t="s">
        <v>70</v>
      </c>
      <c r="AJ310" s="69" t="s">
        <v>70</v>
      </c>
      <c r="AK310" s="26">
        <v>1</v>
      </c>
      <c r="AL310" s="26">
        <v>1</v>
      </c>
      <c r="AM310" s="71" t="s">
        <v>3194</v>
      </c>
      <c r="AN310" s="70" t="s">
        <v>3195</v>
      </c>
    </row>
    <row r="311" spans="1:40" ht="15" customHeight="1" x14ac:dyDescent="0.25">
      <c r="A311" s="21">
        <v>218</v>
      </c>
      <c r="B311" s="69" t="s">
        <v>139</v>
      </c>
      <c r="C311" s="22">
        <v>98</v>
      </c>
      <c r="D311" s="20">
        <v>45383</v>
      </c>
      <c r="E311" s="71" t="s">
        <v>140</v>
      </c>
      <c r="F311" s="23">
        <v>10438643554</v>
      </c>
      <c r="G311" s="71" t="s">
        <v>141</v>
      </c>
      <c r="H311" s="71" t="s">
        <v>3196</v>
      </c>
      <c r="I311" s="71" t="s">
        <v>3088</v>
      </c>
      <c r="J311" s="22">
        <v>1</v>
      </c>
      <c r="K311" s="69" t="s">
        <v>124</v>
      </c>
      <c r="L311" s="71" t="s">
        <v>2033</v>
      </c>
      <c r="M311" s="28">
        <v>2500</v>
      </c>
      <c r="N311" s="28">
        <v>2500</v>
      </c>
      <c r="O311" s="28">
        <v>2500</v>
      </c>
      <c r="P311" s="69" t="s">
        <v>514</v>
      </c>
      <c r="Q311" s="69" t="s">
        <v>1308</v>
      </c>
      <c r="R311" s="71" t="s">
        <v>2725</v>
      </c>
      <c r="S311" s="71" t="s">
        <v>2725</v>
      </c>
      <c r="T311" s="71" t="s">
        <v>125</v>
      </c>
      <c r="U311" s="71" t="s">
        <v>126</v>
      </c>
      <c r="V311" s="24">
        <v>0</v>
      </c>
      <c r="W311" s="20">
        <v>45383</v>
      </c>
      <c r="X311" s="69" t="s">
        <v>65</v>
      </c>
      <c r="Y311" s="71" t="s">
        <v>66</v>
      </c>
      <c r="Z311" s="69" t="s">
        <v>1418</v>
      </c>
      <c r="AA311" s="25">
        <v>2</v>
      </c>
      <c r="AB311" s="25" t="s">
        <v>3197</v>
      </c>
      <c r="AC311" s="69" t="s">
        <v>3198</v>
      </c>
      <c r="AD311" s="26">
        <v>7</v>
      </c>
      <c r="AE311" s="69" t="s">
        <v>308</v>
      </c>
      <c r="AF311" s="69" t="s">
        <v>120</v>
      </c>
      <c r="AG311" s="71" t="s">
        <v>121</v>
      </c>
      <c r="AH311" s="69" t="s">
        <v>122</v>
      </c>
      <c r="AI311" s="27" t="s">
        <v>70</v>
      </c>
      <c r="AJ311" s="69" t="s">
        <v>70</v>
      </c>
      <c r="AK311" s="26">
        <v>1</v>
      </c>
      <c r="AL311" s="26">
        <v>1</v>
      </c>
      <c r="AM311" s="71" t="s">
        <v>3199</v>
      </c>
      <c r="AN311" s="70" t="s">
        <v>3200</v>
      </c>
    </row>
    <row r="312" spans="1:40" ht="15" customHeight="1" x14ac:dyDescent="0.25">
      <c r="A312" s="21">
        <v>217</v>
      </c>
      <c r="B312" s="69" t="s">
        <v>139</v>
      </c>
      <c r="C312" s="22">
        <v>97</v>
      </c>
      <c r="D312" s="20">
        <v>45383</v>
      </c>
      <c r="E312" s="71" t="s">
        <v>994</v>
      </c>
      <c r="F312" s="23">
        <v>10417168325</v>
      </c>
      <c r="G312" s="71" t="s">
        <v>1958</v>
      </c>
      <c r="H312" s="71" t="s">
        <v>3103</v>
      </c>
      <c r="I312" s="71" t="s">
        <v>3104</v>
      </c>
      <c r="J312" s="22">
        <v>1</v>
      </c>
      <c r="K312" s="69" t="s">
        <v>124</v>
      </c>
      <c r="L312" s="71" t="s">
        <v>2033</v>
      </c>
      <c r="M312" s="28">
        <v>2500</v>
      </c>
      <c r="N312" s="28">
        <v>2500</v>
      </c>
      <c r="O312" s="28">
        <v>2500</v>
      </c>
      <c r="P312" s="69" t="s">
        <v>514</v>
      </c>
      <c r="Q312" s="69" t="s">
        <v>1308</v>
      </c>
      <c r="R312" s="71" t="s">
        <v>2725</v>
      </c>
      <c r="S312" s="71" t="s">
        <v>2725</v>
      </c>
      <c r="T312" s="71" t="s">
        <v>125</v>
      </c>
      <c r="U312" s="71" t="s">
        <v>126</v>
      </c>
      <c r="V312" s="24">
        <v>0</v>
      </c>
      <c r="W312" s="20">
        <v>45383</v>
      </c>
      <c r="X312" s="69" t="s">
        <v>65</v>
      </c>
      <c r="Y312" s="71" t="s">
        <v>66</v>
      </c>
      <c r="Z312" s="69" t="s">
        <v>1418</v>
      </c>
      <c r="AA312" s="25">
        <v>2</v>
      </c>
      <c r="AB312" s="25" t="s">
        <v>3070</v>
      </c>
      <c r="AC312" s="69" t="s">
        <v>3071</v>
      </c>
      <c r="AD312" s="26">
        <v>7</v>
      </c>
      <c r="AE312" s="69" t="s">
        <v>308</v>
      </c>
      <c r="AF312" s="69" t="s">
        <v>120</v>
      </c>
      <c r="AG312" s="71" t="s">
        <v>121</v>
      </c>
      <c r="AH312" s="69" t="s">
        <v>122</v>
      </c>
      <c r="AI312" s="27" t="s">
        <v>70</v>
      </c>
      <c r="AJ312" s="69" t="s">
        <v>70</v>
      </c>
      <c r="AK312" s="26">
        <v>1</v>
      </c>
      <c r="AL312" s="26">
        <v>1</v>
      </c>
      <c r="AM312" s="71" t="s">
        <v>3201</v>
      </c>
      <c r="AN312" s="70" t="s">
        <v>3202</v>
      </c>
    </row>
    <row r="313" spans="1:40" ht="15" customHeight="1" x14ac:dyDescent="0.25">
      <c r="A313" s="21">
        <v>203</v>
      </c>
      <c r="B313" s="69" t="s">
        <v>139</v>
      </c>
      <c r="C313" s="22">
        <v>96</v>
      </c>
      <c r="D313" s="20">
        <v>45383</v>
      </c>
      <c r="E313" s="71" t="s">
        <v>144</v>
      </c>
      <c r="F313" s="23">
        <v>10080166104</v>
      </c>
      <c r="G313" s="71" t="s">
        <v>145</v>
      </c>
      <c r="H313" s="71" t="s">
        <v>3203</v>
      </c>
      <c r="I313" s="71" t="s">
        <v>3204</v>
      </c>
      <c r="J313" s="22">
        <v>1</v>
      </c>
      <c r="K313" s="69" t="s">
        <v>124</v>
      </c>
      <c r="L313" s="71" t="s">
        <v>2033</v>
      </c>
      <c r="M313" s="28">
        <v>2500</v>
      </c>
      <c r="N313" s="28">
        <v>7500</v>
      </c>
      <c r="O313" s="28">
        <v>7500</v>
      </c>
      <c r="P313" s="69" t="s">
        <v>514</v>
      </c>
      <c r="Q313" s="69" t="s">
        <v>1090</v>
      </c>
      <c r="R313" s="71" t="s">
        <v>2725</v>
      </c>
      <c r="S313" s="71" t="s">
        <v>2725</v>
      </c>
      <c r="T313" s="71" t="s">
        <v>125</v>
      </c>
      <c r="U313" s="71" t="s">
        <v>126</v>
      </c>
      <c r="V313" s="24">
        <v>0</v>
      </c>
      <c r="W313" s="20">
        <v>45383</v>
      </c>
      <c r="X313" s="69" t="s">
        <v>65</v>
      </c>
      <c r="Y313" s="71" t="s">
        <v>66</v>
      </c>
      <c r="Z313" s="69" t="s">
        <v>1418</v>
      </c>
      <c r="AA313" s="25">
        <v>2</v>
      </c>
      <c r="AB313" s="25" t="s">
        <v>3205</v>
      </c>
      <c r="AC313" s="69" t="s">
        <v>3206</v>
      </c>
      <c r="AD313" s="26">
        <v>7</v>
      </c>
      <c r="AE313" s="69" t="s">
        <v>129</v>
      </c>
      <c r="AF313" s="69" t="s">
        <v>120</v>
      </c>
      <c r="AG313" s="71" t="s">
        <v>121</v>
      </c>
      <c r="AH313" s="69" t="s">
        <v>122</v>
      </c>
      <c r="AI313" s="27" t="s">
        <v>70</v>
      </c>
      <c r="AJ313" s="69" t="s">
        <v>70</v>
      </c>
      <c r="AK313" s="26">
        <v>1</v>
      </c>
      <c r="AL313" s="26">
        <v>1</v>
      </c>
      <c r="AM313" s="71" t="s">
        <v>3207</v>
      </c>
      <c r="AN313" s="70" t="s">
        <v>3208</v>
      </c>
    </row>
    <row r="314" spans="1:40" ht="15" customHeight="1" x14ac:dyDescent="0.25">
      <c r="A314" s="21">
        <v>202</v>
      </c>
      <c r="B314" s="69" t="s">
        <v>139</v>
      </c>
      <c r="C314" s="22">
        <v>95</v>
      </c>
      <c r="D314" s="20">
        <v>45383</v>
      </c>
      <c r="E314" s="71" t="s">
        <v>2959</v>
      </c>
      <c r="F314" s="23">
        <v>10480600601</v>
      </c>
      <c r="G314" s="71" t="s">
        <v>1374</v>
      </c>
      <c r="H314" s="71" t="s">
        <v>3209</v>
      </c>
      <c r="I314" s="71" t="s">
        <v>3210</v>
      </c>
      <c r="J314" s="22">
        <v>1</v>
      </c>
      <c r="K314" s="69" t="s">
        <v>124</v>
      </c>
      <c r="L314" s="71" t="s">
        <v>2033</v>
      </c>
      <c r="M314" s="28">
        <v>1800</v>
      </c>
      <c r="N314" s="28">
        <v>5400</v>
      </c>
      <c r="O314" s="28">
        <v>5400</v>
      </c>
      <c r="P314" s="69" t="s">
        <v>514</v>
      </c>
      <c r="Q314" s="69" t="s">
        <v>1308</v>
      </c>
      <c r="R314" s="71" t="s">
        <v>2725</v>
      </c>
      <c r="S314" s="71" t="s">
        <v>2725</v>
      </c>
      <c r="T314" s="71" t="s">
        <v>125</v>
      </c>
      <c r="U314" s="71" t="s">
        <v>126</v>
      </c>
      <c r="V314" s="24">
        <v>0</v>
      </c>
      <c r="W314" s="20">
        <v>45383</v>
      </c>
      <c r="X314" s="69" t="s">
        <v>65</v>
      </c>
      <c r="Y314" s="71" t="s">
        <v>66</v>
      </c>
      <c r="Z314" s="69" t="s">
        <v>1418</v>
      </c>
      <c r="AA314" s="25">
        <v>2</v>
      </c>
      <c r="AB314" s="25" t="s">
        <v>3211</v>
      </c>
      <c r="AC314" s="69" t="s">
        <v>3212</v>
      </c>
      <c r="AD314" s="26">
        <v>7</v>
      </c>
      <c r="AE314" s="69" t="s">
        <v>254</v>
      </c>
      <c r="AF314" s="69" t="s">
        <v>120</v>
      </c>
      <c r="AG314" s="71" t="s">
        <v>121</v>
      </c>
      <c r="AH314" s="69" t="s">
        <v>122</v>
      </c>
      <c r="AI314" s="27" t="s">
        <v>70</v>
      </c>
      <c r="AJ314" s="69" t="s">
        <v>70</v>
      </c>
      <c r="AK314" s="26">
        <v>1</v>
      </c>
      <c r="AL314" s="26">
        <v>1</v>
      </c>
      <c r="AM314" s="71" t="s">
        <v>3213</v>
      </c>
      <c r="AN314" s="70" t="s">
        <v>3214</v>
      </c>
    </row>
    <row r="315" spans="1:40" ht="15" customHeight="1" x14ac:dyDescent="0.25">
      <c r="A315" s="21">
        <v>201</v>
      </c>
      <c r="B315" s="69" t="s">
        <v>139</v>
      </c>
      <c r="C315" s="22">
        <v>94</v>
      </c>
      <c r="D315" s="20">
        <v>45383</v>
      </c>
      <c r="E315" s="71" t="s">
        <v>123</v>
      </c>
      <c r="F315" s="23">
        <v>10447669761</v>
      </c>
      <c r="G315" s="71" t="s">
        <v>142</v>
      </c>
      <c r="H315" s="71" t="s">
        <v>3215</v>
      </c>
      <c r="I315" s="71" t="s">
        <v>3216</v>
      </c>
      <c r="J315" s="22">
        <v>1</v>
      </c>
      <c r="K315" s="69" t="s">
        <v>124</v>
      </c>
      <c r="L315" s="71" t="s">
        <v>2033</v>
      </c>
      <c r="M315" s="28">
        <v>2500</v>
      </c>
      <c r="N315" s="28">
        <v>7500</v>
      </c>
      <c r="O315" s="28">
        <v>7500</v>
      </c>
      <c r="P315" s="69" t="s">
        <v>514</v>
      </c>
      <c r="Q315" s="69" t="s">
        <v>1308</v>
      </c>
      <c r="R315" s="71" t="s">
        <v>2725</v>
      </c>
      <c r="S315" s="71" t="s">
        <v>2725</v>
      </c>
      <c r="T315" s="71" t="s">
        <v>125</v>
      </c>
      <c r="U315" s="71" t="s">
        <v>126</v>
      </c>
      <c r="V315" s="24">
        <v>0</v>
      </c>
      <c r="W315" s="20">
        <v>45383</v>
      </c>
      <c r="X315" s="69" t="s">
        <v>65</v>
      </c>
      <c r="Y315" s="71" t="s">
        <v>66</v>
      </c>
      <c r="Z315" s="69" t="s">
        <v>1418</v>
      </c>
      <c r="AA315" s="25">
        <v>2</v>
      </c>
      <c r="AB315" s="25" t="s">
        <v>3217</v>
      </c>
      <c r="AC315" s="69" t="s">
        <v>3218</v>
      </c>
      <c r="AD315" s="26">
        <v>7</v>
      </c>
      <c r="AE315" s="69" t="s">
        <v>129</v>
      </c>
      <c r="AF315" s="69" t="s">
        <v>120</v>
      </c>
      <c r="AG315" s="71" t="s">
        <v>121</v>
      </c>
      <c r="AH315" s="69" t="s">
        <v>122</v>
      </c>
      <c r="AI315" s="27" t="s">
        <v>70</v>
      </c>
      <c r="AJ315" s="69" t="s">
        <v>70</v>
      </c>
      <c r="AK315" s="26">
        <v>1</v>
      </c>
      <c r="AL315" s="26">
        <v>1</v>
      </c>
      <c r="AM315" s="71" t="s">
        <v>3219</v>
      </c>
      <c r="AN315" s="70" t="s">
        <v>3220</v>
      </c>
    </row>
    <row r="316" spans="1:40" ht="15" customHeight="1" x14ac:dyDescent="0.25">
      <c r="A316" s="21">
        <v>200</v>
      </c>
      <c r="B316" s="69" t="s">
        <v>139</v>
      </c>
      <c r="C316" s="22">
        <v>93</v>
      </c>
      <c r="D316" s="20">
        <v>45383</v>
      </c>
      <c r="E316" s="71" t="s">
        <v>156</v>
      </c>
      <c r="F316" s="23">
        <v>10159960299</v>
      </c>
      <c r="G316" s="71" t="s">
        <v>157</v>
      </c>
      <c r="H316" s="71" t="s">
        <v>3221</v>
      </c>
      <c r="I316" s="71" t="s">
        <v>3222</v>
      </c>
      <c r="J316" s="22">
        <v>1</v>
      </c>
      <c r="K316" s="69" t="s">
        <v>124</v>
      </c>
      <c r="L316" s="71" t="s">
        <v>2033</v>
      </c>
      <c r="M316" s="28">
        <v>500</v>
      </c>
      <c r="N316" s="28">
        <v>1500</v>
      </c>
      <c r="O316" s="28">
        <v>1500</v>
      </c>
      <c r="P316" s="69" t="s">
        <v>514</v>
      </c>
      <c r="Q316" s="69" t="s">
        <v>1090</v>
      </c>
      <c r="R316" s="71" t="s">
        <v>2725</v>
      </c>
      <c r="S316" s="71" t="s">
        <v>2725</v>
      </c>
      <c r="T316" s="71" t="s">
        <v>3036</v>
      </c>
      <c r="U316" s="71" t="s">
        <v>153</v>
      </c>
      <c r="V316" s="24">
        <v>0</v>
      </c>
      <c r="W316" s="20">
        <v>45383</v>
      </c>
      <c r="X316" s="69" t="s">
        <v>65</v>
      </c>
      <c r="Y316" s="71" t="s">
        <v>66</v>
      </c>
      <c r="Z316" s="69" t="s">
        <v>1418</v>
      </c>
      <c r="AA316" s="25">
        <v>2</v>
      </c>
      <c r="AB316" s="25" t="s">
        <v>560</v>
      </c>
      <c r="AC316" s="69" t="s">
        <v>2752</v>
      </c>
      <c r="AD316" s="26">
        <v>7</v>
      </c>
      <c r="AE316" s="69" t="s">
        <v>531</v>
      </c>
      <c r="AF316" s="69" t="s">
        <v>120</v>
      </c>
      <c r="AG316" s="71" t="s">
        <v>121</v>
      </c>
      <c r="AH316" s="69" t="s">
        <v>122</v>
      </c>
      <c r="AI316" s="27" t="s">
        <v>70</v>
      </c>
      <c r="AJ316" s="69" t="s">
        <v>70</v>
      </c>
      <c r="AK316" s="26">
        <v>1</v>
      </c>
      <c r="AL316" s="26">
        <v>1</v>
      </c>
      <c r="AM316" s="71" t="s">
        <v>3223</v>
      </c>
      <c r="AN316" s="70" t="s">
        <v>3224</v>
      </c>
    </row>
    <row r="317" spans="1:40" ht="15" customHeight="1" x14ac:dyDescent="0.25">
      <c r="A317" s="21">
        <v>199</v>
      </c>
      <c r="B317" s="69" t="s">
        <v>139</v>
      </c>
      <c r="C317" s="22">
        <v>92</v>
      </c>
      <c r="D317" s="20">
        <v>45383</v>
      </c>
      <c r="E317" s="71" t="s">
        <v>150</v>
      </c>
      <c r="F317" s="23">
        <v>10089770179</v>
      </c>
      <c r="G317" s="71" t="s">
        <v>151</v>
      </c>
      <c r="H317" s="71" t="s">
        <v>3225</v>
      </c>
      <c r="I317" s="71" t="s">
        <v>3226</v>
      </c>
      <c r="J317" s="22">
        <v>1</v>
      </c>
      <c r="K317" s="69" t="s">
        <v>124</v>
      </c>
      <c r="L317" s="71" t="s">
        <v>2033</v>
      </c>
      <c r="M317" s="28">
        <v>500</v>
      </c>
      <c r="N317" s="28">
        <v>1500</v>
      </c>
      <c r="O317" s="28">
        <v>1500</v>
      </c>
      <c r="P317" s="69" t="s">
        <v>514</v>
      </c>
      <c r="Q317" s="69" t="s">
        <v>1090</v>
      </c>
      <c r="R317" s="71" t="s">
        <v>2725</v>
      </c>
      <c r="S317" s="71" t="s">
        <v>2725</v>
      </c>
      <c r="T317" s="71" t="s">
        <v>3036</v>
      </c>
      <c r="U317" s="71" t="s">
        <v>153</v>
      </c>
      <c r="V317" s="24">
        <v>0</v>
      </c>
      <c r="W317" s="20">
        <v>45383</v>
      </c>
      <c r="X317" s="69" t="s">
        <v>65</v>
      </c>
      <c r="Y317" s="71" t="s">
        <v>66</v>
      </c>
      <c r="Z317" s="69" t="s">
        <v>1418</v>
      </c>
      <c r="AA317" s="25">
        <v>2</v>
      </c>
      <c r="AB317" s="25" t="s">
        <v>560</v>
      </c>
      <c r="AC317" s="69" t="s">
        <v>2752</v>
      </c>
      <c r="AD317" s="26">
        <v>7</v>
      </c>
      <c r="AE317" s="69" t="s">
        <v>531</v>
      </c>
      <c r="AF317" s="69" t="s">
        <v>120</v>
      </c>
      <c r="AG317" s="71" t="s">
        <v>121</v>
      </c>
      <c r="AH317" s="69" t="s">
        <v>122</v>
      </c>
      <c r="AI317" s="27" t="s">
        <v>70</v>
      </c>
      <c r="AJ317" s="69" t="s">
        <v>70</v>
      </c>
      <c r="AK317" s="26">
        <v>1</v>
      </c>
      <c r="AL317" s="26">
        <v>1</v>
      </c>
      <c r="AM317" s="71" t="s">
        <v>3227</v>
      </c>
      <c r="AN317" s="70" t="s">
        <v>3228</v>
      </c>
    </row>
    <row r="318" spans="1:40" ht="15" customHeight="1" x14ac:dyDescent="0.25">
      <c r="A318" s="21">
        <v>198</v>
      </c>
      <c r="B318" s="69" t="s">
        <v>139</v>
      </c>
      <c r="C318" s="22">
        <v>91</v>
      </c>
      <c r="D318" s="20">
        <v>45383</v>
      </c>
      <c r="E318" s="71" t="s">
        <v>3229</v>
      </c>
      <c r="F318" s="23">
        <v>10479513622</v>
      </c>
      <c r="G318" s="71" t="s">
        <v>3230</v>
      </c>
      <c r="H318" s="71" t="s">
        <v>3221</v>
      </c>
      <c r="I318" s="71" t="s">
        <v>3231</v>
      </c>
      <c r="J318" s="22">
        <v>1</v>
      </c>
      <c r="K318" s="69" t="s">
        <v>124</v>
      </c>
      <c r="L318" s="71" t="s">
        <v>2033</v>
      </c>
      <c r="M318" s="28">
        <v>500</v>
      </c>
      <c r="N318" s="28">
        <v>1500</v>
      </c>
      <c r="O318" s="28">
        <v>1500</v>
      </c>
      <c r="P318" s="69" t="s">
        <v>514</v>
      </c>
      <c r="Q318" s="69" t="s">
        <v>1090</v>
      </c>
      <c r="R318" s="71" t="s">
        <v>2725</v>
      </c>
      <c r="S318" s="71" t="s">
        <v>2725</v>
      </c>
      <c r="T318" s="71" t="s">
        <v>3036</v>
      </c>
      <c r="U318" s="71" t="s">
        <v>153</v>
      </c>
      <c r="V318" s="24">
        <v>0</v>
      </c>
      <c r="W318" s="20">
        <v>45383</v>
      </c>
      <c r="X318" s="69" t="s">
        <v>65</v>
      </c>
      <c r="Y318" s="71" t="s">
        <v>66</v>
      </c>
      <c r="Z318" s="69" t="s">
        <v>1418</v>
      </c>
      <c r="AA318" s="25">
        <v>2</v>
      </c>
      <c r="AB318" s="25" t="s">
        <v>560</v>
      </c>
      <c r="AC318" s="69" t="s">
        <v>2752</v>
      </c>
      <c r="AD318" s="26">
        <v>7</v>
      </c>
      <c r="AE318" s="69" t="s">
        <v>531</v>
      </c>
      <c r="AF318" s="69" t="s">
        <v>120</v>
      </c>
      <c r="AG318" s="71" t="s">
        <v>121</v>
      </c>
      <c r="AH318" s="69" t="s">
        <v>122</v>
      </c>
      <c r="AI318" s="27" t="s">
        <v>70</v>
      </c>
      <c r="AJ318" s="69" t="s">
        <v>70</v>
      </c>
      <c r="AK318" s="26">
        <v>1</v>
      </c>
      <c r="AL318" s="26">
        <v>1</v>
      </c>
      <c r="AM318" s="71" t="s">
        <v>3232</v>
      </c>
      <c r="AN318" s="70" t="s">
        <v>3233</v>
      </c>
    </row>
    <row r="319" spans="1:40" ht="15" customHeight="1" x14ac:dyDescent="0.25">
      <c r="A319" s="21">
        <v>197</v>
      </c>
      <c r="B319" s="69" t="s">
        <v>139</v>
      </c>
      <c r="C319" s="22">
        <v>90</v>
      </c>
      <c r="D319" s="20">
        <v>45383</v>
      </c>
      <c r="E319" s="71" t="s">
        <v>3234</v>
      </c>
      <c r="F319" s="23">
        <v>10484820517</v>
      </c>
      <c r="G319" s="71" t="s">
        <v>3235</v>
      </c>
      <c r="H319" s="71" t="s">
        <v>3221</v>
      </c>
      <c r="I319" s="71" t="s">
        <v>3236</v>
      </c>
      <c r="J319" s="22">
        <v>1</v>
      </c>
      <c r="K319" s="69" t="s">
        <v>124</v>
      </c>
      <c r="L319" s="71" t="s">
        <v>2033</v>
      </c>
      <c r="M319" s="28">
        <v>500</v>
      </c>
      <c r="N319" s="28">
        <v>1500</v>
      </c>
      <c r="O319" s="28">
        <v>1500</v>
      </c>
      <c r="P319" s="69" t="s">
        <v>514</v>
      </c>
      <c r="Q319" s="69" t="s">
        <v>1090</v>
      </c>
      <c r="R319" s="71" t="s">
        <v>2725</v>
      </c>
      <c r="S319" s="71" t="s">
        <v>2725</v>
      </c>
      <c r="T319" s="71" t="s">
        <v>3036</v>
      </c>
      <c r="U319" s="71" t="s">
        <v>153</v>
      </c>
      <c r="V319" s="24">
        <v>0</v>
      </c>
      <c r="W319" s="20">
        <v>45383</v>
      </c>
      <c r="X319" s="69" t="s">
        <v>65</v>
      </c>
      <c r="Y319" s="71" t="s">
        <v>66</v>
      </c>
      <c r="Z319" s="69" t="s">
        <v>1418</v>
      </c>
      <c r="AA319" s="25">
        <v>2</v>
      </c>
      <c r="AB319" s="25" t="s">
        <v>2814</v>
      </c>
      <c r="AC319" s="69" t="s">
        <v>2815</v>
      </c>
      <c r="AD319" s="26">
        <v>7</v>
      </c>
      <c r="AE319" s="69" t="s">
        <v>531</v>
      </c>
      <c r="AF319" s="69" t="s">
        <v>120</v>
      </c>
      <c r="AG319" s="71" t="s">
        <v>121</v>
      </c>
      <c r="AH319" s="69" t="s">
        <v>122</v>
      </c>
      <c r="AI319" s="27" t="s">
        <v>70</v>
      </c>
      <c r="AJ319" s="69" t="s">
        <v>70</v>
      </c>
      <c r="AK319" s="26">
        <v>1</v>
      </c>
      <c r="AL319" s="26">
        <v>1</v>
      </c>
      <c r="AM319" s="71" t="s">
        <v>3237</v>
      </c>
      <c r="AN319" s="70" t="s">
        <v>3238</v>
      </c>
    </row>
    <row r="320" spans="1:40" ht="15" customHeight="1" x14ac:dyDescent="0.25">
      <c r="A320" s="21">
        <v>192</v>
      </c>
      <c r="B320" s="69" t="s">
        <v>139</v>
      </c>
      <c r="C320" s="22">
        <v>89</v>
      </c>
      <c r="D320" s="20">
        <v>45383</v>
      </c>
      <c r="E320" s="71" t="s">
        <v>3239</v>
      </c>
      <c r="F320" s="23">
        <v>10431698248</v>
      </c>
      <c r="G320" s="71" t="s">
        <v>3240</v>
      </c>
      <c r="H320" s="71" t="s">
        <v>3241</v>
      </c>
      <c r="I320" s="71" t="s">
        <v>3242</v>
      </c>
      <c r="J320" s="22">
        <v>1</v>
      </c>
      <c r="K320" s="69" t="s">
        <v>124</v>
      </c>
      <c r="L320" s="71" t="s">
        <v>2033</v>
      </c>
      <c r="M320" s="28">
        <v>3000</v>
      </c>
      <c r="N320" s="28">
        <v>3000</v>
      </c>
      <c r="O320" s="28">
        <v>3000</v>
      </c>
      <c r="P320" s="69" t="s">
        <v>514</v>
      </c>
      <c r="Q320" s="69" t="s">
        <v>1708</v>
      </c>
      <c r="R320" s="71" t="s">
        <v>2725</v>
      </c>
      <c r="S320" s="71" t="s">
        <v>2725</v>
      </c>
      <c r="T320" s="71" t="s">
        <v>994</v>
      </c>
      <c r="U320" s="71" t="s">
        <v>163</v>
      </c>
      <c r="V320" s="24">
        <v>0</v>
      </c>
      <c r="W320" s="20">
        <v>45383</v>
      </c>
      <c r="X320" s="69" t="s">
        <v>65</v>
      </c>
      <c r="Y320" s="71" t="s">
        <v>66</v>
      </c>
      <c r="Z320" s="69" t="s">
        <v>1418</v>
      </c>
      <c r="AA320" s="25">
        <v>2</v>
      </c>
      <c r="AB320" s="25" t="s">
        <v>3192</v>
      </c>
      <c r="AC320" s="69" t="s">
        <v>3193</v>
      </c>
      <c r="AD320" s="26">
        <v>7</v>
      </c>
      <c r="AE320" s="69" t="s">
        <v>590</v>
      </c>
      <c r="AF320" s="69" t="s">
        <v>120</v>
      </c>
      <c r="AG320" s="71" t="s">
        <v>121</v>
      </c>
      <c r="AH320" s="69" t="s">
        <v>122</v>
      </c>
      <c r="AI320" s="27" t="s">
        <v>70</v>
      </c>
      <c r="AJ320" s="69" t="s">
        <v>70</v>
      </c>
      <c r="AK320" s="26">
        <v>1</v>
      </c>
      <c r="AL320" s="26">
        <v>1</v>
      </c>
      <c r="AM320" s="71" t="s">
        <v>3243</v>
      </c>
      <c r="AN320" s="70" t="s">
        <v>3244</v>
      </c>
    </row>
    <row r="321" spans="1:40" ht="15" customHeight="1" x14ac:dyDescent="0.25">
      <c r="A321" s="21">
        <v>187</v>
      </c>
      <c r="B321" s="69" t="s">
        <v>139</v>
      </c>
      <c r="C321" s="22">
        <v>88</v>
      </c>
      <c r="D321" s="20">
        <v>45383</v>
      </c>
      <c r="E321" s="71" t="s">
        <v>1226</v>
      </c>
      <c r="F321" s="23">
        <v>15606642731</v>
      </c>
      <c r="G321" s="71" t="s">
        <v>1227</v>
      </c>
      <c r="H321" s="71" t="s">
        <v>3245</v>
      </c>
      <c r="I321" s="71" t="s">
        <v>3246</v>
      </c>
      <c r="J321" s="22">
        <v>1</v>
      </c>
      <c r="K321" s="69" t="s">
        <v>124</v>
      </c>
      <c r="L321" s="71" t="s">
        <v>2033</v>
      </c>
      <c r="M321" s="28">
        <v>980</v>
      </c>
      <c r="N321" s="28">
        <v>980</v>
      </c>
      <c r="O321" s="28">
        <v>980</v>
      </c>
      <c r="P321" s="69" t="s">
        <v>514</v>
      </c>
      <c r="Q321" s="69" t="s">
        <v>1708</v>
      </c>
      <c r="R321" s="71" t="s">
        <v>2725</v>
      </c>
      <c r="S321" s="71" t="s">
        <v>2725</v>
      </c>
      <c r="T321" s="71" t="s">
        <v>125</v>
      </c>
      <c r="U321" s="71" t="s">
        <v>126</v>
      </c>
      <c r="V321" s="24">
        <v>0</v>
      </c>
      <c r="W321" s="20">
        <v>45383</v>
      </c>
      <c r="X321" s="69" t="s">
        <v>65</v>
      </c>
      <c r="Y321" s="71" t="s">
        <v>66</v>
      </c>
      <c r="Z321" s="69" t="s">
        <v>1418</v>
      </c>
      <c r="AA321" s="25">
        <v>2</v>
      </c>
      <c r="AB321" s="25" t="s">
        <v>3247</v>
      </c>
      <c r="AC321" s="69" t="s">
        <v>3248</v>
      </c>
      <c r="AD321" s="26">
        <v>7</v>
      </c>
      <c r="AE321" s="69" t="s">
        <v>3249</v>
      </c>
      <c r="AF321" s="69" t="s">
        <v>120</v>
      </c>
      <c r="AG321" s="71" t="s">
        <v>121</v>
      </c>
      <c r="AH321" s="69" t="s">
        <v>122</v>
      </c>
      <c r="AI321" s="27" t="s">
        <v>70</v>
      </c>
      <c r="AJ321" s="69" t="s">
        <v>70</v>
      </c>
      <c r="AK321" s="26">
        <v>1</v>
      </c>
      <c r="AL321" s="26">
        <v>1</v>
      </c>
      <c r="AM321" s="71" t="s">
        <v>3250</v>
      </c>
      <c r="AN321" s="70" t="s">
        <v>3251</v>
      </c>
    </row>
    <row r="322" spans="1:40" ht="15" customHeight="1" x14ac:dyDescent="0.25">
      <c r="A322" s="21">
        <v>157</v>
      </c>
      <c r="B322" s="69" t="s">
        <v>139</v>
      </c>
      <c r="C322" s="22">
        <v>87</v>
      </c>
      <c r="D322" s="20">
        <v>45383</v>
      </c>
      <c r="E322" s="71" t="s">
        <v>3252</v>
      </c>
      <c r="F322" s="23">
        <v>10473562508</v>
      </c>
      <c r="G322" s="71" t="s">
        <v>3253</v>
      </c>
      <c r="H322" s="71" t="s">
        <v>3254</v>
      </c>
      <c r="I322" s="71" t="s">
        <v>3255</v>
      </c>
      <c r="J322" s="22">
        <v>1</v>
      </c>
      <c r="K322" s="69" t="s">
        <v>124</v>
      </c>
      <c r="L322" s="71" t="s">
        <v>2033</v>
      </c>
      <c r="M322" s="28">
        <v>7000</v>
      </c>
      <c r="N322" s="28">
        <v>7000</v>
      </c>
      <c r="O322" s="28">
        <v>7000</v>
      </c>
      <c r="P322" s="69" t="s">
        <v>1331</v>
      </c>
      <c r="Q322" s="69" t="s">
        <v>1090</v>
      </c>
      <c r="R322" s="71" t="s">
        <v>2725</v>
      </c>
      <c r="S322" s="71" t="s">
        <v>2725</v>
      </c>
      <c r="T322" s="71" t="s">
        <v>123</v>
      </c>
      <c r="U322" s="71" t="s">
        <v>162</v>
      </c>
      <c r="V322" s="24">
        <v>0</v>
      </c>
      <c r="W322" s="20">
        <v>45383</v>
      </c>
      <c r="X322" s="69" t="s">
        <v>65</v>
      </c>
      <c r="Y322" s="71" t="s">
        <v>66</v>
      </c>
      <c r="Z322" s="69" t="s">
        <v>1418</v>
      </c>
      <c r="AA322" s="25">
        <v>2</v>
      </c>
      <c r="AB322" s="25" t="s">
        <v>3256</v>
      </c>
      <c r="AC322" s="69" t="s">
        <v>3257</v>
      </c>
      <c r="AD322" s="26">
        <v>7</v>
      </c>
      <c r="AE322" s="69" t="s">
        <v>3122</v>
      </c>
      <c r="AF322" s="69" t="s">
        <v>120</v>
      </c>
      <c r="AG322" s="71" t="s">
        <v>121</v>
      </c>
      <c r="AH322" s="69" t="s">
        <v>122</v>
      </c>
      <c r="AI322" s="27" t="s">
        <v>70</v>
      </c>
      <c r="AJ322" s="69" t="s">
        <v>70</v>
      </c>
      <c r="AK322" s="26">
        <v>1</v>
      </c>
      <c r="AL322" s="26">
        <v>1</v>
      </c>
      <c r="AM322" s="71" t="s">
        <v>3258</v>
      </c>
      <c r="AN322" s="70" t="s">
        <v>3259</v>
      </c>
    </row>
    <row r="323" spans="1:40" ht="15" customHeight="1" x14ac:dyDescent="0.25">
      <c r="A323" s="21">
        <v>156</v>
      </c>
      <c r="B323" s="69" t="s">
        <v>139</v>
      </c>
      <c r="C323" s="22">
        <v>86</v>
      </c>
      <c r="D323" s="20">
        <v>45383</v>
      </c>
      <c r="E323" s="71" t="s">
        <v>3252</v>
      </c>
      <c r="F323" s="23">
        <v>10473562508</v>
      </c>
      <c r="G323" s="71" t="s">
        <v>3253</v>
      </c>
      <c r="H323" s="71" t="s">
        <v>3260</v>
      </c>
      <c r="I323" s="71" t="s">
        <v>3261</v>
      </c>
      <c r="J323" s="22">
        <v>1</v>
      </c>
      <c r="K323" s="69" t="s">
        <v>124</v>
      </c>
      <c r="L323" s="71" t="s">
        <v>2033</v>
      </c>
      <c r="M323" s="28">
        <v>7000</v>
      </c>
      <c r="N323" s="28">
        <v>7000</v>
      </c>
      <c r="O323" s="28">
        <v>7000</v>
      </c>
      <c r="P323" s="69" t="s">
        <v>1331</v>
      </c>
      <c r="Q323" s="69" t="s">
        <v>1090</v>
      </c>
      <c r="R323" s="71" t="s">
        <v>2725</v>
      </c>
      <c r="S323" s="71" t="s">
        <v>2725</v>
      </c>
      <c r="T323" s="71" t="s">
        <v>123</v>
      </c>
      <c r="U323" s="71" t="s">
        <v>162</v>
      </c>
      <c r="V323" s="24">
        <v>0</v>
      </c>
      <c r="W323" s="20">
        <v>45383</v>
      </c>
      <c r="X323" s="69" t="s">
        <v>65</v>
      </c>
      <c r="Y323" s="71" t="s">
        <v>66</v>
      </c>
      <c r="Z323" s="69" t="s">
        <v>1418</v>
      </c>
      <c r="AA323" s="25">
        <v>2</v>
      </c>
      <c r="AB323" s="25" t="s">
        <v>3262</v>
      </c>
      <c r="AC323" s="69" t="s">
        <v>3263</v>
      </c>
      <c r="AD323" s="26">
        <v>7</v>
      </c>
      <c r="AE323" s="69" t="s">
        <v>3122</v>
      </c>
      <c r="AF323" s="69" t="s">
        <v>120</v>
      </c>
      <c r="AG323" s="71" t="s">
        <v>121</v>
      </c>
      <c r="AH323" s="69" t="s">
        <v>122</v>
      </c>
      <c r="AI323" s="27" t="s">
        <v>70</v>
      </c>
      <c r="AJ323" s="69" t="s">
        <v>70</v>
      </c>
      <c r="AK323" s="26">
        <v>1</v>
      </c>
      <c r="AL323" s="26">
        <v>1</v>
      </c>
      <c r="AM323" s="71" t="s">
        <v>3264</v>
      </c>
      <c r="AN323" s="70" t="s">
        <v>3265</v>
      </c>
    </row>
    <row r="324" spans="1:40" ht="15" customHeight="1" x14ac:dyDescent="0.25">
      <c r="A324" s="21">
        <v>148</v>
      </c>
      <c r="B324" s="69" t="s">
        <v>139</v>
      </c>
      <c r="C324" s="22">
        <v>85</v>
      </c>
      <c r="D324" s="20">
        <v>45383</v>
      </c>
      <c r="E324" s="71" t="s">
        <v>182</v>
      </c>
      <c r="F324" s="23">
        <v>10255454035</v>
      </c>
      <c r="G324" s="71" t="s">
        <v>183</v>
      </c>
      <c r="H324" s="71" t="s">
        <v>3266</v>
      </c>
      <c r="I324" s="71" t="s">
        <v>3110</v>
      </c>
      <c r="J324" s="22">
        <v>1</v>
      </c>
      <c r="K324" s="69" t="s">
        <v>124</v>
      </c>
      <c r="L324" s="71" t="s">
        <v>2033</v>
      </c>
      <c r="M324" s="28">
        <v>1000</v>
      </c>
      <c r="N324" s="28">
        <v>1000</v>
      </c>
      <c r="O324" s="28">
        <v>1000</v>
      </c>
      <c r="P324" s="69" t="s">
        <v>514</v>
      </c>
      <c r="Q324" s="69" t="s">
        <v>1708</v>
      </c>
      <c r="R324" s="71" t="s">
        <v>2725</v>
      </c>
      <c r="S324" s="71" t="s">
        <v>2725</v>
      </c>
      <c r="T324" s="71" t="s">
        <v>178</v>
      </c>
      <c r="U324" s="71" t="s">
        <v>36</v>
      </c>
      <c r="V324" s="24">
        <v>0</v>
      </c>
      <c r="W324" s="20">
        <v>45383</v>
      </c>
      <c r="X324" s="69" t="s">
        <v>65</v>
      </c>
      <c r="Y324" s="71" t="s">
        <v>66</v>
      </c>
      <c r="Z324" s="69" t="s">
        <v>1418</v>
      </c>
      <c r="AA324" s="25">
        <v>2</v>
      </c>
      <c r="AB324" s="25" t="s">
        <v>2867</v>
      </c>
      <c r="AC324" s="69" t="s">
        <v>2868</v>
      </c>
      <c r="AD324" s="26">
        <v>7</v>
      </c>
      <c r="AE324" s="69" t="s">
        <v>1382</v>
      </c>
      <c r="AF324" s="69" t="s">
        <v>120</v>
      </c>
      <c r="AG324" s="71" t="s">
        <v>121</v>
      </c>
      <c r="AH324" s="69" t="s">
        <v>122</v>
      </c>
      <c r="AI324" s="27" t="s">
        <v>70</v>
      </c>
      <c r="AJ324" s="69" t="s">
        <v>70</v>
      </c>
      <c r="AK324" s="26">
        <v>1</v>
      </c>
      <c r="AL324" s="26">
        <v>1</v>
      </c>
      <c r="AM324" s="71" t="s">
        <v>3267</v>
      </c>
      <c r="AN324" s="70" t="s">
        <v>3268</v>
      </c>
    </row>
    <row r="325" spans="1:40" ht="15" customHeight="1" x14ac:dyDescent="0.25">
      <c r="A325" s="21">
        <v>100</v>
      </c>
      <c r="B325" s="69" t="s">
        <v>139</v>
      </c>
      <c r="C325" s="22">
        <v>84</v>
      </c>
      <c r="D325" s="20">
        <v>45359</v>
      </c>
      <c r="E325" s="71" t="s">
        <v>3012</v>
      </c>
      <c r="F325" s="23">
        <v>10159539763</v>
      </c>
      <c r="G325" s="71" t="s">
        <v>3015</v>
      </c>
      <c r="H325" s="71" t="s">
        <v>3269</v>
      </c>
      <c r="I325" s="71" t="s">
        <v>3270</v>
      </c>
      <c r="J325" s="22">
        <v>1</v>
      </c>
      <c r="K325" s="69" t="s">
        <v>124</v>
      </c>
      <c r="L325" s="71" t="s">
        <v>2033</v>
      </c>
      <c r="M325" s="28">
        <v>1500</v>
      </c>
      <c r="N325" s="28">
        <v>1500</v>
      </c>
      <c r="O325" s="28">
        <v>1500</v>
      </c>
      <c r="P325" s="69" t="s">
        <v>514</v>
      </c>
      <c r="Q325" s="69" t="s">
        <v>1308</v>
      </c>
      <c r="R325" s="71" t="s">
        <v>2725</v>
      </c>
      <c r="S325" s="71" t="s">
        <v>2725</v>
      </c>
      <c r="T325" s="71" t="s">
        <v>3271</v>
      </c>
      <c r="U325" s="71" t="s">
        <v>36</v>
      </c>
      <c r="V325" s="24">
        <v>0</v>
      </c>
      <c r="W325" s="20">
        <v>45359</v>
      </c>
      <c r="X325" s="69" t="s">
        <v>65</v>
      </c>
      <c r="Y325" s="71" t="s">
        <v>66</v>
      </c>
      <c r="Z325" s="69" t="s">
        <v>1418</v>
      </c>
      <c r="AA325" s="25">
        <v>2</v>
      </c>
      <c r="AB325" s="25" t="s">
        <v>3272</v>
      </c>
      <c r="AC325" s="69" t="s">
        <v>3273</v>
      </c>
      <c r="AD325" s="26">
        <v>7</v>
      </c>
      <c r="AE325" s="69" t="s">
        <v>531</v>
      </c>
      <c r="AF325" s="69" t="s">
        <v>120</v>
      </c>
      <c r="AG325" s="71" t="s">
        <v>121</v>
      </c>
      <c r="AH325" s="69" t="s">
        <v>122</v>
      </c>
      <c r="AI325" s="27" t="s">
        <v>70</v>
      </c>
      <c r="AJ325" s="69" t="s">
        <v>70</v>
      </c>
      <c r="AK325" s="26">
        <v>1</v>
      </c>
      <c r="AL325" s="26">
        <v>1</v>
      </c>
      <c r="AM325" s="71" t="s">
        <v>3274</v>
      </c>
      <c r="AN325" s="70" t="s">
        <v>3275</v>
      </c>
    </row>
    <row r="326" spans="1:40" ht="15" customHeight="1" x14ac:dyDescent="0.25">
      <c r="A326" s="21">
        <v>129</v>
      </c>
      <c r="B326" s="69" t="s">
        <v>139</v>
      </c>
      <c r="C326" s="22">
        <v>83</v>
      </c>
      <c r="D326" s="20">
        <v>45358</v>
      </c>
      <c r="E326" s="71" t="s">
        <v>3276</v>
      </c>
      <c r="F326" s="23">
        <v>20605528784</v>
      </c>
      <c r="G326" s="71" t="s">
        <v>3277</v>
      </c>
      <c r="H326" s="71" t="s">
        <v>3278</v>
      </c>
      <c r="I326" s="71" t="s">
        <v>3279</v>
      </c>
      <c r="J326" s="22">
        <v>1</v>
      </c>
      <c r="K326" s="69" t="s">
        <v>124</v>
      </c>
      <c r="L326" s="71" t="s">
        <v>2033</v>
      </c>
      <c r="M326" s="28">
        <v>350</v>
      </c>
      <c r="N326" s="28">
        <v>350</v>
      </c>
      <c r="O326" s="28">
        <v>350</v>
      </c>
      <c r="P326" s="69" t="s">
        <v>514</v>
      </c>
      <c r="Q326" s="69" t="s">
        <v>1708</v>
      </c>
      <c r="R326" s="71" t="s">
        <v>2725</v>
      </c>
      <c r="S326" s="71" t="s">
        <v>2725</v>
      </c>
      <c r="T326" s="71" t="s">
        <v>125</v>
      </c>
      <c r="U326" s="71" t="s">
        <v>126</v>
      </c>
      <c r="V326" s="24">
        <v>0</v>
      </c>
      <c r="W326" s="20">
        <v>45358</v>
      </c>
      <c r="X326" s="69" t="s">
        <v>65</v>
      </c>
      <c r="Y326" s="71" t="s">
        <v>66</v>
      </c>
      <c r="Z326" s="69" t="s">
        <v>1418</v>
      </c>
      <c r="AA326" s="25">
        <v>2</v>
      </c>
      <c r="AB326" s="25" t="s">
        <v>3280</v>
      </c>
      <c r="AC326" s="69" t="s">
        <v>3281</v>
      </c>
      <c r="AD326" s="26">
        <v>7</v>
      </c>
      <c r="AE326" s="69" t="s">
        <v>1095</v>
      </c>
      <c r="AF326" s="69" t="s">
        <v>120</v>
      </c>
      <c r="AG326" s="71" t="s">
        <v>121</v>
      </c>
      <c r="AH326" s="69" t="s">
        <v>122</v>
      </c>
      <c r="AI326" s="27" t="s">
        <v>70</v>
      </c>
      <c r="AJ326" s="69" t="s">
        <v>70</v>
      </c>
      <c r="AK326" s="26">
        <v>1</v>
      </c>
      <c r="AL326" s="26">
        <v>1</v>
      </c>
      <c r="AM326" s="71" t="s">
        <v>3282</v>
      </c>
      <c r="AN326" s="70" t="s">
        <v>3283</v>
      </c>
    </row>
    <row r="327" spans="1:40" ht="15" customHeight="1" x14ac:dyDescent="0.25">
      <c r="A327" s="21">
        <v>128</v>
      </c>
      <c r="B327" s="69" t="s">
        <v>139</v>
      </c>
      <c r="C327" s="22">
        <v>82</v>
      </c>
      <c r="D327" s="20">
        <v>45358</v>
      </c>
      <c r="E327" s="71" t="s">
        <v>3276</v>
      </c>
      <c r="F327" s="23">
        <v>20605528784</v>
      </c>
      <c r="G327" s="71" t="s">
        <v>3277</v>
      </c>
      <c r="H327" s="71" t="s">
        <v>3284</v>
      </c>
      <c r="I327" s="71" t="s">
        <v>3279</v>
      </c>
      <c r="J327" s="22">
        <v>1</v>
      </c>
      <c r="K327" s="69" t="s">
        <v>124</v>
      </c>
      <c r="L327" s="71" t="s">
        <v>2033</v>
      </c>
      <c r="M327" s="28">
        <v>350</v>
      </c>
      <c r="N327" s="28">
        <v>350</v>
      </c>
      <c r="O327" s="28">
        <v>350</v>
      </c>
      <c r="P327" s="69" t="s">
        <v>514</v>
      </c>
      <c r="Q327" s="69" t="s">
        <v>1708</v>
      </c>
      <c r="R327" s="71" t="s">
        <v>2725</v>
      </c>
      <c r="S327" s="71" t="s">
        <v>2725</v>
      </c>
      <c r="T327" s="71" t="s">
        <v>125</v>
      </c>
      <c r="U327" s="71" t="s">
        <v>126</v>
      </c>
      <c r="V327" s="24">
        <v>0</v>
      </c>
      <c r="W327" s="20">
        <v>45358</v>
      </c>
      <c r="X327" s="69" t="s">
        <v>65</v>
      </c>
      <c r="Y327" s="71" t="s">
        <v>66</v>
      </c>
      <c r="Z327" s="69" t="s">
        <v>1418</v>
      </c>
      <c r="AA327" s="25">
        <v>2</v>
      </c>
      <c r="AB327" s="25" t="s">
        <v>560</v>
      </c>
      <c r="AC327" s="69" t="s">
        <v>2752</v>
      </c>
      <c r="AD327" s="26">
        <v>7</v>
      </c>
      <c r="AE327" s="69" t="s">
        <v>1095</v>
      </c>
      <c r="AF327" s="69" t="s">
        <v>120</v>
      </c>
      <c r="AG327" s="71" t="s">
        <v>121</v>
      </c>
      <c r="AH327" s="69" t="s">
        <v>122</v>
      </c>
      <c r="AI327" s="27" t="s">
        <v>70</v>
      </c>
      <c r="AJ327" s="69" t="s">
        <v>70</v>
      </c>
      <c r="AK327" s="26">
        <v>1</v>
      </c>
      <c r="AL327" s="26">
        <v>1</v>
      </c>
      <c r="AM327" s="71" t="s">
        <v>3285</v>
      </c>
      <c r="AN327" s="70" t="s">
        <v>3286</v>
      </c>
    </row>
    <row r="328" spans="1:40" ht="15" customHeight="1" x14ac:dyDescent="0.25">
      <c r="A328" s="21">
        <v>205</v>
      </c>
      <c r="B328" s="69" t="s">
        <v>139</v>
      </c>
      <c r="C328" s="22">
        <v>81</v>
      </c>
      <c r="D328" s="20">
        <v>45352</v>
      </c>
      <c r="E328" s="71" t="s">
        <v>2729</v>
      </c>
      <c r="F328" s="23">
        <v>10081282680</v>
      </c>
      <c r="G328" s="71" t="s">
        <v>2730</v>
      </c>
      <c r="H328" s="71" t="s">
        <v>3287</v>
      </c>
      <c r="I328" s="71" t="s">
        <v>3288</v>
      </c>
      <c r="J328" s="22">
        <v>1</v>
      </c>
      <c r="K328" s="69" t="s">
        <v>124</v>
      </c>
      <c r="L328" s="71" t="s">
        <v>2033</v>
      </c>
      <c r="M328" s="28">
        <v>2500</v>
      </c>
      <c r="N328" s="28">
        <v>2500</v>
      </c>
      <c r="O328" s="28">
        <v>2500</v>
      </c>
      <c r="P328" s="69" t="s">
        <v>514</v>
      </c>
      <c r="Q328" s="69" t="s">
        <v>171</v>
      </c>
      <c r="R328" s="71" t="s">
        <v>2725</v>
      </c>
      <c r="S328" s="71" t="s">
        <v>2725</v>
      </c>
      <c r="T328" s="71" t="s">
        <v>410</v>
      </c>
      <c r="U328" s="71" t="s">
        <v>406</v>
      </c>
      <c r="V328" s="24">
        <v>0</v>
      </c>
      <c r="W328" s="20">
        <v>45352</v>
      </c>
      <c r="X328" s="69" t="s">
        <v>65</v>
      </c>
      <c r="Y328" s="71" t="s">
        <v>66</v>
      </c>
      <c r="Z328" s="69" t="s">
        <v>1418</v>
      </c>
      <c r="AA328" s="25">
        <v>2</v>
      </c>
      <c r="AB328" s="25" t="s">
        <v>2611</v>
      </c>
      <c r="AC328" s="69" t="s">
        <v>2739</v>
      </c>
      <c r="AD328" s="26">
        <v>7</v>
      </c>
      <c r="AE328" s="69" t="s">
        <v>308</v>
      </c>
      <c r="AF328" s="69" t="s">
        <v>120</v>
      </c>
      <c r="AG328" s="71" t="s">
        <v>121</v>
      </c>
      <c r="AH328" s="69" t="s">
        <v>122</v>
      </c>
      <c r="AI328" s="27" t="s">
        <v>70</v>
      </c>
      <c r="AJ328" s="69" t="s">
        <v>70</v>
      </c>
      <c r="AK328" s="26">
        <v>1</v>
      </c>
      <c r="AL328" s="26">
        <v>1</v>
      </c>
      <c r="AM328" s="71" t="s">
        <v>3289</v>
      </c>
      <c r="AN328" s="70" t="s">
        <v>3290</v>
      </c>
    </row>
    <row r="329" spans="1:40" ht="15" customHeight="1" x14ac:dyDescent="0.25">
      <c r="A329" s="21">
        <v>125</v>
      </c>
      <c r="B329" s="69" t="s">
        <v>139</v>
      </c>
      <c r="C329" s="22">
        <v>80</v>
      </c>
      <c r="D329" s="20">
        <v>45352</v>
      </c>
      <c r="E329" s="71" t="s">
        <v>182</v>
      </c>
      <c r="F329" s="23">
        <v>10255454035</v>
      </c>
      <c r="G329" s="71" t="s">
        <v>183</v>
      </c>
      <c r="H329" s="71" t="s">
        <v>3291</v>
      </c>
      <c r="I329" s="71" t="s">
        <v>3110</v>
      </c>
      <c r="J329" s="22">
        <v>1</v>
      </c>
      <c r="K329" s="69" t="s">
        <v>124</v>
      </c>
      <c r="L329" s="71" t="s">
        <v>2033</v>
      </c>
      <c r="M329" s="28">
        <v>1000</v>
      </c>
      <c r="N329" s="28">
        <v>1000</v>
      </c>
      <c r="O329" s="28">
        <v>1000</v>
      </c>
      <c r="P329" s="69" t="s">
        <v>514</v>
      </c>
      <c r="Q329" s="69" t="s">
        <v>1708</v>
      </c>
      <c r="R329" s="71" t="s">
        <v>2725</v>
      </c>
      <c r="S329" s="71" t="s">
        <v>2725</v>
      </c>
      <c r="T329" s="71" t="s">
        <v>3271</v>
      </c>
      <c r="U329" s="71" t="s">
        <v>36</v>
      </c>
      <c r="V329" s="24">
        <v>0</v>
      </c>
      <c r="W329" s="20">
        <v>45352</v>
      </c>
      <c r="X329" s="69" t="s">
        <v>65</v>
      </c>
      <c r="Y329" s="71" t="s">
        <v>66</v>
      </c>
      <c r="Z329" s="69" t="s">
        <v>1418</v>
      </c>
      <c r="AA329" s="25">
        <v>2</v>
      </c>
      <c r="AB329" s="25" t="s">
        <v>2867</v>
      </c>
      <c r="AC329" s="69" t="s">
        <v>2868</v>
      </c>
      <c r="AD329" s="26">
        <v>7</v>
      </c>
      <c r="AE329" s="69" t="s">
        <v>1382</v>
      </c>
      <c r="AF329" s="69" t="s">
        <v>120</v>
      </c>
      <c r="AG329" s="71" t="s">
        <v>121</v>
      </c>
      <c r="AH329" s="69" t="s">
        <v>122</v>
      </c>
      <c r="AI329" s="27" t="s">
        <v>70</v>
      </c>
      <c r="AJ329" s="69" t="s">
        <v>70</v>
      </c>
      <c r="AK329" s="26">
        <v>1</v>
      </c>
      <c r="AL329" s="26">
        <v>1</v>
      </c>
      <c r="AM329" s="71" t="s">
        <v>3292</v>
      </c>
      <c r="AN329" s="70" t="s">
        <v>3293</v>
      </c>
    </row>
    <row r="330" spans="1:40" ht="15" customHeight="1" x14ac:dyDescent="0.25">
      <c r="A330" s="21">
        <v>124</v>
      </c>
      <c r="B330" s="69" t="s">
        <v>139</v>
      </c>
      <c r="C330" s="22">
        <v>79</v>
      </c>
      <c r="D330" s="20">
        <v>45352</v>
      </c>
      <c r="E330" s="71" t="s">
        <v>140</v>
      </c>
      <c r="F330" s="23">
        <v>10438643554</v>
      </c>
      <c r="G330" s="71" t="s">
        <v>3294</v>
      </c>
      <c r="H330" s="71" t="s">
        <v>3196</v>
      </c>
      <c r="I330" s="71" t="s">
        <v>3295</v>
      </c>
      <c r="J330" s="22">
        <v>1</v>
      </c>
      <c r="K330" s="69" t="s">
        <v>124</v>
      </c>
      <c r="L330" s="71" t="s">
        <v>2033</v>
      </c>
      <c r="M330" s="28">
        <v>2500</v>
      </c>
      <c r="N330" s="28">
        <v>2500</v>
      </c>
      <c r="O330" s="28">
        <v>2500</v>
      </c>
      <c r="P330" s="69" t="s">
        <v>514</v>
      </c>
      <c r="Q330" s="69" t="s">
        <v>1308</v>
      </c>
      <c r="R330" s="71" t="s">
        <v>2725</v>
      </c>
      <c r="S330" s="71" t="s">
        <v>2725</v>
      </c>
      <c r="T330" s="71" t="s">
        <v>125</v>
      </c>
      <c r="U330" s="71" t="s">
        <v>126</v>
      </c>
      <c r="V330" s="24">
        <v>0</v>
      </c>
      <c r="W330" s="20">
        <v>45352</v>
      </c>
      <c r="X330" s="69" t="s">
        <v>65</v>
      </c>
      <c r="Y330" s="71" t="s">
        <v>66</v>
      </c>
      <c r="Z330" s="69" t="s">
        <v>1418</v>
      </c>
      <c r="AA330" s="25">
        <v>2</v>
      </c>
      <c r="AB330" s="25" t="s">
        <v>2611</v>
      </c>
      <c r="AC330" s="69" t="s">
        <v>2739</v>
      </c>
      <c r="AD330" s="26">
        <v>7</v>
      </c>
      <c r="AE330" s="69" t="s">
        <v>308</v>
      </c>
      <c r="AF330" s="69" t="s">
        <v>120</v>
      </c>
      <c r="AG330" s="71" t="s">
        <v>121</v>
      </c>
      <c r="AH330" s="69" t="s">
        <v>122</v>
      </c>
      <c r="AI330" s="27" t="s">
        <v>70</v>
      </c>
      <c r="AJ330" s="69" t="s">
        <v>70</v>
      </c>
      <c r="AK330" s="26">
        <v>1</v>
      </c>
      <c r="AL330" s="26">
        <v>1</v>
      </c>
      <c r="AM330" s="71" t="s">
        <v>3296</v>
      </c>
      <c r="AN330" s="70" t="s">
        <v>3297</v>
      </c>
    </row>
    <row r="331" spans="1:40" ht="15" customHeight="1" x14ac:dyDescent="0.25">
      <c r="A331" s="21">
        <v>123</v>
      </c>
      <c r="B331" s="69" t="s">
        <v>139</v>
      </c>
      <c r="C331" s="22">
        <v>78</v>
      </c>
      <c r="D331" s="20">
        <v>45352</v>
      </c>
      <c r="E331" s="71" t="s">
        <v>3298</v>
      </c>
      <c r="F331" s="23">
        <v>10752239890</v>
      </c>
      <c r="G331" s="71" t="s">
        <v>3299</v>
      </c>
      <c r="H331" s="71" t="s">
        <v>3300</v>
      </c>
      <c r="I331" s="71" t="s">
        <v>3301</v>
      </c>
      <c r="J331" s="22">
        <v>1</v>
      </c>
      <c r="K331" s="69" t="s">
        <v>124</v>
      </c>
      <c r="L331" s="71" t="s">
        <v>2033</v>
      </c>
      <c r="M331" s="28">
        <v>1200</v>
      </c>
      <c r="N331" s="28">
        <v>1200</v>
      </c>
      <c r="O331" s="28">
        <v>1200</v>
      </c>
      <c r="P331" s="69" t="s">
        <v>514</v>
      </c>
      <c r="Q331" s="69" t="s">
        <v>1308</v>
      </c>
      <c r="R331" s="71" t="s">
        <v>2725</v>
      </c>
      <c r="S331" s="71" t="s">
        <v>2725</v>
      </c>
      <c r="T331" s="71" t="s">
        <v>144</v>
      </c>
      <c r="U331" s="71" t="s">
        <v>3302</v>
      </c>
      <c r="V331" s="24">
        <v>0</v>
      </c>
      <c r="W331" s="20">
        <v>45352</v>
      </c>
      <c r="X331" s="69" t="s">
        <v>65</v>
      </c>
      <c r="Y331" s="71" t="s">
        <v>66</v>
      </c>
      <c r="Z331" s="69" t="s">
        <v>1418</v>
      </c>
      <c r="AA331" s="25">
        <v>2</v>
      </c>
      <c r="AB331" s="25" t="s">
        <v>2882</v>
      </c>
      <c r="AC331" s="69" t="s">
        <v>2883</v>
      </c>
      <c r="AD331" s="26">
        <v>7</v>
      </c>
      <c r="AE331" s="69" t="s">
        <v>2378</v>
      </c>
      <c r="AF331" s="69" t="s">
        <v>120</v>
      </c>
      <c r="AG331" s="71" t="s">
        <v>121</v>
      </c>
      <c r="AH331" s="69" t="s">
        <v>122</v>
      </c>
      <c r="AI331" s="27" t="s">
        <v>70</v>
      </c>
      <c r="AJ331" s="69" t="s">
        <v>70</v>
      </c>
      <c r="AK331" s="26">
        <v>1</v>
      </c>
      <c r="AL331" s="26">
        <v>1</v>
      </c>
      <c r="AM331" s="71" t="s">
        <v>3303</v>
      </c>
      <c r="AN331" s="70" t="s">
        <v>3304</v>
      </c>
    </row>
    <row r="332" spans="1:40" ht="15" customHeight="1" x14ac:dyDescent="0.25">
      <c r="A332" s="21">
        <v>122</v>
      </c>
      <c r="B332" s="69" t="s">
        <v>139</v>
      </c>
      <c r="C332" s="22">
        <v>77</v>
      </c>
      <c r="D332" s="20">
        <v>45352</v>
      </c>
      <c r="E332" s="71" t="s">
        <v>144</v>
      </c>
      <c r="F332" s="23">
        <v>10080166104</v>
      </c>
      <c r="G332" s="71" t="s">
        <v>145</v>
      </c>
      <c r="H332" s="71" t="s">
        <v>3203</v>
      </c>
      <c r="I332" s="71" t="s">
        <v>3305</v>
      </c>
      <c r="J332" s="22">
        <v>1</v>
      </c>
      <c r="K332" s="69" t="s">
        <v>124</v>
      </c>
      <c r="L332" s="71" t="s">
        <v>2033</v>
      </c>
      <c r="M332" s="28">
        <v>2500</v>
      </c>
      <c r="N332" s="28">
        <v>2500</v>
      </c>
      <c r="O332" s="28">
        <v>2500</v>
      </c>
      <c r="P332" s="69" t="s">
        <v>514</v>
      </c>
      <c r="Q332" s="69" t="s">
        <v>1708</v>
      </c>
      <c r="R332" s="71" t="s">
        <v>2725</v>
      </c>
      <c r="S332" s="71" t="s">
        <v>2725</v>
      </c>
      <c r="T332" s="71" t="s">
        <v>125</v>
      </c>
      <c r="U332" s="71" t="s">
        <v>126</v>
      </c>
      <c r="V332" s="24">
        <v>0</v>
      </c>
      <c r="W332" s="20">
        <v>45352</v>
      </c>
      <c r="X332" s="69" t="s">
        <v>65</v>
      </c>
      <c r="Y332" s="71" t="s">
        <v>66</v>
      </c>
      <c r="Z332" s="69" t="s">
        <v>1418</v>
      </c>
      <c r="AA332" s="25">
        <v>2</v>
      </c>
      <c r="AB332" s="25" t="s">
        <v>2611</v>
      </c>
      <c r="AC332" s="69" t="s">
        <v>2739</v>
      </c>
      <c r="AD332" s="26">
        <v>7</v>
      </c>
      <c r="AE332" s="69" t="s">
        <v>308</v>
      </c>
      <c r="AF332" s="69" t="s">
        <v>120</v>
      </c>
      <c r="AG332" s="71" t="s">
        <v>121</v>
      </c>
      <c r="AH332" s="69" t="s">
        <v>122</v>
      </c>
      <c r="AI332" s="27" t="s">
        <v>70</v>
      </c>
      <c r="AJ332" s="69" t="s">
        <v>70</v>
      </c>
      <c r="AK332" s="26">
        <v>1</v>
      </c>
      <c r="AL332" s="26">
        <v>1</v>
      </c>
      <c r="AM332" s="71" t="s">
        <v>3306</v>
      </c>
      <c r="AN332" s="70" t="s">
        <v>3307</v>
      </c>
    </row>
    <row r="333" spans="1:40" ht="15" customHeight="1" x14ac:dyDescent="0.25">
      <c r="A333" s="21">
        <v>126</v>
      </c>
      <c r="B333" s="69" t="s">
        <v>139</v>
      </c>
      <c r="C333" s="22">
        <v>76</v>
      </c>
      <c r="D333" s="20">
        <v>45352</v>
      </c>
      <c r="E333" s="71" t="s">
        <v>1331</v>
      </c>
      <c r="F333" s="23">
        <v>10755966521</v>
      </c>
      <c r="G333" s="71" t="s">
        <v>2781</v>
      </c>
      <c r="H333" s="71" t="s">
        <v>2782</v>
      </c>
      <c r="I333" s="71" t="s">
        <v>2994</v>
      </c>
      <c r="J333" s="22">
        <v>1</v>
      </c>
      <c r="K333" s="69" t="s">
        <v>124</v>
      </c>
      <c r="L333" s="71" t="s">
        <v>2033</v>
      </c>
      <c r="M333" s="28">
        <v>500</v>
      </c>
      <c r="N333" s="28">
        <v>500</v>
      </c>
      <c r="O333" s="28">
        <v>500</v>
      </c>
      <c r="P333" s="69" t="s">
        <v>1331</v>
      </c>
      <c r="Q333" s="69" t="s">
        <v>1708</v>
      </c>
      <c r="R333" s="71" t="s">
        <v>2725</v>
      </c>
      <c r="S333" s="71" t="s">
        <v>2725</v>
      </c>
      <c r="T333" s="71" t="s">
        <v>125</v>
      </c>
      <c r="U333" s="71" t="s">
        <v>126</v>
      </c>
      <c r="V333" s="24">
        <v>0</v>
      </c>
      <c r="W333" s="20">
        <v>45352</v>
      </c>
      <c r="X333" s="69" t="s">
        <v>65</v>
      </c>
      <c r="Y333" s="71" t="s">
        <v>66</v>
      </c>
      <c r="Z333" s="69" t="s">
        <v>1418</v>
      </c>
      <c r="AA333" s="25">
        <v>2</v>
      </c>
      <c r="AB333" s="25" t="s">
        <v>2566</v>
      </c>
      <c r="AC333" s="69" t="s">
        <v>2726</v>
      </c>
      <c r="AD333" s="26">
        <v>7</v>
      </c>
      <c r="AE333" s="69" t="s">
        <v>2582</v>
      </c>
      <c r="AF333" s="69" t="s">
        <v>120</v>
      </c>
      <c r="AG333" s="71" t="s">
        <v>121</v>
      </c>
      <c r="AH333" s="69" t="s">
        <v>122</v>
      </c>
      <c r="AI333" s="27" t="s">
        <v>70</v>
      </c>
      <c r="AJ333" s="69" t="s">
        <v>70</v>
      </c>
      <c r="AK333" s="26">
        <v>1</v>
      </c>
      <c r="AL333" s="26">
        <v>1</v>
      </c>
      <c r="AM333" s="71" t="s">
        <v>3308</v>
      </c>
      <c r="AN333" s="70" t="s">
        <v>3309</v>
      </c>
    </row>
    <row r="334" spans="1:40" ht="15" customHeight="1" x14ac:dyDescent="0.25">
      <c r="A334" s="21">
        <v>120</v>
      </c>
      <c r="B334" s="69" t="s">
        <v>139</v>
      </c>
      <c r="C334" s="22">
        <v>75</v>
      </c>
      <c r="D334" s="20">
        <v>45352</v>
      </c>
      <c r="E334" s="71" t="s">
        <v>605</v>
      </c>
      <c r="F334" s="23">
        <v>10101123168</v>
      </c>
      <c r="G334" s="71" t="s">
        <v>2846</v>
      </c>
      <c r="H334" s="71" t="s">
        <v>3310</v>
      </c>
      <c r="I334" s="71" t="s">
        <v>3311</v>
      </c>
      <c r="J334" s="22">
        <v>1</v>
      </c>
      <c r="K334" s="69" t="s">
        <v>124</v>
      </c>
      <c r="L334" s="71" t="s">
        <v>2033</v>
      </c>
      <c r="M334" s="28">
        <v>1400</v>
      </c>
      <c r="N334" s="28">
        <v>1400</v>
      </c>
      <c r="O334" s="28">
        <v>1400</v>
      </c>
      <c r="P334" s="69" t="s">
        <v>514</v>
      </c>
      <c r="Q334" s="69" t="s">
        <v>1308</v>
      </c>
      <c r="R334" s="71" t="s">
        <v>2725</v>
      </c>
      <c r="S334" s="71" t="s">
        <v>2725</v>
      </c>
      <c r="T334" s="71" t="s">
        <v>400</v>
      </c>
      <c r="U334" s="71" t="s">
        <v>401</v>
      </c>
      <c r="V334" s="24">
        <v>0</v>
      </c>
      <c r="W334" s="20">
        <v>45352</v>
      </c>
      <c r="X334" s="69" t="s">
        <v>65</v>
      </c>
      <c r="Y334" s="71" t="s">
        <v>66</v>
      </c>
      <c r="Z334" s="69" t="s">
        <v>1418</v>
      </c>
      <c r="AA334" s="25">
        <v>2</v>
      </c>
      <c r="AB334" s="25" t="s">
        <v>3312</v>
      </c>
      <c r="AC334" s="69" t="s">
        <v>3313</v>
      </c>
      <c r="AD334" s="26">
        <v>7</v>
      </c>
      <c r="AE334" s="69" t="s">
        <v>615</v>
      </c>
      <c r="AF334" s="69" t="s">
        <v>120</v>
      </c>
      <c r="AG334" s="71" t="s">
        <v>121</v>
      </c>
      <c r="AH334" s="69" t="s">
        <v>122</v>
      </c>
      <c r="AI334" s="27" t="s">
        <v>70</v>
      </c>
      <c r="AJ334" s="69" t="s">
        <v>70</v>
      </c>
      <c r="AK334" s="26">
        <v>1</v>
      </c>
      <c r="AL334" s="26">
        <v>1</v>
      </c>
      <c r="AM334" s="71" t="s">
        <v>3314</v>
      </c>
      <c r="AN334" s="70" t="s">
        <v>3315</v>
      </c>
    </row>
    <row r="335" spans="1:40" ht="15" customHeight="1" x14ac:dyDescent="0.25">
      <c r="A335" s="21">
        <v>119</v>
      </c>
      <c r="B335" s="69" t="s">
        <v>139</v>
      </c>
      <c r="C335" s="22">
        <v>74</v>
      </c>
      <c r="D335" s="20">
        <v>45352</v>
      </c>
      <c r="E335" s="71" t="s">
        <v>593</v>
      </c>
      <c r="F335" s="23">
        <v>10763389451</v>
      </c>
      <c r="G335" s="71" t="s">
        <v>594</v>
      </c>
      <c r="H335" s="71" t="s">
        <v>3316</v>
      </c>
      <c r="I335" s="71" t="s">
        <v>3317</v>
      </c>
      <c r="J335" s="22">
        <v>1</v>
      </c>
      <c r="K335" s="69" t="s">
        <v>124</v>
      </c>
      <c r="L335" s="71" t="s">
        <v>2033</v>
      </c>
      <c r="M335" s="28">
        <v>1400</v>
      </c>
      <c r="N335" s="28">
        <v>1400</v>
      </c>
      <c r="O335" s="28">
        <v>1400</v>
      </c>
      <c r="P335" s="69" t="s">
        <v>514</v>
      </c>
      <c r="Q335" s="69" t="s">
        <v>1308</v>
      </c>
      <c r="R335" s="71" t="s">
        <v>2725</v>
      </c>
      <c r="S335" s="71" t="s">
        <v>2725</v>
      </c>
      <c r="T335" s="71" t="s">
        <v>400</v>
      </c>
      <c r="U335" s="71" t="s">
        <v>401</v>
      </c>
      <c r="V335" s="24">
        <v>0</v>
      </c>
      <c r="W335" s="20">
        <v>45352</v>
      </c>
      <c r="X335" s="69" t="s">
        <v>65</v>
      </c>
      <c r="Y335" s="71" t="s">
        <v>66</v>
      </c>
      <c r="Z335" s="69" t="s">
        <v>1418</v>
      </c>
      <c r="AA335" s="25">
        <v>2</v>
      </c>
      <c r="AB335" s="25" t="s">
        <v>3312</v>
      </c>
      <c r="AC335" s="69" t="s">
        <v>3313</v>
      </c>
      <c r="AD335" s="26">
        <v>7</v>
      </c>
      <c r="AE335" s="69" t="s">
        <v>615</v>
      </c>
      <c r="AF335" s="69" t="s">
        <v>120</v>
      </c>
      <c r="AG335" s="71" t="s">
        <v>121</v>
      </c>
      <c r="AH335" s="69" t="s">
        <v>122</v>
      </c>
      <c r="AI335" s="27" t="s">
        <v>70</v>
      </c>
      <c r="AJ335" s="69" t="s">
        <v>70</v>
      </c>
      <c r="AK335" s="26">
        <v>1</v>
      </c>
      <c r="AL335" s="26">
        <v>1</v>
      </c>
      <c r="AM335" s="71" t="s">
        <v>3318</v>
      </c>
      <c r="AN335" s="70" t="s">
        <v>3319</v>
      </c>
    </row>
    <row r="336" spans="1:40" ht="15" customHeight="1" x14ac:dyDescent="0.25">
      <c r="A336" s="21">
        <v>118</v>
      </c>
      <c r="B336" s="69" t="s">
        <v>139</v>
      </c>
      <c r="C336" s="22">
        <v>73</v>
      </c>
      <c r="D336" s="20">
        <v>45352</v>
      </c>
      <c r="E336" s="71" t="s">
        <v>123</v>
      </c>
      <c r="F336" s="23">
        <v>10447669761</v>
      </c>
      <c r="G336" s="71" t="s">
        <v>142</v>
      </c>
      <c r="H336" s="71" t="s">
        <v>3215</v>
      </c>
      <c r="I336" s="71" t="s">
        <v>3320</v>
      </c>
      <c r="J336" s="22">
        <v>1</v>
      </c>
      <c r="K336" s="69" t="s">
        <v>124</v>
      </c>
      <c r="L336" s="71" t="s">
        <v>2033</v>
      </c>
      <c r="M336" s="28">
        <v>2500</v>
      </c>
      <c r="N336" s="28">
        <v>2500</v>
      </c>
      <c r="O336" s="28">
        <v>2500</v>
      </c>
      <c r="P336" s="69" t="s">
        <v>514</v>
      </c>
      <c r="Q336" s="69" t="s">
        <v>1308</v>
      </c>
      <c r="R336" s="71" t="s">
        <v>2725</v>
      </c>
      <c r="S336" s="71" t="s">
        <v>2725</v>
      </c>
      <c r="T336" s="71" t="s">
        <v>125</v>
      </c>
      <c r="U336" s="71" t="s">
        <v>126</v>
      </c>
      <c r="V336" s="24">
        <v>0</v>
      </c>
      <c r="W336" s="20">
        <v>45352</v>
      </c>
      <c r="X336" s="69" t="s">
        <v>65</v>
      </c>
      <c r="Y336" s="71" t="s">
        <v>66</v>
      </c>
      <c r="Z336" s="69" t="s">
        <v>1418</v>
      </c>
      <c r="AA336" s="25">
        <v>2</v>
      </c>
      <c r="AB336" s="25" t="s">
        <v>2611</v>
      </c>
      <c r="AC336" s="69" t="s">
        <v>2739</v>
      </c>
      <c r="AD336" s="26">
        <v>7</v>
      </c>
      <c r="AE336" s="69" t="s">
        <v>308</v>
      </c>
      <c r="AF336" s="69" t="s">
        <v>120</v>
      </c>
      <c r="AG336" s="71" t="s">
        <v>121</v>
      </c>
      <c r="AH336" s="69" t="s">
        <v>122</v>
      </c>
      <c r="AI336" s="27" t="s">
        <v>70</v>
      </c>
      <c r="AJ336" s="69" t="s">
        <v>70</v>
      </c>
      <c r="AK336" s="26">
        <v>1</v>
      </c>
      <c r="AL336" s="26">
        <v>1</v>
      </c>
      <c r="AM336" s="71" t="s">
        <v>3321</v>
      </c>
      <c r="AN336" s="70" t="s">
        <v>3322</v>
      </c>
    </row>
    <row r="337" spans="1:40" ht="15" customHeight="1" x14ac:dyDescent="0.25">
      <c r="A337" s="21">
        <v>117</v>
      </c>
      <c r="B337" s="69" t="s">
        <v>139</v>
      </c>
      <c r="C337" s="22">
        <v>72</v>
      </c>
      <c r="D337" s="20">
        <v>45352</v>
      </c>
      <c r="E337" s="71" t="s">
        <v>150</v>
      </c>
      <c r="F337" s="23">
        <v>10089770179</v>
      </c>
      <c r="G337" s="71" t="s">
        <v>151</v>
      </c>
      <c r="H337" s="71" t="s">
        <v>3225</v>
      </c>
      <c r="I337" s="71" t="s">
        <v>3323</v>
      </c>
      <c r="J337" s="22">
        <v>1</v>
      </c>
      <c r="K337" s="69" t="s">
        <v>124</v>
      </c>
      <c r="L337" s="71" t="s">
        <v>2033</v>
      </c>
      <c r="M337" s="28">
        <v>500</v>
      </c>
      <c r="N337" s="28">
        <v>500</v>
      </c>
      <c r="O337" s="28">
        <v>500</v>
      </c>
      <c r="P337" s="69" t="s">
        <v>514</v>
      </c>
      <c r="Q337" s="69" t="s">
        <v>1308</v>
      </c>
      <c r="R337" s="71" t="s">
        <v>2725</v>
      </c>
      <c r="S337" s="71" t="s">
        <v>2725</v>
      </c>
      <c r="T337" s="71" t="s">
        <v>3036</v>
      </c>
      <c r="U337" s="71" t="s">
        <v>153</v>
      </c>
      <c r="V337" s="24">
        <v>0</v>
      </c>
      <c r="W337" s="20">
        <v>45352</v>
      </c>
      <c r="X337" s="69" t="s">
        <v>65</v>
      </c>
      <c r="Y337" s="71" t="s">
        <v>66</v>
      </c>
      <c r="Z337" s="69" t="s">
        <v>1418</v>
      </c>
      <c r="AA337" s="25">
        <v>2</v>
      </c>
      <c r="AB337" s="25" t="s">
        <v>2566</v>
      </c>
      <c r="AC337" s="69" t="s">
        <v>2726</v>
      </c>
      <c r="AD337" s="26">
        <v>7</v>
      </c>
      <c r="AE337" s="69" t="s">
        <v>2582</v>
      </c>
      <c r="AF337" s="69" t="s">
        <v>120</v>
      </c>
      <c r="AG337" s="71" t="s">
        <v>121</v>
      </c>
      <c r="AH337" s="69" t="s">
        <v>122</v>
      </c>
      <c r="AI337" s="27" t="s">
        <v>70</v>
      </c>
      <c r="AJ337" s="69" t="s">
        <v>70</v>
      </c>
      <c r="AK337" s="26">
        <v>1</v>
      </c>
      <c r="AL337" s="26">
        <v>1</v>
      </c>
      <c r="AM337" s="71" t="s">
        <v>3324</v>
      </c>
      <c r="AN337" s="70" t="s">
        <v>3325</v>
      </c>
    </row>
    <row r="338" spans="1:40" ht="15" customHeight="1" x14ac:dyDescent="0.25">
      <c r="A338" s="21">
        <v>116</v>
      </c>
      <c r="B338" s="69" t="s">
        <v>139</v>
      </c>
      <c r="C338" s="22">
        <v>71</v>
      </c>
      <c r="D338" s="20">
        <v>45352</v>
      </c>
      <c r="E338" s="71" t="s">
        <v>156</v>
      </c>
      <c r="F338" s="23">
        <v>10159960299</v>
      </c>
      <c r="G338" s="71" t="s">
        <v>157</v>
      </c>
      <c r="H338" s="71" t="s">
        <v>3221</v>
      </c>
      <c r="I338" s="71" t="s">
        <v>3326</v>
      </c>
      <c r="J338" s="22">
        <v>1</v>
      </c>
      <c r="K338" s="69" t="s">
        <v>124</v>
      </c>
      <c r="L338" s="71" t="s">
        <v>2033</v>
      </c>
      <c r="M338" s="28">
        <v>500</v>
      </c>
      <c r="N338" s="28">
        <v>500</v>
      </c>
      <c r="O338" s="28">
        <v>500</v>
      </c>
      <c r="P338" s="69" t="s">
        <v>514</v>
      </c>
      <c r="Q338" s="69" t="s">
        <v>1308</v>
      </c>
      <c r="R338" s="71" t="s">
        <v>2725</v>
      </c>
      <c r="S338" s="71" t="s">
        <v>2725</v>
      </c>
      <c r="T338" s="71" t="s">
        <v>3036</v>
      </c>
      <c r="U338" s="71" t="s">
        <v>153</v>
      </c>
      <c r="V338" s="24">
        <v>0</v>
      </c>
      <c r="W338" s="20">
        <v>45352</v>
      </c>
      <c r="X338" s="69" t="s">
        <v>65</v>
      </c>
      <c r="Y338" s="71" t="s">
        <v>66</v>
      </c>
      <c r="Z338" s="69" t="s">
        <v>1418</v>
      </c>
      <c r="AA338" s="25">
        <v>2</v>
      </c>
      <c r="AB338" s="25" t="s">
        <v>2566</v>
      </c>
      <c r="AC338" s="69" t="s">
        <v>2726</v>
      </c>
      <c r="AD338" s="26">
        <v>7</v>
      </c>
      <c r="AE338" s="69" t="s">
        <v>2582</v>
      </c>
      <c r="AF338" s="69" t="s">
        <v>120</v>
      </c>
      <c r="AG338" s="71" t="s">
        <v>121</v>
      </c>
      <c r="AH338" s="69" t="s">
        <v>122</v>
      </c>
      <c r="AI338" s="27" t="s">
        <v>70</v>
      </c>
      <c r="AJ338" s="69" t="s">
        <v>70</v>
      </c>
      <c r="AK338" s="26">
        <v>1</v>
      </c>
      <c r="AL338" s="26">
        <v>1</v>
      </c>
      <c r="AM338" s="71" t="s">
        <v>3327</v>
      </c>
      <c r="AN338" s="70" t="s">
        <v>3328</v>
      </c>
    </row>
    <row r="339" spans="1:40" ht="15" customHeight="1" x14ac:dyDescent="0.25">
      <c r="A339" s="21">
        <v>115</v>
      </c>
      <c r="B339" s="69" t="s">
        <v>139</v>
      </c>
      <c r="C339" s="22">
        <v>70</v>
      </c>
      <c r="D339" s="20">
        <v>45352</v>
      </c>
      <c r="E339" s="71" t="s">
        <v>3234</v>
      </c>
      <c r="F339" s="23">
        <v>10484820517</v>
      </c>
      <c r="G339" s="71" t="s">
        <v>3235</v>
      </c>
      <c r="H339" s="71" t="s">
        <v>3221</v>
      </c>
      <c r="I339" s="71" t="s">
        <v>3329</v>
      </c>
      <c r="J339" s="22">
        <v>1</v>
      </c>
      <c r="K339" s="69" t="s">
        <v>124</v>
      </c>
      <c r="L339" s="71" t="s">
        <v>2033</v>
      </c>
      <c r="M339" s="28">
        <v>500</v>
      </c>
      <c r="N339" s="28">
        <v>500</v>
      </c>
      <c r="O339" s="28">
        <v>500</v>
      </c>
      <c r="P339" s="69" t="s">
        <v>514</v>
      </c>
      <c r="Q339" s="69" t="s">
        <v>1308</v>
      </c>
      <c r="R339" s="71" t="s">
        <v>2725</v>
      </c>
      <c r="S339" s="71" t="s">
        <v>2725</v>
      </c>
      <c r="T339" s="71" t="s">
        <v>3036</v>
      </c>
      <c r="U339" s="71" t="s">
        <v>153</v>
      </c>
      <c r="V339" s="24">
        <v>0</v>
      </c>
      <c r="W339" s="20">
        <v>45352</v>
      </c>
      <c r="X339" s="69" t="s">
        <v>65</v>
      </c>
      <c r="Y339" s="71" t="s">
        <v>66</v>
      </c>
      <c r="Z339" s="69" t="s">
        <v>1418</v>
      </c>
      <c r="AA339" s="25">
        <v>2</v>
      </c>
      <c r="AB339" s="25" t="s">
        <v>2566</v>
      </c>
      <c r="AC339" s="69" t="s">
        <v>2726</v>
      </c>
      <c r="AD339" s="26">
        <v>7</v>
      </c>
      <c r="AE339" s="69" t="s">
        <v>2582</v>
      </c>
      <c r="AF339" s="69" t="s">
        <v>120</v>
      </c>
      <c r="AG339" s="71" t="s">
        <v>121</v>
      </c>
      <c r="AH339" s="69" t="s">
        <v>122</v>
      </c>
      <c r="AI339" s="27" t="s">
        <v>70</v>
      </c>
      <c r="AJ339" s="69" t="s">
        <v>70</v>
      </c>
      <c r="AK339" s="26">
        <v>1</v>
      </c>
      <c r="AL339" s="26">
        <v>1</v>
      </c>
      <c r="AM339" s="71" t="s">
        <v>3330</v>
      </c>
      <c r="AN339" s="70" t="s">
        <v>3331</v>
      </c>
    </row>
    <row r="340" spans="1:40" ht="15" customHeight="1" x14ac:dyDescent="0.25">
      <c r="A340" s="21">
        <v>114</v>
      </c>
      <c r="B340" s="69" t="s">
        <v>139</v>
      </c>
      <c r="C340" s="22">
        <v>69</v>
      </c>
      <c r="D340" s="20">
        <v>45352</v>
      </c>
      <c r="E340" s="71" t="s">
        <v>3229</v>
      </c>
      <c r="F340" s="23">
        <v>10479513622</v>
      </c>
      <c r="G340" s="71" t="s">
        <v>3230</v>
      </c>
      <c r="H340" s="71" t="s">
        <v>3221</v>
      </c>
      <c r="I340" s="71" t="s">
        <v>3332</v>
      </c>
      <c r="J340" s="22">
        <v>1</v>
      </c>
      <c r="K340" s="69" t="s">
        <v>124</v>
      </c>
      <c r="L340" s="71" t="s">
        <v>2033</v>
      </c>
      <c r="M340" s="28">
        <v>500</v>
      </c>
      <c r="N340" s="28">
        <v>500</v>
      </c>
      <c r="O340" s="28">
        <v>500</v>
      </c>
      <c r="P340" s="69" t="s">
        <v>514</v>
      </c>
      <c r="Q340" s="69" t="s">
        <v>1308</v>
      </c>
      <c r="R340" s="71" t="s">
        <v>2725</v>
      </c>
      <c r="S340" s="71" t="s">
        <v>2725</v>
      </c>
      <c r="T340" s="71" t="s">
        <v>3036</v>
      </c>
      <c r="U340" s="71" t="s">
        <v>153</v>
      </c>
      <c r="V340" s="24">
        <v>0</v>
      </c>
      <c r="W340" s="20">
        <v>45352</v>
      </c>
      <c r="X340" s="69" t="s">
        <v>65</v>
      </c>
      <c r="Y340" s="71" t="s">
        <v>66</v>
      </c>
      <c r="Z340" s="69" t="s">
        <v>1418</v>
      </c>
      <c r="AA340" s="25">
        <v>2</v>
      </c>
      <c r="AB340" s="25" t="s">
        <v>2566</v>
      </c>
      <c r="AC340" s="69" t="s">
        <v>2726</v>
      </c>
      <c r="AD340" s="26">
        <v>7</v>
      </c>
      <c r="AE340" s="69" t="s">
        <v>2582</v>
      </c>
      <c r="AF340" s="69" t="s">
        <v>120</v>
      </c>
      <c r="AG340" s="71" t="s">
        <v>121</v>
      </c>
      <c r="AH340" s="69" t="s">
        <v>122</v>
      </c>
      <c r="AI340" s="27" t="s">
        <v>70</v>
      </c>
      <c r="AJ340" s="69" t="s">
        <v>70</v>
      </c>
      <c r="AK340" s="26">
        <v>1</v>
      </c>
      <c r="AL340" s="26">
        <v>1</v>
      </c>
      <c r="AM340" s="71" t="s">
        <v>3333</v>
      </c>
      <c r="AN340" s="70" t="s">
        <v>3334</v>
      </c>
    </row>
    <row r="341" spans="1:40" ht="15" customHeight="1" x14ac:dyDescent="0.25">
      <c r="A341" s="21">
        <v>113</v>
      </c>
      <c r="B341" s="69" t="s">
        <v>139</v>
      </c>
      <c r="C341" s="22">
        <v>68</v>
      </c>
      <c r="D341" s="20">
        <v>45352</v>
      </c>
      <c r="E341" s="71" t="s">
        <v>3036</v>
      </c>
      <c r="F341" s="23">
        <v>10480357146</v>
      </c>
      <c r="G341" s="71" t="s">
        <v>3335</v>
      </c>
      <c r="H341" s="71" t="s">
        <v>3336</v>
      </c>
      <c r="I341" s="71" t="s">
        <v>3337</v>
      </c>
      <c r="J341" s="22">
        <v>1</v>
      </c>
      <c r="K341" s="69" t="s">
        <v>124</v>
      </c>
      <c r="L341" s="71" t="s">
        <v>2033</v>
      </c>
      <c r="M341" s="28">
        <v>2000</v>
      </c>
      <c r="N341" s="28">
        <v>2000</v>
      </c>
      <c r="O341" s="28">
        <v>2000</v>
      </c>
      <c r="P341" s="69" t="s">
        <v>514</v>
      </c>
      <c r="Q341" s="69" t="s">
        <v>1308</v>
      </c>
      <c r="R341" s="71" t="s">
        <v>2725</v>
      </c>
      <c r="S341" s="71" t="s">
        <v>2725</v>
      </c>
      <c r="T341" s="71" t="s">
        <v>125</v>
      </c>
      <c r="U341" s="71" t="s">
        <v>126</v>
      </c>
      <c r="V341" s="24">
        <v>0</v>
      </c>
      <c r="W341" s="20">
        <v>45352</v>
      </c>
      <c r="X341" s="69" t="s">
        <v>65</v>
      </c>
      <c r="Y341" s="71" t="s">
        <v>66</v>
      </c>
      <c r="Z341" s="69" t="s">
        <v>1418</v>
      </c>
      <c r="AA341" s="25">
        <v>2</v>
      </c>
      <c r="AB341" s="25" t="s">
        <v>780</v>
      </c>
      <c r="AC341" s="69" t="s">
        <v>2760</v>
      </c>
      <c r="AD341" s="26">
        <v>7</v>
      </c>
      <c r="AE341" s="69" t="s">
        <v>782</v>
      </c>
      <c r="AF341" s="69" t="s">
        <v>120</v>
      </c>
      <c r="AG341" s="71" t="s">
        <v>121</v>
      </c>
      <c r="AH341" s="69" t="s">
        <v>122</v>
      </c>
      <c r="AI341" s="27" t="s">
        <v>70</v>
      </c>
      <c r="AJ341" s="69" t="s">
        <v>70</v>
      </c>
      <c r="AK341" s="26">
        <v>1</v>
      </c>
      <c r="AL341" s="26">
        <v>1</v>
      </c>
      <c r="AM341" s="71" t="s">
        <v>3338</v>
      </c>
      <c r="AN341" s="70" t="s">
        <v>3339</v>
      </c>
    </row>
    <row r="342" spans="1:40" ht="15" customHeight="1" x14ac:dyDescent="0.25">
      <c r="A342" s="21">
        <v>190</v>
      </c>
      <c r="B342" s="69" t="s">
        <v>139</v>
      </c>
      <c r="C342" s="22">
        <v>67</v>
      </c>
      <c r="D342" s="20">
        <v>45352</v>
      </c>
      <c r="E342" s="71" t="s">
        <v>3340</v>
      </c>
      <c r="F342" s="23">
        <v>10755966521</v>
      </c>
      <c r="G342" s="71" t="s">
        <v>3341</v>
      </c>
      <c r="H342" s="71" t="s">
        <v>3342</v>
      </c>
      <c r="I342" s="71" t="s">
        <v>3343</v>
      </c>
      <c r="J342" s="22">
        <v>1</v>
      </c>
      <c r="K342" s="69" t="s">
        <v>124</v>
      </c>
      <c r="L342" s="71" t="s">
        <v>2033</v>
      </c>
      <c r="M342" s="28">
        <v>500</v>
      </c>
      <c r="N342" s="28">
        <v>500</v>
      </c>
      <c r="O342" s="28">
        <v>500</v>
      </c>
      <c r="P342" s="69" t="s">
        <v>514</v>
      </c>
      <c r="Q342" s="69" t="s">
        <v>1708</v>
      </c>
      <c r="R342" s="71" t="s">
        <v>2725</v>
      </c>
      <c r="S342" s="71" t="s">
        <v>2725</v>
      </c>
      <c r="T342" s="71" t="s">
        <v>3271</v>
      </c>
      <c r="U342" s="71" t="s">
        <v>36</v>
      </c>
      <c r="V342" s="24">
        <v>0</v>
      </c>
      <c r="W342" s="20">
        <v>45352</v>
      </c>
      <c r="X342" s="69" t="s">
        <v>65</v>
      </c>
      <c r="Y342" s="71" t="s">
        <v>66</v>
      </c>
      <c r="Z342" s="69" t="s">
        <v>1418</v>
      </c>
      <c r="AA342" s="25">
        <v>2</v>
      </c>
      <c r="AB342" s="25" t="s">
        <v>3344</v>
      </c>
      <c r="AC342" s="69" t="s">
        <v>3345</v>
      </c>
      <c r="AD342" s="26">
        <v>7</v>
      </c>
      <c r="AE342" s="69" t="s">
        <v>2582</v>
      </c>
      <c r="AF342" s="69" t="s">
        <v>120</v>
      </c>
      <c r="AG342" s="71" t="s">
        <v>121</v>
      </c>
      <c r="AH342" s="69" t="s">
        <v>122</v>
      </c>
      <c r="AI342" s="27" t="s">
        <v>70</v>
      </c>
      <c r="AJ342" s="69" t="s">
        <v>70</v>
      </c>
      <c r="AK342" s="26">
        <v>1</v>
      </c>
      <c r="AL342" s="26">
        <v>1</v>
      </c>
      <c r="AM342" s="71" t="s">
        <v>3346</v>
      </c>
      <c r="AN342" s="70" t="s">
        <v>3347</v>
      </c>
    </row>
    <row r="343" spans="1:40" ht="15" customHeight="1" x14ac:dyDescent="0.25">
      <c r="A343" s="21">
        <v>111</v>
      </c>
      <c r="B343" s="69" t="s">
        <v>139</v>
      </c>
      <c r="C343" s="22">
        <v>66</v>
      </c>
      <c r="D343" s="20">
        <v>45352</v>
      </c>
      <c r="E343" s="71" t="s">
        <v>2959</v>
      </c>
      <c r="F343" s="23">
        <v>10480600601</v>
      </c>
      <c r="G343" s="71" t="s">
        <v>1374</v>
      </c>
      <c r="H343" s="71" t="s">
        <v>3209</v>
      </c>
      <c r="I343" s="71" t="s">
        <v>3348</v>
      </c>
      <c r="J343" s="22">
        <v>1</v>
      </c>
      <c r="K343" s="69" t="s">
        <v>124</v>
      </c>
      <c r="L343" s="71" t="s">
        <v>2033</v>
      </c>
      <c r="M343" s="28">
        <v>1800</v>
      </c>
      <c r="N343" s="28">
        <v>1800</v>
      </c>
      <c r="O343" s="28">
        <v>1800</v>
      </c>
      <c r="P343" s="69" t="s">
        <v>514</v>
      </c>
      <c r="Q343" s="69" t="s">
        <v>1308</v>
      </c>
      <c r="R343" s="71" t="s">
        <v>2725</v>
      </c>
      <c r="S343" s="71" t="s">
        <v>2725</v>
      </c>
      <c r="T343" s="71" t="s">
        <v>125</v>
      </c>
      <c r="U343" s="71" t="s">
        <v>126</v>
      </c>
      <c r="V343" s="24">
        <v>0</v>
      </c>
      <c r="W343" s="20">
        <v>45352</v>
      </c>
      <c r="X343" s="69" t="s">
        <v>65</v>
      </c>
      <c r="Y343" s="71" t="s">
        <v>66</v>
      </c>
      <c r="Z343" s="69" t="s">
        <v>1418</v>
      </c>
      <c r="AA343" s="25">
        <v>2</v>
      </c>
      <c r="AB343" s="25" t="s">
        <v>3349</v>
      </c>
      <c r="AC343" s="69" t="s">
        <v>3350</v>
      </c>
      <c r="AD343" s="26">
        <v>7</v>
      </c>
      <c r="AE343" s="69" t="s">
        <v>167</v>
      </c>
      <c r="AF343" s="69" t="s">
        <v>120</v>
      </c>
      <c r="AG343" s="71" t="s">
        <v>121</v>
      </c>
      <c r="AH343" s="69" t="s">
        <v>122</v>
      </c>
      <c r="AI343" s="27" t="s">
        <v>70</v>
      </c>
      <c r="AJ343" s="69" t="s">
        <v>70</v>
      </c>
      <c r="AK343" s="26">
        <v>1</v>
      </c>
      <c r="AL343" s="26">
        <v>1</v>
      </c>
      <c r="AM343" s="71" t="s">
        <v>3351</v>
      </c>
      <c r="AN343" s="70" t="s">
        <v>3352</v>
      </c>
    </row>
    <row r="344" spans="1:40" ht="15" customHeight="1" x14ac:dyDescent="0.25">
      <c r="A344" s="21">
        <v>94</v>
      </c>
      <c r="B344" s="69" t="s">
        <v>139</v>
      </c>
      <c r="C344" s="22">
        <v>65</v>
      </c>
      <c r="D344" s="20">
        <v>45352</v>
      </c>
      <c r="E344" s="71" t="s">
        <v>1331</v>
      </c>
      <c r="F344" s="23">
        <v>10159751282</v>
      </c>
      <c r="G344" s="71" t="s">
        <v>2781</v>
      </c>
      <c r="H344" s="71" t="s">
        <v>2782</v>
      </c>
      <c r="I344" s="71" t="s">
        <v>2994</v>
      </c>
      <c r="J344" s="22">
        <v>1</v>
      </c>
      <c r="K344" s="69" t="s">
        <v>124</v>
      </c>
      <c r="L344" s="71" t="s">
        <v>2033</v>
      </c>
      <c r="M344" s="28">
        <v>500</v>
      </c>
      <c r="N344" s="28">
        <v>500</v>
      </c>
      <c r="O344" s="28">
        <v>500</v>
      </c>
      <c r="P344" s="69" t="s">
        <v>1331</v>
      </c>
      <c r="Q344" s="69" t="s">
        <v>1708</v>
      </c>
      <c r="R344" s="71" t="s">
        <v>2725</v>
      </c>
      <c r="S344" s="71" t="s">
        <v>2725</v>
      </c>
      <c r="T344" s="71" t="s">
        <v>125</v>
      </c>
      <c r="U344" s="71" t="s">
        <v>126</v>
      </c>
      <c r="V344" s="24">
        <v>0</v>
      </c>
      <c r="W344" s="20">
        <v>45352</v>
      </c>
      <c r="X344" s="69" t="s">
        <v>65</v>
      </c>
      <c r="Y344" s="71" t="s">
        <v>66</v>
      </c>
      <c r="Z344" s="69" t="s">
        <v>1418</v>
      </c>
      <c r="AA344" s="25">
        <v>2</v>
      </c>
      <c r="AB344" s="25" t="s">
        <v>2566</v>
      </c>
      <c r="AC344" s="69" t="s">
        <v>2726</v>
      </c>
      <c r="AD344" s="26">
        <v>7</v>
      </c>
      <c r="AE344" s="69" t="s">
        <v>2582</v>
      </c>
      <c r="AF344" s="69" t="s">
        <v>120</v>
      </c>
      <c r="AG344" s="71" t="s">
        <v>121</v>
      </c>
      <c r="AH344" s="69" t="s">
        <v>122</v>
      </c>
      <c r="AI344" s="27" t="s">
        <v>70</v>
      </c>
      <c r="AJ344" s="69" t="s">
        <v>70</v>
      </c>
      <c r="AK344" s="26">
        <v>1</v>
      </c>
      <c r="AL344" s="26">
        <v>1</v>
      </c>
      <c r="AM344" s="71" t="s">
        <v>3353</v>
      </c>
      <c r="AN344" s="70" t="s">
        <v>3354</v>
      </c>
    </row>
    <row r="345" spans="1:40" ht="15" customHeight="1" x14ac:dyDescent="0.25">
      <c r="A345" s="21">
        <v>109</v>
      </c>
      <c r="B345" s="69" t="s">
        <v>139</v>
      </c>
      <c r="C345" s="22">
        <v>64</v>
      </c>
      <c r="D345" s="20">
        <v>45352</v>
      </c>
      <c r="E345" s="71" t="s">
        <v>3355</v>
      </c>
      <c r="F345" s="23">
        <v>10435332655</v>
      </c>
      <c r="G345" s="71" t="s">
        <v>3356</v>
      </c>
      <c r="H345" s="71" t="s">
        <v>3357</v>
      </c>
      <c r="I345" s="71" t="s">
        <v>3358</v>
      </c>
      <c r="J345" s="22">
        <v>1</v>
      </c>
      <c r="K345" s="69" t="s">
        <v>124</v>
      </c>
      <c r="L345" s="71" t="s">
        <v>2033</v>
      </c>
      <c r="M345" s="28">
        <v>2500</v>
      </c>
      <c r="N345" s="28">
        <v>2500</v>
      </c>
      <c r="O345" s="28">
        <v>2500</v>
      </c>
      <c r="P345" s="69" t="s">
        <v>514</v>
      </c>
      <c r="Q345" s="69" t="s">
        <v>1308</v>
      </c>
      <c r="R345" s="71" t="s">
        <v>2725</v>
      </c>
      <c r="S345" s="71" t="s">
        <v>2725</v>
      </c>
      <c r="T345" s="71" t="s">
        <v>994</v>
      </c>
      <c r="U345" s="71" t="s">
        <v>163</v>
      </c>
      <c r="V345" s="24">
        <v>0</v>
      </c>
      <c r="W345" s="20">
        <v>45352</v>
      </c>
      <c r="X345" s="69" t="s">
        <v>65</v>
      </c>
      <c r="Y345" s="71" t="s">
        <v>66</v>
      </c>
      <c r="Z345" s="69" t="s">
        <v>1418</v>
      </c>
      <c r="AA345" s="25">
        <v>2</v>
      </c>
      <c r="AB345" s="25" t="s">
        <v>2611</v>
      </c>
      <c r="AC345" s="69" t="s">
        <v>2739</v>
      </c>
      <c r="AD345" s="26">
        <v>7</v>
      </c>
      <c r="AE345" s="69" t="s">
        <v>308</v>
      </c>
      <c r="AF345" s="69" t="s">
        <v>120</v>
      </c>
      <c r="AG345" s="71" t="s">
        <v>121</v>
      </c>
      <c r="AH345" s="69" t="s">
        <v>122</v>
      </c>
      <c r="AI345" s="27" t="s">
        <v>70</v>
      </c>
      <c r="AJ345" s="69" t="s">
        <v>70</v>
      </c>
      <c r="AK345" s="26">
        <v>1</v>
      </c>
      <c r="AL345" s="26">
        <v>1</v>
      </c>
      <c r="AM345" s="71" t="s">
        <v>3359</v>
      </c>
      <c r="AN345" s="70" t="s">
        <v>3360</v>
      </c>
    </row>
    <row r="346" spans="1:40" ht="15" customHeight="1" x14ac:dyDescent="0.25">
      <c r="A346" s="21">
        <v>108</v>
      </c>
      <c r="B346" s="69" t="s">
        <v>139</v>
      </c>
      <c r="C346" s="22">
        <v>63</v>
      </c>
      <c r="D346" s="20">
        <v>45352</v>
      </c>
      <c r="E346" s="71" t="s">
        <v>3093</v>
      </c>
      <c r="F346" s="23">
        <v>10416209851</v>
      </c>
      <c r="G346" s="71" t="s">
        <v>3094</v>
      </c>
      <c r="H346" s="71" t="s">
        <v>3171</v>
      </c>
      <c r="I346" s="71" t="s">
        <v>3361</v>
      </c>
      <c r="J346" s="22">
        <v>1</v>
      </c>
      <c r="K346" s="69" t="s">
        <v>124</v>
      </c>
      <c r="L346" s="71" t="s">
        <v>2033</v>
      </c>
      <c r="M346" s="28">
        <v>1300</v>
      </c>
      <c r="N346" s="28">
        <v>1300</v>
      </c>
      <c r="O346" s="28">
        <v>1300</v>
      </c>
      <c r="P346" s="69" t="s">
        <v>514</v>
      </c>
      <c r="Q346" s="69" t="s">
        <v>1308</v>
      </c>
      <c r="R346" s="71" t="s">
        <v>2725</v>
      </c>
      <c r="S346" s="71" t="s">
        <v>2725</v>
      </c>
      <c r="T346" s="71" t="s">
        <v>3097</v>
      </c>
      <c r="U346" s="71" t="s">
        <v>2550</v>
      </c>
      <c r="V346" s="24">
        <v>0</v>
      </c>
      <c r="W346" s="20">
        <v>45352</v>
      </c>
      <c r="X346" s="69" t="s">
        <v>65</v>
      </c>
      <c r="Y346" s="71" t="s">
        <v>66</v>
      </c>
      <c r="Z346" s="69" t="s">
        <v>1418</v>
      </c>
      <c r="AA346" s="25">
        <v>2</v>
      </c>
      <c r="AB346" s="25" t="s">
        <v>3173</v>
      </c>
      <c r="AC346" s="69" t="s">
        <v>3174</v>
      </c>
      <c r="AD346" s="26">
        <v>7</v>
      </c>
      <c r="AE346" s="69" t="s">
        <v>3175</v>
      </c>
      <c r="AF346" s="69" t="s">
        <v>120</v>
      </c>
      <c r="AG346" s="71" t="s">
        <v>121</v>
      </c>
      <c r="AH346" s="69" t="s">
        <v>122</v>
      </c>
      <c r="AI346" s="27" t="s">
        <v>70</v>
      </c>
      <c r="AJ346" s="69" t="s">
        <v>70</v>
      </c>
      <c r="AK346" s="26">
        <v>1</v>
      </c>
      <c r="AL346" s="26">
        <v>1</v>
      </c>
      <c r="AM346" s="71" t="s">
        <v>3362</v>
      </c>
      <c r="AN346" s="70" t="s">
        <v>3363</v>
      </c>
    </row>
    <row r="347" spans="1:40" ht="15" customHeight="1" x14ac:dyDescent="0.25">
      <c r="A347" s="21">
        <v>107</v>
      </c>
      <c r="B347" s="69" t="s">
        <v>139</v>
      </c>
      <c r="C347" s="22">
        <v>62</v>
      </c>
      <c r="D347" s="20">
        <v>45352</v>
      </c>
      <c r="E347" s="71" t="s">
        <v>3097</v>
      </c>
      <c r="F347" s="23">
        <v>10422096260</v>
      </c>
      <c r="G347" s="71" t="s">
        <v>2130</v>
      </c>
      <c r="H347" s="71" t="s">
        <v>3364</v>
      </c>
      <c r="I347" s="71" t="s">
        <v>3365</v>
      </c>
      <c r="J347" s="22">
        <v>1</v>
      </c>
      <c r="K347" s="69" t="s">
        <v>124</v>
      </c>
      <c r="L347" s="71" t="s">
        <v>2033</v>
      </c>
      <c r="M347" s="28">
        <v>2500</v>
      </c>
      <c r="N347" s="28">
        <v>2500</v>
      </c>
      <c r="O347" s="28">
        <v>2500</v>
      </c>
      <c r="P347" s="69" t="s">
        <v>514</v>
      </c>
      <c r="Q347" s="69" t="s">
        <v>1308</v>
      </c>
      <c r="R347" s="71" t="s">
        <v>2725</v>
      </c>
      <c r="S347" s="71" t="s">
        <v>2725</v>
      </c>
      <c r="T347" s="71" t="s">
        <v>125</v>
      </c>
      <c r="U347" s="71" t="s">
        <v>126</v>
      </c>
      <c r="V347" s="24">
        <v>0</v>
      </c>
      <c r="W347" s="20">
        <v>45352</v>
      </c>
      <c r="X347" s="69" t="s">
        <v>65</v>
      </c>
      <c r="Y347" s="71" t="s">
        <v>66</v>
      </c>
      <c r="Z347" s="69" t="s">
        <v>1418</v>
      </c>
      <c r="AA347" s="25">
        <v>2</v>
      </c>
      <c r="AB347" s="25" t="s">
        <v>2611</v>
      </c>
      <c r="AC347" s="69" t="s">
        <v>2739</v>
      </c>
      <c r="AD347" s="26">
        <v>7</v>
      </c>
      <c r="AE347" s="69" t="s">
        <v>308</v>
      </c>
      <c r="AF347" s="69" t="s">
        <v>120</v>
      </c>
      <c r="AG347" s="71" t="s">
        <v>121</v>
      </c>
      <c r="AH347" s="69" t="s">
        <v>122</v>
      </c>
      <c r="AI347" s="27" t="s">
        <v>70</v>
      </c>
      <c r="AJ347" s="69" t="s">
        <v>70</v>
      </c>
      <c r="AK347" s="26">
        <v>1</v>
      </c>
      <c r="AL347" s="26">
        <v>1</v>
      </c>
      <c r="AM347" s="71" t="s">
        <v>3366</v>
      </c>
      <c r="AN347" s="70" t="s">
        <v>3367</v>
      </c>
    </row>
    <row r="348" spans="1:40" ht="15" customHeight="1" x14ac:dyDescent="0.25">
      <c r="A348" s="21">
        <v>106</v>
      </c>
      <c r="B348" s="69" t="s">
        <v>139</v>
      </c>
      <c r="C348" s="22">
        <v>61</v>
      </c>
      <c r="D348" s="20">
        <v>45352</v>
      </c>
      <c r="E348" s="71" t="s">
        <v>3188</v>
      </c>
      <c r="F348" s="23">
        <v>10764439576</v>
      </c>
      <c r="G348" s="71" t="s">
        <v>3189</v>
      </c>
      <c r="H348" s="71" t="s">
        <v>3190</v>
      </c>
      <c r="I348" s="71" t="s">
        <v>3368</v>
      </c>
      <c r="J348" s="22">
        <v>1</v>
      </c>
      <c r="K348" s="69" t="s">
        <v>124</v>
      </c>
      <c r="L348" s="71" t="s">
        <v>2033</v>
      </c>
      <c r="M348" s="28">
        <v>500</v>
      </c>
      <c r="N348" s="28">
        <v>500</v>
      </c>
      <c r="O348" s="28">
        <v>500</v>
      </c>
      <c r="P348" s="69" t="s">
        <v>514</v>
      </c>
      <c r="Q348" s="69" t="s">
        <v>1308</v>
      </c>
      <c r="R348" s="71" t="s">
        <v>2725</v>
      </c>
      <c r="S348" s="71" t="s">
        <v>2725</v>
      </c>
      <c r="T348" s="71" t="s">
        <v>994</v>
      </c>
      <c r="U348" s="71" t="s">
        <v>163</v>
      </c>
      <c r="V348" s="24">
        <v>0</v>
      </c>
      <c r="W348" s="20">
        <v>45352</v>
      </c>
      <c r="X348" s="69" t="s">
        <v>65</v>
      </c>
      <c r="Y348" s="71" t="s">
        <v>66</v>
      </c>
      <c r="Z348" s="69" t="s">
        <v>1418</v>
      </c>
      <c r="AA348" s="25">
        <v>2</v>
      </c>
      <c r="AB348" s="25" t="s">
        <v>3369</v>
      </c>
      <c r="AC348" s="69" t="s">
        <v>3370</v>
      </c>
      <c r="AD348" s="26">
        <v>7</v>
      </c>
      <c r="AE348" s="69" t="s">
        <v>2582</v>
      </c>
      <c r="AF348" s="69" t="s">
        <v>120</v>
      </c>
      <c r="AG348" s="71" t="s">
        <v>121</v>
      </c>
      <c r="AH348" s="69" t="s">
        <v>122</v>
      </c>
      <c r="AI348" s="27" t="s">
        <v>70</v>
      </c>
      <c r="AJ348" s="69" t="s">
        <v>70</v>
      </c>
      <c r="AK348" s="26">
        <v>1</v>
      </c>
      <c r="AL348" s="26">
        <v>1</v>
      </c>
      <c r="AM348" s="71" t="s">
        <v>3371</v>
      </c>
      <c r="AN348" s="70" t="s">
        <v>3372</v>
      </c>
    </row>
    <row r="349" spans="1:40" ht="15" customHeight="1" x14ac:dyDescent="0.25">
      <c r="A349" s="21">
        <v>105</v>
      </c>
      <c r="B349" s="69" t="s">
        <v>139</v>
      </c>
      <c r="C349" s="22">
        <v>60</v>
      </c>
      <c r="D349" s="20">
        <v>45352</v>
      </c>
      <c r="E349" s="71" t="s">
        <v>2786</v>
      </c>
      <c r="F349" s="23">
        <v>10745889943</v>
      </c>
      <c r="G349" s="71" t="s">
        <v>2787</v>
      </c>
      <c r="H349" s="71" t="s">
        <v>3183</v>
      </c>
      <c r="I349" s="71" t="s">
        <v>3373</v>
      </c>
      <c r="J349" s="22">
        <v>1</v>
      </c>
      <c r="K349" s="69" t="s">
        <v>124</v>
      </c>
      <c r="L349" s="71" t="s">
        <v>2033</v>
      </c>
      <c r="M349" s="28">
        <v>500</v>
      </c>
      <c r="N349" s="28">
        <v>500</v>
      </c>
      <c r="O349" s="28">
        <v>500</v>
      </c>
      <c r="P349" s="69" t="s">
        <v>514</v>
      </c>
      <c r="Q349" s="69" t="s">
        <v>1308</v>
      </c>
      <c r="R349" s="71" t="s">
        <v>2725</v>
      </c>
      <c r="S349" s="71" t="s">
        <v>2725</v>
      </c>
      <c r="T349" s="71" t="s">
        <v>994</v>
      </c>
      <c r="U349" s="71" t="s">
        <v>163</v>
      </c>
      <c r="V349" s="24">
        <v>0</v>
      </c>
      <c r="W349" s="20">
        <v>45352</v>
      </c>
      <c r="X349" s="69" t="s">
        <v>65</v>
      </c>
      <c r="Y349" s="71" t="s">
        <v>66</v>
      </c>
      <c r="Z349" s="69" t="s">
        <v>1418</v>
      </c>
      <c r="AA349" s="25">
        <v>2</v>
      </c>
      <c r="AB349" s="25" t="s">
        <v>3369</v>
      </c>
      <c r="AC349" s="69" t="s">
        <v>3370</v>
      </c>
      <c r="AD349" s="26">
        <v>7</v>
      </c>
      <c r="AE349" s="69" t="s">
        <v>2582</v>
      </c>
      <c r="AF349" s="69" t="s">
        <v>120</v>
      </c>
      <c r="AG349" s="71" t="s">
        <v>121</v>
      </c>
      <c r="AH349" s="69" t="s">
        <v>122</v>
      </c>
      <c r="AI349" s="27" t="s">
        <v>70</v>
      </c>
      <c r="AJ349" s="69" t="s">
        <v>70</v>
      </c>
      <c r="AK349" s="26">
        <v>1</v>
      </c>
      <c r="AL349" s="26">
        <v>1</v>
      </c>
      <c r="AM349" s="71" t="s">
        <v>3374</v>
      </c>
      <c r="AN349" s="70" t="s">
        <v>3375</v>
      </c>
    </row>
    <row r="350" spans="1:40" ht="15" customHeight="1" x14ac:dyDescent="0.25">
      <c r="A350" s="21">
        <v>104</v>
      </c>
      <c r="B350" s="69" t="s">
        <v>139</v>
      </c>
      <c r="C350" s="22">
        <v>59</v>
      </c>
      <c r="D350" s="20">
        <v>45352</v>
      </c>
      <c r="E350" s="71" t="s">
        <v>178</v>
      </c>
      <c r="F350" s="23">
        <v>10709254800</v>
      </c>
      <c r="G350" s="71" t="s">
        <v>3376</v>
      </c>
      <c r="H350" s="71" t="s">
        <v>3377</v>
      </c>
      <c r="I350" s="71" t="s">
        <v>3378</v>
      </c>
      <c r="J350" s="22">
        <v>1</v>
      </c>
      <c r="K350" s="69" t="s">
        <v>124</v>
      </c>
      <c r="L350" s="71" t="s">
        <v>2033</v>
      </c>
      <c r="M350" s="28">
        <v>2000</v>
      </c>
      <c r="N350" s="28">
        <v>2000</v>
      </c>
      <c r="O350" s="28">
        <v>2000</v>
      </c>
      <c r="P350" s="69" t="s">
        <v>514</v>
      </c>
      <c r="Q350" s="69" t="s">
        <v>1308</v>
      </c>
      <c r="R350" s="71" t="s">
        <v>2725</v>
      </c>
      <c r="S350" s="71" t="s">
        <v>2725</v>
      </c>
      <c r="T350" s="71" t="s">
        <v>994</v>
      </c>
      <c r="U350" s="71" t="s">
        <v>163</v>
      </c>
      <c r="V350" s="24">
        <v>0</v>
      </c>
      <c r="W350" s="20">
        <v>45352</v>
      </c>
      <c r="X350" s="69" t="s">
        <v>65</v>
      </c>
      <c r="Y350" s="71" t="s">
        <v>66</v>
      </c>
      <c r="Z350" s="69" t="s">
        <v>1418</v>
      </c>
      <c r="AA350" s="25">
        <v>2</v>
      </c>
      <c r="AB350" s="25" t="s">
        <v>3369</v>
      </c>
      <c r="AC350" s="69" t="s">
        <v>3370</v>
      </c>
      <c r="AD350" s="26">
        <v>7</v>
      </c>
      <c r="AE350" s="69" t="s">
        <v>782</v>
      </c>
      <c r="AF350" s="69" t="s">
        <v>120</v>
      </c>
      <c r="AG350" s="71" t="s">
        <v>121</v>
      </c>
      <c r="AH350" s="69" t="s">
        <v>122</v>
      </c>
      <c r="AI350" s="27" t="s">
        <v>70</v>
      </c>
      <c r="AJ350" s="69" t="s">
        <v>70</v>
      </c>
      <c r="AK350" s="26">
        <v>1</v>
      </c>
      <c r="AL350" s="26">
        <v>1</v>
      </c>
      <c r="AM350" s="71" t="s">
        <v>3379</v>
      </c>
      <c r="AN350" s="70" t="s">
        <v>3380</v>
      </c>
    </row>
    <row r="351" spans="1:40" ht="15" customHeight="1" x14ac:dyDescent="0.25">
      <c r="A351" s="21">
        <v>103</v>
      </c>
      <c r="B351" s="69" t="s">
        <v>139</v>
      </c>
      <c r="C351" s="22">
        <v>58</v>
      </c>
      <c r="D351" s="20">
        <v>45352</v>
      </c>
      <c r="E351" s="71" t="s">
        <v>994</v>
      </c>
      <c r="F351" s="23">
        <v>10417168325</v>
      </c>
      <c r="G351" s="71" t="s">
        <v>1958</v>
      </c>
      <c r="H351" s="71" t="s">
        <v>3103</v>
      </c>
      <c r="I351" s="71" t="s">
        <v>3381</v>
      </c>
      <c r="J351" s="22">
        <v>1</v>
      </c>
      <c r="K351" s="69" t="s">
        <v>124</v>
      </c>
      <c r="L351" s="71" t="s">
        <v>2033</v>
      </c>
      <c r="M351" s="28">
        <v>2500</v>
      </c>
      <c r="N351" s="28">
        <v>2500</v>
      </c>
      <c r="O351" s="28">
        <v>2500</v>
      </c>
      <c r="P351" s="69" t="s">
        <v>514</v>
      </c>
      <c r="Q351" s="69" t="s">
        <v>1308</v>
      </c>
      <c r="R351" s="71" t="s">
        <v>2725</v>
      </c>
      <c r="S351" s="71" t="s">
        <v>2725</v>
      </c>
      <c r="T351" s="71" t="s">
        <v>125</v>
      </c>
      <c r="U351" s="71" t="s">
        <v>126</v>
      </c>
      <c r="V351" s="24">
        <v>0</v>
      </c>
      <c r="W351" s="20">
        <v>45352</v>
      </c>
      <c r="X351" s="69" t="s">
        <v>65</v>
      </c>
      <c r="Y351" s="71" t="s">
        <v>66</v>
      </c>
      <c r="Z351" s="69" t="s">
        <v>1418</v>
      </c>
      <c r="AA351" s="25">
        <v>2</v>
      </c>
      <c r="AB351" s="25" t="s">
        <v>2611</v>
      </c>
      <c r="AC351" s="69" t="s">
        <v>2739</v>
      </c>
      <c r="AD351" s="26">
        <v>7</v>
      </c>
      <c r="AE351" s="69" t="s">
        <v>308</v>
      </c>
      <c r="AF351" s="69" t="s">
        <v>120</v>
      </c>
      <c r="AG351" s="71" t="s">
        <v>121</v>
      </c>
      <c r="AH351" s="69" t="s">
        <v>122</v>
      </c>
      <c r="AI351" s="27" t="s">
        <v>70</v>
      </c>
      <c r="AJ351" s="69" t="s">
        <v>70</v>
      </c>
      <c r="AK351" s="26">
        <v>1</v>
      </c>
      <c r="AL351" s="26">
        <v>1</v>
      </c>
      <c r="AM351" s="71" t="s">
        <v>3382</v>
      </c>
      <c r="AN351" s="70" t="s">
        <v>3383</v>
      </c>
    </row>
    <row r="352" spans="1:40" ht="15" customHeight="1" x14ac:dyDescent="0.25">
      <c r="A352" s="21">
        <v>98</v>
      </c>
      <c r="B352" s="69" t="s">
        <v>139</v>
      </c>
      <c r="C352" s="22">
        <v>57</v>
      </c>
      <c r="D352" s="20">
        <v>45344</v>
      </c>
      <c r="E352" s="71" t="s">
        <v>403</v>
      </c>
      <c r="F352" s="23">
        <v>10159751282</v>
      </c>
      <c r="G352" s="71" t="s">
        <v>404</v>
      </c>
      <c r="H352" s="71" t="s">
        <v>3384</v>
      </c>
      <c r="I352" s="71" t="s">
        <v>3385</v>
      </c>
      <c r="J352" s="22">
        <v>1</v>
      </c>
      <c r="K352" s="69" t="s">
        <v>124</v>
      </c>
      <c r="L352" s="71" t="s">
        <v>2033</v>
      </c>
      <c r="M352" s="28">
        <v>882</v>
      </c>
      <c r="N352" s="28">
        <v>882</v>
      </c>
      <c r="O352" s="28">
        <v>882</v>
      </c>
      <c r="P352" s="69" t="s">
        <v>514</v>
      </c>
      <c r="Q352" s="69" t="s">
        <v>1708</v>
      </c>
      <c r="R352" s="71" t="s">
        <v>2725</v>
      </c>
      <c r="S352" s="71" t="s">
        <v>2725</v>
      </c>
      <c r="T352" s="71" t="s">
        <v>125</v>
      </c>
      <c r="U352" s="71" t="s">
        <v>126</v>
      </c>
      <c r="V352" s="24">
        <v>0</v>
      </c>
      <c r="W352" s="20">
        <v>45344</v>
      </c>
      <c r="X352" s="69" t="s">
        <v>65</v>
      </c>
      <c r="Y352" s="71" t="s">
        <v>66</v>
      </c>
      <c r="Z352" s="69" t="s">
        <v>1418</v>
      </c>
      <c r="AA352" s="25">
        <v>2</v>
      </c>
      <c r="AB352" s="25" t="s">
        <v>3386</v>
      </c>
      <c r="AC352" s="69" t="s">
        <v>3387</v>
      </c>
      <c r="AD352" s="26">
        <v>7</v>
      </c>
      <c r="AE352" s="69" t="s">
        <v>3388</v>
      </c>
      <c r="AF352" s="69" t="s">
        <v>120</v>
      </c>
      <c r="AG352" s="71" t="s">
        <v>121</v>
      </c>
      <c r="AH352" s="69" t="s">
        <v>122</v>
      </c>
      <c r="AI352" s="27" t="s">
        <v>70</v>
      </c>
      <c r="AJ352" s="69" t="s">
        <v>70</v>
      </c>
      <c r="AK352" s="26">
        <v>1</v>
      </c>
      <c r="AL352" s="26">
        <v>1</v>
      </c>
      <c r="AM352" s="71" t="s">
        <v>3389</v>
      </c>
      <c r="AN352" s="70" t="s">
        <v>3390</v>
      </c>
    </row>
    <row r="353" spans="1:40" ht="15" customHeight="1" x14ac:dyDescent="0.25">
      <c r="A353" s="21">
        <v>97</v>
      </c>
      <c r="B353" s="69" t="s">
        <v>139</v>
      </c>
      <c r="C353" s="22">
        <v>56</v>
      </c>
      <c r="D353" s="20">
        <v>45344</v>
      </c>
      <c r="E353" s="71" t="s">
        <v>403</v>
      </c>
      <c r="F353" s="23">
        <v>10159751282</v>
      </c>
      <c r="G353" s="71" t="s">
        <v>404</v>
      </c>
      <c r="H353" s="71" t="s">
        <v>3384</v>
      </c>
      <c r="I353" s="71" t="s">
        <v>3391</v>
      </c>
      <c r="J353" s="22">
        <v>1</v>
      </c>
      <c r="K353" s="69" t="s">
        <v>124</v>
      </c>
      <c r="L353" s="71" t="s">
        <v>2033</v>
      </c>
      <c r="M353" s="28">
        <v>530</v>
      </c>
      <c r="N353" s="28">
        <v>530</v>
      </c>
      <c r="O353" s="28">
        <v>530</v>
      </c>
      <c r="P353" s="69" t="s">
        <v>514</v>
      </c>
      <c r="Q353" s="69" t="s">
        <v>1708</v>
      </c>
      <c r="R353" s="71" t="s">
        <v>2725</v>
      </c>
      <c r="S353" s="71" t="s">
        <v>2725</v>
      </c>
      <c r="T353" s="71" t="s">
        <v>125</v>
      </c>
      <c r="U353" s="71" t="s">
        <v>126</v>
      </c>
      <c r="V353" s="24">
        <v>0</v>
      </c>
      <c r="W353" s="20">
        <v>45344</v>
      </c>
      <c r="X353" s="69" t="s">
        <v>65</v>
      </c>
      <c r="Y353" s="71" t="s">
        <v>66</v>
      </c>
      <c r="Z353" s="69" t="s">
        <v>1418</v>
      </c>
      <c r="AA353" s="25">
        <v>2</v>
      </c>
      <c r="AB353" s="25" t="s">
        <v>3392</v>
      </c>
      <c r="AC353" s="69" t="s">
        <v>3393</v>
      </c>
      <c r="AD353" s="26">
        <v>7</v>
      </c>
      <c r="AE353" s="69" t="s">
        <v>3394</v>
      </c>
      <c r="AF353" s="69" t="s">
        <v>120</v>
      </c>
      <c r="AG353" s="71" t="s">
        <v>121</v>
      </c>
      <c r="AH353" s="69" t="s">
        <v>122</v>
      </c>
      <c r="AI353" s="27" t="s">
        <v>70</v>
      </c>
      <c r="AJ353" s="69" t="s">
        <v>70</v>
      </c>
      <c r="AK353" s="26">
        <v>1</v>
      </c>
      <c r="AL353" s="26">
        <v>1</v>
      </c>
      <c r="AM353" s="71" t="s">
        <v>3395</v>
      </c>
      <c r="AN353" s="70" t="s">
        <v>3396</v>
      </c>
    </row>
    <row r="354" spans="1:40" ht="15" customHeight="1" x14ac:dyDescent="0.25">
      <c r="A354" s="21">
        <v>96</v>
      </c>
      <c r="B354" s="69" t="s">
        <v>139</v>
      </c>
      <c r="C354" s="22">
        <v>55</v>
      </c>
      <c r="D354" s="20">
        <v>45344</v>
      </c>
      <c r="E354" s="71" t="s">
        <v>403</v>
      </c>
      <c r="F354" s="23">
        <v>10159751282</v>
      </c>
      <c r="G354" s="71" t="s">
        <v>404</v>
      </c>
      <c r="H354" s="71" t="s">
        <v>3384</v>
      </c>
      <c r="I354" s="71" t="s">
        <v>3397</v>
      </c>
      <c r="J354" s="22">
        <v>1</v>
      </c>
      <c r="K354" s="69" t="s">
        <v>124</v>
      </c>
      <c r="L354" s="71" t="s">
        <v>2033</v>
      </c>
      <c r="M354" s="28">
        <v>1608.8</v>
      </c>
      <c r="N354" s="28">
        <v>1608.8</v>
      </c>
      <c r="O354" s="28">
        <v>1608.8</v>
      </c>
      <c r="P354" s="69" t="s">
        <v>514</v>
      </c>
      <c r="Q354" s="69" t="s">
        <v>1708</v>
      </c>
      <c r="R354" s="71" t="s">
        <v>2725</v>
      </c>
      <c r="S354" s="71" t="s">
        <v>2725</v>
      </c>
      <c r="T354" s="71" t="s">
        <v>125</v>
      </c>
      <c r="U354" s="71" t="s">
        <v>126</v>
      </c>
      <c r="V354" s="24">
        <v>0</v>
      </c>
      <c r="W354" s="20">
        <v>45344</v>
      </c>
      <c r="X354" s="69" t="s">
        <v>65</v>
      </c>
      <c r="Y354" s="71" t="s">
        <v>66</v>
      </c>
      <c r="Z354" s="69" t="s">
        <v>1418</v>
      </c>
      <c r="AA354" s="25">
        <v>2</v>
      </c>
      <c r="AB354" s="25" t="s">
        <v>3398</v>
      </c>
      <c r="AC354" s="69" t="s">
        <v>3399</v>
      </c>
      <c r="AD354" s="26">
        <v>7</v>
      </c>
      <c r="AE354" s="69" t="s">
        <v>3400</v>
      </c>
      <c r="AF354" s="69" t="s">
        <v>120</v>
      </c>
      <c r="AG354" s="71" t="s">
        <v>121</v>
      </c>
      <c r="AH354" s="69" t="s">
        <v>122</v>
      </c>
      <c r="AI354" s="27" t="s">
        <v>70</v>
      </c>
      <c r="AJ354" s="69" t="s">
        <v>70</v>
      </c>
      <c r="AK354" s="26">
        <v>1</v>
      </c>
      <c r="AL354" s="26">
        <v>1</v>
      </c>
      <c r="AM354" s="71" t="s">
        <v>3401</v>
      </c>
      <c r="AN354" s="70" t="s">
        <v>3402</v>
      </c>
    </row>
    <row r="355" spans="1:40" ht="15" customHeight="1" x14ac:dyDescent="0.25">
      <c r="A355" s="21">
        <v>90</v>
      </c>
      <c r="B355" s="69" t="s">
        <v>139</v>
      </c>
      <c r="C355" s="22">
        <v>54</v>
      </c>
      <c r="D355" s="20">
        <v>45344</v>
      </c>
      <c r="E355" s="71" t="s">
        <v>3340</v>
      </c>
      <c r="F355" s="23">
        <v>10755966521</v>
      </c>
      <c r="G355" s="71" t="s">
        <v>3341</v>
      </c>
      <c r="H355" s="71" t="s">
        <v>3403</v>
      </c>
      <c r="I355" s="71" t="s">
        <v>3404</v>
      </c>
      <c r="J355" s="22">
        <v>1</v>
      </c>
      <c r="K355" s="69" t="s">
        <v>124</v>
      </c>
      <c r="L355" s="71" t="s">
        <v>2033</v>
      </c>
      <c r="M355" s="28">
        <v>3000</v>
      </c>
      <c r="N355" s="28">
        <v>3000</v>
      </c>
      <c r="O355" s="28">
        <v>3000</v>
      </c>
      <c r="P355" s="69" t="s">
        <v>514</v>
      </c>
      <c r="Q355" s="69" t="s">
        <v>1308</v>
      </c>
      <c r="R355" s="71" t="s">
        <v>2725</v>
      </c>
      <c r="S355" s="71" t="s">
        <v>2725</v>
      </c>
      <c r="T355" s="71" t="s">
        <v>3271</v>
      </c>
      <c r="U355" s="71" t="s">
        <v>36</v>
      </c>
      <c r="V355" s="24">
        <v>0</v>
      </c>
      <c r="W355" s="20">
        <v>45344</v>
      </c>
      <c r="X355" s="69" t="s">
        <v>65</v>
      </c>
      <c r="Y355" s="71" t="s">
        <v>66</v>
      </c>
      <c r="Z355" s="69" t="s">
        <v>1418</v>
      </c>
      <c r="AA355" s="25">
        <v>2</v>
      </c>
      <c r="AB355" s="25" t="s">
        <v>3192</v>
      </c>
      <c r="AC355" s="69" t="s">
        <v>3193</v>
      </c>
      <c r="AD355" s="26">
        <v>7</v>
      </c>
      <c r="AE355" s="69" t="s">
        <v>590</v>
      </c>
      <c r="AF355" s="69" t="s">
        <v>120</v>
      </c>
      <c r="AG355" s="71" t="s">
        <v>121</v>
      </c>
      <c r="AH355" s="69" t="s">
        <v>122</v>
      </c>
      <c r="AI355" s="27" t="s">
        <v>70</v>
      </c>
      <c r="AJ355" s="69" t="s">
        <v>70</v>
      </c>
      <c r="AK355" s="26">
        <v>1</v>
      </c>
      <c r="AL355" s="26">
        <v>1</v>
      </c>
      <c r="AM355" s="71" t="s">
        <v>3405</v>
      </c>
      <c r="AN355" s="70" t="s">
        <v>3406</v>
      </c>
    </row>
    <row r="356" spans="1:40" ht="15" customHeight="1" x14ac:dyDescent="0.25">
      <c r="A356" s="21">
        <v>99</v>
      </c>
      <c r="B356" s="69" t="s">
        <v>139</v>
      </c>
      <c r="C356" s="22">
        <v>53</v>
      </c>
      <c r="D356" s="20">
        <v>45334</v>
      </c>
      <c r="E356" s="71" t="s">
        <v>2729</v>
      </c>
      <c r="F356" s="23">
        <v>10081282680</v>
      </c>
      <c r="G356" s="71" t="s">
        <v>2730</v>
      </c>
      <c r="H356" s="71" t="s">
        <v>3407</v>
      </c>
      <c r="I356" s="71" t="s">
        <v>3408</v>
      </c>
      <c r="J356" s="22">
        <v>1</v>
      </c>
      <c r="K356" s="69" t="s">
        <v>124</v>
      </c>
      <c r="L356" s="71" t="s">
        <v>2033</v>
      </c>
      <c r="M356" s="28">
        <v>3500</v>
      </c>
      <c r="N356" s="28">
        <v>3500</v>
      </c>
      <c r="O356" s="28">
        <v>3500</v>
      </c>
      <c r="P356" s="69" t="s">
        <v>514</v>
      </c>
      <c r="Q356" s="69" t="s">
        <v>1308</v>
      </c>
      <c r="R356" s="71" t="s">
        <v>2725</v>
      </c>
      <c r="S356" s="71" t="s">
        <v>2725</v>
      </c>
      <c r="T356" s="71" t="s">
        <v>410</v>
      </c>
      <c r="U356" s="71" t="s">
        <v>406</v>
      </c>
      <c r="V356" s="24">
        <v>0</v>
      </c>
      <c r="W356" s="20">
        <v>45334</v>
      </c>
      <c r="X356" s="69" t="s">
        <v>65</v>
      </c>
      <c r="Y356" s="71" t="s">
        <v>66</v>
      </c>
      <c r="Z356" s="69" t="s">
        <v>1418</v>
      </c>
      <c r="AA356" s="25">
        <v>2</v>
      </c>
      <c r="AB356" s="25" t="s">
        <v>2733</v>
      </c>
      <c r="AC356" s="69" t="s">
        <v>2734</v>
      </c>
      <c r="AD356" s="26">
        <v>7</v>
      </c>
      <c r="AE356" s="69" t="s">
        <v>409</v>
      </c>
      <c r="AF356" s="69" t="s">
        <v>120</v>
      </c>
      <c r="AG356" s="71" t="s">
        <v>121</v>
      </c>
      <c r="AH356" s="69" t="s">
        <v>122</v>
      </c>
      <c r="AI356" s="27" t="s">
        <v>70</v>
      </c>
      <c r="AJ356" s="69" t="s">
        <v>70</v>
      </c>
      <c r="AK356" s="26">
        <v>1</v>
      </c>
      <c r="AL356" s="26">
        <v>1</v>
      </c>
      <c r="AM356" s="71" t="s">
        <v>3409</v>
      </c>
      <c r="AN356" s="70" t="s">
        <v>3410</v>
      </c>
    </row>
    <row r="357" spans="1:40" ht="15" customHeight="1" x14ac:dyDescent="0.25">
      <c r="A357" s="21">
        <v>40</v>
      </c>
      <c r="B357" s="69" t="s">
        <v>139</v>
      </c>
      <c r="C357" s="22">
        <v>52</v>
      </c>
      <c r="D357" s="20">
        <v>45327</v>
      </c>
      <c r="E357" s="71" t="s">
        <v>3411</v>
      </c>
      <c r="F357" s="23">
        <v>10458941225</v>
      </c>
      <c r="G357" s="71" t="s">
        <v>3412</v>
      </c>
      <c r="H357" s="71" t="s">
        <v>3413</v>
      </c>
      <c r="I357" s="71" t="s">
        <v>3414</v>
      </c>
      <c r="J357" s="22">
        <v>1</v>
      </c>
      <c r="K357" s="69" t="s">
        <v>124</v>
      </c>
      <c r="L357" s="71" t="s">
        <v>2033</v>
      </c>
      <c r="M357" s="28">
        <v>320</v>
      </c>
      <c r="N357" s="28">
        <v>320</v>
      </c>
      <c r="O357" s="28">
        <v>320</v>
      </c>
      <c r="P357" s="69" t="s">
        <v>514</v>
      </c>
      <c r="Q357" s="69" t="s">
        <v>1708</v>
      </c>
      <c r="R357" s="71" t="s">
        <v>2725</v>
      </c>
      <c r="S357" s="71" t="s">
        <v>2725</v>
      </c>
      <c r="T357" s="71" t="s">
        <v>400</v>
      </c>
      <c r="U357" s="71" t="s">
        <v>3415</v>
      </c>
      <c r="V357" s="24">
        <v>0</v>
      </c>
      <c r="W357" s="20">
        <v>45327</v>
      </c>
      <c r="X357" s="69" t="s">
        <v>65</v>
      </c>
      <c r="Y357" s="71" t="s">
        <v>66</v>
      </c>
      <c r="Z357" s="69" t="s">
        <v>1418</v>
      </c>
      <c r="AA357" s="25">
        <v>2</v>
      </c>
      <c r="AB357" s="25" t="s">
        <v>3416</v>
      </c>
      <c r="AC357" s="69" t="s">
        <v>3417</v>
      </c>
      <c r="AD357" s="26">
        <v>7</v>
      </c>
      <c r="AE357" s="69" t="s">
        <v>3418</v>
      </c>
      <c r="AF357" s="69" t="s">
        <v>120</v>
      </c>
      <c r="AG357" s="71" t="s">
        <v>121</v>
      </c>
      <c r="AH357" s="69" t="s">
        <v>122</v>
      </c>
      <c r="AI357" s="27" t="s">
        <v>70</v>
      </c>
      <c r="AJ357" s="69" t="s">
        <v>70</v>
      </c>
      <c r="AK357" s="26">
        <v>1</v>
      </c>
      <c r="AL357" s="26">
        <v>1</v>
      </c>
      <c r="AM357" s="71" t="s">
        <v>3419</v>
      </c>
      <c r="AN357" s="70" t="s">
        <v>3420</v>
      </c>
    </row>
    <row r="358" spans="1:40" ht="15" customHeight="1" x14ac:dyDescent="0.25">
      <c r="A358" s="21">
        <v>69</v>
      </c>
      <c r="B358" s="69" t="s">
        <v>139</v>
      </c>
      <c r="C358" s="22">
        <v>51</v>
      </c>
      <c r="D358" s="20">
        <v>45323</v>
      </c>
      <c r="E358" s="71" t="s">
        <v>3421</v>
      </c>
      <c r="F358" s="23">
        <v>10769304121</v>
      </c>
      <c r="G358" s="71" t="s">
        <v>3422</v>
      </c>
      <c r="H358" s="71" t="s">
        <v>3423</v>
      </c>
      <c r="I358" s="71" t="s">
        <v>3424</v>
      </c>
      <c r="J358" s="22">
        <v>1</v>
      </c>
      <c r="K358" s="69" t="s">
        <v>124</v>
      </c>
      <c r="L358" s="71" t="s">
        <v>2033</v>
      </c>
      <c r="M358" s="28">
        <v>1100</v>
      </c>
      <c r="N358" s="28">
        <v>1100</v>
      </c>
      <c r="O358" s="28">
        <v>1100</v>
      </c>
      <c r="P358" s="69" t="s">
        <v>514</v>
      </c>
      <c r="Q358" s="69" t="s">
        <v>1308</v>
      </c>
      <c r="R358" s="71" t="s">
        <v>2725</v>
      </c>
      <c r="S358" s="71" t="s">
        <v>2725</v>
      </c>
      <c r="T358" s="71" t="s">
        <v>2959</v>
      </c>
      <c r="U358" s="71" t="s">
        <v>3003</v>
      </c>
      <c r="V358" s="24">
        <v>0</v>
      </c>
      <c r="W358" s="20">
        <v>45323</v>
      </c>
      <c r="X358" s="69" t="s">
        <v>65</v>
      </c>
      <c r="Y358" s="71" t="s">
        <v>66</v>
      </c>
      <c r="Z358" s="69" t="s">
        <v>1418</v>
      </c>
      <c r="AA358" s="25">
        <v>2</v>
      </c>
      <c r="AB358" s="25" t="s">
        <v>2882</v>
      </c>
      <c r="AC358" s="69" t="s">
        <v>2883</v>
      </c>
      <c r="AD358" s="26">
        <v>7</v>
      </c>
      <c r="AE358" s="69" t="s">
        <v>2187</v>
      </c>
      <c r="AF358" s="69" t="s">
        <v>120</v>
      </c>
      <c r="AG358" s="71" t="s">
        <v>121</v>
      </c>
      <c r="AH358" s="69" t="s">
        <v>122</v>
      </c>
      <c r="AI358" s="27" t="s">
        <v>70</v>
      </c>
      <c r="AJ358" s="69" t="s">
        <v>70</v>
      </c>
      <c r="AK358" s="26">
        <v>1</v>
      </c>
      <c r="AL358" s="26">
        <v>1</v>
      </c>
      <c r="AM358" s="71" t="s">
        <v>3425</v>
      </c>
      <c r="AN358" s="70" t="s">
        <v>3426</v>
      </c>
    </row>
    <row r="359" spans="1:40" ht="15" customHeight="1" x14ac:dyDescent="0.25">
      <c r="A359" s="21">
        <v>87</v>
      </c>
      <c r="B359" s="69" t="s">
        <v>139</v>
      </c>
      <c r="C359" s="22">
        <v>50</v>
      </c>
      <c r="D359" s="20">
        <v>45323</v>
      </c>
      <c r="E359" s="71" t="s">
        <v>1331</v>
      </c>
      <c r="F359" s="23">
        <v>10081282680</v>
      </c>
      <c r="G359" s="71" t="s">
        <v>2781</v>
      </c>
      <c r="H359" s="71" t="s">
        <v>2782</v>
      </c>
      <c r="I359" s="71" t="s">
        <v>2994</v>
      </c>
      <c r="J359" s="22">
        <v>1</v>
      </c>
      <c r="K359" s="69" t="s">
        <v>124</v>
      </c>
      <c r="L359" s="71" t="s">
        <v>2033</v>
      </c>
      <c r="M359" s="28">
        <v>3500</v>
      </c>
      <c r="N359" s="28">
        <v>3500</v>
      </c>
      <c r="O359" s="28">
        <v>3500</v>
      </c>
      <c r="P359" s="69" t="s">
        <v>1331</v>
      </c>
      <c r="Q359" s="69" t="s">
        <v>1708</v>
      </c>
      <c r="R359" s="71" t="s">
        <v>2725</v>
      </c>
      <c r="S359" s="71" t="s">
        <v>2725</v>
      </c>
      <c r="T359" s="71" t="s">
        <v>125</v>
      </c>
      <c r="U359" s="71" t="s">
        <v>126</v>
      </c>
      <c r="V359" s="24">
        <v>0</v>
      </c>
      <c r="W359" s="20">
        <v>45323</v>
      </c>
      <c r="X359" s="69" t="s">
        <v>65</v>
      </c>
      <c r="Y359" s="71" t="s">
        <v>66</v>
      </c>
      <c r="Z359" s="69" t="s">
        <v>1418</v>
      </c>
      <c r="AA359" s="25">
        <v>2</v>
      </c>
      <c r="AB359" s="25" t="s">
        <v>2733</v>
      </c>
      <c r="AC359" s="69" t="s">
        <v>2734</v>
      </c>
      <c r="AD359" s="26">
        <v>7</v>
      </c>
      <c r="AE359" s="69" t="s">
        <v>409</v>
      </c>
      <c r="AF359" s="69" t="s">
        <v>120</v>
      </c>
      <c r="AG359" s="71" t="s">
        <v>121</v>
      </c>
      <c r="AH359" s="69" t="s">
        <v>122</v>
      </c>
      <c r="AI359" s="27" t="s">
        <v>70</v>
      </c>
      <c r="AJ359" s="69" t="s">
        <v>70</v>
      </c>
      <c r="AK359" s="26">
        <v>1</v>
      </c>
      <c r="AL359" s="26">
        <v>1</v>
      </c>
      <c r="AM359" s="71" t="s">
        <v>3427</v>
      </c>
      <c r="AN359" s="70" t="s">
        <v>3428</v>
      </c>
    </row>
    <row r="360" spans="1:40" ht="15" customHeight="1" x14ac:dyDescent="0.25">
      <c r="A360" s="21">
        <v>86</v>
      </c>
      <c r="B360" s="69" t="s">
        <v>139</v>
      </c>
      <c r="C360" s="22">
        <v>49</v>
      </c>
      <c r="D360" s="20">
        <v>45323</v>
      </c>
      <c r="E360" s="71" t="s">
        <v>3298</v>
      </c>
      <c r="F360" s="23">
        <v>10752239890</v>
      </c>
      <c r="G360" s="71" t="s">
        <v>3299</v>
      </c>
      <c r="H360" s="71" t="s">
        <v>3429</v>
      </c>
      <c r="I360" s="71" t="s">
        <v>3301</v>
      </c>
      <c r="J360" s="22">
        <v>1</v>
      </c>
      <c r="K360" s="69" t="s">
        <v>124</v>
      </c>
      <c r="L360" s="71" t="s">
        <v>2033</v>
      </c>
      <c r="M360" s="28">
        <v>1200</v>
      </c>
      <c r="N360" s="28">
        <v>1200</v>
      </c>
      <c r="O360" s="28">
        <v>1200</v>
      </c>
      <c r="P360" s="69" t="s">
        <v>514</v>
      </c>
      <c r="Q360" s="69" t="s">
        <v>1308</v>
      </c>
      <c r="R360" s="71" t="s">
        <v>2725</v>
      </c>
      <c r="S360" s="71" t="s">
        <v>2725</v>
      </c>
      <c r="T360" s="71" t="s">
        <v>144</v>
      </c>
      <c r="U360" s="71" t="s">
        <v>3302</v>
      </c>
      <c r="V360" s="24">
        <v>0</v>
      </c>
      <c r="W360" s="20">
        <v>45323</v>
      </c>
      <c r="X360" s="69" t="s">
        <v>65</v>
      </c>
      <c r="Y360" s="71" t="s">
        <v>66</v>
      </c>
      <c r="Z360" s="69" t="s">
        <v>1418</v>
      </c>
      <c r="AA360" s="25">
        <v>2</v>
      </c>
      <c r="AB360" s="25" t="s">
        <v>2882</v>
      </c>
      <c r="AC360" s="69" t="s">
        <v>2883</v>
      </c>
      <c r="AD360" s="26">
        <v>7</v>
      </c>
      <c r="AE360" s="69" t="s">
        <v>2378</v>
      </c>
      <c r="AF360" s="69" t="s">
        <v>120</v>
      </c>
      <c r="AG360" s="71" t="s">
        <v>121</v>
      </c>
      <c r="AH360" s="69" t="s">
        <v>122</v>
      </c>
      <c r="AI360" s="27" t="s">
        <v>70</v>
      </c>
      <c r="AJ360" s="69" t="s">
        <v>70</v>
      </c>
      <c r="AK360" s="26">
        <v>1</v>
      </c>
      <c r="AL360" s="26">
        <v>1</v>
      </c>
      <c r="AM360" s="71" t="s">
        <v>3430</v>
      </c>
      <c r="AN360" s="70" t="s">
        <v>3431</v>
      </c>
    </row>
    <row r="361" spans="1:40" ht="15" customHeight="1" x14ac:dyDescent="0.25">
      <c r="A361" s="21">
        <v>95</v>
      </c>
      <c r="B361" s="69" t="s">
        <v>139</v>
      </c>
      <c r="C361" s="22">
        <v>48</v>
      </c>
      <c r="D361" s="20">
        <v>45323</v>
      </c>
      <c r="E361" s="71" t="s">
        <v>123</v>
      </c>
      <c r="F361" s="23">
        <v>10447669761</v>
      </c>
      <c r="G361" s="71" t="s">
        <v>142</v>
      </c>
      <c r="H361" s="71" t="s">
        <v>3215</v>
      </c>
      <c r="I361" s="71" t="s">
        <v>3320</v>
      </c>
      <c r="J361" s="22">
        <v>1</v>
      </c>
      <c r="K361" s="69" t="s">
        <v>124</v>
      </c>
      <c r="L361" s="71" t="s">
        <v>2033</v>
      </c>
      <c r="M361" s="28">
        <v>2500</v>
      </c>
      <c r="N361" s="28">
        <v>2500</v>
      </c>
      <c r="O361" s="28">
        <v>2500</v>
      </c>
      <c r="P361" s="69" t="s">
        <v>514</v>
      </c>
      <c r="Q361" s="69" t="s">
        <v>1308</v>
      </c>
      <c r="R361" s="71" t="s">
        <v>2725</v>
      </c>
      <c r="S361" s="71" t="s">
        <v>2725</v>
      </c>
      <c r="T361" s="71" t="s">
        <v>125</v>
      </c>
      <c r="U361" s="71" t="s">
        <v>126</v>
      </c>
      <c r="V361" s="24">
        <v>0</v>
      </c>
      <c r="W361" s="20">
        <v>45323</v>
      </c>
      <c r="X361" s="69" t="s">
        <v>65</v>
      </c>
      <c r="Y361" s="71" t="s">
        <v>66</v>
      </c>
      <c r="Z361" s="69" t="s">
        <v>1418</v>
      </c>
      <c r="AA361" s="25">
        <v>2</v>
      </c>
      <c r="AB361" s="25" t="s">
        <v>2611</v>
      </c>
      <c r="AC361" s="69" t="s">
        <v>2739</v>
      </c>
      <c r="AD361" s="26">
        <v>7</v>
      </c>
      <c r="AE361" s="69" t="s">
        <v>308</v>
      </c>
      <c r="AF361" s="69" t="s">
        <v>120</v>
      </c>
      <c r="AG361" s="71" t="s">
        <v>121</v>
      </c>
      <c r="AH361" s="69" t="s">
        <v>122</v>
      </c>
      <c r="AI361" s="27" t="s">
        <v>70</v>
      </c>
      <c r="AJ361" s="69" t="s">
        <v>70</v>
      </c>
      <c r="AK361" s="26">
        <v>1</v>
      </c>
      <c r="AL361" s="26">
        <v>1</v>
      </c>
      <c r="AM361" s="71" t="s">
        <v>3432</v>
      </c>
      <c r="AN361" s="70" t="s">
        <v>3433</v>
      </c>
    </row>
    <row r="362" spans="1:40" ht="15" customHeight="1" x14ac:dyDescent="0.25">
      <c r="A362" s="21">
        <v>71</v>
      </c>
      <c r="B362" s="69" t="s">
        <v>139</v>
      </c>
      <c r="C362" s="22">
        <v>47</v>
      </c>
      <c r="D362" s="20">
        <v>45323</v>
      </c>
      <c r="E362" s="71" t="s">
        <v>593</v>
      </c>
      <c r="F362" s="23">
        <v>10763389451</v>
      </c>
      <c r="G362" s="71" t="s">
        <v>594</v>
      </c>
      <c r="H362" s="71" t="s">
        <v>3316</v>
      </c>
      <c r="I362" s="71" t="s">
        <v>3317</v>
      </c>
      <c r="J362" s="22">
        <v>1</v>
      </c>
      <c r="K362" s="69" t="s">
        <v>124</v>
      </c>
      <c r="L362" s="71" t="s">
        <v>2033</v>
      </c>
      <c r="M362" s="28">
        <v>1400</v>
      </c>
      <c r="N362" s="28">
        <v>1400</v>
      </c>
      <c r="O362" s="28">
        <v>1400</v>
      </c>
      <c r="P362" s="69" t="s">
        <v>514</v>
      </c>
      <c r="Q362" s="69" t="s">
        <v>1308</v>
      </c>
      <c r="R362" s="71" t="s">
        <v>2725</v>
      </c>
      <c r="S362" s="71" t="s">
        <v>2725</v>
      </c>
      <c r="T362" s="71" t="s">
        <v>400</v>
      </c>
      <c r="U362" s="71" t="s">
        <v>401</v>
      </c>
      <c r="V362" s="24">
        <v>0</v>
      </c>
      <c r="W362" s="20">
        <v>45323</v>
      </c>
      <c r="X362" s="69" t="s">
        <v>65</v>
      </c>
      <c r="Y362" s="71" t="s">
        <v>66</v>
      </c>
      <c r="Z362" s="69" t="s">
        <v>1418</v>
      </c>
      <c r="AA362" s="25">
        <v>2</v>
      </c>
      <c r="AB362" s="25" t="s">
        <v>3312</v>
      </c>
      <c r="AC362" s="69" t="s">
        <v>3313</v>
      </c>
      <c r="AD362" s="26">
        <v>7</v>
      </c>
      <c r="AE362" s="69" t="s">
        <v>615</v>
      </c>
      <c r="AF362" s="69" t="s">
        <v>120</v>
      </c>
      <c r="AG362" s="71" t="s">
        <v>121</v>
      </c>
      <c r="AH362" s="69" t="s">
        <v>122</v>
      </c>
      <c r="AI362" s="27" t="s">
        <v>70</v>
      </c>
      <c r="AJ362" s="69" t="s">
        <v>70</v>
      </c>
      <c r="AK362" s="26">
        <v>1</v>
      </c>
      <c r="AL362" s="26">
        <v>1</v>
      </c>
      <c r="AM362" s="71" t="s">
        <v>3434</v>
      </c>
      <c r="AN362" s="70" t="s">
        <v>3435</v>
      </c>
    </row>
    <row r="363" spans="1:40" ht="15" customHeight="1" x14ac:dyDescent="0.25">
      <c r="A363" s="21">
        <v>70</v>
      </c>
      <c r="B363" s="69" t="s">
        <v>139</v>
      </c>
      <c r="C363" s="22">
        <v>46</v>
      </c>
      <c r="D363" s="20">
        <v>45323</v>
      </c>
      <c r="E363" s="71" t="s">
        <v>605</v>
      </c>
      <c r="F363" s="23">
        <v>10101123168</v>
      </c>
      <c r="G363" s="71" t="s">
        <v>2846</v>
      </c>
      <c r="H363" s="71" t="s">
        <v>3310</v>
      </c>
      <c r="I363" s="71" t="s">
        <v>3311</v>
      </c>
      <c r="J363" s="22">
        <v>1</v>
      </c>
      <c r="K363" s="69" t="s">
        <v>124</v>
      </c>
      <c r="L363" s="71" t="s">
        <v>2033</v>
      </c>
      <c r="M363" s="28">
        <v>1400</v>
      </c>
      <c r="N363" s="28">
        <v>1400</v>
      </c>
      <c r="O363" s="28">
        <v>1400</v>
      </c>
      <c r="P363" s="69" t="s">
        <v>514</v>
      </c>
      <c r="Q363" s="69" t="s">
        <v>1308</v>
      </c>
      <c r="R363" s="71" t="s">
        <v>2725</v>
      </c>
      <c r="S363" s="71" t="s">
        <v>2725</v>
      </c>
      <c r="T363" s="71" t="s">
        <v>400</v>
      </c>
      <c r="U363" s="71" t="s">
        <v>401</v>
      </c>
      <c r="V363" s="24">
        <v>0</v>
      </c>
      <c r="W363" s="20">
        <v>45323</v>
      </c>
      <c r="X363" s="69" t="s">
        <v>65</v>
      </c>
      <c r="Y363" s="71" t="s">
        <v>66</v>
      </c>
      <c r="Z363" s="69" t="s">
        <v>1418</v>
      </c>
      <c r="AA363" s="25">
        <v>2</v>
      </c>
      <c r="AB363" s="25" t="s">
        <v>3312</v>
      </c>
      <c r="AC363" s="69" t="s">
        <v>3313</v>
      </c>
      <c r="AD363" s="26">
        <v>7</v>
      </c>
      <c r="AE363" s="69" t="s">
        <v>615</v>
      </c>
      <c r="AF363" s="69" t="s">
        <v>120</v>
      </c>
      <c r="AG363" s="71" t="s">
        <v>121</v>
      </c>
      <c r="AH363" s="69" t="s">
        <v>122</v>
      </c>
      <c r="AI363" s="27" t="s">
        <v>70</v>
      </c>
      <c r="AJ363" s="69" t="s">
        <v>70</v>
      </c>
      <c r="AK363" s="26">
        <v>1</v>
      </c>
      <c r="AL363" s="26">
        <v>1</v>
      </c>
      <c r="AM363" s="71" t="s">
        <v>3436</v>
      </c>
      <c r="AN363" s="70" t="s">
        <v>3437</v>
      </c>
    </row>
    <row r="364" spans="1:40" ht="15" customHeight="1" x14ac:dyDescent="0.25">
      <c r="A364" s="21">
        <v>77</v>
      </c>
      <c r="B364" s="69" t="s">
        <v>139</v>
      </c>
      <c r="C364" s="22">
        <v>45</v>
      </c>
      <c r="D364" s="20">
        <v>45323</v>
      </c>
      <c r="E364" s="71" t="s">
        <v>3234</v>
      </c>
      <c r="F364" s="23">
        <v>10484820517</v>
      </c>
      <c r="G364" s="71" t="s">
        <v>3235</v>
      </c>
      <c r="H364" s="71" t="s">
        <v>3221</v>
      </c>
      <c r="I364" s="71" t="s">
        <v>3329</v>
      </c>
      <c r="J364" s="22">
        <v>1</v>
      </c>
      <c r="K364" s="69" t="s">
        <v>124</v>
      </c>
      <c r="L364" s="71" t="s">
        <v>2033</v>
      </c>
      <c r="M364" s="28">
        <v>500</v>
      </c>
      <c r="N364" s="28">
        <v>500</v>
      </c>
      <c r="O364" s="28">
        <v>500</v>
      </c>
      <c r="P364" s="69" t="s">
        <v>514</v>
      </c>
      <c r="Q364" s="69" t="s">
        <v>1308</v>
      </c>
      <c r="R364" s="71" t="s">
        <v>2725</v>
      </c>
      <c r="S364" s="71" t="s">
        <v>2725</v>
      </c>
      <c r="T364" s="71" t="s">
        <v>3036</v>
      </c>
      <c r="U364" s="71" t="s">
        <v>153</v>
      </c>
      <c r="V364" s="24">
        <v>0</v>
      </c>
      <c r="W364" s="20">
        <v>45323</v>
      </c>
      <c r="X364" s="69" t="s">
        <v>65</v>
      </c>
      <c r="Y364" s="71" t="s">
        <v>66</v>
      </c>
      <c r="Z364" s="69" t="s">
        <v>1418</v>
      </c>
      <c r="AA364" s="25">
        <v>2</v>
      </c>
      <c r="AB364" s="25" t="s">
        <v>2566</v>
      </c>
      <c r="AC364" s="69" t="s">
        <v>2726</v>
      </c>
      <c r="AD364" s="26">
        <v>7</v>
      </c>
      <c r="AE364" s="69" t="s">
        <v>2582</v>
      </c>
      <c r="AF364" s="69" t="s">
        <v>120</v>
      </c>
      <c r="AG364" s="71" t="s">
        <v>121</v>
      </c>
      <c r="AH364" s="69" t="s">
        <v>122</v>
      </c>
      <c r="AI364" s="27" t="s">
        <v>70</v>
      </c>
      <c r="AJ364" s="69" t="s">
        <v>70</v>
      </c>
      <c r="AK364" s="26">
        <v>1</v>
      </c>
      <c r="AL364" s="26">
        <v>1</v>
      </c>
      <c r="AM364" s="71" t="s">
        <v>3438</v>
      </c>
      <c r="AN364" s="70" t="s">
        <v>3439</v>
      </c>
    </row>
    <row r="365" spans="1:40" ht="15" customHeight="1" x14ac:dyDescent="0.25">
      <c r="A365" s="21">
        <v>76</v>
      </c>
      <c r="B365" s="69" t="s">
        <v>139</v>
      </c>
      <c r="C365" s="22">
        <v>44</v>
      </c>
      <c r="D365" s="20">
        <v>45323</v>
      </c>
      <c r="E365" s="71" t="s">
        <v>3188</v>
      </c>
      <c r="F365" s="23">
        <v>10764439576</v>
      </c>
      <c r="G365" s="71" t="s">
        <v>3189</v>
      </c>
      <c r="H365" s="71" t="s">
        <v>3190</v>
      </c>
      <c r="I365" s="71" t="s">
        <v>3368</v>
      </c>
      <c r="J365" s="22">
        <v>1</v>
      </c>
      <c r="K365" s="69" t="s">
        <v>124</v>
      </c>
      <c r="L365" s="71" t="s">
        <v>2033</v>
      </c>
      <c r="M365" s="28">
        <v>500</v>
      </c>
      <c r="N365" s="28">
        <v>500</v>
      </c>
      <c r="O365" s="28">
        <v>500</v>
      </c>
      <c r="P365" s="69" t="s">
        <v>514</v>
      </c>
      <c r="Q365" s="69" t="s">
        <v>1308</v>
      </c>
      <c r="R365" s="71" t="s">
        <v>2725</v>
      </c>
      <c r="S365" s="71" t="s">
        <v>2725</v>
      </c>
      <c r="T365" s="71" t="s">
        <v>994</v>
      </c>
      <c r="U365" s="71" t="s">
        <v>163</v>
      </c>
      <c r="V365" s="24">
        <v>0</v>
      </c>
      <c r="W365" s="20">
        <v>45323</v>
      </c>
      <c r="X365" s="69" t="s">
        <v>65</v>
      </c>
      <c r="Y365" s="71" t="s">
        <v>66</v>
      </c>
      <c r="Z365" s="69" t="s">
        <v>1418</v>
      </c>
      <c r="AA365" s="25">
        <v>2</v>
      </c>
      <c r="AB365" s="25" t="s">
        <v>2566</v>
      </c>
      <c r="AC365" s="69" t="s">
        <v>2726</v>
      </c>
      <c r="AD365" s="26">
        <v>7</v>
      </c>
      <c r="AE365" s="69" t="s">
        <v>2582</v>
      </c>
      <c r="AF365" s="69" t="s">
        <v>120</v>
      </c>
      <c r="AG365" s="71" t="s">
        <v>121</v>
      </c>
      <c r="AH365" s="69" t="s">
        <v>122</v>
      </c>
      <c r="AI365" s="27" t="s">
        <v>70</v>
      </c>
      <c r="AJ365" s="69" t="s">
        <v>70</v>
      </c>
      <c r="AK365" s="26">
        <v>1</v>
      </c>
      <c r="AL365" s="26">
        <v>1</v>
      </c>
      <c r="AM365" s="71" t="s">
        <v>3440</v>
      </c>
      <c r="AN365" s="70" t="s">
        <v>3441</v>
      </c>
    </row>
    <row r="366" spans="1:40" ht="15" customHeight="1" x14ac:dyDescent="0.25">
      <c r="A366" s="21">
        <v>75</v>
      </c>
      <c r="B366" s="69" t="s">
        <v>139</v>
      </c>
      <c r="C366" s="22">
        <v>43</v>
      </c>
      <c r="D366" s="20">
        <v>45323</v>
      </c>
      <c r="E366" s="71" t="s">
        <v>3229</v>
      </c>
      <c r="F366" s="23">
        <v>10479513622</v>
      </c>
      <c r="G366" s="71" t="s">
        <v>3230</v>
      </c>
      <c r="H366" s="71" t="s">
        <v>3221</v>
      </c>
      <c r="I366" s="71" t="s">
        <v>3332</v>
      </c>
      <c r="J366" s="22">
        <v>1</v>
      </c>
      <c r="K366" s="69" t="s">
        <v>124</v>
      </c>
      <c r="L366" s="71" t="s">
        <v>2033</v>
      </c>
      <c r="M366" s="28">
        <v>500</v>
      </c>
      <c r="N366" s="28">
        <v>500</v>
      </c>
      <c r="O366" s="28">
        <v>500</v>
      </c>
      <c r="P366" s="69" t="s">
        <v>514</v>
      </c>
      <c r="Q366" s="69" t="s">
        <v>1308</v>
      </c>
      <c r="R366" s="71" t="s">
        <v>2725</v>
      </c>
      <c r="S366" s="71" t="s">
        <v>2725</v>
      </c>
      <c r="T366" s="71" t="s">
        <v>3036</v>
      </c>
      <c r="U366" s="71" t="s">
        <v>153</v>
      </c>
      <c r="V366" s="24">
        <v>0</v>
      </c>
      <c r="W366" s="20">
        <v>45323</v>
      </c>
      <c r="X366" s="69" t="s">
        <v>65</v>
      </c>
      <c r="Y366" s="71" t="s">
        <v>66</v>
      </c>
      <c r="Z366" s="69" t="s">
        <v>1418</v>
      </c>
      <c r="AA366" s="25">
        <v>2</v>
      </c>
      <c r="AB366" s="25" t="s">
        <v>2566</v>
      </c>
      <c r="AC366" s="69" t="s">
        <v>2726</v>
      </c>
      <c r="AD366" s="26">
        <v>7</v>
      </c>
      <c r="AE366" s="69" t="s">
        <v>2582</v>
      </c>
      <c r="AF366" s="69" t="s">
        <v>120</v>
      </c>
      <c r="AG366" s="71" t="s">
        <v>121</v>
      </c>
      <c r="AH366" s="69" t="s">
        <v>122</v>
      </c>
      <c r="AI366" s="27" t="s">
        <v>70</v>
      </c>
      <c r="AJ366" s="69" t="s">
        <v>70</v>
      </c>
      <c r="AK366" s="26">
        <v>1</v>
      </c>
      <c r="AL366" s="26">
        <v>1</v>
      </c>
      <c r="AM366" s="71" t="s">
        <v>3442</v>
      </c>
      <c r="AN366" s="70" t="s">
        <v>3443</v>
      </c>
    </row>
    <row r="367" spans="1:40" ht="15" customHeight="1" x14ac:dyDescent="0.25">
      <c r="A367" s="21">
        <v>73</v>
      </c>
      <c r="B367" s="69" t="s">
        <v>139</v>
      </c>
      <c r="C367" s="22">
        <v>42</v>
      </c>
      <c r="D367" s="20">
        <v>45323</v>
      </c>
      <c r="E367" s="71" t="s">
        <v>2786</v>
      </c>
      <c r="F367" s="23">
        <v>10745889943</v>
      </c>
      <c r="G367" s="71" t="s">
        <v>2787</v>
      </c>
      <c r="H367" s="71" t="s">
        <v>3183</v>
      </c>
      <c r="I367" s="71" t="s">
        <v>3373</v>
      </c>
      <c r="J367" s="22">
        <v>1</v>
      </c>
      <c r="K367" s="69" t="s">
        <v>124</v>
      </c>
      <c r="L367" s="71" t="s">
        <v>2033</v>
      </c>
      <c r="M367" s="28">
        <v>500</v>
      </c>
      <c r="N367" s="28">
        <v>500</v>
      </c>
      <c r="O367" s="28">
        <v>500</v>
      </c>
      <c r="P367" s="69" t="s">
        <v>514</v>
      </c>
      <c r="Q367" s="69" t="s">
        <v>1308</v>
      </c>
      <c r="R367" s="71" t="s">
        <v>2725</v>
      </c>
      <c r="S367" s="71" t="s">
        <v>2725</v>
      </c>
      <c r="T367" s="71" t="s">
        <v>994</v>
      </c>
      <c r="U367" s="71" t="s">
        <v>163</v>
      </c>
      <c r="V367" s="24">
        <v>0</v>
      </c>
      <c r="W367" s="20">
        <v>45323</v>
      </c>
      <c r="X367" s="69" t="s">
        <v>65</v>
      </c>
      <c r="Y367" s="71" t="s">
        <v>66</v>
      </c>
      <c r="Z367" s="69" t="s">
        <v>1418</v>
      </c>
      <c r="AA367" s="25">
        <v>2</v>
      </c>
      <c r="AB367" s="25" t="s">
        <v>2566</v>
      </c>
      <c r="AC367" s="69" t="s">
        <v>2726</v>
      </c>
      <c r="AD367" s="26">
        <v>7</v>
      </c>
      <c r="AE367" s="69" t="s">
        <v>2582</v>
      </c>
      <c r="AF367" s="69" t="s">
        <v>120</v>
      </c>
      <c r="AG367" s="71" t="s">
        <v>121</v>
      </c>
      <c r="AH367" s="69" t="s">
        <v>122</v>
      </c>
      <c r="AI367" s="27" t="s">
        <v>70</v>
      </c>
      <c r="AJ367" s="69" t="s">
        <v>70</v>
      </c>
      <c r="AK367" s="26">
        <v>1</v>
      </c>
      <c r="AL367" s="26">
        <v>1</v>
      </c>
      <c r="AM367" s="71" t="s">
        <v>3444</v>
      </c>
      <c r="AN367" s="70" t="s">
        <v>3445</v>
      </c>
    </row>
    <row r="368" spans="1:40" ht="15" customHeight="1" x14ac:dyDescent="0.25">
      <c r="A368" s="21">
        <v>74</v>
      </c>
      <c r="B368" s="69" t="s">
        <v>139</v>
      </c>
      <c r="C368" s="22">
        <v>41</v>
      </c>
      <c r="D368" s="20">
        <v>45323</v>
      </c>
      <c r="E368" s="71" t="s">
        <v>150</v>
      </c>
      <c r="F368" s="23">
        <v>10089770179</v>
      </c>
      <c r="G368" s="71" t="s">
        <v>151</v>
      </c>
      <c r="H368" s="71" t="s">
        <v>3225</v>
      </c>
      <c r="I368" s="71" t="s">
        <v>3323</v>
      </c>
      <c r="J368" s="22">
        <v>1</v>
      </c>
      <c r="K368" s="69" t="s">
        <v>124</v>
      </c>
      <c r="L368" s="71" t="s">
        <v>2033</v>
      </c>
      <c r="M368" s="28">
        <v>500</v>
      </c>
      <c r="N368" s="28">
        <v>500</v>
      </c>
      <c r="O368" s="28">
        <v>500</v>
      </c>
      <c r="P368" s="69" t="s">
        <v>514</v>
      </c>
      <c r="Q368" s="69" t="s">
        <v>1308</v>
      </c>
      <c r="R368" s="71" t="s">
        <v>2725</v>
      </c>
      <c r="S368" s="71" t="s">
        <v>2725</v>
      </c>
      <c r="T368" s="71" t="s">
        <v>3036</v>
      </c>
      <c r="U368" s="71" t="s">
        <v>153</v>
      </c>
      <c r="V368" s="24">
        <v>0</v>
      </c>
      <c r="W368" s="20">
        <v>45323</v>
      </c>
      <c r="X368" s="69" t="s">
        <v>65</v>
      </c>
      <c r="Y368" s="71" t="s">
        <v>66</v>
      </c>
      <c r="Z368" s="69" t="s">
        <v>1418</v>
      </c>
      <c r="AA368" s="25">
        <v>2</v>
      </c>
      <c r="AB368" s="25" t="s">
        <v>2566</v>
      </c>
      <c r="AC368" s="69" t="s">
        <v>2726</v>
      </c>
      <c r="AD368" s="26">
        <v>7</v>
      </c>
      <c r="AE368" s="69" t="s">
        <v>2582</v>
      </c>
      <c r="AF368" s="69" t="s">
        <v>120</v>
      </c>
      <c r="AG368" s="71" t="s">
        <v>121</v>
      </c>
      <c r="AH368" s="69" t="s">
        <v>122</v>
      </c>
      <c r="AI368" s="27" t="s">
        <v>70</v>
      </c>
      <c r="AJ368" s="69" t="s">
        <v>70</v>
      </c>
      <c r="AK368" s="26">
        <v>1</v>
      </c>
      <c r="AL368" s="26">
        <v>1</v>
      </c>
      <c r="AM368" s="71" t="s">
        <v>3446</v>
      </c>
      <c r="AN368" s="70" t="s">
        <v>3447</v>
      </c>
    </row>
    <row r="369" spans="1:40" ht="15" customHeight="1" x14ac:dyDescent="0.25">
      <c r="A369" s="21">
        <v>72</v>
      </c>
      <c r="B369" s="69" t="s">
        <v>139</v>
      </c>
      <c r="C369" s="22">
        <v>40</v>
      </c>
      <c r="D369" s="20">
        <v>45323</v>
      </c>
      <c r="E369" s="71" t="s">
        <v>156</v>
      </c>
      <c r="F369" s="23">
        <v>10159960299</v>
      </c>
      <c r="G369" s="71" t="s">
        <v>157</v>
      </c>
      <c r="H369" s="71" t="s">
        <v>3221</v>
      </c>
      <c r="I369" s="71" t="s">
        <v>3326</v>
      </c>
      <c r="J369" s="22">
        <v>1</v>
      </c>
      <c r="K369" s="69" t="s">
        <v>124</v>
      </c>
      <c r="L369" s="71" t="s">
        <v>2033</v>
      </c>
      <c r="M369" s="28">
        <v>500</v>
      </c>
      <c r="N369" s="28">
        <v>500</v>
      </c>
      <c r="O369" s="28">
        <v>500</v>
      </c>
      <c r="P369" s="69" t="s">
        <v>514</v>
      </c>
      <c r="Q369" s="69" t="s">
        <v>1308</v>
      </c>
      <c r="R369" s="71" t="s">
        <v>2725</v>
      </c>
      <c r="S369" s="71" t="s">
        <v>2725</v>
      </c>
      <c r="T369" s="71" t="s">
        <v>3036</v>
      </c>
      <c r="U369" s="71" t="s">
        <v>153</v>
      </c>
      <c r="V369" s="24">
        <v>0</v>
      </c>
      <c r="W369" s="20">
        <v>45323</v>
      </c>
      <c r="X369" s="69" t="s">
        <v>65</v>
      </c>
      <c r="Y369" s="71" t="s">
        <v>66</v>
      </c>
      <c r="Z369" s="69" t="s">
        <v>1418</v>
      </c>
      <c r="AA369" s="25">
        <v>2</v>
      </c>
      <c r="AB369" s="25" t="s">
        <v>2566</v>
      </c>
      <c r="AC369" s="69" t="s">
        <v>2726</v>
      </c>
      <c r="AD369" s="26">
        <v>7</v>
      </c>
      <c r="AE369" s="69" t="s">
        <v>2582</v>
      </c>
      <c r="AF369" s="69" t="s">
        <v>120</v>
      </c>
      <c r="AG369" s="71" t="s">
        <v>121</v>
      </c>
      <c r="AH369" s="69" t="s">
        <v>122</v>
      </c>
      <c r="AI369" s="27" t="s">
        <v>70</v>
      </c>
      <c r="AJ369" s="69" t="s">
        <v>70</v>
      </c>
      <c r="AK369" s="26">
        <v>1</v>
      </c>
      <c r="AL369" s="26">
        <v>1</v>
      </c>
      <c r="AM369" s="71" t="s">
        <v>3448</v>
      </c>
      <c r="AN369" s="70" t="s">
        <v>3449</v>
      </c>
    </row>
    <row r="370" spans="1:40" ht="15" customHeight="1" x14ac:dyDescent="0.25">
      <c r="A370" s="21">
        <v>68</v>
      </c>
      <c r="B370" s="69" t="s">
        <v>139</v>
      </c>
      <c r="C370" s="22">
        <v>39</v>
      </c>
      <c r="D370" s="20">
        <v>45323</v>
      </c>
      <c r="E370" s="71" t="s">
        <v>994</v>
      </c>
      <c r="F370" s="23">
        <v>10417168325</v>
      </c>
      <c r="G370" s="71" t="s">
        <v>1958</v>
      </c>
      <c r="H370" s="71" t="s">
        <v>3103</v>
      </c>
      <c r="I370" s="71" t="s">
        <v>3381</v>
      </c>
      <c r="J370" s="22">
        <v>1</v>
      </c>
      <c r="K370" s="69" t="s">
        <v>124</v>
      </c>
      <c r="L370" s="71" t="s">
        <v>2033</v>
      </c>
      <c r="M370" s="28">
        <v>2500</v>
      </c>
      <c r="N370" s="28">
        <v>2500</v>
      </c>
      <c r="O370" s="28">
        <v>2500</v>
      </c>
      <c r="P370" s="69" t="s">
        <v>514</v>
      </c>
      <c r="Q370" s="69" t="s">
        <v>1308</v>
      </c>
      <c r="R370" s="71" t="s">
        <v>2725</v>
      </c>
      <c r="S370" s="71" t="s">
        <v>2725</v>
      </c>
      <c r="T370" s="71" t="s">
        <v>125</v>
      </c>
      <c r="U370" s="71" t="s">
        <v>126</v>
      </c>
      <c r="V370" s="24">
        <v>0</v>
      </c>
      <c r="W370" s="20">
        <v>45323</v>
      </c>
      <c r="X370" s="69" t="s">
        <v>65</v>
      </c>
      <c r="Y370" s="71" t="s">
        <v>66</v>
      </c>
      <c r="Z370" s="69" t="s">
        <v>1418</v>
      </c>
      <c r="AA370" s="25">
        <v>2</v>
      </c>
      <c r="AB370" s="25" t="s">
        <v>3450</v>
      </c>
      <c r="AC370" s="69" t="s">
        <v>3451</v>
      </c>
      <c r="AD370" s="26">
        <v>7</v>
      </c>
      <c r="AE370" s="69" t="s">
        <v>308</v>
      </c>
      <c r="AF370" s="69" t="s">
        <v>120</v>
      </c>
      <c r="AG370" s="71" t="s">
        <v>121</v>
      </c>
      <c r="AH370" s="69" t="s">
        <v>122</v>
      </c>
      <c r="AI370" s="27" t="s">
        <v>70</v>
      </c>
      <c r="AJ370" s="69" t="s">
        <v>70</v>
      </c>
      <c r="AK370" s="26">
        <v>1</v>
      </c>
      <c r="AL370" s="26">
        <v>1</v>
      </c>
      <c r="AM370" s="71" t="s">
        <v>3452</v>
      </c>
      <c r="AN370" s="70" t="s">
        <v>3453</v>
      </c>
    </row>
    <row r="371" spans="1:40" ht="15" customHeight="1" x14ac:dyDescent="0.25">
      <c r="A371" s="21">
        <v>38</v>
      </c>
      <c r="B371" s="69" t="s">
        <v>139</v>
      </c>
      <c r="C371" s="22">
        <v>38</v>
      </c>
      <c r="D371" s="20">
        <v>45323</v>
      </c>
      <c r="E371" s="71" t="s">
        <v>182</v>
      </c>
      <c r="F371" s="23">
        <v>10255454035</v>
      </c>
      <c r="G371" s="71" t="s">
        <v>183</v>
      </c>
      <c r="H371" s="71" t="s">
        <v>3454</v>
      </c>
      <c r="I371" s="71" t="s">
        <v>3110</v>
      </c>
      <c r="J371" s="22">
        <v>1</v>
      </c>
      <c r="K371" s="69" t="s">
        <v>124</v>
      </c>
      <c r="L371" s="71" t="s">
        <v>2033</v>
      </c>
      <c r="M371" s="28">
        <v>1000</v>
      </c>
      <c r="N371" s="28">
        <v>1000</v>
      </c>
      <c r="O371" s="28">
        <v>1000</v>
      </c>
      <c r="P371" s="69" t="s">
        <v>514</v>
      </c>
      <c r="Q371" s="69" t="s">
        <v>1308</v>
      </c>
      <c r="R371" s="71" t="s">
        <v>2725</v>
      </c>
      <c r="S371" s="71" t="s">
        <v>2725</v>
      </c>
      <c r="T371" s="71" t="s">
        <v>3271</v>
      </c>
      <c r="U371" s="71" t="s">
        <v>36</v>
      </c>
      <c r="V371" s="24">
        <v>0</v>
      </c>
      <c r="W371" s="20">
        <v>45323</v>
      </c>
      <c r="X371" s="69" t="s">
        <v>65</v>
      </c>
      <c r="Y371" s="71" t="s">
        <v>66</v>
      </c>
      <c r="Z371" s="69" t="s">
        <v>1418</v>
      </c>
      <c r="AA371" s="25">
        <v>2</v>
      </c>
      <c r="AB371" s="25" t="s">
        <v>2867</v>
      </c>
      <c r="AC371" s="69" t="s">
        <v>2868</v>
      </c>
      <c r="AD371" s="26">
        <v>7</v>
      </c>
      <c r="AE371" s="69" t="s">
        <v>1382</v>
      </c>
      <c r="AF371" s="69" t="s">
        <v>120</v>
      </c>
      <c r="AG371" s="71" t="s">
        <v>121</v>
      </c>
      <c r="AH371" s="69" t="s">
        <v>122</v>
      </c>
      <c r="AI371" s="27" t="s">
        <v>70</v>
      </c>
      <c r="AJ371" s="69" t="s">
        <v>70</v>
      </c>
      <c r="AK371" s="26">
        <v>1</v>
      </c>
      <c r="AL371" s="26">
        <v>1</v>
      </c>
      <c r="AM371" s="71" t="s">
        <v>3455</v>
      </c>
      <c r="AN371" s="70" t="s">
        <v>3456</v>
      </c>
    </row>
    <row r="372" spans="1:40" ht="15" customHeight="1" x14ac:dyDescent="0.25">
      <c r="A372" s="21">
        <v>67</v>
      </c>
      <c r="B372" s="69" t="s">
        <v>139</v>
      </c>
      <c r="C372" s="22">
        <v>37</v>
      </c>
      <c r="D372" s="20">
        <v>45323</v>
      </c>
      <c r="E372" s="71" t="s">
        <v>140</v>
      </c>
      <c r="F372" s="23">
        <v>10438643554</v>
      </c>
      <c r="G372" s="71" t="s">
        <v>3294</v>
      </c>
      <c r="H372" s="71" t="s">
        <v>3196</v>
      </c>
      <c r="I372" s="71" t="s">
        <v>3295</v>
      </c>
      <c r="J372" s="22">
        <v>1</v>
      </c>
      <c r="K372" s="69" t="s">
        <v>124</v>
      </c>
      <c r="L372" s="71" t="s">
        <v>2033</v>
      </c>
      <c r="M372" s="28">
        <v>2500</v>
      </c>
      <c r="N372" s="28">
        <v>2500</v>
      </c>
      <c r="O372" s="28">
        <v>2500</v>
      </c>
      <c r="P372" s="69" t="s">
        <v>514</v>
      </c>
      <c r="Q372" s="69" t="s">
        <v>1308</v>
      </c>
      <c r="R372" s="71" t="s">
        <v>2725</v>
      </c>
      <c r="S372" s="71" t="s">
        <v>2725</v>
      </c>
      <c r="T372" s="71" t="s">
        <v>125</v>
      </c>
      <c r="U372" s="71" t="s">
        <v>126</v>
      </c>
      <c r="V372" s="24">
        <v>0</v>
      </c>
      <c r="W372" s="20">
        <v>45323</v>
      </c>
      <c r="X372" s="69" t="s">
        <v>65</v>
      </c>
      <c r="Y372" s="71" t="s">
        <v>66</v>
      </c>
      <c r="Z372" s="69" t="s">
        <v>1418</v>
      </c>
      <c r="AA372" s="25">
        <v>2</v>
      </c>
      <c r="AB372" s="25" t="s">
        <v>3457</v>
      </c>
      <c r="AC372" s="69" t="s">
        <v>3458</v>
      </c>
      <c r="AD372" s="26">
        <v>7</v>
      </c>
      <c r="AE372" s="69" t="s">
        <v>308</v>
      </c>
      <c r="AF372" s="69" t="s">
        <v>120</v>
      </c>
      <c r="AG372" s="71" t="s">
        <v>121</v>
      </c>
      <c r="AH372" s="69" t="s">
        <v>122</v>
      </c>
      <c r="AI372" s="27" t="s">
        <v>70</v>
      </c>
      <c r="AJ372" s="69" t="s">
        <v>70</v>
      </c>
      <c r="AK372" s="26">
        <v>1</v>
      </c>
      <c r="AL372" s="26">
        <v>1</v>
      </c>
      <c r="AM372" s="71" t="s">
        <v>3459</v>
      </c>
      <c r="AN372" s="70" t="s">
        <v>3460</v>
      </c>
    </row>
    <row r="373" spans="1:40" ht="15" customHeight="1" x14ac:dyDescent="0.25">
      <c r="A373" s="21">
        <v>85</v>
      </c>
      <c r="B373" s="69" t="s">
        <v>139</v>
      </c>
      <c r="C373" s="22">
        <v>36</v>
      </c>
      <c r="D373" s="20">
        <v>45323</v>
      </c>
      <c r="E373" s="71" t="s">
        <v>178</v>
      </c>
      <c r="F373" s="23">
        <v>10709254800</v>
      </c>
      <c r="G373" s="71" t="s">
        <v>3376</v>
      </c>
      <c r="H373" s="71" t="s">
        <v>3377</v>
      </c>
      <c r="I373" s="71" t="s">
        <v>3378</v>
      </c>
      <c r="J373" s="22">
        <v>1</v>
      </c>
      <c r="K373" s="69" t="s">
        <v>124</v>
      </c>
      <c r="L373" s="71" t="s">
        <v>2033</v>
      </c>
      <c r="M373" s="28">
        <v>2000</v>
      </c>
      <c r="N373" s="28">
        <v>2000</v>
      </c>
      <c r="O373" s="28">
        <v>2000</v>
      </c>
      <c r="P373" s="69" t="s">
        <v>514</v>
      </c>
      <c r="Q373" s="69" t="s">
        <v>1308</v>
      </c>
      <c r="R373" s="71" t="s">
        <v>2725</v>
      </c>
      <c r="S373" s="71" t="s">
        <v>2725</v>
      </c>
      <c r="T373" s="71" t="s">
        <v>994</v>
      </c>
      <c r="U373" s="71" t="s">
        <v>163</v>
      </c>
      <c r="V373" s="24">
        <v>0</v>
      </c>
      <c r="W373" s="20">
        <v>45323</v>
      </c>
      <c r="X373" s="69" t="s">
        <v>65</v>
      </c>
      <c r="Y373" s="71" t="s">
        <v>66</v>
      </c>
      <c r="Z373" s="69" t="s">
        <v>1418</v>
      </c>
      <c r="AA373" s="25">
        <v>2</v>
      </c>
      <c r="AB373" s="25" t="s">
        <v>3461</v>
      </c>
      <c r="AC373" s="69" t="s">
        <v>3462</v>
      </c>
      <c r="AD373" s="26">
        <v>7</v>
      </c>
      <c r="AE373" s="69" t="s">
        <v>782</v>
      </c>
      <c r="AF373" s="69" t="s">
        <v>120</v>
      </c>
      <c r="AG373" s="71" t="s">
        <v>121</v>
      </c>
      <c r="AH373" s="69" t="s">
        <v>122</v>
      </c>
      <c r="AI373" s="27" t="s">
        <v>70</v>
      </c>
      <c r="AJ373" s="69" t="s">
        <v>70</v>
      </c>
      <c r="AK373" s="26">
        <v>1</v>
      </c>
      <c r="AL373" s="26">
        <v>1</v>
      </c>
      <c r="AM373" s="71" t="s">
        <v>3463</v>
      </c>
      <c r="AN373" s="70" t="s">
        <v>3464</v>
      </c>
    </row>
    <row r="374" spans="1:40" ht="15" customHeight="1" x14ac:dyDescent="0.25">
      <c r="A374" s="21">
        <v>66</v>
      </c>
      <c r="B374" s="69" t="s">
        <v>139</v>
      </c>
      <c r="C374" s="22">
        <v>35</v>
      </c>
      <c r="D374" s="20">
        <v>45323</v>
      </c>
      <c r="E374" s="71" t="s">
        <v>144</v>
      </c>
      <c r="F374" s="23">
        <v>10080166104</v>
      </c>
      <c r="G374" s="71" t="s">
        <v>145</v>
      </c>
      <c r="H374" s="71" t="s">
        <v>3203</v>
      </c>
      <c r="I374" s="71" t="s">
        <v>3305</v>
      </c>
      <c r="J374" s="22">
        <v>1</v>
      </c>
      <c r="K374" s="69" t="s">
        <v>124</v>
      </c>
      <c r="L374" s="71" t="s">
        <v>2033</v>
      </c>
      <c r="M374" s="28">
        <v>2500</v>
      </c>
      <c r="N374" s="28">
        <v>2500</v>
      </c>
      <c r="O374" s="28">
        <v>2500</v>
      </c>
      <c r="P374" s="69" t="s">
        <v>514</v>
      </c>
      <c r="Q374" s="69" t="s">
        <v>1308</v>
      </c>
      <c r="R374" s="71" t="s">
        <v>2725</v>
      </c>
      <c r="S374" s="71" t="s">
        <v>2725</v>
      </c>
      <c r="T374" s="71" t="s">
        <v>125</v>
      </c>
      <c r="U374" s="71" t="s">
        <v>126</v>
      </c>
      <c r="V374" s="24">
        <v>0</v>
      </c>
      <c r="W374" s="20">
        <v>45323</v>
      </c>
      <c r="X374" s="69" t="s">
        <v>65</v>
      </c>
      <c r="Y374" s="71" t="s">
        <v>66</v>
      </c>
      <c r="Z374" s="69" t="s">
        <v>1418</v>
      </c>
      <c r="AA374" s="25">
        <v>2</v>
      </c>
      <c r="AB374" s="25" t="s">
        <v>2611</v>
      </c>
      <c r="AC374" s="69" t="s">
        <v>2739</v>
      </c>
      <c r="AD374" s="26">
        <v>7</v>
      </c>
      <c r="AE374" s="69" t="s">
        <v>308</v>
      </c>
      <c r="AF374" s="69" t="s">
        <v>120</v>
      </c>
      <c r="AG374" s="71" t="s">
        <v>121</v>
      </c>
      <c r="AH374" s="69" t="s">
        <v>122</v>
      </c>
      <c r="AI374" s="27" t="s">
        <v>70</v>
      </c>
      <c r="AJ374" s="69" t="s">
        <v>70</v>
      </c>
      <c r="AK374" s="26">
        <v>1</v>
      </c>
      <c r="AL374" s="26">
        <v>1</v>
      </c>
      <c r="AM374" s="71" t="s">
        <v>3465</v>
      </c>
      <c r="AN374" s="70" t="s">
        <v>3466</v>
      </c>
    </row>
    <row r="375" spans="1:40" ht="15" customHeight="1" x14ac:dyDescent="0.25">
      <c r="A375" s="21">
        <v>84</v>
      </c>
      <c r="B375" s="69" t="s">
        <v>139</v>
      </c>
      <c r="C375" s="22">
        <v>34</v>
      </c>
      <c r="D375" s="20">
        <v>45323</v>
      </c>
      <c r="E375" s="71" t="s">
        <v>3036</v>
      </c>
      <c r="F375" s="23">
        <v>10480357146</v>
      </c>
      <c r="G375" s="71" t="s">
        <v>3335</v>
      </c>
      <c r="H375" s="71" t="s">
        <v>3336</v>
      </c>
      <c r="I375" s="71" t="s">
        <v>3337</v>
      </c>
      <c r="J375" s="22">
        <v>1</v>
      </c>
      <c r="K375" s="69" t="s">
        <v>124</v>
      </c>
      <c r="L375" s="71" t="s">
        <v>2033</v>
      </c>
      <c r="M375" s="28">
        <v>2000</v>
      </c>
      <c r="N375" s="28">
        <v>2000</v>
      </c>
      <c r="O375" s="28">
        <v>2000</v>
      </c>
      <c r="P375" s="69" t="s">
        <v>514</v>
      </c>
      <c r="Q375" s="69" t="s">
        <v>1308</v>
      </c>
      <c r="R375" s="71" t="s">
        <v>2725</v>
      </c>
      <c r="S375" s="71" t="s">
        <v>2725</v>
      </c>
      <c r="T375" s="71" t="s">
        <v>125</v>
      </c>
      <c r="U375" s="71" t="s">
        <v>126</v>
      </c>
      <c r="V375" s="24">
        <v>0</v>
      </c>
      <c r="W375" s="20">
        <v>45323</v>
      </c>
      <c r="X375" s="69" t="s">
        <v>65</v>
      </c>
      <c r="Y375" s="71" t="s">
        <v>66</v>
      </c>
      <c r="Z375" s="69" t="s">
        <v>1418</v>
      </c>
      <c r="AA375" s="25">
        <v>2</v>
      </c>
      <c r="AB375" s="25" t="s">
        <v>780</v>
      </c>
      <c r="AC375" s="69" t="s">
        <v>2760</v>
      </c>
      <c r="AD375" s="26">
        <v>7</v>
      </c>
      <c r="AE375" s="69" t="s">
        <v>782</v>
      </c>
      <c r="AF375" s="69" t="s">
        <v>120</v>
      </c>
      <c r="AG375" s="71" t="s">
        <v>121</v>
      </c>
      <c r="AH375" s="69" t="s">
        <v>122</v>
      </c>
      <c r="AI375" s="27" t="s">
        <v>70</v>
      </c>
      <c r="AJ375" s="69" t="s">
        <v>70</v>
      </c>
      <c r="AK375" s="26">
        <v>1</v>
      </c>
      <c r="AL375" s="26">
        <v>1</v>
      </c>
      <c r="AM375" s="71" t="s">
        <v>3467</v>
      </c>
      <c r="AN375" s="70" t="s">
        <v>3468</v>
      </c>
    </row>
    <row r="376" spans="1:40" ht="15" customHeight="1" x14ac:dyDescent="0.25">
      <c r="A376" s="21">
        <v>65</v>
      </c>
      <c r="B376" s="69" t="s">
        <v>139</v>
      </c>
      <c r="C376" s="22">
        <v>33</v>
      </c>
      <c r="D376" s="20">
        <v>45323</v>
      </c>
      <c r="E376" s="71" t="s">
        <v>2959</v>
      </c>
      <c r="F376" s="23">
        <v>10480600601</v>
      </c>
      <c r="G376" s="71" t="s">
        <v>1374</v>
      </c>
      <c r="H376" s="71" t="s">
        <v>3209</v>
      </c>
      <c r="I376" s="71" t="s">
        <v>3348</v>
      </c>
      <c r="J376" s="22">
        <v>1</v>
      </c>
      <c r="K376" s="69" t="s">
        <v>124</v>
      </c>
      <c r="L376" s="71" t="s">
        <v>2033</v>
      </c>
      <c r="M376" s="28">
        <v>1800</v>
      </c>
      <c r="N376" s="28">
        <v>1800</v>
      </c>
      <c r="O376" s="28">
        <v>1800</v>
      </c>
      <c r="P376" s="69" t="s">
        <v>514</v>
      </c>
      <c r="Q376" s="69" t="s">
        <v>1308</v>
      </c>
      <c r="R376" s="71" t="s">
        <v>2725</v>
      </c>
      <c r="S376" s="71" t="s">
        <v>2725</v>
      </c>
      <c r="T376" s="71" t="s">
        <v>125</v>
      </c>
      <c r="U376" s="71" t="s">
        <v>126</v>
      </c>
      <c r="V376" s="24">
        <v>0</v>
      </c>
      <c r="W376" s="20">
        <v>45323</v>
      </c>
      <c r="X376" s="69" t="s">
        <v>65</v>
      </c>
      <c r="Y376" s="71" t="s">
        <v>66</v>
      </c>
      <c r="Z376" s="69" t="s">
        <v>1418</v>
      </c>
      <c r="AA376" s="25">
        <v>2</v>
      </c>
      <c r="AB376" s="25" t="s">
        <v>3349</v>
      </c>
      <c r="AC376" s="69" t="s">
        <v>3350</v>
      </c>
      <c r="AD376" s="26">
        <v>7</v>
      </c>
      <c r="AE376" s="69" t="s">
        <v>167</v>
      </c>
      <c r="AF376" s="69" t="s">
        <v>120</v>
      </c>
      <c r="AG376" s="71" t="s">
        <v>121</v>
      </c>
      <c r="AH376" s="69" t="s">
        <v>122</v>
      </c>
      <c r="AI376" s="27" t="s">
        <v>70</v>
      </c>
      <c r="AJ376" s="69" t="s">
        <v>70</v>
      </c>
      <c r="AK376" s="26">
        <v>1</v>
      </c>
      <c r="AL376" s="26">
        <v>1</v>
      </c>
      <c r="AM376" s="71" t="s">
        <v>3469</v>
      </c>
      <c r="AN376" s="70" t="s">
        <v>3470</v>
      </c>
    </row>
    <row r="377" spans="1:40" ht="15" customHeight="1" x14ac:dyDescent="0.25">
      <c r="A377" s="21">
        <v>83</v>
      </c>
      <c r="B377" s="69" t="s">
        <v>139</v>
      </c>
      <c r="C377" s="22">
        <v>32</v>
      </c>
      <c r="D377" s="20">
        <v>45323</v>
      </c>
      <c r="E377" s="71" t="s">
        <v>3355</v>
      </c>
      <c r="F377" s="23">
        <v>10435332655</v>
      </c>
      <c r="G377" s="71" t="s">
        <v>3356</v>
      </c>
      <c r="H377" s="71" t="s">
        <v>3357</v>
      </c>
      <c r="I377" s="71" t="s">
        <v>3358</v>
      </c>
      <c r="J377" s="22">
        <v>1</v>
      </c>
      <c r="K377" s="69" t="s">
        <v>124</v>
      </c>
      <c r="L377" s="71" t="s">
        <v>2033</v>
      </c>
      <c r="M377" s="28">
        <v>2500</v>
      </c>
      <c r="N377" s="28">
        <v>2500</v>
      </c>
      <c r="O377" s="28">
        <v>2500</v>
      </c>
      <c r="P377" s="69" t="s">
        <v>514</v>
      </c>
      <c r="Q377" s="69" t="s">
        <v>1308</v>
      </c>
      <c r="R377" s="71" t="s">
        <v>2725</v>
      </c>
      <c r="S377" s="71" t="s">
        <v>2725</v>
      </c>
      <c r="T377" s="71" t="s">
        <v>125</v>
      </c>
      <c r="U377" s="71" t="s">
        <v>126</v>
      </c>
      <c r="V377" s="24">
        <v>0</v>
      </c>
      <c r="W377" s="20">
        <v>45323</v>
      </c>
      <c r="X377" s="69" t="s">
        <v>65</v>
      </c>
      <c r="Y377" s="71" t="s">
        <v>66</v>
      </c>
      <c r="Z377" s="69" t="s">
        <v>1418</v>
      </c>
      <c r="AA377" s="25">
        <v>2</v>
      </c>
      <c r="AB377" s="25" t="s">
        <v>3471</v>
      </c>
      <c r="AC377" s="69" t="s">
        <v>3472</v>
      </c>
      <c r="AD377" s="26">
        <v>7</v>
      </c>
      <c r="AE377" s="69" t="s">
        <v>308</v>
      </c>
      <c r="AF377" s="69" t="s">
        <v>120</v>
      </c>
      <c r="AG377" s="71" t="s">
        <v>121</v>
      </c>
      <c r="AH377" s="69" t="s">
        <v>122</v>
      </c>
      <c r="AI377" s="27" t="s">
        <v>70</v>
      </c>
      <c r="AJ377" s="69" t="s">
        <v>70</v>
      </c>
      <c r="AK377" s="26">
        <v>1</v>
      </c>
      <c r="AL377" s="26">
        <v>1</v>
      </c>
      <c r="AM377" s="71" t="s">
        <v>3473</v>
      </c>
      <c r="AN377" s="70" t="s">
        <v>3474</v>
      </c>
    </row>
    <row r="378" spans="1:40" ht="15" customHeight="1" x14ac:dyDescent="0.25">
      <c r="A378" s="21">
        <v>64</v>
      </c>
      <c r="B378" s="69" t="s">
        <v>139</v>
      </c>
      <c r="C378" s="22">
        <v>31</v>
      </c>
      <c r="D378" s="20">
        <v>45323</v>
      </c>
      <c r="E378" s="71" t="s">
        <v>3093</v>
      </c>
      <c r="F378" s="23">
        <v>10416209851</v>
      </c>
      <c r="G378" s="71" t="s">
        <v>3094</v>
      </c>
      <c r="H378" s="71" t="s">
        <v>3475</v>
      </c>
      <c r="I378" s="71" t="s">
        <v>3476</v>
      </c>
      <c r="J378" s="22">
        <v>1</v>
      </c>
      <c r="K378" s="69" t="s">
        <v>124</v>
      </c>
      <c r="L378" s="71" t="s">
        <v>2033</v>
      </c>
      <c r="M378" s="28">
        <v>1300</v>
      </c>
      <c r="N378" s="28">
        <v>1300</v>
      </c>
      <c r="O378" s="28">
        <v>1300</v>
      </c>
      <c r="P378" s="69" t="s">
        <v>514</v>
      </c>
      <c r="Q378" s="69" t="s">
        <v>1308</v>
      </c>
      <c r="R378" s="71" t="s">
        <v>2725</v>
      </c>
      <c r="S378" s="71" t="s">
        <v>2725</v>
      </c>
      <c r="T378" s="71" t="s">
        <v>3097</v>
      </c>
      <c r="U378" s="71" t="s">
        <v>2550</v>
      </c>
      <c r="V378" s="24">
        <v>0</v>
      </c>
      <c r="W378" s="20">
        <v>45323</v>
      </c>
      <c r="X378" s="69" t="s">
        <v>65</v>
      </c>
      <c r="Y378" s="71" t="s">
        <v>66</v>
      </c>
      <c r="Z378" s="69" t="s">
        <v>1418</v>
      </c>
      <c r="AA378" s="25">
        <v>2</v>
      </c>
      <c r="AB378" s="25" t="s">
        <v>3173</v>
      </c>
      <c r="AC378" s="69" t="s">
        <v>3174</v>
      </c>
      <c r="AD378" s="26">
        <v>7</v>
      </c>
      <c r="AE378" s="69" t="s">
        <v>3175</v>
      </c>
      <c r="AF378" s="69" t="s">
        <v>120</v>
      </c>
      <c r="AG378" s="71" t="s">
        <v>121</v>
      </c>
      <c r="AH378" s="69" t="s">
        <v>122</v>
      </c>
      <c r="AI378" s="27" t="s">
        <v>70</v>
      </c>
      <c r="AJ378" s="69" t="s">
        <v>70</v>
      </c>
      <c r="AK378" s="26">
        <v>1</v>
      </c>
      <c r="AL378" s="26">
        <v>1</v>
      </c>
      <c r="AM378" s="71" t="s">
        <v>3477</v>
      </c>
      <c r="AN378" s="70" t="s">
        <v>3478</v>
      </c>
    </row>
    <row r="379" spans="1:40" ht="15" customHeight="1" x14ac:dyDescent="0.25">
      <c r="A379" s="21">
        <v>63</v>
      </c>
      <c r="B379" s="69" t="s">
        <v>139</v>
      </c>
      <c r="C379" s="22">
        <v>30</v>
      </c>
      <c r="D379" s="20">
        <v>45323</v>
      </c>
      <c r="E379" s="71" t="s">
        <v>3097</v>
      </c>
      <c r="F379" s="23">
        <v>10422096260</v>
      </c>
      <c r="G379" s="71" t="s">
        <v>2130</v>
      </c>
      <c r="H379" s="71" t="s">
        <v>3364</v>
      </c>
      <c r="I379" s="71" t="s">
        <v>3479</v>
      </c>
      <c r="J379" s="22">
        <v>1</v>
      </c>
      <c r="K379" s="69" t="s">
        <v>124</v>
      </c>
      <c r="L379" s="71" t="s">
        <v>2033</v>
      </c>
      <c r="M379" s="28">
        <v>2500</v>
      </c>
      <c r="N379" s="28">
        <v>2500</v>
      </c>
      <c r="O379" s="28">
        <v>2500</v>
      </c>
      <c r="P379" s="69" t="s">
        <v>514</v>
      </c>
      <c r="Q379" s="69" t="s">
        <v>1308</v>
      </c>
      <c r="R379" s="71" t="s">
        <v>2725</v>
      </c>
      <c r="S379" s="71" t="s">
        <v>2725</v>
      </c>
      <c r="T379" s="71" t="s">
        <v>125</v>
      </c>
      <c r="U379" s="71" t="s">
        <v>126</v>
      </c>
      <c r="V379" s="24">
        <v>0</v>
      </c>
      <c r="W379" s="20">
        <v>45323</v>
      </c>
      <c r="X379" s="69" t="s">
        <v>65</v>
      </c>
      <c r="Y379" s="71" t="s">
        <v>66</v>
      </c>
      <c r="Z379" s="69" t="s">
        <v>1418</v>
      </c>
      <c r="AA379" s="25">
        <v>2</v>
      </c>
      <c r="AB379" s="25" t="s">
        <v>2611</v>
      </c>
      <c r="AC379" s="69" t="s">
        <v>2739</v>
      </c>
      <c r="AD379" s="26">
        <v>7</v>
      </c>
      <c r="AE379" s="69" t="s">
        <v>308</v>
      </c>
      <c r="AF379" s="69" t="s">
        <v>120</v>
      </c>
      <c r="AG379" s="71" t="s">
        <v>121</v>
      </c>
      <c r="AH379" s="69" t="s">
        <v>122</v>
      </c>
      <c r="AI379" s="27" t="s">
        <v>70</v>
      </c>
      <c r="AJ379" s="69" t="s">
        <v>70</v>
      </c>
      <c r="AK379" s="26">
        <v>1</v>
      </c>
      <c r="AL379" s="26">
        <v>1</v>
      </c>
      <c r="AM379" s="71" t="s">
        <v>3480</v>
      </c>
      <c r="AN379" s="70" t="s">
        <v>3481</v>
      </c>
    </row>
    <row r="380" spans="1:40" ht="15" customHeight="1" x14ac:dyDescent="0.25">
      <c r="A380" s="21">
        <v>42</v>
      </c>
      <c r="B380" s="69" t="s">
        <v>139</v>
      </c>
      <c r="C380" s="22">
        <v>29</v>
      </c>
      <c r="D380" s="20">
        <v>45307</v>
      </c>
      <c r="E380" s="71" t="s">
        <v>1331</v>
      </c>
      <c r="F380" s="23">
        <v>10755966521</v>
      </c>
      <c r="G380" s="71" t="s">
        <v>2781</v>
      </c>
      <c r="H380" s="71" t="s">
        <v>2782</v>
      </c>
      <c r="I380" s="71" t="s">
        <v>2994</v>
      </c>
      <c r="J380" s="22">
        <v>1</v>
      </c>
      <c r="K380" s="69" t="s">
        <v>124</v>
      </c>
      <c r="L380" s="71" t="s">
        <v>2033</v>
      </c>
      <c r="M380" s="28">
        <v>3000</v>
      </c>
      <c r="N380" s="28">
        <v>3000</v>
      </c>
      <c r="O380" s="28">
        <v>3000</v>
      </c>
      <c r="P380" s="69" t="s">
        <v>1331</v>
      </c>
      <c r="Q380" s="69" t="s">
        <v>1708</v>
      </c>
      <c r="R380" s="71" t="s">
        <v>2725</v>
      </c>
      <c r="S380" s="71" t="s">
        <v>2725</v>
      </c>
      <c r="T380" s="71" t="s">
        <v>125</v>
      </c>
      <c r="U380" s="71" t="s">
        <v>126</v>
      </c>
      <c r="V380" s="24">
        <v>0</v>
      </c>
      <c r="W380" s="20">
        <v>45307</v>
      </c>
      <c r="X380" s="69" t="s">
        <v>65</v>
      </c>
      <c r="Y380" s="71" t="s">
        <v>66</v>
      </c>
      <c r="Z380" s="69" t="s">
        <v>1418</v>
      </c>
      <c r="AA380" s="25">
        <v>2</v>
      </c>
      <c r="AB380" s="25" t="s">
        <v>3192</v>
      </c>
      <c r="AC380" s="69" t="s">
        <v>3193</v>
      </c>
      <c r="AD380" s="26">
        <v>7</v>
      </c>
      <c r="AE380" s="69" t="s">
        <v>590</v>
      </c>
      <c r="AF380" s="69" t="s">
        <v>120</v>
      </c>
      <c r="AG380" s="71" t="s">
        <v>121</v>
      </c>
      <c r="AH380" s="69" t="s">
        <v>122</v>
      </c>
      <c r="AI380" s="27" t="s">
        <v>70</v>
      </c>
      <c r="AJ380" s="69" t="s">
        <v>70</v>
      </c>
      <c r="AK380" s="26">
        <v>1</v>
      </c>
      <c r="AL380" s="26">
        <v>1</v>
      </c>
      <c r="AM380" s="71" t="s">
        <v>3482</v>
      </c>
      <c r="AN380" s="70" t="s">
        <v>3483</v>
      </c>
    </row>
    <row r="381" spans="1:40" ht="15" customHeight="1" x14ac:dyDescent="0.25">
      <c r="A381" s="21">
        <v>24</v>
      </c>
      <c r="B381" s="69" t="s">
        <v>139</v>
      </c>
      <c r="C381" s="22">
        <v>28</v>
      </c>
      <c r="D381" s="20">
        <v>45307</v>
      </c>
      <c r="E381" s="71" t="s">
        <v>3340</v>
      </c>
      <c r="F381" s="23">
        <v>10755966521</v>
      </c>
      <c r="G381" s="71" t="s">
        <v>3341</v>
      </c>
      <c r="H381" s="71" t="s">
        <v>3484</v>
      </c>
      <c r="I381" s="71" t="s">
        <v>3485</v>
      </c>
      <c r="J381" s="22">
        <v>1</v>
      </c>
      <c r="K381" s="69" t="s">
        <v>124</v>
      </c>
      <c r="L381" s="71" t="s">
        <v>2033</v>
      </c>
      <c r="M381" s="28">
        <v>3000</v>
      </c>
      <c r="N381" s="28">
        <v>3000</v>
      </c>
      <c r="O381" s="28">
        <v>3000</v>
      </c>
      <c r="P381" s="69" t="s">
        <v>514</v>
      </c>
      <c r="Q381" s="69" t="s">
        <v>1308</v>
      </c>
      <c r="R381" s="71" t="s">
        <v>2725</v>
      </c>
      <c r="S381" s="71" t="s">
        <v>2725</v>
      </c>
      <c r="T381" s="71" t="s">
        <v>3271</v>
      </c>
      <c r="U381" s="71" t="s">
        <v>36</v>
      </c>
      <c r="V381" s="24">
        <v>0</v>
      </c>
      <c r="W381" s="20">
        <v>45307</v>
      </c>
      <c r="X381" s="69" t="s">
        <v>65</v>
      </c>
      <c r="Y381" s="71" t="s">
        <v>66</v>
      </c>
      <c r="Z381" s="69" t="s">
        <v>1418</v>
      </c>
      <c r="AA381" s="25">
        <v>2</v>
      </c>
      <c r="AB381" s="25" t="s">
        <v>3192</v>
      </c>
      <c r="AC381" s="69" t="s">
        <v>3193</v>
      </c>
      <c r="AD381" s="26">
        <v>7</v>
      </c>
      <c r="AE381" s="69" t="s">
        <v>590</v>
      </c>
      <c r="AF381" s="69" t="s">
        <v>120</v>
      </c>
      <c r="AG381" s="71" t="s">
        <v>121</v>
      </c>
      <c r="AH381" s="69" t="s">
        <v>122</v>
      </c>
      <c r="AI381" s="27" t="s">
        <v>70</v>
      </c>
      <c r="AJ381" s="69" t="s">
        <v>70</v>
      </c>
      <c r="AK381" s="26">
        <v>1</v>
      </c>
      <c r="AL381" s="26">
        <v>1</v>
      </c>
      <c r="AM381" s="71" t="s">
        <v>3486</v>
      </c>
      <c r="AN381" s="70" t="s">
        <v>3487</v>
      </c>
    </row>
    <row r="382" spans="1:40" ht="15" customHeight="1" x14ac:dyDescent="0.25">
      <c r="A382" s="21">
        <v>41</v>
      </c>
      <c r="B382" s="69" t="s">
        <v>139</v>
      </c>
      <c r="C382" s="22">
        <v>27</v>
      </c>
      <c r="D382" s="20">
        <v>45307</v>
      </c>
      <c r="E382" s="71" t="s">
        <v>1331</v>
      </c>
      <c r="F382" s="23">
        <v>10435332655</v>
      </c>
      <c r="G382" s="71" t="s">
        <v>2781</v>
      </c>
      <c r="H382" s="71" t="s">
        <v>2782</v>
      </c>
      <c r="I382" s="71" t="s">
        <v>2994</v>
      </c>
      <c r="J382" s="22">
        <v>1</v>
      </c>
      <c r="K382" s="69" t="s">
        <v>124</v>
      </c>
      <c r="L382" s="71" t="s">
        <v>2033</v>
      </c>
      <c r="M382" s="28">
        <v>2500</v>
      </c>
      <c r="N382" s="28">
        <v>2500</v>
      </c>
      <c r="O382" s="28">
        <v>2500</v>
      </c>
      <c r="P382" s="69" t="s">
        <v>1331</v>
      </c>
      <c r="Q382" s="69" t="s">
        <v>1708</v>
      </c>
      <c r="R382" s="71" t="s">
        <v>2725</v>
      </c>
      <c r="S382" s="71" t="s">
        <v>2725</v>
      </c>
      <c r="T382" s="71" t="s">
        <v>125</v>
      </c>
      <c r="U382" s="71" t="s">
        <v>126</v>
      </c>
      <c r="V382" s="24">
        <v>0</v>
      </c>
      <c r="W382" s="20">
        <v>45307</v>
      </c>
      <c r="X382" s="69" t="s">
        <v>65</v>
      </c>
      <c r="Y382" s="71" t="s">
        <v>66</v>
      </c>
      <c r="Z382" s="69" t="s">
        <v>1418</v>
      </c>
      <c r="AA382" s="25">
        <v>2</v>
      </c>
      <c r="AB382" s="25" t="s">
        <v>2611</v>
      </c>
      <c r="AC382" s="69" t="s">
        <v>2739</v>
      </c>
      <c r="AD382" s="26">
        <v>7</v>
      </c>
      <c r="AE382" s="69" t="s">
        <v>308</v>
      </c>
      <c r="AF382" s="69" t="s">
        <v>120</v>
      </c>
      <c r="AG382" s="71" t="s">
        <v>121</v>
      </c>
      <c r="AH382" s="69" t="s">
        <v>122</v>
      </c>
      <c r="AI382" s="27" t="s">
        <v>70</v>
      </c>
      <c r="AJ382" s="69" t="s">
        <v>70</v>
      </c>
      <c r="AK382" s="26">
        <v>1</v>
      </c>
      <c r="AL382" s="26">
        <v>1</v>
      </c>
      <c r="AM382" s="71" t="s">
        <v>3488</v>
      </c>
      <c r="AN382" s="70" t="s">
        <v>3489</v>
      </c>
    </row>
    <row r="383" spans="1:40" ht="15" customHeight="1" x14ac:dyDescent="0.25">
      <c r="A383" s="21">
        <v>36</v>
      </c>
      <c r="B383" s="69" t="s">
        <v>139</v>
      </c>
      <c r="C383" s="22">
        <v>26</v>
      </c>
      <c r="D383" s="20">
        <v>45307</v>
      </c>
      <c r="E383" s="71" t="s">
        <v>1331</v>
      </c>
      <c r="F383" s="23">
        <v>10416209851</v>
      </c>
      <c r="G383" s="71" t="s">
        <v>2781</v>
      </c>
      <c r="H383" s="71" t="s">
        <v>2782</v>
      </c>
      <c r="I383" s="71" t="s">
        <v>2994</v>
      </c>
      <c r="J383" s="22">
        <v>1</v>
      </c>
      <c r="K383" s="69" t="s">
        <v>124</v>
      </c>
      <c r="L383" s="71" t="s">
        <v>2033</v>
      </c>
      <c r="M383" s="28">
        <v>1300</v>
      </c>
      <c r="N383" s="28">
        <v>1300</v>
      </c>
      <c r="O383" s="28">
        <v>1300</v>
      </c>
      <c r="P383" s="69" t="s">
        <v>1331</v>
      </c>
      <c r="Q383" s="69" t="s">
        <v>1708</v>
      </c>
      <c r="R383" s="71" t="s">
        <v>2725</v>
      </c>
      <c r="S383" s="71" t="s">
        <v>2725</v>
      </c>
      <c r="T383" s="71" t="s">
        <v>125</v>
      </c>
      <c r="U383" s="71" t="s">
        <v>126</v>
      </c>
      <c r="V383" s="24">
        <v>0</v>
      </c>
      <c r="W383" s="20">
        <v>45307</v>
      </c>
      <c r="X383" s="69" t="s">
        <v>65</v>
      </c>
      <c r="Y383" s="71" t="s">
        <v>66</v>
      </c>
      <c r="Z383" s="69" t="s">
        <v>1418</v>
      </c>
      <c r="AA383" s="25">
        <v>2</v>
      </c>
      <c r="AB383" s="25" t="s">
        <v>3490</v>
      </c>
      <c r="AC383" s="69" t="s">
        <v>3491</v>
      </c>
      <c r="AD383" s="26">
        <v>7</v>
      </c>
      <c r="AE383" s="69" t="s">
        <v>3175</v>
      </c>
      <c r="AF383" s="69" t="s">
        <v>120</v>
      </c>
      <c r="AG383" s="71" t="s">
        <v>121</v>
      </c>
      <c r="AH383" s="69" t="s">
        <v>122</v>
      </c>
      <c r="AI383" s="27" t="s">
        <v>70</v>
      </c>
      <c r="AJ383" s="69" t="s">
        <v>70</v>
      </c>
      <c r="AK383" s="26">
        <v>1</v>
      </c>
      <c r="AL383" s="26">
        <v>1</v>
      </c>
      <c r="AM383" s="71" t="s">
        <v>3492</v>
      </c>
      <c r="AN383" s="70" t="s">
        <v>3493</v>
      </c>
    </row>
    <row r="384" spans="1:40" ht="15" customHeight="1" x14ac:dyDescent="0.25">
      <c r="A384" s="21">
        <v>23</v>
      </c>
      <c r="B384" s="69" t="s">
        <v>139</v>
      </c>
      <c r="C384" s="22">
        <v>25</v>
      </c>
      <c r="D384" s="20">
        <v>45307</v>
      </c>
      <c r="E384" s="71" t="s">
        <v>1331</v>
      </c>
      <c r="F384" s="23">
        <v>10422096260</v>
      </c>
      <c r="G384" s="71" t="s">
        <v>2781</v>
      </c>
      <c r="H384" s="71" t="s">
        <v>2782</v>
      </c>
      <c r="I384" s="71" t="s">
        <v>2994</v>
      </c>
      <c r="J384" s="22">
        <v>1</v>
      </c>
      <c r="K384" s="69" t="s">
        <v>124</v>
      </c>
      <c r="L384" s="71" t="s">
        <v>2033</v>
      </c>
      <c r="M384" s="28">
        <v>2500</v>
      </c>
      <c r="N384" s="28">
        <v>2500</v>
      </c>
      <c r="O384" s="28">
        <v>2500</v>
      </c>
      <c r="P384" s="69" t="s">
        <v>1331</v>
      </c>
      <c r="Q384" s="69" t="s">
        <v>1708</v>
      </c>
      <c r="R384" s="71" t="s">
        <v>2725</v>
      </c>
      <c r="S384" s="71" t="s">
        <v>2725</v>
      </c>
      <c r="T384" s="71" t="s">
        <v>125</v>
      </c>
      <c r="U384" s="71" t="s">
        <v>126</v>
      </c>
      <c r="V384" s="24">
        <v>0</v>
      </c>
      <c r="W384" s="20">
        <v>45307</v>
      </c>
      <c r="X384" s="69" t="s">
        <v>65</v>
      </c>
      <c r="Y384" s="71" t="s">
        <v>66</v>
      </c>
      <c r="Z384" s="69" t="s">
        <v>1418</v>
      </c>
      <c r="AA384" s="25">
        <v>2</v>
      </c>
      <c r="AB384" s="25" t="s">
        <v>2611</v>
      </c>
      <c r="AC384" s="69" t="s">
        <v>2739</v>
      </c>
      <c r="AD384" s="26">
        <v>7</v>
      </c>
      <c r="AE384" s="69" t="s">
        <v>308</v>
      </c>
      <c r="AF384" s="69" t="s">
        <v>120</v>
      </c>
      <c r="AG384" s="71" t="s">
        <v>121</v>
      </c>
      <c r="AH384" s="69" t="s">
        <v>122</v>
      </c>
      <c r="AI384" s="27" t="s">
        <v>70</v>
      </c>
      <c r="AJ384" s="69" t="s">
        <v>70</v>
      </c>
      <c r="AK384" s="26">
        <v>1</v>
      </c>
      <c r="AL384" s="26">
        <v>1</v>
      </c>
      <c r="AM384" s="71" t="s">
        <v>3494</v>
      </c>
      <c r="AN384" s="70" t="s">
        <v>3495</v>
      </c>
    </row>
    <row r="385" spans="1:40" ht="15" customHeight="1" x14ac:dyDescent="0.25">
      <c r="A385" s="21">
        <v>25</v>
      </c>
      <c r="B385" s="69" t="s">
        <v>139</v>
      </c>
      <c r="C385" s="22">
        <v>24</v>
      </c>
      <c r="D385" s="20">
        <v>45307</v>
      </c>
      <c r="E385" s="71" t="s">
        <v>3298</v>
      </c>
      <c r="F385" s="23">
        <v>10752239890</v>
      </c>
      <c r="G385" s="71" t="s">
        <v>3496</v>
      </c>
      <c r="H385" s="71" t="s">
        <v>3497</v>
      </c>
      <c r="I385" s="71" t="s">
        <v>3301</v>
      </c>
      <c r="J385" s="22">
        <v>1</v>
      </c>
      <c r="K385" s="69" t="s">
        <v>124</v>
      </c>
      <c r="L385" s="71" t="s">
        <v>2033</v>
      </c>
      <c r="M385" s="28">
        <v>1200</v>
      </c>
      <c r="N385" s="28">
        <v>1200</v>
      </c>
      <c r="O385" s="28">
        <v>1200</v>
      </c>
      <c r="P385" s="69" t="s">
        <v>514</v>
      </c>
      <c r="Q385" s="69" t="s">
        <v>1308</v>
      </c>
      <c r="R385" s="71" t="s">
        <v>2725</v>
      </c>
      <c r="S385" s="71" t="s">
        <v>2725</v>
      </c>
      <c r="T385" s="71" t="s">
        <v>144</v>
      </c>
      <c r="U385" s="71" t="s">
        <v>3302</v>
      </c>
      <c r="V385" s="24">
        <v>0</v>
      </c>
      <c r="W385" s="20">
        <v>45307</v>
      </c>
      <c r="X385" s="69" t="s">
        <v>65</v>
      </c>
      <c r="Y385" s="71" t="s">
        <v>66</v>
      </c>
      <c r="Z385" s="69" t="s">
        <v>1418</v>
      </c>
      <c r="AA385" s="25">
        <v>2</v>
      </c>
      <c r="AB385" s="25" t="s">
        <v>2882</v>
      </c>
      <c r="AC385" s="69" t="s">
        <v>2883</v>
      </c>
      <c r="AD385" s="26">
        <v>7</v>
      </c>
      <c r="AE385" s="69" t="s">
        <v>2378</v>
      </c>
      <c r="AF385" s="69" t="s">
        <v>120</v>
      </c>
      <c r="AG385" s="71" t="s">
        <v>121</v>
      </c>
      <c r="AH385" s="69" t="s">
        <v>122</v>
      </c>
      <c r="AI385" s="27" t="s">
        <v>70</v>
      </c>
      <c r="AJ385" s="69" t="s">
        <v>70</v>
      </c>
      <c r="AK385" s="26">
        <v>1</v>
      </c>
      <c r="AL385" s="26">
        <v>1</v>
      </c>
      <c r="AM385" s="71" t="s">
        <v>3498</v>
      </c>
      <c r="AN385" s="70" t="s">
        <v>3499</v>
      </c>
    </row>
    <row r="386" spans="1:40" ht="15" customHeight="1" x14ac:dyDescent="0.25">
      <c r="A386" s="21">
        <v>22</v>
      </c>
      <c r="B386" s="69" t="s">
        <v>139</v>
      </c>
      <c r="C386" s="22">
        <v>23</v>
      </c>
      <c r="D386" s="20">
        <v>45293</v>
      </c>
      <c r="E386" s="71" t="s">
        <v>1331</v>
      </c>
      <c r="F386" s="23">
        <v>10764439576</v>
      </c>
      <c r="G386" s="71" t="s">
        <v>2781</v>
      </c>
      <c r="H386" s="71" t="s">
        <v>2782</v>
      </c>
      <c r="I386" s="71" t="s">
        <v>2994</v>
      </c>
      <c r="J386" s="22">
        <v>1</v>
      </c>
      <c r="K386" s="69" t="s">
        <v>124</v>
      </c>
      <c r="L386" s="71" t="s">
        <v>2033</v>
      </c>
      <c r="M386" s="28">
        <v>500</v>
      </c>
      <c r="N386" s="28">
        <v>500</v>
      </c>
      <c r="O386" s="28">
        <v>500</v>
      </c>
      <c r="P386" s="69" t="s">
        <v>1331</v>
      </c>
      <c r="Q386" s="69" t="s">
        <v>1708</v>
      </c>
      <c r="R386" s="71" t="s">
        <v>2725</v>
      </c>
      <c r="S386" s="71" t="s">
        <v>2725</v>
      </c>
      <c r="T386" s="71" t="s">
        <v>125</v>
      </c>
      <c r="U386" s="71" t="s">
        <v>126</v>
      </c>
      <c r="V386" s="24">
        <v>0</v>
      </c>
      <c r="W386" s="20">
        <v>45293</v>
      </c>
      <c r="X386" s="69" t="s">
        <v>65</v>
      </c>
      <c r="Y386" s="71" t="s">
        <v>66</v>
      </c>
      <c r="Z386" s="69" t="s">
        <v>1418</v>
      </c>
      <c r="AA386" s="25">
        <v>2</v>
      </c>
      <c r="AB386" s="25" t="s">
        <v>2566</v>
      </c>
      <c r="AC386" s="69" t="s">
        <v>2726</v>
      </c>
      <c r="AD386" s="26">
        <v>7</v>
      </c>
      <c r="AE386" s="69" t="s">
        <v>2582</v>
      </c>
      <c r="AF386" s="69" t="s">
        <v>120</v>
      </c>
      <c r="AG386" s="71" t="s">
        <v>121</v>
      </c>
      <c r="AH386" s="69" t="s">
        <v>122</v>
      </c>
      <c r="AI386" s="27" t="s">
        <v>70</v>
      </c>
      <c r="AJ386" s="69" t="s">
        <v>70</v>
      </c>
      <c r="AK386" s="26">
        <v>1</v>
      </c>
      <c r="AL386" s="26">
        <v>1</v>
      </c>
      <c r="AM386" s="71" t="s">
        <v>3500</v>
      </c>
      <c r="AN386" s="70" t="s">
        <v>3501</v>
      </c>
    </row>
    <row r="387" spans="1:40" ht="15" customHeight="1" x14ac:dyDescent="0.25">
      <c r="A387" s="21">
        <v>17</v>
      </c>
      <c r="B387" s="69" t="s">
        <v>139</v>
      </c>
      <c r="C387" s="22">
        <v>22</v>
      </c>
      <c r="D387" s="20">
        <v>45293</v>
      </c>
      <c r="E387" s="71" t="s">
        <v>3502</v>
      </c>
      <c r="F387" s="23">
        <v>10474117362</v>
      </c>
      <c r="G387" s="71" t="s">
        <v>3503</v>
      </c>
      <c r="H387" s="71" t="s">
        <v>3504</v>
      </c>
      <c r="I387" s="71" t="s">
        <v>3505</v>
      </c>
      <c r="J387" s="22">
        <v>1</v>
      </c>
      <c r="K387" s="69" t="s">
        <v>124</v>
      </c>
      <c r="L387" s="71" t="s">
        <v>2033</v>
      </c>
      <c r="M387" s="28">
        <v>1500</v>
      </c>
      <c r="N387" s="28">
        <v>1500</v>
      </c>
      <c r="O387" s="28">
        <v>1500</v>
      </c>
      <c r="P387" s="69" t="s">
        <v>514</v>
      </c>
      <c r="Q387" s="69" t="s">
        <v>1308</v>
      </c>
      <c r="R387" s="71" t="s">
        <v>2725</v>
      </c>
      <c r="S387" s="71" t="s">
        <v>2725</v>
      </c>
      <c r="T387" s="71" t="s">
        <v>994</v>
      </c>
      <c r="U387" s="71" t="s">
        <v>163</v>
      </c>
      <c r="V387" s="24">
        <v>0</v>
      </c>
      <c r="W387" s="20">
        <v>45293</v>
      </c>
      <c r="X387" s="69" t="s">
        <v>65</v>
      </c>
      <c r="Y387" s="71" t="s">
        <v>66</v>
      </c>
      <c r="Z387" s="69" t="s">
        <v>1418</v>
      </c>
      <c r="AA387" s="25">
        <v>2</v>
      </c>
      <c r="AB387" s="25" t="s">
        <v>560</v>
      </c>
      <c r="AC387" s="69" t="s">
        <v>2752</v>
      </c>
      <c r="AD387" s="26">
        <v>7</v>
      </c>
      <c r="AE387" s="69" t="s">
        <v>531</v>
      </c>
      <c r="AF387" s="69" t="s">
        <v>120</v>
      </c>
      <c r="AG387" s="71" t="s">
        <v>121</v>
      </c>
      <c r="AH387" s="69" t="s">
        <v>122</v>
      </c>
      <c r="AI387" s="27" t="s">
        <v>70</v>
      </c>
      <c r="AJ387" s="69" t="s">
        <v>70</v>
      </c>
      <c r="AK387" s="26">
        <v>1</v>
      </c>
      <c r="AL387" s="26">
        <v>1</v>
      </c>
      <c r="AM387" s="71" t="s">
        <v>3506</v>
      </c>
      <c r="AN387" s="70" t="s">
        <v>3507</v>
      </c>
    </row>
    <row r="388" spans="1:40" ht="15" customHeight="1" x14ac:dyDescent="0.25">
      <c r="A388" s="21">
        <v>21</v>
      </c>
      <c r="B388" s="69" t="s">
        <v>139</v>
      </c>
      <c r="C388" s="22">
        <v>21</v>
      </c>
      <c r="D388" s="20">
        <v>45293</v>
      </c>
      <c r="E388" s="71" t="s">
        <v>1331</v>
      </c>
      <c r="F388" s="23">
        <v>10474117362</v>
      </c>
      <c r="G388" s="71" t="s">
        <v>2781</v>
      </c>
      <c r="H388" s="71" t="s">
        <v>2782</v>
      </c>
      <c r="I388" s="71" t="s">
        <v>3508</v>
      </c>
      <c r="J388" s="22">
        <v>1</v>
      </c>
      <c r="K388" s="69" t="s">
        <v>124</v>
      </c>
      <c r="L388" s="71" t="s">
        <v>2033</v>
      </c>
      <c r="M388" s="28">
        <v>500</v>
      </c>
      <c r="N388" s="28">
        <v>500</v>
      </c>
      <c r="O388" s="28">
        <v>500</v>
      </c>
      <c r="P388" s="69" t="s">
        <v>1331</v>
      </c>
      <c r="Q388" s="69" t="s">
        <v>1708</v>
      </c>
      <c r="R388" s="71" t="s">
        <v>2725</v>
      </c>
      <c r="S388" s="71" t="s">
        <v>2725</v>
      </c>
      <c r="T388" s="71" t="s">
        <v>125</v>
      </c>
      <c r="U388" s="71" t="s">
        <v>126</v>
      </c>
      <c r="V388" s="24">
        <v>0</v>
      </c>
      <c r="W388" s="20">
        <v>45293</v>
      </c>
      <c r="X388" s="69" t="s">
        <v>65</v>
      </c>
      <c r="Y388" s="71" t="s">
        <v>66</v>
      </c>
      <c r="Z388" s="69" t="s">
        <v>1418</v>
      </c>
      <c r="AA388" s="25">
        <v>2</v>
      </c>
      <c r="AB388" s="25" t="s">
        <v>2566</v>
      </c>
      <c r="AC388" s="69" t="s">
        <v>2726</v>
      </c>
      <c r="AD388" s="26">
        <v>7</v>
      </c>
      <c r="AE388" s="69" t="s">
        <v>2582</v>
      </c>
      <c r="AF388" s="69" t="s">
        <v>120</v>
      </c>
      <c r="AG388" s="71" t="s">
        <v>121</v>
      </c>
      <c r="AH388" s="69" t="s">
        <v>122</v>
      </c>
      <c r="AI388" s="27" t="s">
        <v>70</v>
      </c>
      <c r="AJ388" s="69" t="s">
        <v>70</v>
      </c>
      <c r="AK388" s="26">
        <v>1</v>
      </c>
      <c r="AL388" s="26">
        <v>1</v>
      </c>
      <c r="AM388" s="71" t="s">
        <v>3509</v>
      </c>
      <c r="AN388" s="70" t="s">
        <v>3510</v>
      </c>
    </row>
    <row r="389" spans="1:40" ht="15" customHeight="1" x14ac:dyDescent="0.25">
      <c r="A389" s="21">
        <v>37</v>
      </c>
      <c r="B389" s="69" t="s">
        <v>139</v>
      </c>
      <c r="C389" s="22">
        <v>20</v>
      </c>
      <c r="D389" s="20">
        <v>45293</v>
      </c>
      <c r="E389" s="71" t="s">
        <v>3234</v>
      </c>
      <c r="F389" s="23">
        <v>10484820517</v>
      </c>
      <c r="G389" s="71" t="s">
        <v>3235</v>
      </c>
      <c r="H389" s="71" t="s">
        <v>3511</v>
      </c>
      <c r="I389" s="71" t="s">
        <v>3329</v>
      </c>
      <c r="J389" s="22">
        <v>1</v>
      </c>
      <c r="K389" s="69" t="s">
        <v>124</v>
      </c>
      <c r="L389" s="71" t="s">
        <v>2033</v>
      </c>
      <c r="M389" s="28">
        <v>500</v>
      </c>
      <c r="N389" s="28">
        <v>500</v>
      </c>
      <c r="O389" s="28">
        <v>500</v>
      </c>
      <c r="P389" s="69" t="s">
        <v>514</v>
      </c>
      <c r="Q389" s="69" t="s">
        <v>1308</v>
      </c>
      <c r="R389" s="71" t="s">
        <v>2725</v>
      </c>
      <c r="S389" s="71" t="s">
        <v>2725</v>
      </c>
      <c r="T389" s="71" t="s">
        <v>3036</v>
      </c>
      <c r="U389" s="71" t="s">
        <v>153</v>
      </c>
      <c r="V389" s="24">
        <v>0</v>
      </c>
      <c r="W389" s="20">
        <v>45293</v>
      </c>
      <c r="X389" s="69" t="s">
        <v>65</v>
      </c>
      <c r="Y389" s="71" t="s">
        <v>66</v>
      </c>
      <c r="Z389" s="69" t="s">
        <v>1418</v>
      </c>
      <c r="AA389" s="25">
        <v>2</v>
      </c>
      <c r="AB389" s="25" t="s">
        <v>3512</v>
      </c>
      <c r="AC389" s="69" t="s">
        <v>3513</v>
      </c>
      <c r="AD389" s="26">
        <v>7</v>
      </c>
      <c r="AE389" s="69" t="s">
        <v>2582</v>
      </c>
      <c r="AF389" s="69" t="s">
        <v>120</v>
      </c>
      <c r="AG389" s="71" t="s">
        <v>121</v>
      </c>
      <c r="AH389" s="69" t="s">
        <v>122</v>
      </c>
      <c r="AI389" s="27" t="s">
        <v>70</v>
      </c>
      <c r="AJ389" s="69" t="s">
        <v>70</v>
      </c>
      <c r="AK389" s="26">
        <v>1</v>
      </c>
      <c r="AL389" s="26">
        <v>1</v>
      </c>
      <c r="AM389" s="71" t="s">
        <v>3514</v>
      </c>
      <c r="AN389" s="70" t="s">
        <v>3515</v>
      </c>
    </row>
    <row r="390" spans="1:40" ht="15" customHeight="1" x14ac:dyDescent="0.25">
      <c r="A390" s="21">
        <v>20</v>
      </c>
      <c r="B390" s="69" t="s">
        <v>139</v>
      </c>
      <c r="C390" s="22">
        <v>19</v>
      </c>
      <c r="D390" s="20">
        <v>45293</v>
      </c>
      <c r="E390" s="71" t="s">
        <v>593</v>
      </c>
      <c r="F390" s="23">
        <v>10763389451</v>
      </c>
      <c r="G390" s="71" t="s">
        <v>3516</v>
      </c>
      <c r="H390" s="71" t="s">
        <v>3517</v>
      </c>
      <c r="I390" s="71" t="s">
        <v>3317</v>
      </c>
      <c r="J390" s="22">
        <v>1</v>
      </c>
      <c r="K390" s="69" t="s">
        <v>124</v>
      </c>
      <c r="L390" s="71" t="s">
        <v>2033</v>
      </c>
      <c r="M390" s="28">
        <v>1400</v>
      </c>
      <c r="N390" s="28">
        <v>1400</v>
      </c>
      <c r="O390" s="28">
        <v>1400</v>
      </c>
      <c r="P390" s="69" t="s">
        <v>514</v>
      </c>
      <c r="Q390" s="69" t="s">
        <v>1308</v>
      </c>
      <c r="R390" s="71" t="s">
        <v>2725</v>
      </c>
      <c r="S390" s="71" t="s">
        <v>2725</v>
      </c>
      <c r="T390" s="71" t="s">
        <v>400</v>
      </c>
      <c r="U390" s="71" t="s">
        <v>401</v>
      </c>
      <c r="V390" s="24">
        <v>0</v>
      </c>
      <c r="W390" s="20">
        <v>45293</v>
      </c>
      <c r="X390" s="69" t="s">
        <v>65</v>
      </c>
      <c r="Y390" s="71" t="s">
        <v>66</v>
      </c>
      <c r="Z390" s="69" t="s">
        <v>1418</v>
      </c>
      <c r="AA390" s="25">
        <v>2</v>
      </c>
      <c r="AB390" s="25" t="s">
        <v>3312</v>
      </c>
      <c r="AC390" s="69" t="s">
        <v>3313</v>
      </c>
      <c r="AD390" s="26">
        <v>7</v>
      </c>
      <c r="AE390" s="69" t="s">
        <v>615</v>
      </c>
      <c r="AF390" s="69" t="s">
        <v>120</v>
      </c>
      <c r="AG390" s="71" t="s">
        <v>121</v>
      </c>
      <c r="AH390" s="69" t="s">
        <v>122</v>
      </c>
      <c r="AI390" s="27" t="s">
        <v>70</v>
      </c>
      <c r="AJ390" s="69" t="s">
        <v>70</v>
      </c>
      <c r="AK390" s="26">
        <v>1</v>
      </c>
      <c r="AL390" s="26">
        <v>1</v>
      </c>
      <c r="AM390" s="71" t="s">
        <v>3518</v>
      </c>
      <c r="AN390" s="70" t="s">
        <v>3519</v>
      </c>
    </row>
    <row r="391" spans="1:40" ht="15" customHeight="1" x14ac:dyDescent="0.25">
      <c r="A391" s="21">
        <v>19</v>
      </c>
      <c r="B391" s="69" t="s">
        <v>139</v>
      </c>
      <c r="C391" s="22">
        <v>18</v>
      </c>
      <c r="D391" s="20">
        <v>45293</v>
      </c>
      <c r="E391" s="71" t="s">
        <v>605</v>
      </c>
      <c r="F391" s="23">
        <v>10101123168</v>
      </c>
      <c r="G391" s="71" t="s">
        <v>3520</v>
      </c>
      <c r="H391" s="71" t="s">
        <v>3521</v>
      </c>
      <c r="I391" s="71" t="s">
        <v>3311</v>
      </c>
      <c r="J391" s="22">
        <v>1</v>
      </c>
      <c r="K391" s="69" t="s">
        <v>124</v>
      </c>
      <c r="L391" s="71" t="s">
        <v>2033</v>
      </c>
      <c r="M391" s="28">
        <v>1400</v>
      </c>
      <c r="N391" s="28">
        <v>1400</v>
      </c>
      <c r="O391" s="28">
        <v>1400</v>
      </c>
      <c r="P391" s="69" t="s">
        <v>514</v>
      </c>
      <c r="Q391" s="69" t="s">
        <v>1308</v>
      </c>
      <c r="R391" s="71" t="s">
        <v>2725</v>
      </c>
      <c r="S391" s="71" t="s">
        <v>2725</v>
      </c>
      <c r="T391" s="71" t="s">
        <v>400</v>
      </c>
      <c r="U391" s="71" t="s">
        <v>401</v>
      </c>
      <c r="V391" s="24">
        <v>0</v>
      </c>
      <c r="W391" s="20">
        <v>45293</v>
      </c>
      <c r="X391" s="69" t="s">
        <v>65</v>
      </c>
      <c r="Y391" s="71" t="s">
        <v>66</v>
      </c>
      <c r="Z391" s="69" t="s">
        <v>1418</v>
      </c>
      <c r="AA391" s="25">
        <v>2</v>
      </c>
      <c r="AB391" s="25" t="s">
        <v>3312</v>
      </c>
      <c r="AC391" s="69" t="s">
        <v>3313</v>
      </c>
      <c r="AD391" s="26">
        <v>7</v>
      </c>
      <c r="AE391" s="69" t="s">
        <v>615</v>
      </c>
      <c r="AF391" s="69" t="s">
        <v>120</v>
      </c>
      <c r="AG391" s="71" t="s">
        <v>121</v>
      </c>
      <c r="AH391" s="69" t="s">
        <v>122</v>
      </c>
      <c r="AI391" s="27" t="s">
        <v>70</v>
      </c>
      <c r="AJ391" s="69" t="s">
        <v>70</v>
      </c>
      <c r="AK391" s="26">
        <v>1</v>
      </c>
      <c r="AL391" s="26">
        <v>1</v>
      </c>
      <c r="AM391" s="71" t="s">
        <v>3522</v>
      </c>
      <c r="AN391" s="70" t="s">
        <v>3523</v>
      </c>
    </row>
    <row r="392" spans="1:40" ht="15" customHeight="1" x14ac:dyDescent="0.25">
      <c r="A392" s="21">
        <v>11</v>
      </c>
      <c r="B392" s="69" t="s">
        <v>139</v>
      </c>
      <c r="C392" s="22">
        <v>17</v>
      </c>
      <c r="D392" s="20">
        <v>45293</v>
      </c>
      <c r="E392" s="71" t="s">
        <v>3421</v>
      </c>
      <c r="F392" s="23">
        <v>10769304121</v>
      </c>
      <c r="G392" s="71" t="s">
        <v>3422</v>
      </c>
      <c r="H392" s="71" t="s">
        <v>3524</v>
      </c>
      <c r="I392" s="71" t="s">
        <v>3424</v>
      </c>
      <c r="J392" s="22">
        <v>1</v>
      </c>
      <c r="K392" s="69" t="s">
        <v>124</v>
      </c>
      <c r="L392" s="71" t="s">
        <v>2033</v>
      </c>
      <c r="M392" s="28">
        <v>1100</v>
      </c>
      <c r="N392" s="28">
        <v>1100</v>
      </c>
      <c r="O392" s="28">
        <v>1100</v>
      </c>
      <c r="P392" s="69" t="s">
        <v>514</v>
      </c>
      <c r="Q392" s="69" t="s">
        <v>1308</v>
      </c>
      <c r="R392" s="71" t="s">
        <v>2725</v>
      </c>
      <c r="S392" s="71" t="s">
        <v>2725</v>
      </c>
      <c r="T392" s="71" t="s">
        <v>2959</v>
      </c>
      <c r="U392" s="71" t="s">
        <v>3003</v>
      </c>
      <c r="V392" s="24">
        <v>0</v>
      </c>
      <c r="W392" s="20">
        <v>45293</v>
      </c>
      <c r="X392" s="69" t="s">
        <v>65</v>
      </c>
      <c r="Y392" s="71" t="s">
        <v>66</v>
      </c>
      <c r="Z392" s="69" t="s">
        <v>1418</v>
      </c>
      <c r="AA392" s="25">
        <v>2</v>
      </c>
      <c r="AB392" s="25" t="s">
        <v>2566</v>
      </c>
      <c r="AC392" s="69" t="s">
        <v>2726</v>
      </c>
      <c r="AD392" s="26">
        <v>7</v>
      </c>
      <c r="AE392" s="69" t="s">
        <v>2187</v>
      </c>
      <c r="AF392" s="69" t="s">
        <v>120</v>
      </c>
      <c r="AG392" s="71" t="s">
        <v>121</v>
      </c>
      <c r="AH392" s="69" t="s">
        <v>122</v>
      </c>
      <c r="AI392" s="27" t="s">
        <v>70</v>
      </c>
      <c r="AJ392" s="69" t="s">
        <v>70</v>
      </c>
      <c r="AK392" s="26">
        <v>1</v>
      </c>
      <c r="AL392" s="26">
        <v>1</v>
      </c>
      <c r="AM392" s="71" t="s">
        <v>3525</v>
      </c>
      <c r="AN392" s="70" t="s">
        <v>3526</v>
      </c>
    </row>
    <row r="393" spans="1:40" ht="15" customHeight="1" x14ac:dyDescent="0.25">
      <c r="A393" s="21">
        <v>16</v>
      </c>
      <c r="B393" s="69" t="s">
        <v>139</v>
      </c>
      <c r="C393" s="22">
        <v>16</v>
      </c>
      <c r="D393" s="20">
        <v>45293</v>
      </c>
      <c r="E393" s="71" t="s">
        <v>3188</v>
      </c>
      <c r="F393" s="23">
        <v>10764439576</v>
      </c>
      <c r="G393" s="71" t="s">
        <v>3527</v>
      </c>
      <c r="H393" s="71" t="s">
        <v>3528</v>
      </c>
      <c r="I393" s="71" t="s">
        <v>3368</v>
      </c>
      <c r="J393" s="22">
        <v>1</v>
      </c>
      <c r="K393" s="69" t="s">
        <v>124</v>
      </c>
      <c r="L393" s="71" t="s">
        <v>2033</v>
      </c>
      <c r="M393" s="28">
        <v>500</v>
      </c>
      <c r="N393" s="28">
        <v>500</v>
      </c>
      <c r="O393" s="28">
        <v>500</v>
      </c>
      <c r="P393" s="69" t="s">
        <v>514</v>
      </c>
      <c r="Q393" s="69" t="s">
        <v>1308</v>
      </c>
      <c r="R393" s="71" t="s">
        <v>2725</v>
      </c>
      <c r="S393" s="71" t="s">
        <v>2725</v>
      </c>
      <c r="T393" s="71" t="s">
        <v>994</v>
      </c>
      <c r="U393" s="71" t="s">
        <v>163</v>
      </c>
      <c r="V393" s="24">
        <v>0</v>
      </c>
      <c r="W393" s="20">
        <v>45293</v>
      </c>
      <c r="X393" s="69" t="s">
        <v>65</v>
      </c>
      <c r="Y393" s="71" t="s">
        <v>66</v>
      </c>
      <c r="Z393" s="69" t="s">
        <v>1418</v>
      </c>
      <c r="AA393" s="25">
        <v>2</v>
      </c>
      <c r="AB393" s="25" t="s">
        <v>560</v>
      </c>
      <c r="AC393" s="69" t="s">
        <v>2752</v>
      </c>
      <c r="AD393" s="26">
        <v>7</v>
      </c>
      <c r="AE393" s="69" t="s">
        <v>2582</v>
      </c>
      <c r="AF393" s="69" t="s">
        <v>120</v>
      </c>
      <c r="AG393" s="71" t="s">
        <v>121</v>
      </c>
      <c r="AH393" s="69" t="s">
        <v>122</v>
      </c>
      <c r="AI393" s="27" t="s">
        <v>70</v>
      </c>
      <c r="AJ393" s="69" t="s">
        <v>70</v>
      </c>
      <c r="AK393" s="26">
        <v>1</v>
      </c>
      <c r="AL393" s="26">
        <v>1</v>
      </c>
      <c r="AM393" s="71" t="s">
        <v>3529</v>
      </c>
      <c r="AN393" s="70" t="s">
        <v>3530</v>
      </c>
    </row>
    <row r="394" spans="1:40" ht="15" customHeight="1" x14ac:dyDescent="0.25">
      <c r="A394" s="21">
        <v>34</v>
      </c>
      <c r="B394" s="69" t="s">
        <v>139</v>
      </c>
      <c r="C394" s="22">
        <v>15</v>
      </c>
      <c r="D394" s="20">
        <v>45293</v>
      </c>
      <c r="E394" s="71" t="s">
        <v>3531</v>
      </c>
      <c r="F394" s="23">
        <v>10214968075</v>
      </c>
      <c r="G394" s="71" t="s">
        <v>3532</v>
      </c>
      <c r="H394" s="71" t="s">
        <v>3533</v>
      </c>
      <c r="I394" s="71" t="s">
        <v>3361</v>
      </c>
      <c r="J394" s="22">
        <v>1</v>
      </c>
      <c r="K394" s="69" t="s">
        <v>124</v>
      </c>
      <c r="L394" s="71" t="s">
        <v>2033</v>
      </c>
      <c r="M394" s="28">
        <v>2500</v>
      </c>
      <c r="N394" s="28">
        <v>2500</v>
      </c>
      <c r="O394" s="28">
        <v>2500</v>
      </c>
      <c r="P394" s="69" t="s">
        <v>514</v>
      </c>
      <c r="Q394" s="69" t="s">
        <v>1308</v>
      </c>
      <c r="R394" s="71" t="s">
        <v>2725</v>
      </c>
      <c r="S394" s="71" t="s">
        <v>2725</v>
      </c>
      <c r="T394" s="71" t="s">
        <v>125</v>
      </c>
      <c r="U394" s="71" t="s">
        <v>126</v>
      </c>
      <c r="V394" s="24">
        <v>0</v>
      </c>
      <c r="W394" s="20">
        <v>45293</v>
      </c>
      <c r="X394" s="69" t="s">
        <v>65</v>
      </c>
      <c r="Y394" s="71" t="s">
        <v>66</v>
      </c>
      <c r="Z394" s="69" t="s">
        <v>1418</v>
      </c>
      <c r="AA394" s="25">
        <v>2</v>
      </c>
      <c r="AB394" s="25" t="s">
        <v>2611</v>
      </c>
      <c r="AC394" s="69" t="s">
        <v>2739</v>
      </c>
      <c r="AD394" s="26">
        <v>7</v>
      </c>
      <c r="AE394" s="69" t="s">
        <v>308</v>
      </c>
      <c r="AF394" s="69" t="s">
        <v>120</v>
      </c>
      <c r="AG394" s="71" t="s">
        <v>121</v>
      </c>
      <c r="AH394" s="69" t="s">
        <v>122</v>
      </c>
      <c r="AI394" s="27" t="s">
        <v>70</v>
      </c>
      <c r="AJ394" s="69" t="s">
        <v>70</v>
      </c>
      <c r="AK394" s="26">
        <v>1</v>
      </c>
      <c r="AL394" s="26">
        <v>1</v>
      </c>
      <c r="AM394" s="71" t="s">
        <v>3534</v>
      </c>
      <c r="AN394" s="70" t="s">
        <v>3535</v>
      </c>
    </row>
    <row r="395" spans="1:40" ht="15" customHeight="1" x14ac:dyDescent="0.25">
      <c r="A395" s="21">
        <v>15</v>
      </c>
      <c r="B395" s="69" t="s">
        <v>139</v>
      </c>
      <c r="C395" s="22">
        <v>14</v>
      </c>
      <c r="D395" s="20">
        <v>45293</v>
      </c>
      <c r="E395" s="71" t="s">
        <v>3229</v>
      </c>
      <c r="F395" s="23">
        <v>10479513622</v>
      </c>
      <c r="G395" s="71" t="s">
        <v>3536</v>
      </c>
      <c r="H395" s="71" t="s">
        <v>3537</v>
      </c>
      <c r="I395" s="71" t="s">
        <v>3332</v>
      </c>
      <c r="J395" s="22">
        <v>1</v>
      </c>
      <c r="K395" s="69" t="s">
        <v>124</v>
      </c>
      <c r="L395" s="71" t="s">
        <v>2033</v>
      </c>
      <c r="M395" s="28">
        <v>500</v>
      </c>
      <c r="N395" s="28">
        <v>500</v>
      </c>
      <c r="O395" s="28">
        <v>500</v>
      </c>
      <c r="P395" s="69" t="s">
        <v>514</v>
      </c>
      <c r="Q395" s="69" t="s">
        <v>1308</v>
      </c>
      <c r="R395" s="71" t="s">
        <v>2725</v>
      </c>
      <c r="S395" s="71" t="s">
        <v>2725</v>
      </c>
      <c r="T395" s="71" t="s">
        <v>3036</v>
      </c>
      <c r="U395" s="71" t="s">
        <v>153</v>
      </c>
      <c r="V395" s="24">
        <v>0</v>
      </c>
      <c r="W395" s="20">
        <v>45293</v>
      </c>
      <c r="X395" s="69" t="s">
        <v>65</v>
      </c>
      <c r="Y395" s="71" t="s">
        <v>66</v>
      </c>
      <c r="Z395" s="69" t="s">
        <v>1418</v>
      </c>
      <c r="AA395" s="25">
        <v>2</v>
      </c>
      <c r="AB395" s="25" t="s">
        <v>560</v>
      </c>
      <c r="AC395" s="69" t="s">
        <v>2752</v>
      </c>
      <c r="AD395" s="26">
        <v>7</v>
      </c>
      <c r="AE395" s="69" t="s">
        <v>2582</v>
      </c>
      <c r="AF395" s="69" t="s">
        <v>120</v>
      </c>
      <c r="AG395" s="71" t="s">
        <v>121</v>
      </c>
      <c r="AH395" s="69" t="s">
        <v>122</v>
      </c>
      <c r="AI395" s="27" t="s">
        <v>70</v>
      </c>
      <c r="AJ395" s="69" t="s">
        <v>70</v>
      </c>
      <c r="AK395" s="26">
        <v>1</v>
      </c>
      <c r="AL395" s="26">
        <v>1</v>
      </c>
      <c r="AM395" s="71" t="s">
        <v>3538</v>
      </c>
      <c r="AN395" s="70" t="s">
        <v>3539</v>
      </c>
    </row>
    <row r="396" spans="1:40" ht="15" customHeight="1" x14ac:dyDescent="0.25">
      <c r="A396" s="21">
        <v>13</v>
      </c>
      <c r="B396" s="69" t="s">
        <v>139</v>
      </c>
      <c r="C396" s="22">
        <v>13</v>
      </c>
      <c r="D396" s="20">
        <v>45293</v>
      </c>
      <c r="E396" s="71" t="s">
        <v>2786</v>
      </c>
      <c r="F396" s="23">
        <v>10745889943</v>
      </c>
      <c r="G396" s="71" t="s">
        <v>3540</v>
      </c>
      <c r="H396" s="71" t="s">
        <v>3541</v>
      </c>
      <c r="I396" s="71" t="s">
        <v>3373</v>
      </c>
      <c r="J396" s="22">
        <v>1</v>
      </c>
      <c r="K396" s="69" t="s">
        <v>124</v>
      </c>
      <c r="L396" s="71" t="s">
        <v>2033</v>
      </c>
      <c r="M396" s="28">
        <v>500</v>
      </c>
      <c r="N396" s="28">
        <v>500</v>
      </c>
      <c r="O396" s="28">
        <v>500</v>
      </c>
      <c r="P396" s="69" t="s">
        <v>514</v>
      </c>
      <c r="Q396" s="69" t="s">
        <v>1308</v>
      </c>
      <c r="R396" s="71" t="s">
        <v>2725</v>
      </c>
      <c r="S396" s="71" t="s">
        <v>2725</v>
      </c>
      <c r="T396" s="71" t="s">
        <v>994</v>
      </c>
      <c r="U396" s="71" t="s">
        <v>163</v>
      </c>
      <c r="V396" s="24">
        <v>0</v>
      </c>
      <c r="W396" s="20">
        <v>45293</v>
      </c>
      <c r="X396" s="69" t="s">
        <v>65</v>
      </c>
      <c r="Y396" s="71" t="s">
        <v>66</v>
      </c>
      <c r="Z396" s="69" t="s">
        <v>1418</v>
      </c>
      <c r="AA396" s="25">
        <v>2</v>
      </c>
      <c r="AB396" s="25" t="s">
        <v>560</v>
      </c>
      <c r="AC396" s="69" t="s">
        <v>2752</v>
      </c>
      <c r="AD396" s="26">
        <v>7</v>
      </c>
      <c r="AE396" s="69" t="s">
        <v>2582</v>
      </c>
      <c r="AF396" s="69" t="s">
        <v>120</v>
      </c>
      <c r="AG396" s="71" t="s">
        <v>121</v>
      </c>
      <c r="AH396" s="69" t="s">
        <v>122</v>
      </c>
      <c r="AI396" s="27" t="s">
        <v>70</v>
      </c>
      <c r="AJ396" s="69" t="s">
        <v>70</v>
      </c>
      <c r="AK396" s="26">
        <v>1</v>
      </c>
      <c r="AL396" s="26">
        <v>1</v>
      </c>
      <c r="AM396" s="71" t="s">
        <v>3542</v>
      </c>
      <c r="AN396" s="70" t="s">
        <v>3543</v>
      </c>
    </row>
    <row r="397" spans="1:40" ht="15" customHeight="1" x14ac:dyDescent="0.25">
      <c r="A397" s="21">
        <v>14</v>
      </c>
      <c r="B397" s="69" t="s">
        <v>139</v>
      </c>
      <c r="C397" s="22">
        <v>12</v>
      </c>
      <c r="D397" s="20">
        <v>45293</v>
      </c>
      <c r="E397" s="71" t="s">
        <v>150</v>
      </c>
      <c r="F397" s="23">
        <v>10089770179</v>
      </c>
      <c r="G397" s="71" t="s">
        <v>3544</v>
      </c>
      <c r="H397" s="71" t="s">
        <v>3545</v>
      </c>
      <c r="I397" s="71" t="s">
        <v>3323</v>
      </c>
      <c r="J397" s="22">
        <v>1</v>
      </c>
      <c r="K397" s="69" t="s">
        <v>124</v>
      </c>
      <c r="L397" s="71" t="s">
        <v>2033</v>
      </c>
      <c r="M397" s="28">
        <v>500</v>
      </c>
      <c r="N397" s="28">
        <v>500</v>
      </c>
      <c r="O397" s="28">
        <v>500</v>
      </c>
      <c r="P397" s="69" t="s">
        <v>514</v>
      </c>
      <c r="Q397" s="69" t="s">
        <v>1308</v>
      </c>
      <c r="R397" s="71" t="s">
        <v>2725</v>
      </c>
      <c r="S397" s="71" t="s">
        <v>2725</v>
      </c>
      <c r="T397" s="71" t="s">
        <v>3036</v>
      </c>
      <c r="U397" s="71" t="s">
        <v>153</v>
      </c>
      <c r="V397" s="24">
        <v>0</v>
      </c>
      <c r="W397" s="20">
        <v>45293</v>
      </c>
      <c r="X397" s="69" t="s">
        <v>65</v>
      </c>
      <c r="Y397" s="71" t="s">
        <v>66</v>
      </c>
      <c r="Z397" s="69" t="s">
        <v>1418</v>
      </c>
      <c r="AA397" s="25">
        <v>2</v>
      </c>
      <c r="AB397" s="25" t="s">
        <v>3546</v>
      </c>
      <c r="AC397" s="69" t="s">
        <v>3547</v>
      </c>
      <c r="AD397" s="26">
        <v>7</v>
      </c>
      <c r="AE397" s="69" t="s">
        <v>2582</v>
      </c>
      <c r="AF397" s="69" t="s">
        <v>120</v>
      </c>
      <c r="AG397" s="71" t="s">
        <v>121</v>
      </c>
      <c r="AH397" s="69" t="s">
        <v>122</v>
      </c>
      <c r="AI397" s="27" t="s">
        <v>70</v>
      </c>
      <c r="AJ397" s="69" t="s">
        <v>70</v>
      </c>
      <c r="AK397" s="26">
        <v>1</v>
      </c>
      <c r="AL397" s="26">
        <v>1</v>
      </c>
      <c r="AM397" s="71" t="s">
        <v>3548</v>
      </c>
      <c r="AN397" s="70" t="s">
        <v>3549</v>
      </c>
    </row>
    <row r="398" spans="1:40" ht="15" customHeight="1" x14ac:dyDescent="0.25">
      <c r="A398" s="21">
        <v>12</v>
      </c>
      <c r="B398" s="69" t="s">
        <v>139</v>
      </c>
      <c r="C398" s="22">
        <v>11</v>
      </c>
      <c r="D398" s="20">
        <v>45293</v>
      </c>
      <c r="E398" s="71" t="s">
        <v>156</v>
      </c>
      <c r="F398" s="23">
        <v>10159960299</v>
      </c>
      <c r="G398" s="71" t="s">
        <v>157</v>
      </c>
      <c r="H398" s="71" t="s">
        <v>3537</v>
      </c>
      <c r="I398" s="71" t="s">
        <v>3326</v>
      </c>
      <c r="J398" s="22">
        <v>1</v>
      </c>
      <c r="K398" s="69" t="s">
        <v>124</v>
      </c>
      <c r="L398" s="71" t="s">
        <v>2033</v>
      </c>
      <c r="M398" s="28">
        <v>500</v>
      </c>
      <c r="N398" s="28">
        <v>500</v>
      </c>
      <c r="O398" s="28">
        <v>500</v>
      </c>
      <c r="P398" s="69" t="s">
        <v>514</v>
      </c>
      <c r="Q398" s="69" t="s">
        <v>1308</v>
      </c>
      <c r="R398" s="71" t="s">
        <v>2725</v>
      </c>
      <c r="S398" s="71" t="s">
        <v>2725</v>
      </c>
      <c r="T398" s="71" t="s">
        <v>3036</v>
      </c>
      <c r="U398" s="71" t="s">
        <v>153</v>
      </c>
      <c r="V398" s="24">
        <v>0</v>
      </c>
      <c r="W398" s="20">
        <v>45293</v>
      </c>
      <c r="X398" s="69" t="s">
        <v>65</v>
      </c>
      <c r="Y398" s="71" t="s">
        <v>66</v>
      </c>
      <c r="Z398" s="69" t="s">
        <v>1418</v>
      </c>
      <c r="AA398" s="25">
        <v>2</v>
      </c>
      <c r="AB398" s="25" t="s">
        <v>2566</v>
      </c>
      <c r="AC398" s="69" t="s">
        <v>2726</v>
      </c>
      <c r="AD398" s="26">
        <v>7</v>
      </c>
      <c r="AE398" s="69" t="s">
        <v>2582</v>
      </c>
      <c r="AF398" s="69" t="s">
        <v>120</v>
      </c>
      <c r="AG398" s="71" t="s">
        <v>121</v>
      </c>
      <c r="AH398" s="69" t="s">
        <v>122</v>
      </c>
      <c r="AI398" s="27" t="s">
        <v>70</v>
      </c>
      <c r="AJ398" s="69" t="s">
        <v>70</v>
      </c>
      <c r="AK398" s="26">
        <v>1</v>
      </c>
      <c r="AL398" s="26">
        <v>1</v>
      </c>
      <c r="AM398" s="71" t="s">
        <v>3550</v>
      </c>
      <c r="AN398" s="70" t="s">
        <v>3551</v>
      </c>
    </row>
    <row r="399" spans="1:40" ht="15" customHeight="1" x14ac:dyDescent="0.25">
      <c r="A399" s="21">
        <v>10</v>
      </c>
      <c r="B399" s="69" t="s">
        <v>139</v>
      </c>
      <c r="C399" s="22">
        <v>10</v>
      </c>
      <c r="D399" s="20">
        <v>45293</v>
      </c>
      <c r="E399" s="71" t="s">
        <v>182</v>
      </c>
      <c r="F399" s="23">
        <v>10255454035</v>
      </c>
      <c r="G399" s="71" t="s">
        <v>183</v>
      </c>
      <c r="H399" s="71" t="s">
        <v>3552</v>
      </c>
      <c r="I399" s="71" t="s">
        <v>3553</v>
      </c>
      <c r="J399" s="22">
        <v>1</v>
      </c>
      <c r="K399" s="69" t="s">
        <v>124</v>
      </c>
      <c r="L399" s="71" t="s">
        <v>2033</v>
      </c>
      <c r="M399" s="28">
        <v>600</v>
      </c>
      <c r="N399" s="28">
        <v>600</v>
      </c>
      <c r="O399" s="28">
        <v>600</v>
      </c>
      <c r="P399" s="69" t="s">
        <v>514</v>
      </c>
      <c r="Q399" s="69" t="s">
        <v>1708</v>
      </c>
      <c r="R399" s="71" t="s">
        <v>2725</v>
      </c>
      <c r="S399" s="71" t="s">
        <v>2725</v>
      </c>
      <c r="T399" s="71" t="s">
        <v>3271</v>
      </c>
      <c r="U399" s="71" t="s">
        <v>36</v>
      </c>
      <c r="V399" s="24">
        <v>0</v>
      </c>
      <c r="W399" s="20">
        <v>45293</v>
      </c>
      <c r="X399" s="69" t="s">
        <v>65</v>
      </c>
      <c r="Y399" s="71" t="s">
        <v>66</v>
      </c>
      <c r="Z399" s="69" t="s">
        <v>1418</v>
      </c>
      <c r="AA399" s="25">
        <v>2</v>
      </c>
      <c r="AB399" s="25" t="s">
        <v>560</v>
      </c>
      <c r="AC399" s="69" t="s">
        <v>2752</v>
      </c>
      <c r="AD399" s="26">
        <v>7</v>
      </c>
      <c r="AE399" s="69" t="s">
        <v>2244</v>
      </c>
      <c r="AF399" s="69" t="s">
        <v>120</v>
      </c>
      <c r="AG399" s="71" t="s">
        <v>121</v>
      </c>
      <c r="AH399" s="69" t="s">
        <v>122</v>
      </c>
      <c r="AI399" s="27" t="s">
        <v>70</v>
      </c>
      <c r="AJ399" s="69" t="s">
        <v>70</v>
      </c>
      <c r="AK399" s="26">
        <v>1</v>
      </c>
      <c r="AL399" s="26">
        <v>1</v>
      </c>
      <c r="AM399" s="71" t="s">
        <v>3554</v>
      </c>
      <c r="AN399" s="70" t="s">
        <v>3555</v>
      </c>
    </row>
    <row r="400" spans="1:40" ht="15" customHeight="1" x14ac:dyDescent="0.25">
      <c r="A400" s="21">
        <v>9</v>
      </c>
      <c r="B400" s="69" t="s">
        <v>139</v>
      </c>
      <c r="C400" s="22">
        <v>9</v>
      </c>
      <c r="D400" s="20">
        <v>45293</v>
      </c>
      <c r="E400" s="71" t="s">
        <v>994</v>
      </c>
      <c r="F400" s="23">
        <v>10417168325</v>
      </c>
      <c r="G400" s="71" t="s">
        <v>3556</v>
      </c>
      <c r="H400" s="71" t="s">
        <v>3557</v>
      </c>
      <c r="I400" s="71" t="s">
        <v>3381</v>
      </c>
      <c r="J400" s="22">
        <v>1</v>
      </c>
      <c r="K400" s="69" t="s">
        <v>124</v>
      </c>
      <c r="L400" s="71" t="s">
        <v>2033</v>
      </c>
      <c r="M400" s="28">
        <v>2500</v>
      </c>
      <c r="N400" s="28">
        <v>2500</v>
      </c>
      <c r="O400" s="28">
        <v>2500</v>
      </c>
      <c r="P400" s="69" t="s">
        <v>514</v>
      </c>
      <c r="Q400" s="69" t="s">
        <v>1308</v>
      </c>
      <c r="R400" s="71" t="s">
        <v>2725</v>
      </c>
      <c r="S400" s="71" t="s">
        <v>2725</v>
      </c>
      <c r="T400" s="71" t="s">
        <v>125</v>
      </c>
      <c r="U400" s="71" t="s">
        <v>126</v>
      </c>
      <c r="V400" s="24">
        <v>0</v>
      </c>
      <c r="W400" s="20">
        <v>45293</v>
      </c>
      <c r="X400" s="69" t="s">
        <v>65</v>
      </c>
      <c r="Y400" s="71" t="s">
        <v>66</v>
      </c>
      <c r="Z400" s="69" t="s">
        <v>1418</v>
      </c>
      <c r="AA400" s="25">
        <v>2</v>
      </c>
      <c r="AB400" s="25" t="s">
        <v>560</v>
      </c>
      <c r="AC400" s="69" t="s">
        <v>2752</v>
      </c>
      <c r="AD400" s="26">
        <v>7</v>
      </c>
      <c r="AE400" s="69" t="s">
        <v>308</v>
      </c>
      <c r="AF400" s="69" t="s">
        <v>120</v>
      </c>
      <c r="AG400" s="71" t="s">
        <v>121</v>
      </c>
      <c r="AH400" s="69" t="s">
        <v>122</v>
      </c>
      <c r="AI400" s="27" t="s">
        <v>70</v>
      </c>
      <c r="AJ400" s="69" t="s">
        <v>70</v>
      </c>
      <c r="AK400" s="26">
        <v>1</v>
      </c>
      <c r="AL400" s="26">
        <v>1</v>
      </c>
      <c r="AM400" s="71" t="s">
        <v>3558</v>
      </c>
      <c r="AN400" s="70" t="s">
        <v>3559</v>
      </c>
    </row>
    <row r="401" spans="1:40" ht="15" customHeight="1" x14ac:dyDescent="0.25">
      <c r="A401" s="21">
        <v>8</v>
      </c>
      <c r="B401" s="69" t="s">
        <v>139</v>
      </c>
      <c r="C401" s="22">
        <v>8</v>
      </c>
      <c r="D401" s="20">
        <v>45293</v>
      </c>
      <c r="E401" s="71" t="s">
        <v>140</v>
      </c>
      <c r="F401" s="23">
        <v>10438643554</v>
      </c>
      <c r="G401" s="71" t="s">
        <v>3560</v>
      </c>
      <c r="H401" s="71" t="s">
        <v>3561</v>
      </c>
      <c r="I401" s="71" t="s">
        <v>3295</v>
      </c>
      <c r="J401" s="22">
        <v>1</v>
      </c>
      <c r="K401" s="69" t="s">
        <v>124</v>
      </c>
      <c r="L401" s="71" t="s">
        <v>2033</v>
      </c>
      <c r="M401" s="28">
        <v>2500</v>
      </c>
      <c r="N401" s="28">
        <v>2500</v>
      </c>
      <c r="O401" s="28">
        <v>2500</v>
      </c>
      <c r="P401" s="69" t="s">
        <v>514</v>
      </c>
      <c r="Q401" s="69" t="s">
        <v>1308</v>
      </c>
      <c r="R401" s="71" t="s">
        <v>2725</v>
      </c>
      <c r="S401" s="71" t="s">
        <v>2725</v>
      </c>
      <c r="T401" s="71" t="s">
        <v>125</v>
      </c>
      <c r="U401" s="71" t="s">
        <v>126</v>
      </c>
      <c r="V401" s="24">
        <v>0</v>
      </c>
      <c r="W401" s="20">
        <v>45293</v>
      </c>
      <c r="X401" s="69" t="s">
        <v>65</v>
      </c>
      <c r="Y401" s="71" t="s">
        <v>66</v>
      </c>
      <c r="Z401" s="69" t="s">
        <v>1418</v>
      </c>
      <c r="AA401" s="25">
        <v>2</v>
      </c>
      <c r="AB401" s="25" t="s">
        <v>3312</v>
      </c>
      <c r="AC401" s="69" t="s">
        <v>3313</v>
      </c>
      <c r="AD401" s="26">
        <v>7</v>
      </c>
      <c r="AE401" s="69" t="s">
        <v>308</v>
      </c>
      <c r="AF401" s="69" t="s">
        <v>120</v>
      </c>
      <c r="AG401" s="71" t="s">
        <v>121</v>
      </c>
      <c r="AH401" s="69" t="s">
        <v>122</v>
      </c>
      <c r="AI401" s="27" t="s">
        <v>70</v>
      </c>
      <c r="AJ401" s="69" t="s">
        <v>70</v>
      </c>
      <c r="AK401" s="26">
        <v>1</v>
      </c>
      <c r="AL401" s="26">
        <v>1</v>
      </c>
      <c r="AM401" s="71" t="s">
        <v>3562</v>
      </c>
      <c r="AN401" s="70" t="s">
        <v>3563</v>
      </c>
    </row>
    <row r="402" spans="1:40" ht="15" customHeight="1" x14ac:dyDescent="0.25">
      <c r="A402" s="21">
        <v>7</v>
      </c>
      <c r="B402" s="69" t="s">
        <v>139</v>
      </c>
      <c r="C402" s="22">
        <v>7</v>
      </c>
      <c r="D402" s="20">
        <v>45293</v>
      </c>
      <c r="E402" s="71" t="s">
        <v>178</v>
      </c>
      <c r="F402" s="23">
        <v>10709254800</v>
      </c>
      <c r="G402" s="71" t="s">
        <v>3564</v>
      </c>
      <c r="H402" s="71" t="s">
        <v>3565</v>
      </c>
      <c r="I402" s="71" t="s">
        <v>3378</v>
      </c>
      <c r="J402" s="22">
        <v>1</v>
      </c>
      <c r="K402" s="69" t="s">
        <v>124</v>
      </c>
      <c r="L402" s="71" t="s">
        <v>2033</v>
      </c>
      <c r="M402" s="28">
        <v>2000</v>
      </c>
      <c r="N402" s="28">
        <v>2000</v>
      </c>
      <c r="O402" s="28">
        <v>2000</v>
      </c>
      <c r="P402" s="69" t="s">
        <v>514</v>
      </c>
      <c r="Q402" s="69" t="s">
        <v>1308</v>
      </c>
      <c r="R402" s="71" t="s">
        <v>2725</v>
      </c>
      <c r="S402" s="71" t="s">
        <v>2725</v>
      </c>
      <c r="T402" s="71" t="s">
        <v>994</v>
      </c>
      <c r="U402" s="71" t="s">
        <v>163</v>
      </c>
      <c r="V402" s="24">
        <v>0</v>
      </c>
      <c r="W402" s="20">
        <v>45293</v>
      </c>
      <c r="X402" s="69" t="s">
        <v>65</v>
      </c>
      <c r="Y402" s="71" t="s">
        <v>66</v>
      </c>
      <c r="Z402" s="69" t="s">
        <v>1418</v>
      </c>
      <c r="AA402" s="25">
        <v>2</v>
      </c>
      <c r="AB402" s="25" t="s">
        <v>560</v>
      </c>
      <c r="AC402" s="69" t="s">
        <v>2752</v>
      </c>
      <c r="AD402" s="26">
        <v>7</v>
      </c>
      <c r="AE402" s="69" t="s">
        <v>782</v>
      </c>
      <c r="AF402" s="69" t="s">
        <v>120</v>
      </c>
      <c r="AG402" s="71" t="s">
        <v>121</v>
      </c>
      <c r="AH402" s="69" t="s">
        <v>122</v>
      </c>
      <c r="AI402" s="27" t="s">
        <v>70</v>
      </c>
      <c r="AJ402" s="69" t="s">
        <v>70</v>
      </c>
      <c r="AK402" s="26">
        <v>1</v>
      </c>
      <c r="AL402" s="26">
        <v>1</v>
      </c>
      <c r="AM402" s="71" t="s">
        <v>3566</v>
      </c>
      <c r="AN402" s="70" t="s">
        <v>3567</v>
      </c>
    </row>
    <row r="403" spans="1:40" ht="15" customHeight="1" x14ac:dyDescent="0.25">
      <c r="A403" s="21">
        <v>6</v>
      </c>
      <c r="B403" s="69" t="s">
        <v>139</v>
      </c>
      <c r="C403" s="22">
        <v>6</v>
      </c>
      <c r="D403" s="20">
        <v>45293</v>
      </c>
      <c r="E403" s="71" t="s">
        <v>144</v>
      </c>
      <c r="F403" s="23">
        <v>10080166104</v>
      </c>
      <c r="G403" s="71" t="s">
        <v>3568</v>
      </c>
      <c r="H403" s="71" t="s">
        <v>3569</v>
      </c>
      <c r="I403" s="71" t="s">
        <v>3305</v>
      </c>
      <c r="J403" s="22">
        <v>1</v>
      </c>
      <c r="K403" s="69" t="s">
        <v>124</v>
      </c>
      <c r="L403" s="71" t="s">
        <v>2033</v>
      </c>
      <c r="M403" s="28">
        <v>2500</v>
      </c>
      <c r="N403" s="28">
        <v>2500</v>
      </c>
      <c r="O403" s="28">
        <v>2500</v>
      </c>
      <c r="P403" s="69" t="s">
        <v>514</v>
      </c>
      <c r="Q403" s="69" t="s">
        <v>1308</v>
      </c>
      <c r="R403" s="71" t="s">
        <v>2725</v>
      </c>
      <c r="S403" s="71" t="s">
        <v>2725</v>
      </c>
      <c r="T403" s="71" t="s">
        <v>125</v>
      </c>
      <c r="U403" s="71" t="s">
        <v>126</v>
      </c>
      <c r="V403" s="24">
        <v>0</v>
      </c>
      <c r="W403" s="20">
        <v>45293</v>
      </c>
      <c r="X403" s="69" t="s">
        <v>65</v>
      </c>
      <c r="Y403" s="71" t="s">
        <v>66</v>
      </c>
      <c r="Z403" s="69" t="s">
        <v>1418</v>
      </c>
      <c r="AA403" s="25">
        <v>2</v>
      </c>
      <c r="AB403" s="25" t="s">
        <v>2974</v>
      </c>
      <c r="AC403" s="69" t="s">
        <v>2975</v>
      </c>
      <c r="AD403" s="26">
        <v>7</v>
      </c>
      <c r="AE403" s="69" t="s">
        <v>308</v>
      </c>
      <c r="AF403" s="69" t="s">
        <v>120</v>
      </c>
      <c r="AG403" s="71" t="s">
        <v>121</v>
      </c>
      <c r="AH403" s="69" t="s">
        <v>122</v>
      </c>
      <c r="AI403" s="27" t="s">
        <v>70</v>
      </c>
      <c r="AJ403" s="69" t="s">
        <v>70</v>
      </c>
      <c r="AK403" s="26">
        <v>1</v>
      </c>
      <c r="AL403" s="26">
        <v>1</v>
      </c>
      <c r="AM403" s="71" t="s">
        <v>3570</v>
      </c>
      <c r="AN403" s="70" t="s">
        <v>3571</v>
      </c>
    </row>
    <row r="404" spans="1:40" ht="15" customHeight="1" x14ac:dyDescent="0.25">
      <c r="A404" s="21">
        <v>5</v>
      </c>
      <c r="B404" s="69" t="s">
        <v>139</v>
      </c>
      <c r="C404" s="22">
        <v>5</v>
      </c>
      <c r="D404" s="20">
        <v>45293</v>
      </c>
      <c r="E404" s="71" t="s">
        <v>3036</v>
      </c>
      <c r="F404" s="23">
        <v>10480357146</v>
      </c>
      <c r="G404" s="71" t="s">
        <v>3572</v>
      </c>
      <c r="H404" s="71" t="s">
        <v>3573</v>
      </c>
      <c r="I404" s="71" t="s">
        <v>3337</v>
      </c>
      <c r="J404" s="22">
        <v>1</v>
      </c>
      <c r="K404" s="69" t="s">
        <v>124</v>
      </c>
      <c r="L404" s="71" t="s">
        <v>2033</v>
      </c>
      <c r="M404" s="28">
        <v>2500</v>
      </c>
      <c r="N404" s="28">
        <v>2500</v>
      </c>
      <c r="O404" s="28">
        <v>2500</v>
      </c>
      <c r="P404" s="69" t="s">
        <v>514</v>
      </c>
      <c r="Q404" s="69" t="s">
        <v>1308</v>
      </c>
      <c r="R404" s="71" t="s">
        <v>2725</v>
      </c>
      <c r="S404" s="71" t="s">
        <v>2725</v>
      </c>
      <c r="T404" s="71" t="s">
        <v>125</v>
      </c>
      <c r="U404" s="71" t="s">
        <v>126</v>
      </c>
      <c r="V404" s="24">
        <v>0</v>
      </c>
      <c r="W404" s="20">
        <v>45293</v>
      </c>
      <c r="X404" s="69" t="s">
        <v>65</v>
      </c>
      <c r="Y404" s="71" t="s">
        <v>66</v>
      </c>
      <c r="Z404" s="69" t="s">
        <v>1418</v>
      </c>
      <c r="AA404" s="25">
        <v>2</v>
      </c>
      <c r="AB404" s="25" t="s">
        <v>2974</v>
      </c>
      <c r="AC404" s="69" t="s">
        <v>2975</v>
      </c>
      <c r="AD404" s="26">
        <v>7</v>
      </c>
      <c r="AE404" s="69" t="s">
        <v>308</v>
      </c>
      <c r="AF404" s="69" t="s">
        <v>120</v>
      </c>
      <c r="AG404" s="71" t="s">
        <v>121</v>
      </c>
      <c r="AH404" s="69" t="s">
        <v>122</v>
      </c>
      <c r="AI404" s="27" t="s">
        <v>70</v>
      </c>
      <c r="AJ404" s="69" t="s">
        <v>70</v>
      </c>
      <c r="AK404" s="26">
        <v>1</v>
      </c>
      <c r="AL404" s="26">
        <v>1</v>
      </c>
      <c r="AM404" s="71" t="s">
        <v>3574</v>
      </c>
      <c r="AN404" s="70" t="s">
        <v>3575</v>
      </c>
    </row>
    <row r="405" spans="1:40" ht="15" customHeight="1" x14ac:dyDescent="0.25">
      <c r="A405" s="21">
        <v>4</v>
      </c>
      <c r="B405" s="69" t="s">
        <v>139</v>
      </c>
      <c r="C405" s="22">
        <v>4</v>
      </c>
      <c r="D405" s="20">
        <v>45293</v>
      </c>
      <c r="E405" s="71" t="s">
        <v>2959</v>
      </c>
      <c r="F405" s="23">
        <v>10480600601</v>
      </c>
      <c r="G405" s="71" t="s">
        <v>1374</v>
      </c>
      <c r="H405" s="71" t="s">
        <v>3576</v>
      </c>
      <c r="I405" s="71" t="s">
        <v>3348</v>
      </c>
      <c r="J405" s="22">
        <v>1</v>
      </c>
      <c r="K405" s="69" t="s">
        <v>124</v>
      </c>
      <c r="L405" s="71" t="s">
        <v>2033</v>
      </c>
      <c r="M405" s="28">
        <v>1800</v>
      </c>
      <c r="N405" s="28">
        <v>1800</v>
      </c>
      <c r="O405" s="28">
        <v>1800</v>
      </c>
      <c r="P405" s="69" t="s">
        <v>514</v>
      </c>
      <c r="Q405" s="69" t="s">
        <v>1308</v>
      </c>
      <c r="R405" s="71" t="s">
        <v>2725</v>
      </c>
      <c r="S405" s="71" t="s">
        <v>2725</v>
      </c>
      <c r="T405" s="71" t="s">
        <v>125</v>
      </c>
      <c r="U405" s="71" t="s">
        <v>126</v>
      </c>
      <c r="V405" s="24">
        <v>0</v>
      </c>
      <c r="W405" s="20">
        <v>45293</v>
      </c>
      <c r="X405" s="69" t="s">
        <v>65</v>
      </c>
      <c r="Y405" s="71" t="s">
        <v>66</v>
      </c>
      <c r="Z405" s="69" t="s">
        <v>1418</v>
      </c>
      <c r="AA405" s="25">
        <v>2</v>
      </c>
      <c r="AB405" s="25" t="s">
        <v>3349</v>
      </c>
      <c r="AC405" s="69" t="s">
        <v>3350</v>
      </c>
      <c r="AD405" s="26">
        <v>7</v>
      </c>
      <c r="AE405" s="69" t="s">
        <v>167</v>
      </c>
      <c r="AF405" s="69" t="s">
        <v>120</v>
      </c>
      <c r="AG405" s="71" t="s">
        <v>121</v>
      </c>
      <c r="AH405" s="69" t="s">
        <v>122</v>
      </c>
      <c r="AI405" s="27" t="s">
        <v>70</v>
      </c>
      <c r="AJ405" s="69" t="s">
        <v>70</v>
      </c>
      <c r="AK405" s="26">
        <v>1</v>
      </c>
      <c r="AL405" s="26">
        <v>1</v>
      </c>
      <c r="AM405" s="71" t="s">
        <v>3577</v>
      </c>
      <c r="AN405" s="70" t="s">
        <v>3578</v>
      </c>
    </row>
    <row r="406" spans="1:40" ht="15" customHeight="1" x14ac:dyDescent="0.25">
      <c r="A406" s="21">
        <v>3</v>
      </c>
      <c r="B406" s="69" t="s">
        <v>139</v>
      </c>
      <c r="C406" s="22">
        <v>3</v>
      </c>
      <c r="D406" s="20">
        <v>45293</v>
      </c>
      <c r="E406" s="71" t="s">
        <v>3355</v>
      </c>
      <c r="F406" s="23">
        <v>10435332655</v>
      </c>
      <c r="G406" s="71" t="s">
        <v>3579</v>
      </c>
      <c r="H406" s="71" t="s">
        <v>3580</v>
      </c>
      <c r="I406" s="71" t="s">
        <v>3358</v>
      </c>
      <c r="J406" s="22">
        <v>1</v>
      </c>
      <c r="K406" s="69" t="s">
        <v>124</v>
      </c>
      <c r="L406" s="71" t="s">
        <v>2033</v>
      </c>
      <c r="M406" s="28">
        <v>2500</v>
      </c>
      <c r="N406" s="28">
        <v>2500</v>
      </c>
      <c r="O406" s="28">
        <v>2500</v>
      </c>
      <c r="P406" s="69" t="s">
        <v>514</v>
      </c>
      <c r="Q406" s="69" t="s">
        <v>1308</v>
      </c>
      <c r="R406" s="71" t="s">
        <v>2725</v>
      </c>
      <c r="S406" s="71" t="s">
        <v>2725</v>
      </c>
      <c r="T406" s="71" t="s">
        <v>125</v>
      </c>
      <c r="U406" s="71" t="s">
        <v>126</v>
      </c>
      <c r="V406" s="24">
        <v>0</v>
      </c>
      <c r="W406" s="20">
        <v>45293</v>
      </c>
      <c r="X406" s="69" t="s">
        <v>65</v>
      </c>
      <c r="Y406" s="71" t="s">
        <v>66</v>
      </c>
      <c r="Z406" s="69" t="s">
        <v>1418</v>
      </c>
      <c r="AA406" s="25">
        <v>2</v>
      </c>
      <c r="AB406" s="25" t="s">
        <v>3581</v>
      </c>
      <c r="AC406" s="69" t="s">
        <v>3582</v>
      </c>
      <c r="AD406" s="26">
        <v>7</v>
      </c>
      <c r="AE406" s="69" t="s">
        <v>308</v>
      </c>
      <c r="AF406" s="69" t="s">
        <v>120</v>
      </c>
      <c r="AG406" s="71" t="s">
        <v>121</v>
      </c>
      <c r="AH406" s="69" t="s">
        <v>122</v>
      </c>
      <c r="AI406" s="27" t="s">
        <v>70</v>
      </c>
      <c r="AJ406" s="69" t="s">
        <v>70</v>
      </c>
      <c r="AK406" s="26">
        <v>1</v>
      </c>
      <c r="AL406" s="26">
        <v>1</v>
      </c>
      <c r="AM406" s="71" t="s">
        <v>3583</v>
      </c>
      <c r="AN406" s="70" t="s">
        <v>3584</v>
      </c>
    </row>
    <row r="407" spans="1:40" ht="15" customHeight="1" x14ac:dyDescent="0.25">
      <c r="A407" s="21">
        <v>2</v>
      </c>
      <c r="B407" s="69" t="s">
        <v>139</v>
      </c>
      <c r="C407" s="22">
        <v>2</v>
      </c>
      <c r="D407" s="20">
        <v>45293</v>
      </c>
      <c r="E407" s="71" t="s">
        <v>3093</v>
      </c>
      <c r="F407" s="23">
        <v>10416209851</v>
      </c>
      <c r="G407" s="71" t="s">
        <v>3585</v>
      </c>
      <c r="H407" s="71" t="s">
        <v>3586</v>
      </c>
      <c r="I407" s="71" t="s">
        <v>3587</v>
      </c>
      <c r="J407" s="22">
        <v>1</v>
      </c>
      <c r="K407" s="69" t="s">
        <v>124</v>
      </c>
      <c r="L407" s="71" t="s">
        <v>2033</v>
      </c>
      <c r="M407" s="28">
        <v>1300</v>
      </c>
      <c r="N407" s="28">
        <v>1300</v>
      </c>
      <c r="O407" s="28">
        <v>1300</v>
      </c>
      <c r="P407" s="69" t="s">
        <v>514</v>
      </c>
      <c r="Q407" s="69" t="s">
        <v>1308</v>
      </c>
      <c r="R407" s="71" t="s">
        <v>2725</v>
      </c>
      <c r="S407" s="71" t="s">
        <v>2725</v>
      </c>
      <c r="T407" s="71" t="s">
        <v>3097</v>
      </c>
      <c r="U407" s="71" t="s">
        <v>2550</v>
      </c>
      <c r="V407" s="24">
        <v>0</v>
      </c>
      <c r="W407" s="20">
        <v>45293</v>
      </c>
      <c r="X407" s="69" t="s">
        <v>65</v>
      </c>
      <c r="Y407" s="71" t="s">
        <v>66</v>
      </c>
      <c r="Z407" s="69" t="s">
        <v>1418</v>
      </c>
      <c r="AA407" s="25">
        <v>2</v>
      </c>
      <c r="AB407" s="25" t="s">
        <v>3588</v>
      </c>
      <c r="AC407" s="69" t="s">
        <v>3589</v>
      </c>
      <c r="AD407" s="26">
        <v>7</v>
      </c>
      <c r="AE407" s="69" t="s">
        <v>3175</v>
      </c>
      <c r="AF407" s="69" t="s">
        <v>120</v>
      </c>
      <c r="AG407" s="71" t="s">
        <v>121</v>
      </c>
      <c r="AH407" s="69" t="s">
        <v>122</v>
      </c>
      <c r="AI407" s="27" t="s">
        <v>70</v>
      </c>
      <c r="AJ407" s="69" t="s">
        <v>70</v>
      </c>
      <c r="AK407" s="26">
        <v>1</v>
      </c>
      <c r="AL407" s="26">
        <v>1</v>
      </c>
      <c r="AM407" s="71" t="s">
        <v>3590</v>
      </c>
      <c r="AN407" s="70" t="s">
        <v>3591</v>
      </c>
    </row>
    <row r="408" spans="1:40" ht="15" customHeight="1" x14ac:dyDescent="0.25">
      <c r="A408" s="21">
        <v>1</v>
      </c>
      <c r="B408" s="69" t="s">
        <v>139</v>
      </c>
      <c r="C408" s="22">
        <v>1</v>
      </c>
      <c r="D408" s="20">
        <v>45293</v>
      </c>
      <c r="E408" s="71" t="s">
        <v>3097</v>
      </c>
      <c r="F408" s="23">
        <v>10422096260</v>
      </c>
      <c r="G408" s="71" t="s">
        <v>2130</v>
      </c>
      <c r="H408" s="71" t="s">
        <v>3592</v>
      </c>
      <c r="I408" s="71" t="s">
        <v>3593</v>
      </c>
      <c r="J408" s="22">
        <v>1</v>
      </c>
      <c r="K408" s="69" t="s">
        <v>124</v>
      </c>
      <c r="L408" s="71" t="s">
        <v>2033</v>
      </c>
      <c r="M408" s="28">
        <v>2500</v>
      </c>
      <c r="N408" s="28">
        <v>2500</v>
      </c>
      <c r="O408" s="28">
        <v>2500</v>
      </c>
      <c r="P408" s="69" t="s">
        <v>514</v>
      </c>
      <c r="Q408" s="69" t="s">
        <v>1308</v>
      </c>
      <c r="R408" s="71" t="s">
        <v>2725</v>
      </c>
      <c r="S408" s="71" t="s">
        <v>2725</v>
      </c>
      <c r="T408" s="71" t="s">
        <v>994</v>
      </c>
      <c r="U408" s="71" t="s">
        <v>163</v>
      </c>
      <c r="V408" s="24">
        <v>0</v>
      </c>
      <c r="W408" s="20">
        <v>45293</v>
      </c>
      <c r="X408" s="69" t="s">
        <v>65</v>
      </c>
      <c r="Y408" s="71" t="s">
        <v>66</v>
      </c>
      <c r="Z408" s="69" t="s">
        <v>1418</v>
      </c>
      <c r="AA408" s="25">
        <v>2</v>
      </c>
      <c r="AB408" s="25" t="s">
        <v>2611</v>
      </c>
      <c r="AC408" s="69" t="s">
        <v>2739</v>
      </c>
      <c r="AD408" s="26">
        <v>7</v>
      </c>
      <c r="AE408" s="69" t="s">
        <v>308</v>
      </c>
      <c r="AF408" s="69" t="s">
        <v>120</v>
      </c>
      <c r="AG408" s="71" t="s">
        <v>121</v>
      </c>
      <c r="AH408" s="69" t="s">
        <v>122</v>
      </c>
      <c r="AI408" s="27" t="s">
        <v>70</v>
      </c>
      <c r="AJ408" s="69" t="s">
        <v>70</v>
      </c>
      <c r="AK408" s="26">
        <v>1</v>
      </c>
      <c r="AL408" s="26">
        <v>1</v>
      </c>
      <c r="AM408" s="71" t="s">
        <v>3594</v>
      </c>
      <c r="AN408" s="70" t="s">
        <v>3595</v>
      </c>
    </row>
    <row r="409" spans="1:40" ht="15" customHeight="1" x14ac:dyDescent="0.25">
      <c r="A409" s="21">
        <v>59</v>
      </c>
      <c r="B409" s="69" t="s">
        <v>175</v>
      </c>
      <c r="C409" s="22">
        <v>4</v>
      </c>
      <c r="D409" s="20">
        <v>46066</v>
      </c>
      <c r="E409" s="71" t="s">
        <v>403</v>
      </c>
      <c r="F409" s="23">
        <v>10159751282</v>
      </c>
      <c r="G409" s="71" t="s">
        <v>404</v>
      </c>
      <c r="H409" s="71" t="s">
        <v>471</v>
      </c>
      <c r="I409" s="71" t="s">
        <v>472</v>
      </c>
      <c r="J409" s="22">
        <v>2</v>
      </c>
      <c r="K409" s="69" t="s">
        <v>170</v>
      </c>
      <c r="L409" s="71" t="s">
        <v>4549</v>
      </c>
      <c r="M409" s="28">
        <v>600</v>
      </c>
      <c r="N409" s="28">
        <v>3100</v>
      </c>
      <c r="O409" s="28">
        <v>3100</v>
      </c>
      <c r="P409" s="69" t="s">
        <v>132</v>
      </c>
      <c r="Q409" s="69" t="s">
        <v>402</v>
      </c>
      <c r="R409" s="71" t="s">
        <v>4550</v>
      </c>
      <c r="S409" s="71" t="s">
        <v>4551</v>
      </c>
      <c r="T409" s="71" t="s">
        <v>152</v>
      </c>
      <c r="U409" s="71" t="s">
        <v>153</v>
      </c>
      <c r="V409" s="24">
        <v>33</v>
      </c>
      <c r="W409" s="20">
        <v>46066</v>
      </c>
      <c r="X409" s="69" t="s">
        <v>65</v>
      </c>
      <c r="Y409" s="71" t="s">
        <v>66</v>
      </c>
      <c r="Z409" s="69" t="s">
        <v>127</v>
      </c>
      <c r="AA409" s="25">
        <v>2</v>
      </c>
      <c r="AB409" s="25" t="s">
        <v>473</v>
      </c>
      <c r="AC409" s="69" t="s">
        <v>474</v>
      </c>
      <c r="AD409" s="26">
        <v>7</v>
      </c>
      <c r="AE409" s="69" t="s">
        <v>475</v>
      </c>
      <c r="AF409" s="69" t="s">
        <v>120</v>
      </c>
      <c r="AG409" s="71" t="s">
        <v>121</v>
      </c>
      <c r="AH409" s="69" t="s">
        <v>122</v>
      </c>
      <c r="AI409" s="27" t="s">
        <v>70</v>
      </c>
      <c r="AJ409" s="69" t="s">
        <v>70</v>
      </c>
      <c r="AK409" s="26">
        <v>1</v>
      </c>
      <c r="AL409" s="26">
        <v>1</v>
      </c>
      <c r="AM409" s="71" t="s">
        <v>476</v>
      </c>
      <c r="AN409" s="70" t="s">
        <v>4552</v>
      </c>
    </row>
    <row r="410" spans="1:40" ht="15" customHeight="1" x14ac:dyDescent="0.25">
      <c r="A410" s="21">
        <v>58</v>
      </c>
      <c r="B410" s="69" t="s">
        <v>175</v>
      </c>
      <c r="C410" s="22">
        <v>3</v>
      </c>
      <c r="D410" s="20">
        <v>46064</v>
      </c>
      <c r="E410" s="71" t="s">
        <v>403</v>
      </c>
      <c r="F410" s="23">
        <v>10159751282</v>
      </c>
      <c r="G410" s="71" t="s">
        <v>404</v>
      </c>
      <c r="H410" s="71" t="s">
        <v>461</v>
      </c>
      <c r="I410" s="71" t="s">
        <v>462</v>
      </c>
      <c r="J410" s="22">
        <v>10</v>
      </c>
      <c r="K410" s="69" t="s">
        <v>170</v>
      </c>
      <c r="L410" s="71" t="s">
        <v>467</v>
      </c>
      <c r="M410" s="28">
        <v>2350</v>
      </c>
      <c r="N410" s="28">
        <v>4965</v>
      </c>
      <c r="O410" s="28">
        <v>4965</v>
      </c>
      <c r="P410" s="69" t="s">
        <v>132</v>
      </c>
      <c r="Q410" s="69" t="s">
        <v>402</v>
      </c>
      <c r="R410" s="71" t="s">
        <v>468</v>
      </c>
      <c r="S410" s="71" t="s">
        <v>469</v>
      </c>
      <c r="T410" s="71" t="s">
        <v>400</v>
      </c>
      <c r="U410" s="71" t="s">
        <v>401</v>
      </c>
      <c r="V410" s="24">
        <v>30</v>
      </c>
      <c r="W410" s="20">
        <v>46064</v>
      </c>
      <c r="X410" s="69" t="s">
        <v>65</v>
      </c>
      <c r="Y410" s="71" t="s">
        <v>66</v>
      </c>
      <c r="Z410" s="69" t="s">
        <v>127</v>
      </c>
      <c r="AA410" s="25">
        <v>2</v>
      </c>
      <c r="AB410" s="25" t="s">
        <v>463</v>
      </c>
      <c r="AC410" s="69" t="s">
        <v>464</v>
      </c>
      <c r="AD410" s="26">
        <v>7</v>
      </c>
      <c r="AE410" s="69" t="s">
        <v>465</v>
      </c>
      <c r="AF410" s="69" t="s">
        <v>120</v>
      </c>
      <c r="AG410" s="71" t="s">
        <v>121</v>
      </c>
      <c r="AH410" s="69" t="s">
        <v>122</v>
      </c>
      <c r="AI410" s="27" t="s">
        <v>70</v>
      </c>
      <c r="AJ410" s="69" t="s">
        <v>70</v>
      </c>
      <c r="AK410" s="26">
        <v>1</v>
      </c>
      <c r="AL410" s="26">
        <v>1</v>
      </c>
      <c r="AM410" s="71" t="s">
        <v>466</v>
      </c>
      <c r="AN410" s="70" t="s">
        <v>470</v>
      </c>
    </row>
    <row r="411" spans="1:40" ht="15" customHeight="1" x14ac:dyDescent="0.25">
      <c r="A411" s="21">
        <v>55</v>
      </c>
      <c r="B411" s="69" t="s">
        <v>175</v>
      </c>
      <c r="C411" s="22">
        <v>2</v>
      </c>
      <c r="D411" s="20">
        <v>46064</v>
      </c>
      <c r="E411" s="71" t="s">
        <v>168</v>
      </c>
      <c r="F411" s="23">
        <v>20606962071</v>
      </c>
      <c r="G411" s="71" t="s">
        <v>169</v>
      </c>
      <c r="H411" s="71" t="s">
        <v>394</v>
      </c>
      <c r="I411" s="71" t="s">
        <v>395</v>
      </c>
      <c r="J411" s="22">
        <v>2</v>
      </c>
      <c r="K411" s="69" t="s">
        <v>170</v>
      </c>
      <c r="L411" s="71" t="s">
        <v>275</v>
      </c>
      <c r="M411" s="28">
        <v>8.15</v>
      </c>
      <c r="N411" s="28">
        <v>811.25</v>
      </c>
      <c r="O411" s="28">
        <v>811.25</v>
      </c>
      <c r="P411" s="69" t="s">
        <v>132</v>
      </c>
      <c r="Q411" s="69" t="s">
        <v>171</v>
      </c>
      <c r="R411" s="71" t="s">
        <v>459</v>
      </c>
      <c r="S411" s="71" t="s">
        <v>398</v>
      </c>
      <c r="T411" s="71" t="s">
        <v>396</v>
      </c>
      <c r="U411" s="71" t="s">
        <v>173</v>
      </c>
      <c r="V411" s="24">
        <v>32</v>
      </c>
      <c r="W411" s="20">
        <v>46064</v>
      </c>
      <c r="X411" s="69" t="s">
        <v>65</v>
      </c>
      <c r="Y411" s="71" t="s">
        <v>66</v>
      </c>
      <c r="Z411" s="69" t="s">
        <v>127</v>
      </c>
      <c r="AA411" s="25">
        <v>2</v>
      </c>
      <c r="AB411" s="25" t="s">
        <v>277</v>
      </c>
      <c r="AC411" s="69" t="s">
        <v>278</v>
      </c>
      <c r="AD411" s="26">
        <v>0</v>
      </c>
      <c r="AE411" s="69" t="s">
        <v>174</v>
      </c>
      <c r="AF411" s="69" t="s">
        <v>120</v>
      </c>
      <c r="AG411" s="71" t="s">
        <v>121</v>
      </c>
      <c r="AH411" s="69" t="s">
        <v>122</v>
      </c>
      <c r="AI411" s="27" t="s">
        <v>70</v>
      </c>
      <c r="AJ411" s="69" t="s">
        <v>70</v>
      </c>
      <c r="AK411" s="26">
        <v>1</v>
      </c>
      <c r="AL411" s="26">
        <v>1</v>
      </c>
      <c r="AM411" s="71" t="s">
        <v>397</v>
      </c>
      <c r="AN411" s="70" t="s">
        <v>399</v>
      </c>
    </row>
    <row r="412" spans="1:40" ht="15" customHeight="1" x14ac:dyDescent="0.25">
      <c r="A412" s="21">
        <v>16</v>
      </c>
      <c r="B412" s="69" t="s">
        <v>175</v>
      </c>
      <c r="C412" s="22">
        <v>1</v>
      </c>
      <c r="D412" s="20">
        <v>46027</v>
      </c>
      <c r="E412" s="71" t="s">
        <v>168</v>
      </c>
      <c r="F412" s="23">
        <v>20606962071</v>
      </c>
      <c r="G412" s="71" t="s">
        <v>169</v>
      </c>
      <c r="H412" s="71" t="s">
        <v>273</v>
      </c>
      <c r="I412" s="71" t="s">
        <v>274</v>
      </c>
      <c r="J412" s="22">
        <v>2</v>
      </c>
      <c r="K412" s="69" t="s">
        <v>170</v>
      </c>
      <c r="L412" s="71" t="s">
        <v>275</v>
      </c>
      <c r="M412" s="28">
        <v>8.15</v>
      </c>
      <c r="N412" s="28">
        <v>811.25</v>
      </c>
      <c r="O412" s="28">
        <v>811.25</v>
      </c>
      <c r="P412" s="69" t="s">
        <v>132</v>
      </c>
      <c r="Q412" s="69" t="s">
        <v>171</v>
      </c>
      <c r="R412" s="71" t="s">
        <v>447</v>
      </c>
      <c r="S412" s="71" t="s">
        <v>276</v>
      </c>
      <c r="T412" s="71" t="s">
        <v>172</v>
      </c>
      <c r="U412" s="71" t="s">
        <v>173</v>
      </c>
      <c r="V412" s="24">
        <v>18</v>
      </c>
      <c r="W412" s="20">
        <v>46027</v>
      </c>
      <c r="X412" s="69" t="s">
        <v>65</v>
      </c>
      <c r="Y412" s="71" t="s">
        <v>66</v>
      </c>
      <c r="Z412" s="69" t="s">
        <v>127</v>
      </c>
      <c r="AA412" s="25">
        <v>2</v>
      </c>
      <c r="AB412" s="25" t="s">
        <v>277</v>
      </c>
      <c r="AC412" s="69" t="s">
        <v>278</v>
      </c>
      <c r="AD412" s="26">
        <v>0</v>
      </c>
      <c r="AE412" s="69" t="s">
        <v>174</v>
      </c>
      <c r="AF412" s="69" t="s">
        <v>120</v>
      </c>
      <c r="AG412" s="71" t="s">
        <v>121</v>
      </c>
      <c r="AH412" s="69" t="s">
        <v>122</v>
      </c>
      <c r="AI412" s="27" t="s">
        <v>70</v>
      </c>
      <c r="AJ412" s="69" t="s">
        <v>70</v>
      </c>
      <c r="AK412" s="26">
        <v>1</v>
      </c>
      <c r="AL412" s="26">
        <v>1</v>
      </c>
      <c r="AM412" s="71" t="s">
        <v>426</v>
      </c>
      <c r="AN412" s="70" t="s">
        <v>279</v>
      </c>
    </row>
    <row r="413" spans="1:40" ht="15" customHeight="1" x14ac:dyDescent="0.25">
      <c r="A413" s="21">
        <v>678</v>
      </c>
      <c r="B413" s="69" t="s">
        <v>175</v>
      </c>
      <c r="C413" s="22">
        <v>108</v>
      </c>
      <c r="D413" s="20">
        <v>46020</v>
      </c>
      <c r="E413" s="71" t="s">
        <v>328</v>
      </c>
      <c r="F413" s="23">
        <v>20571475392</v>
      </c>
      <c r="G413" s="71" t="s">
        <v>329</v>
      </c>
      <c r="H413" s="71" t="s">
        <v>4515</v>
      </c>
      <c r="I413" s="71" t="s">
        <v>4516</v>
      </c>
      <c r="J413" s="22">
        <v>20</v>
      </c>
      <c r="K413" s="69" t="s">
        <v>170</v>
      </c>
      <c r="L413" s="71" t="s">
        <v>4517</v>
      </c>
      <c r="M413" s="28">
        <v>1080.2</v>
      </c>
      <c r="N413" s="28">
        <v>4500</v>
      </c>
      <c r="O413" s="28">
        <v>4500</v>
      </c>
      <c r="P413" s="69" t="s">
        <v>132</v>
      </c>
      <c r="Q413" s="69" t="s">
        <v>537</v>
      </c>
      <c r="R413" s="71" t="s">
        <v>4518</v>
      </c>
      <c r="S413" s="71" t="s">
        <v>4519</v>
      </c>
      <c r="T413" s="71" t="s">
        <v>178</v>
      </c>
      <c r="U413" s="71" t="s">
        <v>36</v>
      </c>
      <c r="V413" s="24">
        <v>198</v>
      </c>
      <c r="W413" s="20">
        <v>46020</v>
      </c>
      <c r="X413" s="69" t="s">
        <v>65</v>
      </c>
      <c r="Y413" s="71" t="s">
        <v>66</v>
      </c>
      <c r="Z413" s="69" t="s">
        <v>127</v>
      </c>
      <c r="AA413" s="25">
        <v>2</v>
      </c>
      <c r="AB413" s="25" t="s">
        <v>4520</v>
      </c>
      <c r="AC413" s="69" t="s">
        <v>4521</v>
      </c>
      <c r="AD413" s="26">
        <v>18</v>
      </c>
      <c r="AE413" s="69" t="s">
        <v>1568</v>
      </c>
      <c r="AF413" s="69" t="s">
        <v>120</v>
      </c>
      <c r="AG413" s="71" t="s">
        <v>121</v>
      </c>
      <c r="AH413" s="69" t="s">
        <v>122</v>
      </c>
      <c r="AI413" s="27" t="s">
        <v>70</v>
      </c>
      <c r="AJ413" s="69" t="s">
        <v>70</v>
      </c>
      <c r="AK413" s="26">
        <v>1</v>
      </c>
      <c r="AL413" s="26">
        <v>1</v>
      </c>
      <c r="AM413" s="71" t="s">
        <v>4522</v>
      </c>
      <c r="AN413" s="70" t="s">
        <v>4523</v>
      </c>
    </row>
    <row r="414" spans="1:40" ht="15" customHeight="1" x14ac:dyDescent="0.25">
      <c r="A414" s="21">
        <v>677</v>
      </c>
      <c r="B414" s="69" t="s">
        <v>175</v>
      </c>
      <c r="C414" s="22">
        <v>107</v>
      </c>
      <c r="D414" s="20">
        <v>46020</v>
      </c>
      <c r="E414" s="71" t="s">
        <v>785</v>
      </c>
      <c r="F414" s="23">
        <v>20610442740</v>
      </c>
      <c r="G414" s="71" t="s">
        <v>4016</v>
      </c>
      <c r="H414" s="71" t="s">
        <v>4505</v>
      </c>
      <c r="I414" s="71" t="s">
        <v>4506</v>
      </c>
      <c r="J414" s="22">
        <v>9</v>
      </c>
      <c r="K414" s="69" t="s">
        <v>170</v>
      </c>
      <c r="L414" s="71" t="s">
        <v>4507</v>
      </c>
      <c r="M414" s="28">
        <v>215.8</v>
      </c>
      <c r="N414" s="28">
        <v>1000</v>
      </c>
      <c r="O414" s="28">
        <v>1000</v>
      </c>
      <c r="P414" s="69" t="s">
        <v>132</v>
      </c>
      <c r="Q414" s="69" t="s">
        <v>537</v>
      </c>
      <c r="R414" s="71" t="s">
        <v>4508</v>
      </c>
      <c r="S414" s="71" t="s">
        <v>4509</v>
      </c>
      <c r="T414" s="71" t="s">
        <v>178</v>
      </c>
      <c r="U414" s="71" t="s">
        <v>36</v>
      </c>
      <c r="V414" s="24">
        <v>197</v>
      </c>
      <c r="W414" s="20">
        <v>46020</v>
      </c>
      <c r="X414" s="69" t="s">
        <v>65</v>
      </c>
      <c r="Y414" s="71" t="s">
        <v>66</v>
      </c>
      <c r="Z414" s="69" t="s">
        <v>127</v>
      </c>
      <c r="AA414" s="25">
        <v>2</v>
      </c>
      <c r="AB414" s="198" t="s">
        <v>4510</v>
      </c>
      <c r="AC414" s="69" t="s">
        <v>4511</v>
      </c>
      <c r="AD414" s="26">
        <v>18</v>
      </c>
      <c r="AE414" s="69" t="s">
        <v>4512</v>
      </c>
      <c r="AF414" s="69" t="s">
        <v>120</v>
      </c>
      <c r="AG414" s="71" t="s">
        <v>121</v>
      </c>
      <c r="AH414" s="69" t="s">
        <v>122</v>
      </c>
      <c r="AI414" s="27" t="s">
        <v>70</v>
      </c>
      <c r="AJ414" s="69" t="s">
        <v>70</v>
      </c>
      <c r="AK414" s="26">
        <v>1</v>
      </c>
      <c r="AL414" s="26">
        <v>1</v>
      </c>
      <c r="AM414" s="71" t="s">
        <v>4513</v>
      </c>
      <c r="AN414" s="70" t="s">
        <v>4514</v>
      </c>
    </row>
    <row r="415" spans="1:40" ht="15" customHeight="1" x14ac:dyDescent="0.25">
      <c r="A415" s="21">
        <v>672</v>
      </c>
      <c r="B415" s="69" t="s">
        <v>175</v>
      </c>
      <c r="C415" s="22">
        <v>106</v>
      </c>
      <c r="D415" s="20">
        <v>46020</v>
      </c>
      <c r="E415" s="71" t="s">
        <v>1636</v>
      </c>
      <c r="F415" s="23">
        <v>20534014652</v>
      </c>
      <c r="G415" s="71" t="s">
        <v>1637</v>
      </c>
      <c r="H415" s="71" t="s">
        <v>4479</v>
      </c>
      <c r="I415" s="71" t="s">
        <v>4454</v>
      </c>
      <c r="J415" s="22">
        <v>1</v>
      </c>
      <c r="K415" s="69" t="s">
        <v>170</v>
      </c>
      <c r="L415" s="71" t="s">
        <v>4480</v>
      </c>
      <c r="M415" s="28">
        <v>20</v>
      </c>
      <c r="N415" s="28">
        <v>2400</v>
      </c>
      <c r="O415" s="28">
        <v>2400</v>
      </c>
      <c r="P415" s="69" t="s">
        <v>132</v>
      </c>
      <c r="Q415" s="69" t="s">
        <v>1090</v>
      </c>
      <c r="R415" s="71" t="s">
        <v>4481</v>
      </c>
      <c r="S415" s="71" t="s">
        <v>4482</v>
      </c>
      <c r="T415" s="71" t="s">
        <v>123</v>
      </c>
      <c r="U415" s="71" t="s">
        <v>162</v>
      </c>
      <c r="V415" s="24">
        <v>196</v>
      </c>
      <c r="W415" s="20">
        <v>46020</v>
      </c>
      <c r="X415" s="69" t="s">
        <v>65</v>
      </c>
      <c r="Y415" s="71" t="s">
        <v>66</v>
      </c>
      <c r="Z415" s="69" t="s">
        <v>127</v>
      </c>
      <c r="AA415" s="25">
        <v>5</v>
      </c>
      <c r="AB415" s="25" t="s">
        <v>4483</v>
      </c>
      <c r="AC415" s="69" t="s">
        <v>4484</v>
      </c>
      <c r="AD415" s="26">
        <v>18</v>
      </c>
      <c r="AE415" s="69" t="s">
        <v>4485</v>
      </c>
      <c r="AF415" s="69" t="s">
        <v>120</v>
      </c>
      <c r="AG415" s="71" t="s">
        <v>121</v>
      </c>
      <c r="AH415" s="69" t="s">
        <v>122</v>
      </c>
      <c r="AI415" s="27" t="s">
        <v>70</v>
      </c>
      <c r="AJ415" s="69" t="s">
        <v>70</v>
      </c>
      <c r="AK415" s="26">
        <v>1</v>
      </c>
      <c r="AL415" s="26">
        <v>1</v>
      </c>
      <c r="AM415" s="71" t="s">
        <v>4486</v>
      </c>
      <c r="AN415" s="70" t="s">
        <v>4487</v>
      </c>
    </row>
    <row r="416" spans="1:40" ht="15" customHeight="1" x14ac:dyDescent="0.25">
      <c r="A416" s="21">
        <v>671</v>
      </c>
      <c r="B416" s="69" t="s">
        <v>175</v>
      </c>
      <c r="C416" s="22">
        <v>105</v>
      </c>
      <c r="D416" s="20">
        <v>46020</v>
      </c>
      <c r="E416" s="71" t="s">
        <v>654</v>
      </c>
      <c r="F416" s="23">
        <v>20602599508</v>
      </c>
      <c r="G416" s="71" t="s">
        <v>655</v>
      </c>
      <c r="H416" s="71" t="s">
        <v>4470</v>
      </c>
      <c r="I416" s="71" t="s">
        <v>4454</v>
      </c>
      <c r="J416" s="22">
        <v>3</v>
      </c>
      <c r="K416" s="69" t="s">
        <v>170</v>
      </c>
      <c r="L416" s="71" t="s">
        <v>4471</v>
      </c>
      <c r="M416" s="28">
        <v>1005</v>
      </c>
      <c r="N416" s="28">
        <v>14280</v>
      </c>
      <c r="O416" s="28">
        <v>14280</v>
      </c>
      <c r="P416" s="69" t="s">
        <v>132</v>
      </c>
      <c r="Q416" s="69" t="s">
        <v>1090</v>
      </c>
      <c r="R416" s="71" t="s">
        <v>4472</v>
      </c>
      <c r="S416" s="71" t="s">
        <v>4473</v>
      </c>
      <c r="T416" s="71" t="s">
        <v>123</v>
      </c>
      <c r="U416" s="71" t="s">
        <v>162</v>
      </c>
      <c r="V416" s="24">
        <v>196</v>
      </c>
      <c r="W416" s="20">
        <v>46020</v>
      </c>
      <c r="X416" s="69" t="s">
        <v>65</v>
      </c>
      <c r="Y416" s="71" t="s">
        <v>66</v>
      </c>
      <c r="Z416" s="69" t="s">
        <v>127</v>
      </c>
      <c r="AA416" s="25">
        <v>4</v>
      </c>
      <c r="AB416" s="25" t="s">
        <v>4474</v>
      </c>
      <c r="AC416" s="69" t="s">
        <v>4475</v>
      </c>
      <c r="AD416" s="26">
        <v>18</v>
      </c>
      <c r="AE416" s="69" t="s">
        <v>4476</v>
      </c>
      <c r="AF416" s="69" t="s">
        <v>120</v>
      </c>
      <c r="AG416" s="71" t="s">
        <v>121</v>
      </c>
      <c r="AH416" s="69" t="s">
        <v>122</v>
      </c>
      <c r="AI416" s="27" t="s">
        <v>70</v>
      </c>
      <c r="AJ416" s="69" t="s">
        <v>70</v>
      </c>
      <c r="AK416" s="26">
        <v>1</v>
      </c>
      <c r="AL416" s="26">
        <v>1</v>
      </c>
      <c r="AM416" s="71" t="s">
        <v>4477</v>
      </c>
      <c r="AN416" s="70" t="s">
        <v>4478</v>
      </c>
    </row>
    <row r="417" spans="1:40" ht="15" customHeight="1" x14ac:dyDescent="0.25">
      <c r="A417" s="21">
        <v>670</v>
      </c>
      <c r="B417" s="69" t="s">
        <v>175</v>
      </c>
      <c r="C417" s="22">
        <v>104</v>
      </c>
      <c r="D417" s="20">
        <v>46020</v>
      </c>
      <c r="E417" s="71" t="s">
        <v>499</v>
      </c>
      <c r="F417" s="23">
        <v>10428199443</v>
      </c>
      <c r="G417" s="71" t="s">
        <v>500</v>
      </c>
      <c r="H417" s="71" t="s">
        <v>4463</v>
      </c>
      <c r="I417" s="71" t="s">
        <v>4454</v>
      </c>
      <c r="J417" s="22">
        <v>1</v>
      </c>
      <c r="K417" s="69" t="s">
        <v>170</v>
      </c>
      <c r="L417" s="71" t="s">
        <v>4464</v>
      </c>
      <c r="M417" s="28">
        <v>10</v>
      </c>
      <c r="N417" s="28">
        <v>7000</v>
      </c>
      <c r="O417" s="28">
        <v>7000</v>
      </c>
      <c r="P417" s="69" t="s">
        <v>132</v>
      </c>
      <c r="Q417" s="69" t="s">
        <v>1090</v>
      </c>
      <c r="R417" s="71" t="s">
        <v>4465</v>
      </c>
      <c r="S417" s="71" t="s">
        <v>4466</v>
      </c>
      <c r="T417" s="71" t="s">
        <v>123</v>
      </c>
      <c r="U417" s="71" t="s">
        <v>162</v>
      </c>
      <c r="V417" s="24">
        <v>196</v>
      </c>
      <c r="W417" s="20">
        <v>46020</v>
      </c>
      <c r="X417" s="69" t="s">
        <v>65</v>
      </c>
      <c r="Y417" s="71" t="s">
        <v>66</v>
      </c>
      <c r="Z417" s="69" t="s">
        <v>127</v>
      </c>
      <c r="AA417" s="25">
        <v>3</v>
      </c>
      <c r="AB417" s="25" t="s">
        <v>2295</v>
      </c>
      <c r="AC417" s="69" t="s">
        <v>4467</v>
      </c>
      <c r="AD417" s="26">
        <v>18</v>
      </c>
      <c r="AE417" s="69" t="s">
        <v>2157</v>
      </c>
      <c r="AF417" s="69" t="s">
        <v>120</v>
      </c>
      <c r="AG417" s="71" t="s">
        <v>121</v>
      </c>
      <c r="AH417" s="69" t="s">
        <v>122</v>
      </c>
      <c r="AI417" s="27" t="s">
        <v>70</v>
      </c>
      <c r="AJ417" s="69" t="s">
        <v>70</v>
      </c>
      <c r="AK417" s="26">
        <v>1</v>
      </c>
      <c r="AL417" s="26">
        <v>1</v>
      </c>
      <c r="AM417" s="71" t="s">
        <v>4468</v>
      </c>
      <c r="AN417" s="70" t="s">
        <v>4469</v>
      </c>
    </row>
    <row r="418" spans="1:40" ht="15" customHeight="1" x14ac:dyDescent="0.25">
      <c r="A418" s="21">
        <v>669</v>
      </c>
      <c r="B418" s="69" t="s">
        <v>175</v>
      </c>
      <c r="C418" s="22">
        <v>103</v>
      </c>
      <c r="D418" s="20">
        <v>46020</v>
      </c>
      <c r="E418" s="71" t="s">
        <v>1704</v>
      </c>
      <c r="F418" s="23">
        <v>20501830098</v>
      </c>
      <c r="G418" s="71" t="s">
        <v>4272</v>
      </c>
      <c r="H418" s="71" t="s">
        <v>4453</v>
      </c>
      <c r="I418" s="71" t="s">
        <v>4454</v>
      </c>
      <c r="J418" s="22">
        <v>1</v>
      </c>
      <c r="K418" s="69" t="s">
        <v>170</v>
      </c>
      <c r="L418" s="71" t="s">
        <v>4455</v>
      </c>
      <c r="M418" s="28">
        <v>16.5</v>
      </c>
      <c r="N418" s="28">
        <v>1320</v>
      </c>
      <c r="O418" s="28">
        <v>1320</v>
      </c>
      <c r="P418" s="69" t="s">
        <v>132</v>
      </c>
      <c r="Q418" s="69" t="s">
        <v>1090</v>
      </c>
      <c r="R418" s="71" t="s">
        <v>4456</v>
      </c>
      <c r="S418" s="71" t="s">
        <v>4457</v>
      </c>
      <c r="T418" s="71" t="s">
        <v>123</v>
      </c>
      <c r="U418" s="71" t="s">
        <v>162</v>
      </c>
      <c r="V418" s="24">
        <v>196</v>
      </c>
      <c r="W418" s="20">
        <v>46020</v>
      </c>
      <c r="X418" s="69" t="s">
        <v>65</v>
      </c>
      <c r="Y418" s="71" t="s">
        <v>66</v>
      </c>
      <c r="Z418" s="69" t="s">
        <v>127</v>
      </c>
      <c r="AA418" s="25">
        <v>2</v>
      </c>
      <c r="AB418" s="25" t="s">
        <v>4458</v>
      </c>
      <c r="AC418" s="69" t="s">
        <v>4459</v>
      </c>
      <c r="AD418" s="26">
        <v>18</v>
      </c>
      <c r="AE418" s="69" t="s">
        <v>4460</v>
      </c>
      <c r="AF418" s="69" t="s">
        <v>120</v>
      </c>
      <c r="AG418" s="71" t="s">
        <v>121</v>
      </c>
      <c r="AH418" s="69" t="s">
        <v>122</v>
      </c>
      <c r="AI418" s="27" t="s">
        <v>70</v>
      </c>
      <c r="AJ418" s="69" t="s">
        <v>70</v>
      </c>
      <c r="AK418" s="26">
        <v>1</v>
      </c>
      <c r="AL418" s="26">
        <v>1</v>
      </c>
      <c r="AM418" s="71" t="s">
        <v>4461</v>
      </c>
      <c r="AN418" s="70" t="s">
        <v>4462</v>
      </c>
    </row>
    <row r="419" spans="1:40" ht="15" customHeight="1" x14ac:dyDescent="0.25">
      <c r="A419" s="21">
        <v>660</v>
      </c>
      <c r="B419" s="69" t="s">
        <v>175</v>
      </c>
      <c r="C419" s="22">
        <v>102</v>
      </c>
      <c r="D419" s="20">
        <v>46015</v>
      </c>
      <c r="E419" s="71" t="s">
        <v>654</v>
      </c>
      <c r="F419" s="23">
        <v>20602599508</v>
      </c>
      <c r="G419" s="71" t="s">
        <v>655</v>
      </c>
      <c r="H419" s="71" t="s">
        <v>4389</v>
      </c>
      <c r="I419" s="71" t="s">
        <v>4380</v>
      </c>
      <c r="J419" s="22">
        <v>3</v>
      </c>
      <c r="K419" s="69" t="s">
        <v>170</v>
      </c>
      <c r="L419" s="71" t="s">
        <v>4390</v>
      </c>
      <c r="M419" s="28">
        <v>31.23</v>
      </c>
      <c r="N419" s="28">
        <v>30166.9</v>
      </c>
      <c r="O419" s="28">
        <v>30166.9</v>
      </c>
      <c r="P419" s="69" t="s">
        <v>132</v>
      </c>
      <c r="Q419" s="69" t="s">
        <v>171</v>
      </c>
      <c r="R419" s="71" t="s">
        <v>4391</v>
      </c>
      <c r="S419" s="71" t="s">
        <v>4392</v>
      </c>
      <c r="T419" s="71" t="s">
        <v>332</v>
      </c>
      <c r="U419" s="71" t="s">
        <v>333</v>
      </c>
      <c r="V419" s="24">
        <v>189</v>
      </c>
      <c r="W419" s="20">
        <v>45995</v>
      </c>
      <c r="X419" s="69" t="s">
        <v>65</v>
      </c>
      <c r="Y419" s="71" t="s">
        <v>66</v>
      </c>
      <c r="Z419" s="69" t="s">
        <v>127</v>
      </c>
      <c r="AA419" s="25">
        <v>25</v>
      </c>
      <c r="AB419" s="25" t="s">
        <v>4393</v>
      </c>
      <c r="AC419" s="69" t="s">
        <v>4394</v>
      </c>
      <c r="AD419" s="26">
        <v>13</v>
      </c>
      <c r="AE419" s="69" t="s">
        <v>4395</v>
      </c>
      <c r="AF419" s="69" t="s">
        <v>120</v>
      </c>
      <c r="AG419" s="71" t="s">
        <v>121</v>
      </c>
      <c r="AH419" s="69" t="s">
        <v>122</v>
      </c>
      <c r="AI419" s="27" t="s">
        <v>70</v>
      </c>
      <c r="AJ419" s="69" t="s">
        <v>331</v>
      </c>
      <c r="AK419" s="26">
        <v>1</v>
      </c>
      <c r="AL419" s="26">
        <v>1</v>
      </c>
      <c r="AM419" s="71" t="s">
        <v>4396</v>
      </c>
      <c r="AN419" s="70" t="s">
        <v>4397</v>
      </c>
    </row>
    <row r="420" spans="1:40" ht="15" customHeight="1" x14ac:dyDescent="0.25">
      <c r="A420" s="21">
        <v>659</v>
      </c>
      <c r="B420" s="69" t="s">
        <v>175</v>
      </c>
      <c r="C420" s="22">
        <v>101</v>
      </c>
      <c r="D420" s="20">
        <v>46015</v>
      </c>
      <c r="E420" s="71" t="s">
        <v>654</v>
      </c>
      <c r="F420" s="23">
        <v>20602599508</v>
      </c>
      <c r="G420" s="71" t="s">
        <v>655</v>
      </c>
      <c r="H420" s="71" t="s">
        <v>4379</v>
      </c>
      <c r="I420" s="71" t="s">
        <v>4380</v>
      </c>
      <c r="J420" s="22">
        <v>7</v>
      </c>
      <c r="K420" s="69" t="s">
        <v>170</v>
      </c>
      <c r="L420" s="71" t="s">
        <v>4381</v>
      </c>
      <c r="M420" s="28">
        <v>545.61</v>
      </c>
      <c r="N420" s="28">
        <v>42524.959999999999</v>
      </c>
      <c r="O420" s="28">
        <v>42524.959999999999</v>
      </c>
      <c r="P420" s="69" t="s">
        <v>132</v>
      </c>
      <c r="Q420" s="69" t="s">
        <v>171</v>
      </c>
      <c r="R420" s="71" t="s">
        <v>4382</v>
      </c>
      <c r="S420" s="71" t="s">
        <v>4383</v>
      </c>
      <c r="T420" s="71" t="s">
        <v>332</v>
      </c>
      <c r="U420" s="71" t="s">
        <v>333</v>
      </c>
      <c r="V420" s="24">
        <v>189</v>
      </c>
      <c r="W420" s="20">
        <v>45995</v>
      </c>
      <c r="X420" s="69" t="s">
        <v>65</v>
      </c>
      <c r="Y420" s="71" t="s">
        <v>66</v>
      </c>
      <c r="Z420" s="69" t="s">
        <v>127</v>
      </c>
      <c r="AA420" s="25">
        <v>24</v>
      </c>
      <c r="AB420" s="25" t="s">
        <v>4384</v>
      </c>
      <c r="AC420" s="69" t="s">
        <v>4385</v>
      </c>
      <c r="AD420" s="26">
        <v>13</v>
      </c>
      <c r="AE420" s="69" t="s">
        <v>4386</v>
      </c>
      <c r="AF420" s="69" t="s">
        <v>120</v>
      </c>
      <c r="AG420" s="71" t="s">
        <v>121</v>
      </c>
      <c r="AH420" s="69" t="s">
        <v>122</v>
      </c>
      <c r="AI420" s="27" t="s">
        <v>70</v>
      </c>
      <c r="AJ420" s="69" t="s">
        <v>331</v>
      </c>
      <c r="AK420" s="26">
        <v>1</v>
      </c>
      <c r="AL420" s="26">
        <v>1</v>
      </c>
      <c r="AM420" s="71" t="s">
        <v>4387</v>
      </c>
      <c r="AN420" s="70" t="s">
        <v>4388</v>
      </c>
    </row>
    <row r="421" spans="1:40" ht="15" customHeight="1" x14ac:dyDescent="0.25">
      <c r="A421" s="21">
        <v>658</v>
      </c>
      <c r="B421" s="69" t="s">
        <v>175</v>
      </c>
      <c r="C421" s="22">
        <v>100</v>
      </c>
      <c r="D421" s="20">
        <v>46015</v>
      </c>
      <c r="E421" s="71" t="s">
        <v>654</v>
      </c>
      <c r="F421" s="23">
        <v>20602599508</v>
      </c>
      <c r="G421" s="71" t="s">
        <v>655</v>
      </c>
      <c r="H421" s="71" t="s">
        <v>4370</v>
      </c>
      <c r="I421" s="71" t="s">
        <v>4112</v>
      </c>
      <c r="J421" s="22">
        <v>4</v>
      </c>
      <c r="K421" s="69" t="s">
        <v>170</v>
      </c>
      <c r="L421" s="71" t="s">
        <v>4371</v>
      </c>
      <c r="M421" s="28">
        <v>149.15</v>
      </c>
      <c r="N421" s="28">
        <v>22117.39</v>
      </c>
      <c r="O421" s="28">
        <v>22117.39</v>
      </c>
      <c r="P421" s="69" t="s">
        <v>132</v>
      </c>
      <c r="Q421" s="69" t="s">
        <v>171</v>
      </c>
      <c r="R421" s="71" t="s">
        <v>4372</v>
      </c>
      <c r="S421" s="71" t="s">
        <v>4373</v>
      </c>
      <c r="T421" s="71" t="s">
        <v>332</v>
      </c>
      <c r="U421" s="71" t="s">
        <v>333</v>
      </c>
      <c r="V421" s="24">
        <v>189</v>
      </c>
      <c r="W421" s="20">
        <v>45995</v>
      </c>
      <c r="X421" s="69" t="s">
        <v>65</v>
      </c>
      <c r="Y421" s="71" t="s">
        <v>66</v>
      </c>
      <c r="Z421" s="69" t="s">
        <v>127</v>
      </c>
      <c r="AA421" s="25">
        <v>23</v>
      </c>
      <c r="AB421" s="25" t="s">
        <v>4374</v>
      </c>
      <c r="AC421" s="69" t="s">
        <v>4375</v>
      </c>
      <c r="AD421" s="26">
        <v>13</v>
      </c>
      <c r="AE421" s="69" t="s">
        <v>4376</v>
      </c>
      <c r="AF421" s="69" t="s">
        <v>120</v>
      </c>
      <c r="AG421" s="71" t="s">
        <v>121</v>
      </c>
      <c r="AH421" s="69" t="s">
        <v>122</v>
      </c>
      <c r="AI421" s="27" t="s">
        <v>70</v>
      </c>
      <c r="AJ421" s="69" t="s">
        <v>331</v>
      </c>
      <c r="AK421" s="26">
        <v>1</v>
      </c>
      <c r="AL421" s="26">
        <v>1</v>
      </c>
      <c r="AM421" s="71" t="s">
        <v>4377</v>
      </c>
      <c r="AN421" s="70" t="s">
        <v>4378</v>
      </c>
    </row>
    <row r="422" spans="1:40" ht="15" customHeight="1" x14ac:dyDescent="0.25">
      <c r="A422" s="21">
        <v>657</v>
      </c>
      <c r="B422" s="69" t="s">
        <v>175</v>
      </c>
      <c r="C422" s="22">
        <v>99</v>
      </c>
      <c r="D422" s="20">
        <v>46015</v>
      </c>
      <c r="E422" s="71" t="s">
        <v>654</v>
      </c>
      <c r="F422" s="23">
        <v>20602599508</v>
      </c>
      <c r="G422" s="71" t="s">
        <v>655</v>
      </c>
      <c r="H422" s="71" t="s">
        <v>4361</v>
      </c>
      <c r="I422" s="71" t="s">
        <v>4112</v>
      </c>
      <c r="J422" s="22">
        <v>4</v>
      </c>
      <c r="K422" s="69" t="s">
        <v>170</v>
      </c>
      <c r="L422" s="71" t="s">
        <v>4362</v>
      </c>
      <c r="M422" s="28">
        <v>538.65</v>
      </c>
      <c r="N422" s="28">
        <v>24323.85</v>
      </c>
      <c r="O422" s="28">
        <v>24323.85</v>
      </c>
      <c r="P422" s="69" t="s">
        <v>132</v>
      </c>
      <c r="Q422" s="69" t="s">
        <v>171</v>
      </c>
      <c r="R422" s="71" t="s">
        <v>4363</v>
      </c>
      <c r="S422" s="71" t="s">
        <v>4364</v>
      </c>
      <c r="T422" s="71" t="s">
        <v>332</v>
      </c>
      <c r="U422" s="71" t="s">
        <v>333</v>
      </c>
      <c r="V422" s="24">
        <v>189</v>
      </c>
      <c r="W422" s="20">
        <v>45995</v>
      </c>
      <c r="X422" s="69" t="s">
        <v>65</v>
      </c>
      <c r="Y422" s="71" t="s">
        <v>66</v>
      </c>
      <c r="Z422" s="69" t="s">
        <v>127</v>
      </c>
      <c r="AA422" s="25">
        <v>22</v>
      </c>
      <c r="AB422" s="25" t="s">
        <v>4365</v>
      </c>
      <c r="AC422" s="69" t="s">
        <v>4366</v>
      </c>
      <c r="AD422" s="26">
        <v>13</v>
      </c>
      <c r="AE422" s="69" t="s">
        <v>4367</v>
      </c>
      <c r="AF422" s="69" t="s">
        <v>120</v>
      </c>
      <c r="AG422" s="71" t="s">
        <v>121</v>
      </c>
      <c r="AH422" s="69" t="s">
        <v>122</v>
      </c>
      <c r="AI422" s="27" t="s">
        <v>70</v>
      </c>
      <c r="AJ422" s="69" t="s">
        <v>331</v>
      </c>
      <c r="AK422" s="26">
        <v>1</v>
      </c>
      <c r="AL422" s="26">
        <v>1</v>
      </c>
      <c r="AM422" s="71" t="s">
        <v>4368</v>
      </c>
      <c r="AN422" s="70" t="s">
        <v>4369</v>
      </c>
    </row>
    <row r="423" spans="1:40" ht="15" customHeight="1" x14ac:dyDescent="0.25">
      <c r="A423" s="21">
        <v>656</v>
      </c>
      <c r="B423" s="69" t="s">
        <v>175</v>
      </c>
      <c r="C423" s="22">
        <v>98</v>
      </c>
      <c r="D423" s="20">
        <v>46015</v>
      </c>
      <c r="E423" s="71" t="s">
        <v>654</v>
      </c>
      <c r="F423" s="23">
        <v>20602599508</v>
      </c>
      <c r="G423" s="71" t="s">
        <v>655</v>
      </c>
      <c r="H423" s="71" t="s">
        <v>4352</v>
      </c>
      <c r="I423" s="71" t="s">
        <v>4112</v>
      </c>
      <c r="J423" s="22">
        <v>4</v>
      </c>
      <c r="K423" s="69" t="s">
        <v>170</v>
      </c>
      <c r="L423" s="71" t="s">
        <v>4353</v>
      </c>
      <c r="M423" s="28">
        <v>949.14</v>
      </c>
      <c r="N423" s="28">
        <v>39358.49</v>
      </c>
      <c r="O423" s="28">
        <v>39358.49</v>
      </c>
      <c r="P423" s="69" t="s">
        <v>132</v>
      </c>
      <c r="Q423" s="69" t="s">
        <v>171</v>
      </c>
      <c r="R423" s="71" t="s">
        <v>4354</v>
      </c>
      <c r="S423" s="71" t="s">
        <v>4355</v>
      </c>
      <c r="T423" s="71" t="s">
        <v>332</v>
      </c>
      <c r="U423" s="71" t="s">
        <v>333</v>
      </c>
      <c r="V423" s="24">
        <v>189</v>
      </c>
      <c r="W423" s="20">
        <v>45995</v>
      </c>
      <c r="X423" s="69" t="s">
        <v>65</v>
      </c>
      <c r="Y423" s="71" t="s">
        <v>66</v>
      </c>
      <c r="Z423" s="69" t="s">
        <v>127</v>
      </c>
      <c r="AA423" s="25">
        <v>21</v>
      </c>
      <c r="AB423" s="25" t="s">
        <v>4356</v>
      </c>
      <c r="AC423" s="69" t="s">
        <v>4357</v>
      </c>
      <c r="AD423" s="26">
        <v>13</v>
      </c>
      <c r="AE423" s="69" t="s">
        <v>4358</v>
      </c>
      <c r="AF423" s="69" t="s">
        <v>120</v>
      </c>
      <c r="AG423" s="71" t="s">
        <v>121</v>
      </c>
      <c r="AH423" s="69" t="s">
        <v>122</v>
      </c>
      <c r="AI423" s="27" t="s">
        <v>70</v>
      </c>
      <c r="AJ423" s="69" t="s">
        <v>331</v>
      </c>
      <c r="AK423" s="26">
        <v>1</v>
      </c>
      <c r="AL423" s="26">
        <v>1</v>
      </c>
      <c r="AM423" s="71" t="s">
        <v>4359</v>
      </c>
      <c r="AN423" s="70" t="s">
        <v>4360</v>
      </c>
    </row>
    <row r="424" spans="1:40" ht="15" customHeight="1" x14ac:dyDescent="0.25">
      <c r="A424" s="21">
        <v>655</v>
      </c>
      <c r="B424" s="69" t="s">
        <v>175</v>
      </c>
      <c r="C424" s="22">
        <v>97</v>
      </c>
      <c r="D424" s="20">
        <v>46015</v>
      </c>
      <c r="E424" s="71" t="s">
        <v>654</v>
      </c>
      <c r="F424" s="23">
        <v>20602599508</v>
      </c>
      <c r="G424" s="71" t="s">
        <v>655</v>
      </c>
      <c r="H424" s="71" t="s">
        <v>4343</v>
      </c>
      <c r="I424" s="71" t="s">
        <v>4112</v>
      </c>
      <c r="J424" s="22">
        <v>8</v>
      </c>
      <c r="K424" s="69" t="s">
        <v>170</v>
      </c>
      <c r="L424" s="71" t="s">
        <v>4344</v>
      </c>
      <c r="M424" s="28">
        <v>2993.78</v>
      </c>
      <c r="N424" s="28">
        <v>5683.95</v>
      </c>
      <c r="O424" s="28">
        <v>5683.95</v>
      </c>
      <c r="P424" s="69" t="s">
        <v>132</v>
      </c>
      <c r="Q424" s="69" t="s">
        <v>171</v>
      </c>
      <c r="R424" s="71" t="s">
        <v>4345</v>
      </c>
      <c r="S424" s="71" t="s">
        <v>4346</v>
      </c>
      <c r="T424" s="71" t="s">
        <v>332</v>
      </c>
      <c r="U424" s="71" t="s">
        <v>333</v>
      </c>
      <c r="V424" s="24">
        <v>189</v>
      </c>
      <c r="W424" s="20">
        <v>45995</v>
      </c>
      <c r="X424" s="69" t="s">
        <v>65</v>
      </c>
      <c r="Y424" s="71" t="s">
        <v>66</v>
      </c>
      <c r="Z424" s="69" t="s">
        <v>127</v>
      </c>
      <c r="AA424" s="25">
        <v>20</v>
      </c>
      <c r="AB424" s="25" t="s">
        <v>4347</v>
      </c>
      <c r="AC424" s="69" t="s">
        <v>4348</v>
      </c>
      <c r="AD424" s="26">
        <v>13</v>
      </c>
      <c r="AE424" s="69" t="s">
        <v>4349</v>
      </c>
      <c r="AF424" s="69" t="s">
        <v>120</v>
      </c>
      <c r="AG424" s="71" t="s">
        <v>121</v>
      </c>
      <c r="AH424" s="69" t="s">
        <v>122</v>
      </c>
      <c r="AI424" s="27" t="s">
        <v>70</v>
      </c>
      <c r="AJ424" s="69" t="s">
        <v>331</v>
      </c>
      <c r="AK424" s="26">
        <v>1</v>
      </c>
      <c r="AL424" s="26">
        <v>1</v>
      </c>
      <c r="AM424" s="71" t="s">
        <v>4350</v>
      </c>
      <c r="AN424" s="70" t="s">
        <v>4351</v>
      </c>
    </row>
    <row r="425" spans="1:40" ht="15" customHeight="1" x14ac:dyDescent="0.25">
      <c r="A425" s="21">
        <v>654</v>
      </c>
      <c r="B425" s="69" t="s">
        <v>175</v>
      </c>
      <c r="C425" s="22">
        <v>96</v>
      </c>
      <c r="D425" s="20">
        <v>46015</v>
      </c>
      <c r="E425" s="71" t="s">
        <v>654</v>
      </c>
      <c r="F425" s="23">
        <v>20602599508</v>
      </c>
      <c r="G425" s="71" t="s">
        <v>655</v>
      </c>
      <c r="H425" s="71" t="s">
        <v>4334</v>
      </c>
      <c r="I425" s="71" t="s">
        <v>4112</v>
      </c>
      <c r="J425" s="22">
        <v>1</v>
      </c>
      <c r="K425" s="69" t="s">
        <v>170</v>
      </c>
      <c r="L425" s="71" t="s">
        <v>4335</v>
      </c>
      <c r="M425" s="28">
        <v>368.58</v>
      </c>
      <c r="N425" s="28">
        <v>36120.769999999997</v>
      </c>
      <c r="O425" s="28">
        <v>36120.769999999997</v>
      </c>
      <c r="P425" s="69" t="s">
        <v>132</v>
      </c>
      <c r="Q425" s="69" t="s">
        <v>171</v>
      </c>
      <c r="R425" s="71" t="s">
        <v>4336</v>
      </c>
      <c r="S425" s="71" t="s">
        <v>4337</v>
      </c>
      <c r="T425" s="71" t="s">
        <v>332</v>
      </c>
      <c r="U425" s="71" t="s">
        <v>333</v>
      </c>
      <c r="V425" s="24">
        <v>189</v>
      </c>
      <c r="W425" s="20">
        <v>45995</v>
      </c>
      <c r="X425" s="69" t="s">
        <v>65</v>
      </c>
      <c r="Y425" s="71" t="s">
        <v>66</v>
      </c>
      <c r="Z425" s="69" t="s">
        <v>127</v>
      </c>
      <c r="AA425" s="25">
        <v>19</v>
      </c>
      <c r="AB425" s="25" t="s">
        <v>4338</v>
      </c>
      <c r="AC425" s="69" t="s">
        <v>4339</v>
      </c>
      <c r="AD425" s="26">
        <v>13</v>
      </c>
      <c r="AE425" s="69" t="s">
        <v>4340</v>
      </c>
      <c r="AF425" s="69" t="s">
        <v>120</v>
      </c>
      <c r="AG425" s="71" t="s">
        <v>121</v>
      </c>
      <c r="AH425" s="69" t="s">
        <v>122</v>
      </c>
      <c r="AI425" s="27" t="s">
        <v>70</v>
      </c>
      <c r="AJ425" s="69" t="s">
        <v>331</v>
      </c>
      <c r="AK425" s="26">
        <v>1</v>
      </c>
      <c r="AL425" s="26">
        <v>1</v>
      </c>
      <c r="AM425" s="71" t="s">
        <v>4341</v>
      </c>
      <c r="AN425" s="70" t="s">
        <v>4342</v>
      </c>
    </row>
    <row r="426" spans="1:40" ht="15" customHeight="1" x14ac:dyDescent="0.25">
      <c r="A426" s="21">
        <v>653</v>
      </c>
      <c r="B426" s="69" t="s">
        <v>175</v>
      </c>
      <c r="C426" s="22">
        <v>95</v>
      </c>
      <c r="D426" s="20">
        <v>46015</v>
      </c>
      <c r="E426" s="71" t="s">
        <v>654</v>
      </c>
      <c r="F426" s="23">
        <v>20602599508</v>
      </c>
      <c r="G426" s="71" t="s">
        <v>655</v>
      </c>
      <c r="H426" s="71" t="s">
        <v>4325</v>
      </c>
      <c r="I426" s="71" t="s">
        <v>4112</v>
      </c>
      <c r="J426" s="22">
        <v>16</v>
      </c>
      <c r="K426" s="69" t="s">
        <v>170</v>
      </c>
      <c r="L426" s="71" t="s">
        <v>4326</v>
      </c>
      <c r="M426" s="28">
        <v>1833.16</v>
      </c>
      <c r="N426" s="28">
        <v>26378.82</v>
      </c>
      <c r="O426" s="28">
        <v>26378.82</v>
      </c>
      <c r="P426" s="69" t="s">
        <v>132</v>
      </c>
      <c r="Q426" s="69" t="s">
        <v>171</v>
      </c>
      <c r="R426" s="71" t="s">
        <v>4327</v>
      </c>
      <c r="S426" s="71" t="s">
        <v>4328</v>
      </c>
      <c r="T426" s="71" t="s">
        <v>332</v>
      </c>
      <c r="U426" s="71" t="s">
        <v>333</v>
      </c>
      <c r="V426" s="24">
        <v>189</v>
      </c>
      <c r="W426" s="20">
        <v>45995</v>
      </c>
      <c r="X426" s="69" t="s">
        <v>65</v>
      </c>
      <c r="Y426" s="71" t="s">
        <v>66</v>
      </c>
      <c r="Z426" s="69" t="s">
        <v>127</v>
      </c>
      <c r="AA426" s="25">
        <v>18</v>
      </c>
      <c r="AB426" s="25" t="s">
        <v>4329</v>
      </c>
      <c r="AC426" s="69" t="s">
        <v>4330</v>
      </c>
      <c r="AD426" s="26">
        <v>13</v>
      </c>
      <c r="AE426" s="69" t="s">
        <v>4331</v>
      </c>
      <c r="AF426" s="69" t="s">
        <v>120</v>
      </c>
      <c r="AG426" s="71" t="s">
        <v>121</v>
      </c>
      <c r="AH426" s="69" t="s">
        <v>122</v>
      </c>
      <c r="AI426" s="27" t="s">
        <v>70</v>
      </c>
      <c r="AJ426" s="69" t="s">
        <v>331</v>
      </c>
      <c r="AK426" s="26">
        <v>1</v>
      </c>
      <c r="AL426" s="26">
        <v>1</v>
      </c>
      <c r="AM426" s="71" t="s">
        <v>4332</v>
      </c>
      <c r="AN426" s="70" t="s">
        <v>4333</v>
      </c>
    </row>
    <row r="427" spans="1:40" ht="15" customHeight="1" x14ac:dyDescent="0.25">
      <c r="A427" s="21">
        <v>652</v>
      </c>
      <c r="B427" s="69" t="s">
        <v>175</v>
      </c>
      <c r="C427" s="22">
        <v>94</v>
      </c>
      <c r="D427" s="20">
        <v>46015</v>
      </c>
      <c r="E427" s="71" t="s">
        <v>654</v>
      </c>
      <c r="F427" s="23">
        <v>20602599508</v>
      </c>
      <c r="G427" s="71" t="s">
        <v>655</v>
      </c>
      <c r="H427" s="71" t="s">
        <v>4316</v>
      </c>
      <c r="I427" s="71" t="s">
        <v>4112</v>
      </c>
      <c r="J427" s="22">
        <v>7</v>
      </c>
      <c r="K427" s="69" t="s">
        <v>170</v>
      </c>
      <c r="L427" s="71" t="s">
        <v>4317</v>
      </c>
      <c r="M427" s="28">
        <v>1386.88</v>
      </c>
      <c r="N427" s="28">
        <v>26605.85</v>
      </c>
      <c r="O427" s="28">
        <v>26605.85</v>
      </c>
      <c r="P427" s="69" t="s">
        <v>132</v>
      </c>
      <c r="Q427" s="69" t="s">
        <v>171</v>
      </c>
      <c r="R427" s="71" t="s">
        <v>4318</v>
      </c>
      <c r="S427" s="71" t="s">
        <v>4319</v>
      </c>
      <c r="T427" s="71" t="s">
        <v>332</v>
      </c>
      <c r="U427" s="71" t="s">
        <v>333</v>
      </c>
      <c r="V427" s="24">
        <v>189</v>
      </c>
      <c r="W427" s="20">
        <v>45995</v>
      </c>
      <c r="X427" s="69" t="s">
        <v>65</v>
      </c>
      <c r="Y427" s="71" t="s">
        <v>66</v>
      </c>
      <c r="Z427" s="69" t="s">
        <v>127</v>
      </c>
      <c r="AA427" s="25">
        <v>16</v>
      </c>
      <c r="AB427" s="25" t="s">
        <v>4320</v>
      </c>
      <c r="AC427" s="69" t="s">
        <v>4321</v>
      </c>
      <c r="AD427" s="26">
        <v>13</v>
      </c>
      <c r="AE427" s="69" t="s">
        <v>4322</v>
      </c>
      <c r="AF427" s="69" t="s">
        <v>120</v>
      </c>
      <c r="AG427" s="71" t="s">
        <v>121</v>
      </c>
      <c r="AH427" s="69" t="s">
        <v>122</v>
      </c>
      <c r="AI427" s="27" t="s">
        <v>70</v>
      </c>
      <c r="AJ427" s="69" t="s">
        <v>331</v>
      </c>
      <c r="AK427" s="26">
        <v>1</v>
      </c>
      <c r="AL427" s="26">
        <v>1</v>
      </c>
      <c r="AM427" s="71" t="s">
        <v>4323</v>
      </c>
      <c r="AN427" s="70" t="s">
        <v>4324</v>
      </c>
    </row>
    <row r="428" spans="1:40" ht="15" customHeight="1" x14ac:dyDescent="0.25">
      <c r="A428" s="21">
        <v>650</v>
      </c>
      <c r="B428" s="69" t="s">
        <v>175</v>
      </c>
      <c r="C428" s="22">
        <v>93.3</v>
      </c>
      <c r="D428" s="20">
        <v>46009</v>
      </c>
      <c r="E428" s="71" t="s">
        <v>654</v>
      </c>
      <c r="F428" s="23">
        <v>20602599508</v>
      </c>
      <c r="G428" s="71" t="s">
        <v>655</v>
      </c>
      <c r="H428" s="71" t="s">
        <v>4295</v>
      </c>
      <c r="I428" s="71" t="s">
        <v>4112</v>
      </c>
      <c r="J428" s="22">
        <v>2</v>
      </c>
      <c r="K428" s="69" t="s">
        <v>170</v>
      </c>
      <c r="L428" s="71" t="s">
        <v>4306</v>
      </c>
      <c r="M428" s="28">
        <v>443.9</v>
      </c>
      <c r="N428" s="28">
        <v>443.9</v>
      </c>
      <c r="O428" s="28">
        <v>8639.93</v>
      </c>
      <c r="P428" s="69" t="s">
        <v>132</v>
      </c>
      <c r="Q428" s="69" t="s">
        <v>171</v>
      </c>
      <c r="R428" s="71" t="s">
        <v>4297</v>
      </c>
      <c r="S428" s="71" t="s">
        <v>4298</v>
      </c>
      <c r="T428" s="71" t="s">
        <v>332</v>
      </c>
      <c r="U428" s="71" t="s">
        <v>333</v>
      </c>
      <c r="V428" s="24">
        <v>189</v>
      </c>
      <c r="W428" s="20">
        <v>45995</v>
      </c>
      <c r="X428" s="69" t="s">
        <v>65</v>
      </c>
      <c r="Y428" s="71" t="s">
        <v>66</v>
      </c>
      <c r="Z428" s="69" t="s">
        <v>127</v>
      </c>
      <c r="AA428" s="25">
        <v>14</v>
      </c>
      <c r="AB428" s="25" t="s">
        <v>4299</v>
      </c>
      <c r="AC428" s="69" t="s">
        <v>4300</v>
      </c>
      <c r="AD428" s="26">
        <v>13</v>
      </c>
      <c r="AE428" s="69" t="s">
        <v>4301</v>
      </c>
      <c r="AF428" s="69" t="s">
        <v>120</v>
      </c>
      <c r="AG428" s="71" t="s">
        <v>121</v>
      </c>
      <c r="AH428" s="69" t="s">
        <v>122</v>
      </c>
      <c r="AI428" s="27" t="s">
        <v>70</v>
      </c>
      <c r="AJ428" s="69" t="s">
        <v>331</v>
      </c>
      <c r="AK428" s="26">
        <v>3</v>
      </c>
      <c r="AL428" s="26">
        <v>3</v>
      </c>
      <c r="AM428" s="71" t="s">
        <v>4302</v>
      </c>
      <c r="AN428" s="70" t="s">
        <v>4307</v>
      </c>
    </row>
    <row r="429" spans="1:40" ht="15" customHeight="1" x14ac:dyDescent="0.25">
      <c r="A429" s="21">
        <v>650</v>
      </c>
      <c r="B429" s="69" t="s">
        <v>175</v>
      </c>
      <c r="C429" s="22">
        <v>93.2</v>
      </c>
      <c r="D429" s="20">
        <v>46009</v>
      </c>
      <c r="E429" s="71" t="s">
        <v>654</v>
      </c>
      <c r="F429" s="23">
        <v>20602599508</v>
      </c>
      <c r="G429" s="71" t="s">
        <v>655</v>
      </c>
      <c r="H429" s="71" t="s">
        <v>4295</v>
      </c>
      <c r="I429" s="71" t="s">
        <v>4112</v>
      </c>
      <c r="J429" s="22">
        <v>20</v>
      </c>
      <c r="K429" s="69" t="s">
        <v>170</v>
      </c>
      <c r="L429" s="71" t="s">
        <v>4304</v>
      </c>
      <c r="M429" s="28">
        <v>1774.11</v>
      </c>
      <c r="N429" s="28">
        <v>5361.62</v>
      </c>
      <c r="O429" s="28">
        <v>8639.93</v>
      </c>
      <c r="P429" s="69" t="s">
        <v>132</v>
      </c>
      <c r="Q429" s="69" t="s">
        <v>171</v>
      </c>
      <c r="R429" s="71" t="s">
        <v>4297</v>
      </c>
      <c r="S429" s="71" t="s">
        <v>4298</v>
      </c>
      <c r="T429" s="71" t="s">
        <v>332</v>
      </c>
      <c r="U429" s="71" t="s">
        <v>333</v>
      </c>
      <c r="V429" s="24">
        <v>189</v>
      </c>
      <c r="W429" s="20">
        <v>45995</v>
      </c>
      <c r="X429" s="69" t="s">
        <v>65</v>
      </c>
      <c r="Y429" s="71" t="s">
        <v>66</v>
      </c>
      <c r="Z429" s="69" t="s">
        <v>127</v>
      </c>
      <c r="AA429" s="25">
        <v>14</v>
      </c>
      <c r="AB429" s="25" t="s">
        <v>4299</v>
      </c>
      <c r="AC429" s="69" t="s">
        <v>4300</v>
      </c>
      <c r="AD429" s="26">
        <v>13</v>
      </c>
      <c r="AE429" s="69" t="s">
        <v>4301</v>
      </c>
      <c r="AF429" s="69" t="s">
        <v>120</v>
      </c>
      <c r="AG429" s="71" t="s">
        <v>121</v>
      </c>
      <c r="AH429" s="69" t="s">
        <v>122</v>
      </c>
      <c r="AI429" s="27" t="s">
        <v>70</v>
      </c>
      <c r="AJ429" s="69" t="s">
        <v>331</v>
      </c>
      <c r="AK429" s="26">
        <v>2</v>
      </c>
      <c r="AL429" s="26">
        <v>3</v>
      </c>
      <c r="AM429" s="71" t="s">
        <v>4302</v>
      </c>
      <c r="AN429" s="70" t="s">
        <v>4305</v>
      </c>
    </row>
    <row r="430" spans="1:40" ht="15" customHeight="1" x14ac:dyDescent="0.25">
      <c r="A430" s="21">
        <v>650</v>
      </c>
      <c r="B430" s="69" t="s">
        <v>175</v>
      </c>
      <c r="C430" s="22">
        <v>93.1</v>
      </c>
      <c r="D430" s="20">
        <v>46009</v>
      </c>
      <c r="E430" s="71" t="s">
        <v>654</v>
      </c>
      <c r="F430" s="23">
        <v>20602599508</v>
      </c>
      <c r="G430" s="71" t="s">
        <v>655</v>
      </c>
      <c r="H430" s="71" t="s">
        <v>4295</v>
      </c>
      <c r="I430" s="71" t="s">
        <v>4112</v>
      </c>
      <c r="J430" s="22">
        <v>20</v>
      </c>
      <c r="K430" s="69" t="s">
        <v>170</v>
      </c>
      <c r="L430" s="71" t="s">
        <v>4296</v>
      </c>
      <c r="M430" s="28">
        <v>1068.95</v>
      </c>
      <c r="N430" s="28">
        <v>2834.41</v>
      </c>
      <c r="O430" s="28">
        <v>8639.93</v>
      </c>
      <c r="P430" s="69" t="s">
        <v>132</v>
      </c>
      <c r="Q430" s="69" t="s">
        <v>171</v>
      </c>
      <c r="R430" s="71" t="s">
        <v>4297</v>
      </c>
      <c r="S430" s="71" t="s">
        <v>4298</v>
      </c>
      <c r="T430" s="71" t="s">
        <v>332</v>
      </c>
      <c r="U430" s="71" t="s">
        <v>333</v>
      </c>
      <c r="V430" s="24">
        <v>189</v>
      </c>
      <c r="W430" s="20">
        <v>45995</v>
      </c>
      <c r="X430" s="69" t="s">
        <v>65</v>
      </c>
      <c r="Y430" s="71" t="s">
        <v>66</v>
      </c>
      <c r="Z430" s="69" t="s">
        <v>127</v>
      </c>
      <c r="AA430" s="25">
        <v>14</v>
      </c>
      <c r="AB430" s="25" t="s">
        <v>4299</v>
      </c>
      <c r="AC430" s="69" t="s">
        <v>4300</v>
      </c>
      <c r="AD430" s="26">
        <v>13</v>
      </c>
      <c r="AE430" s="69" t="s">
        <v>4301</v>
      </c>
      <c r="AF430" s="69" t="s">
        <v>120</v>
      </c>
      <c r="AG430" s="71" t="s">
        <v>121</v>
      </c>
      <c r="AH430" s="69" t="s">
        <v>122</v>
      </c>
      <c r="AI430" s="27" t="s">
        <v>70</v>
      </c>
      <c r="AJ430" s="69" t="s">
        <v>331</v>
      </c>
      <c r="AK430" s="26">
        <v>1</v>
      </c>
      <c r="AL430" s="26">
        <v>3</v>
      </c>
      <c r="AM430" s="71" t="s">
        <v>4302</v>
      </c>
      <c r="AN430" s="70" t="s">
        <v>4303</v>
      </c>
    </row>
    <row r="431" spans="1:40" ht="15" customHeight="1" x14ac:dyDescent="0.25">
      <c r="A431" s="21">
        <v>649</v>
      </c>
      <c r="B431" s="69" t="s">
        <v>175</v>
      </c>
      <c r="C431" s="22">
        <v>92.2</v>
      </c>
      <c r="D431" s="20">
        <v>46009</v>
      </c>
      <c r="E431" s="71" t="s">
        <v>654</v>
      </c>
      <c r="F431" s="23">
        <v>20602599508</v>
      </c>
      <c r="G431" s="71" t="s">
        <v>655</v>
      </c>
      <c r="H431" s="71" t="s">
        <v>4282</v>
      </c>
      <c r="I431" s="71" t="s">
        <v>4112</v>
      </c>
      <c r="J431" s="22">
        <v>17</v>
      </c>
      <c r="K431" s="69" t="s">
        <v>170</v>
      </c>
      <c r="L431" s="71" t="s">
        <v>4291</v>
      </c>
      <c r="M431" s="28">
        <v>1379.4</v>
      </c>
      <c r="N431" s="28">
        <v>3817.11</v>
      </c>
      <c r="O431" s="28">
        <v>8302.64</v>
      </c>
      <c r="P431" s="69" t="s">
        <v>132</v>
      </c>
      <c r="Q431" s="69" t="s">
        <v>171</v>
      </c>
      <c r="R431" s="71" t="s">
        <v>4292</v>
      </c>
      <c r="S431" s="71" t="s">
        <v>4293</v>
      </c>
      <c r="T431" s="71" t="s">
        <v>332</v>
      </c>
      <c r="U431" s="71" t="s">
        <v>333</v>
      </c>
      <c r="V431" s="24">
        <v>189</v>
      </c>
      <c r="W431" s="20">
        <v>45995</v>
      </c>
      <c r="X431" s="69" t="s">
        <v>65</v>
      </c>
      <c r="Y431" s="71" t="s">
        <v>66</v>
      </c>
      <c r="Z431" s="69" t="s">
        <v>127</v>
      </c>
      <c r="AA431" s="25">
        <v>13</v>
      </c>
      <c r="AB431" s="25" t="s">
        <v>4286</v>
      </c>
      <c r="AC431" s="69" t="s">
        <v>4287</v>
      </c>
      <c r="AD431" s="26">
        <v>13</v>
      </c>
      <c r="AE431" s="69" t="s">
        <v>4288</v>
      </c>
      <c r="AF431" s="69" t="s">
        <v>120</v>
      </c>
      <c r="AG431" s="71" t="s">
        <v>121</v>
      </c>
      <c r="AH431" s="69" t="s">
        <v>122</v>
      </c>
      <c r="AI431" s="27" t="s">
        <v>70</v>
      </c>
      <c r="AJ431" s="69" t="s">
        <v>331</v>
      </c>
      <c r="AK431" s="26">
        <v>2</v>
      </c>
      <c r="AL431" s="26">
        <v>2</v>
      </c>
      <c r="AM431" s="71" t="s">
        <v>4289</v>
      </c>
      <c r="AN431" s="70" t="s">
        <v>4294</v>
      </c>
    </row>
    <row r="432" spans="1:40" ht="15" customHeight="1" x14ac:dyDescent="0.25">
      <c r="A432" s="21">
        <v>649</v>
      </c>
      <c r="B432" s="69" t="s">
        <v>175</v>
      </c>
      <c r="C432" s="22">
        <v>92.1</v>
      </c>
      <c r="D432" s="20">
        <v>46009</v>
      </c>
      <c r="E432" s="71" t="s">
        <v>654</v>
      </c>
      <c r="F432" s="23">
        <v>20602599508</v>
      </c>
      <c r="G432" s="71" t="s">
        <v>655</v>
      </c>
      <c r="H432" s="71" t="s">
        <v>4282</v>
      </c>
      <c r="I432" s="71" t="s">
        <v>4112</v>
      </c>
      <c r="J432" s="22">
        <v>20</v>
      </c>
      <c r="K432" s="69" t="s">
        <v>170</v>
      </c>
      <c r="L432" s="71" t="s">
        <v>4283</v>
      </c>
      <c r="M432" s="28">
        <v>605.54999999999995</v>
      </c>
      <c r="N432" s="28">
        <v>4485.53</v>
      </c>
      <c r="O432" s="28">
        <v>8302.64</v>
      </c>
      <c r="P432" s="69" t="s">
        <v>132</v>
      </c>
      <c r="Q432" s="69" t="s">
        <v>171</v>
      </c>
      <c r="R432" s="71" t="s">
        <v>4284</v>
      </c>
      <c r="S432" s="71" t="s">
        <v>4285</v>
      </c>
      <c r="T432" s="71" t="s">
        <v>332</v>
      </c>
      <c r="U432" s="71" t="s">
        <v>333</v>
      </c>
      <c r="V432" s="24">
        <v>189</v>
      </c>
      <c r="W432" s="20">
        <v>45759</v>
      </c>
      <c r="X432" s="69" t="s">
        <v>65</v>
      </c>
      <c r="Y432" s="71" t="s">
        <v>66</v>
      </c>
      <c r="Z432" s="69" t="s">
        <v>127</v>
      </c>
      <c r="AA432" s="25">
        <v>13</v>
      </c>
      <c r="AB432" s="25" t="s">
        <v>4286</v>
      </c>
      <c r="AC432" s="69" t="s">
        <v>4287</v>
      </c>
      <c r="AD432" s="26">
        <v>13</v>
      </c>
      <c r="AE432" s="69" t="s">
        <v>4288</v>
      </c>
      <c r="AF432" s="69" t="s">
        <v>120</v>
      </c>
      <c r="AG432" s="71" t="s">
        <v>121</v>
      </c>
      <c r="AH432" s="69" t="s">
        <v>122</v>
      </c>
      <c r="AI432" s="27" t="s">
        <v>70</v>
      </c>
      <c r="AJ432" s="69" t="s">
        <v>331</v>
      </c>
      <c r="AK432" s="26">
        <v>1</v>
      </c>
      <c r="AL432" s="26">
        <v>2</v>
      </c>
      <c r="AM432" s="71" t="s">
        <v>4289</v>
      </c>
      <c r="AN432" s="70" t="s">
        <v>4290</v>
      </c>
    </row>
    <row r="433" spans="1:40" ht="15" customHeight="1" x14ac:dyDescent="0.25">
      <c r="A433" s="21">
        <v>648</v>
      </c>
      <c r="B433" s="69" t="s">
        <v>175</v>
      </c>
      <c r="C433" s="22">
        <v>91</v>
      </c>
      <c r="D433" s="20">
        <v>46009</v>
      </c>
      <c r="E433" s="71" t="s">
        <v>1704</v>
      </c>
      <c r="F433" s="23">
        <v>20501830098</v>
      </c>
      <c r="G433" s="71" t="s">
        <v>4272</v>
      </c>
      <c r="H433" s="71" t="s">
        <v>4273</v>
      </c>
      <c r="I433" s="71" t="s">
        <v>4112</v>
      </c>
      <c r="J433" s="22">
        <v>1</v>
      </c>
      <c r="K433" s="69" t="s">
        <v>170</v>
      </c>
      <c r="L433" s="71" t="s">
        <v>4274</v>
      </c>
      <c r="M433" s="28">
        <v>14.5</v>
      </c>
      <c r="N433" s="28">
        <v>2776.5</v>
      </c>
      <c r="O433" s="28">
        <v>2776.5</v>
      </c>
      <c r="P433" s="69" t="s">
        <v>132</v>
      </c>
      <c r="Q433" s="69" t="s">
        <v>171</v>
      </c>
      <c r="R433" s="71" t="s">
        <v>4275</v>
      </c>
      <c r="S433" s="71" t="s">
        <v>4276</v>
      </c>
      <c r="T433" s="71" t="s">
        <v>332</v>
      </c>
      <c r="U433" s="71" t="s">
        <v>333</v>
      </c>
      <c r="V433" s="24">
        <v>189</v>
      </c>
      <c r="W433" s="20">
        <v>45995</v>
      </c>
      <c r="X433" s="69" t="s">
        <v>65</v>
      </c>
      <c r="Y433" s="71" t="s">
        <v>66</v>
      </c>
      <c r="Z433" s="69" t="s">
        <v>127</v>
      </c>
      <c r="AA433" s="25">
        <v>12</v>
      </c>
      <c r="AB433" s="25" t="s">
        <v>4277</v>
      </c>
      <c r="AC433" s="69" t="s">
        <v>4278</v>
      </c>
      <c r="AD433" s="26">
        <v>13</v>
      </c>
      <c r="AE433" s="69" t="s">
        <v>4279</v>
      </c>
      <c r="AF433" s="69" t="s">
        <v>120</v>
      </c>
      <c r="AG433" s="71" t="s">
        <v>121</v>
      </c>
      <c r="AH433" s="69" t="s">
        <v>122</v>
      </c>
      <c r="AI433" s="27" t="s">
        <v>70</v>
      </c>
      <c r="AJ433" s="69" t="s">
        <v>331</v>
      </c>
      <c r="AK433" s="26">
        <v>1</v>
      </c>
      <c r="AL433" s="26">
        <v>1</v>
      </c>
      <c r="AM433" s="71" t="s">
        <v>4280</v>
      </c>
      <c r="AN433" s="70" t="s">
        <v>4281</v>
      </c>
    </row>
    <row r="434" spans="1:40" ht="15" customHeight="1" x14ac:dyDescent="0.25">
      <c r="A434" s="21">
        <v>647</v>
      </c>
      <c r="B434" s="69" t="s">
        <v>175</v>
      </c>
      <c r="C434" s="22">
        <v>90</v>
      </c>
      <c r="D434" s="20">
        <v>46009</v>
      </c>
      <c r="E434" s="71" t="s">
        <v>1506</v>
      </c>
      <c r="F434" s="23">
        <v>10403344562</v>
      </c>
      <c r="G434" s="71" t="s">
        <v>1507</v>
      </c>
      <c r="H434" s="71" t="s">
        <v>4263</v>
      </c>
      <c r="I434" s="71" t="s">
        <v>4112</v>
      </c>
      <c r="J434" s="22">
        <v>9</v>
      </c>
      <c r="K434" s="69" t="s">
        <v>170</v>
      </c>
      <c r="L434" s="71" t="s">
        <v>4264</v>
      </c>
      <c r="M434" s="28">
        <v>108.93</v>
      </c>
      <c r="N434" s="28">
        <v>1092.1600000000001</v>
      </c>
      <c r="O434" s="28">
        <v>1092.1600000000001</v>
      </c>
      <c r="P434" s="69" t="s">
        <v>132</v>
      </c>
      <c r="Q434" s="69" t="s">
        <v>171</v>
      </c>
      <c r="R434" s="71" t="s">
        <v>4265</v>
      </c>
      <c r="S434" s="71" t="s">
        <v>4266</v>
      </c>
      <c r="T434" s="71" t="s">
        <v>332</v>
      </c>
      <c r="U434" s="71" t="s">
        <v>333</v>
      </c>
      <c r="V434" s="24">
        <v>189</v>
      </c>
      <c r="W434" s="20">
        <v>45995</v>
      </c>
      <c r="X434" s="69" t="s">
        <v>65</v>
      </c>
      <c r="Y434" s="71" t="s">
        <v>66</v>
      </c>
      <c r="Z434" s="69" t="s">
        <v>127</v>
      </c>
      <c r="AA434" s="25">
        <v>11</v>
      </c>
      <c r="AB434" s="25" t="s">
        <v>4267</v>
      </c>
      <c r="AC434" s="69" t="s">
        <v>4268</v>
      </c>
      <c r="AD434" s="26">
        <v>13</v>
      </c>
      <c r="AE434" s="69" t="s">
        <v>4269</v>
      </c>
      <c r="AF434" s="69" t="s">
        <v>120</v>
      </c>
      <c r="AG434" s="71" t="s">
        <v>121</v>
      </c>
      <c r="AH434" s="69" t="s">
        <v>122</v>
      </c>
      <c r="AI434" s="27" t="s">
        <v>70</v>
      </c>
      <c r="AJ434" s="69" t="s">
        <v>331</v>
      </c>
      <c r="AK434" s="26">
        <v>1</v>
      </c>
      <c r="AL434" s="26">
        <v>1</v>
      </c>
      <c r="AM434" s="71" t="s">
        <v>4270</v>
      </c>
      <c r="AN434" s="70" t="s">
        <v>4271</v>
      </c>
    </row>
    <row r="435" spans="1:40" ht="15" customHeight="1" x14ac:dyDescent="0.25">
      <c r="A435" s="21">
        <v>645</v>
      </c>
      <c r="B435" s="69" t="s">
        <v>175</v>
      </c>
      <c r="C435" s="22">
        <v>89</v>
      </c>
      <c r="D435" s="20">
        <v>46009</v>
      </c>
      <c r="E435" s="71" t="s">
        <v>499</v>
      </c>
      <c r="F435" s="23">
        <v>10428199443</v>
      </c>
      <c r="G435" s="71" t="s">
        <v>500</v>
      </c>
      <c r="H435" s="71" t="s">
        <v>4245</v>
      </c>
      <c r="I435" s="71" t="s">
        <v>4112</v>
      </c>
      <c r="J435" s="22">
        <v>3</v>
      </c>
      <c r="K435" s="69" t="s">
        <v>170</v>
      </c>
      <c r="L435" s="71" t="s">
        <v>4246</v>
      </c>
      <c r="M435" s="28">
        <v>83.27</v>
      </c>
      <c r="N435" s="28">
        <v>17055.39</v>
      </c>
      <c r="O435" s="28">
        <v>17055.39</v>
      </c>
      <c r="P435" s="69" t="s">
        <v>132</v>
      </c>
      <c r="Q435" s="69" t="s">
        <v>171</v>
      </c>
      <c r="R435" s="71" t="s">
        <v>4247</v>
      </c>
      <c r="S435" s="71" t="s">
        <v>4248</v>
      </c>
      <c r="T435" s="71" t="s">
        <v>332</v>
      </c>
      <c r="U435" s="71" t="s">
        <v>333</v>
      </c>
      <c r="V435" s="24">
        <v>189</v>
      </c>
      <c r="W435" s="20">
        <v>45995</v>
      </c>
      <c r="X435" s="69" t="s">
        <v>65</v>
      </c>
      <c r="Y435" s="71" t="s">
        <v>66</v>
      </c>
      <c r="Z435" s="69" t="s">
        <v>127</v>
      </c>
      <c r="AA435" s="25">
        <v>10</v>
      </c>
      <c r="AB435" s="25" t="s">
        <v>4249</v>
      </c>
      <c r="AC435" s="69" t="s">
        <v>4250</v>
      </c>
      <c r="AD435" s="26">
        <v>13</v>
      </c>
      <c r="AE435" s="69" t="s">
        <v>4251</v>
      </c>
      <c r="AF435" s="69" t="s">
        <v>120</v>
      </c>
      <c r="AG435" s="71" t="s">
        <v>121</v>
      </c>
      <c r="AH435" s="69" t="s">
        <v>122</v>
      </c>
      <c r="AI435" s="27" t="s">
        <v>70</v>
      </c>
      <c r="AJ435" s="69" t="s">
        <v>331</v>
      </c>
      <c r="AK435" s="26">
        <v>1</v>
      </c>
      <c r="AL435" s="26">
        <v>1</v>
      </c>
      <c r="AM435" s="71" t="s">
        <v>4252</v>
      </c>
      <c r="AN435" s="70" t="s">
        <v>4253</v>
      </c>
    </row>
    <row r="436" spans="1:40" ht="15" customHeight="1" x14ac:dyDescent="0.25">
      <c r="A436" s="21">
        <v>642</v>
      </c>
      <c r="B436" s="69" t="s">
        <v>175</v>
      </c>
      <c r="C436" s="22">
        <v>88</v>
      </c>
      <c r="D436" s="20">
        <v>46006</v>
      </c>
      <c r="E436" s="71" t="s">
        <v>654</v>
      </c>
      <c r="F436" s="23">
        <v>20602599508</v>
      </c>
      <c r="G436" s="71" t="s">
        <v>655</v>
      </c>
      <c r="H436" s="71" t="s">
        <v>4217</v>
      </c>
      <c r="I436" s="71" t="s">
        <v>4112</v>
      </c>
      <c r="J436" s="22">
        <v>11</v>
      </c>
      <c r="K436" s="69" t="s">
        <v>170</v>
      </c>
      <c r="L436" s="71" t="s">
        <v>4218</v>
      </c>
      <c r="M436" s="28">
        <v>186.53</v>
      </c>
      <c r="N436" s="28">
        <v>35570.980000000003</v>
      </c>
      <c r="O436" s="28">
        <v>35570.980000000003</v>
      </c>
      <c r="P436" s="69" t="s">
        <v>132</v>
      </c>
      <c r="Q436" s="69" t="s">
        <v>171</v>
      </c>
      <c r="R436" s="71" t="s">
        <v>4219</v>
      </c>
      <c r="S436" s="71" t="s">
        <v>4220</v>
      </c>
      <c r="T436" s="71" t="s">
        <v>332</v>
      </c>
      <c r="U436" s="71" t="s">
        <v>333</v>
      </c>
      <c r="V436" s="24">
        <v>189</v>
      </c>
      <c r="W436" s="20">
        <v>45995</v>
      </c>
      <c r="X436" s="69" t="s">
        <v>65</v>
      </c>
      <c r="Y436" s="71" t="s">
        <v>66</v>
      </c>
      <c r="Z436" s="69" t="s">
        <v>127</v>
      </c>
      <c r="AA436" s="25">
        <v>9</v>
      </c>
      <c r="AB436" s="25" t="s">
        <v>4221</v>
      </c>
      <c r="AC436" s="69" t="s">
        <v>4222</v>
      </c>
      <c r="AD436" s="26">
        <v>13</v>
      </c>
      <c r="AE436" s="69" t="s">
        <v>4223</v>
      </c>
      <c r="AF436" s="69" t="s">
        <v>120</v>
      </c>
      <c r="AG436" s="71" t="s">
        <v>121</v>
      </c>
      <c r="AH436" s="69" t="s">
        <v>122</v>
      </c>
      <c r="AI436" s="27" t="s">
        <v>70</v>
      </c>
      <c r="AJ436" s="69" t="s">
        <v>331</v>
      </c>
      <c r="AK436" s="26">
        <v>1</v>
      </c>
      <c r="AL436" s="26">
        <v>1</v>
      </c>
      <c r="AM436" s="71" t="s">
        <v>4224</v>
      </c>
      <c r="AN436" s="70" t="s">
        <v>4225</v>
      </c>
    </row>
    <row r="437" spans="1:40" ht="15" customHeight="1" x14ac:dyDescent="0.25">
      <c r="A437" s="21">
        <v>641</v>
      </c>
      <c r="B437" s="69" t="s">
        <v>175</v>
      </c>
      <c r="C437" s="22">
        <v>87</v>
      </c>
      <c r="D437" s="20">
        <v>46006</v>
      </c>
      <c r="E437" s="71" t="s">
        <v>654</v>
      </c>
      <c r="F437" s="23">
        <v>20602599508</v>
      </c>
      <c r="G437" s="71" t="s">
        <v>655</v>
      </c>
      <c r="H437" s="71" t="s">
        <v>4208</v>
      </c>
      <c r="I437" s="71" t="s">
        <v>4112</v>
      </c>
      <c r="J437" s="22">
        <v>8</v>
      </c>
      <c r="K437" s="69" t="s">
        <v>170</v>
      </c>
      <c r="L437" s="71" t="s">
        <v>4209</v>
      </c>
      <c r="M437" s="28">
        <v>658.8</v>
      </c>
      <c r="N437" s="28">
        <v>27856.11</v>
      </c>
      <c r="O437" s="28">
        <v>27856.11</v>
      </c>
      <c r="P437" s="69" t="s">
        <v>132</v>
      </c>
      <c r="Q437" s="69" t="s">
        <v>171</v>
      </c>
      <c r="R437" s="71" t="s">
        <v>4210</v>
      </c>
      <c r="S437" s="71" t="s">
        <v>4211</v>
      </c>
      <c r="T437" s="71" t="s">
        <v>332</v>
      </c>
      <c r="U437" s="71" t="s">
        <v>333</v>
      </c>
      <c r="V437" s="24">
        <v>189</v>
      </c>
      <c r="W437" s="20">
        <v>45995</v>
      </c>
      <c r="X437" s="69" t="s">
        <v>65</v>
      </c>
      <c r="Y437" s="71" t="s">
        <v>66</v>
      </c>
      <c r="Z437" s="69" t="s">
        <v>127</v>
      </c>
      <c r="AA437" s="25">
        <v>8</v>
      </c>
      <c r="AB437" s="25" t="s">
        <v>4212</v>
      </c>
      <c r="AC437" s="69" t="s">
        <v>4213</v>
      </c>
      <c r="AD437" s="26">
        <v>13</v>
      </c>
      <c r="AE437" s="69" t="s">
        <v>4214</v>
      </c>
      <c r="AF437" s="69" t="s">
        <v>120</v>
      </c>
      <c r="AG437" s="71" t="s">
        <v>121</v>
      </c>
      <c r="AH437" s="69" t="s">
        <v>122</v>
      </c>
      <c r="AI437" s="27" t="s">
        <v>70</v>
      </c>
      <c r="AJ437" s="69" t="s">
        <v>331</v>
      </c>
      <c r="AK437" s="26">
        <v>1</v>
      </c>
      <c r="AL437" s="26">
        <v>1</v>
      </c>
      <c r="AM437" s="71" t="s">
        <v>4215</v>
      </c>
      <c r="AN437" s="70" t="s">
        <v>4216</v>
      </c>
    </row>
    <row r="438" spans="1:40" ht="15" customHeight="1" x14ac:dyDescent="0.25">
      <c r="A438" s="21">
        <v>622</v>
      </c>
      <c r="B438" s="69" t="s">
        <v>175</v>
      </c>
      <c r="C438" s="22">
        <v>86</v>
      </c>
      <c r="D438" s="20">
        <v>46006</v>
      </c>
      <c r="E438" s="71" t="s">
        <v>654</v>
      </c>
      <c r="F438" s="23">
        <v>20602599508</v>
      </c>
      <c r="G438" s="71" t="s">
        <v>655</v>
      </c>
      <c r="H438" s="71" t="s">
        <v>4199</v>
      </c>
      <c r="I438" s="71" t="s">
        <v>4059</v>
      </c>
      <c r="J438" s="22">
        <v>1</v>
      </c>
      <c r="K438" s="69" t="s">
        <v>170</v>
      </c>
      <c r="L438" s="71" t="s">
        <v>4200</v>
      </c>
      <c r="M438" s="28">
        <v>34</v>
      </c>
      <c r="N438" s="28">
        <v>42605.74</v>
      </c>
      <c r="O438" s="28">
        <v>42605.74</v>
      </c>
      <c r="P438" s="69" t="s">
        <v>132</v>
      </c>
      <c r="Q438" s="69" t="s">
        <v>537</v>
      </c>
      <c r="R438" s="71" t="s">
        <v>4201</v>
      </c>
      <c r="S438" s="197" t="s">
        <v>4202</v>
      </c>
      <c r="T438" s="71" t="s">
        <v>332</v>
      </c>
      <c r="U438" s="71" t="s">
        <v>333</v>
      </c>
      <c r="V438" s="24">
        <v>187</v>
      </c>
      <c r="W438" s="20">
        <v>45992</v>
      </c>
      <c r="X438" s="69" t="s">
        <v>65</v>
      </c>
      <c r="Y438" s="71" t="s">
        <v>66</v>
      </c>
      <c r="Z438" s="69" t="s">
        <v>127</v>
      </c>
      <c r="AA438" s="25">
        <v>9</v>
      </c>
      <c r="AB438" s="25" t="s">
        <v>4203</v>
      </c>
      <c r="AC438" s="69" t="s">
        <v>4204</v>
      </c>
      <c r="AD438" s="26">
        <v>0</v>
      </c>
      <c r="AE438" s="69" t="s">
        <v>4205</v>
      </c>
      <c r="AF438" s="69" t="s">
        <v>120</v>
      </c>
      <c r="AG438" s="71" t="s">
        <v>121</v>
      </c>
      <c r="AH438" s="69" t="s">
        <v>122</v>
      </c>
      <c r="AI438" s="27" t="s">
        <v>70</v>
      </c>
      <c r="AJ438" s="69" t="s">
        <v>371</v>
      </c>
      <c r="AK438" s="26">
        <v>1</v>
      </c>
      <c r="AL438" s="26">
        <v>1</v>
      </c>
      <c r="AM438" s="71" t="s">
        <v>4206</v>
      </c>
      <c r="AN438" s="70" t="s">
        <v>4207</v>
      </c>
    </row>
    <row r="439" spans="1:40" ht="15" customHeight="1" x14ac:dyDescent="0.25">
      <c r="A439" s="21">
        <v>614</v>
      </c>
      <c r="B439" s="69" t="s">
        <v>175</v>
      </c>
      <c r="C439" s="22">
        <v>85</v>
      </c>
      <c r="D439" s="20">
        <v>46006</v>
      </c>
      <c r="E439" s="71" t="s">
        <v>654</v>
      </c>
      <c r="F439" s="23">
        <v>20602599508</v>
      </c>
      <c r="G439" s="71" t="s">
        <v>655</v>
      </c>
      <c r="H439" s="71" t="s">
        <v>4163</v>
      </c>
      <c r="I439" s="71" t="s">
        <v>4112</v>
      </c>
      <c r="J439" s="22">
        <v>16</v>
      </c>
      <c r="K439" s="69" t="s">
        <v>170</v>
      </c>
      <c r="L439" s="71" t="s">
        <v>4164</v>
      </c>
      <c r="M439" s="28">
        <v>1084.18</v>
      </c>
      <c r="N439" s="28">
        <v>6282.07</v>
      </c>
      <c r="O439" s="28">
        <v>6282.07</v>
      </c>
      <c r="P439" s="69" t="s">
        <v>132</v>
      </c>
      <c r="Q439" s="69" t="s">
        <v>171</v>
      </c>
      <c r="R439" s="71" t="s">
        <v>4165</v>
      </c>
      <c r="S439" s="71" t="s">
        <v>4166</v>
      </c>
      <c r="T439" s="71" t="s">
        <v>332</v>
      </c>
      <c r="U439" s="71" t="s">
        <v>333</v>
      </c>
      <c r="V439" s="24">
        <v>189</v>
      </c>
      <c r="W439" s="20">
        <v>45995</v>
      </c>
      <c r="X439" s="69" t="s">
        <v>65</v>
      </c>
      <c r="Y439" s="71" t="s">
        <v>66</v>
      </c>
      <c r="Z439" s="69" t="s">
        <v>127</v>
      </c>
      <c r="AA439" s="25">
        <v>7</v>
      </c>
      <c r="AB439" s="25" t="s">
        <v>4167</v>
      </c>
      <c r="AC439" s="69" t="s">
        <v>4168</v>
      </c>
      <c r="AD439" s="26">
        <v>13</v>
      </c>
      <c r="AE439" s="69" t="s">
        <v>4169</v>
      </c>
      <c r="AF439" s="69" t="s">
        <v>120</v>
      </c>
      <c r="AG439" s="71" t="s">
        <v>121</v>
      </c>
      <c r="AH439" s="69" t="s">
        <v>122</v>
      </c>
      <c r="AI439" s="27" t="s">
        <v>70</v>
      </c>
      <c r="AJ439" s="69" t="s">
        <v>331</v>
      </c>
      <c r="AK439" s="26">
        <v>1</v>
      </c>
      <c r="AL439" s="26">
        <v>1</v>
      </c>
      <c r="AM439" s="71" t="s">
        <v>4170</v>
      </c>
      <c r="AN439" s="70" t="s">
        <v>4171</v>
      </c>
    </row>
    <row r="440" spans="1:40" ht="15" customHeight="1" x14ac:dyDescent="0.25">
      <c r="A440" s="21">
        <v>613</v>
      </c>
      <c r="B440" s="69" t="s">
        <v>175</v>
      </c>
      <c r="C440" s="22">
        <v>84</v>
      </c>
      <c r="D440" s="20">
        <v>46006</v>
      </c>
      <c r="E440" s="71" t="s">
        <v>1098</v>
      </c>
      <c r="F440" s="23">
        <v>20602147941</v>
      </c>
      <c r="G440" s="71" t="s">
        <v>1099</v>
      </c>
      <c r="H440" s="71" t="s">
        <v>4154</v>
      </c>
      <c r="I440" s="71" t="s">
        <v>4112</v>
      </c>
      <c r="J440" s="22">
        <v>1</v>
      </c>
      <c r="K440" s="69" t="s">
        <v>170</v>
      </c>
      <c r="L440" s="71" t="s">
        <v>4155</v>
      </c>
      <c r="M440" s="28">
        <v>27.12</v>
      </c>
      <c r="N440" s="28">
        <v>40982.480000000003</v>
      </c>
      <c r="O440" s="28">
        <v>40982.480000000003</v>
      </c>
      <c r="P440" s="69" t="s">
        <v>132</v>
      </c>
      <c r="Q440" s="69" t="s">
        <v>171</v>
      </c>
      <c r="R440" s="71" t="s">
        <v>4156</v>
      </c>
      <c r="S440" s="71" t="s">
        <v>4157</v>
      </c>
      <c r="T440" s="71" t="s">
        <v>332</v>
      </c>
      <c r="U440" s="71" t="s">
        <v>333</v>
      </c>
      <c r="V440" s="24">
        <v>189</v>
      </c>
      <c r="W440" s="20">
        <v>45995</v>
      </c>
      <c r="X440" s="69" t="s">
        <v>65</v>
      </c>
      <c r="Y440" s="71" t="s">
        <v>66</v>
      </c>
      <c r="Z440" s="69" t="s">
        <v>127</v>
      </c>
      <c r="AA440" s="25">
        <v>26</v>
      </c>
      <c r="AB440" s="25" t="s">
        <v>4158</v>
      </c>
      <c r="AC440" s="69" t="s">
        <v>4159</v>
      </c>
      <c r="AD440" s="26">
        <v>13</v>
      </c>
      <c r="AE440" s="69" t="s">
        <v>4160</v>
      </c>
      <c r="AF440" s="69" t="s">
        <v>120</v>
      </c>
      <c r="AG440" s="71" t="s">
        <v>121</v>
      </c>
      <c r="AH440" s="69" t="s">
        <v>122</v>
      </c>
      <c r="AI440" s="27" t="s">
        <v>70</v>
      </c>
      <c r="AJ440" s="69" t="s">
        <v>331</v>
      </c>
      <c r="AK440" s="26">
        <v>1</v>
      </c>
      <c r="AL440" s="26">
        <v>1</v>
      </c>
      <c r="AM440" s="71" t="s">
        <v>4161</v>
      </c>
      <c r="AN440" s="70" t="s">
        <v>4162</v>
      </c>
    </row>
    <row r="441" spans="1:40" ht="15" customHeight="1" x14ac:dyDescent="0.25">
      <c r="A441" s="21">
        <v>612</v>
      </c>
      <c r="B441" s="69" t="s">
        <v>175</v>
      </c>
      <c r="C441" s="22">
        <v>83</v>
      </c>
      <c r="D441" s="20">
        <v>46006</v>
      </c>
      <c r="E441" s="71" t="s">
        <v>1647</v>
      </c>
      <c r="F441" s="23">
        <v>10751090345</v>
      </c>
      <c r="G441" s="71" t="s">
        <v>1648</v>
      </c>
      <c r="H441" s="71" t="s">
        <v>4145</v>
      </c>
      <c r="I441" s="71" t="s">
        <v>4112</v>
      </c>
      <c r="J441" s="22">
        <v>1</v>
      </c>
      <c r="K441" s="69" t="s">
        <v>170</v>
      </c>
      <c r="L441" s="71" t="s">
        <v>4146</v>
      </c>
      <c r="M441" s="28">
        <v>150</v>
      </c>
      <c r="N441" s="28">
        <v>150</v>
      </c>
      <c r="O441" s="28">
        <v>150</v>
      </c>
      <c r="P441" s="69" t="s">
        <v>132</v>
      </c>
      <c r="Q441" s="69" t="s">
        <v>537</v>
      </c>
      <c r="R441" s="71" t="s">
        <v>4147</v>
      </c>
      <c r="S441" s="71" t="s">
        <v>4148</v>
      </c>
      <c r="T441" s="71" t="s">
        <v>332</v>
      </c>
      <c r="U441" s="71" t="s">
        <v>333</v>
      </c>
      <c r="V441" s="24">
        <v>189</v>
      </c>
      <c r="W441" s="20">
        <v>45995</v>
      </c>
      <c r="X441" s="69" t="s">
        <v>65</v>
      </c>
      <c r="Y441" s="71" t="s">
        <v>66</v>
      </c>
      <c r="Z441" s="69" t="s">
        <v>127</v>
      </c>
      <c r="AA441" s="25">
        <v>5</v>
      </c>
      <c r="AB441" s="25" t="s">
        <v>4149</v>
      </c>
      <c r="AC441" s="69" t="s">
        <v>4150</v>
      </c>
      <c r="AD441" s="26">
        <v>13</v>
      </c>
      <c r="AE441" s="69" t="s">
        <v>4151</v>
      </c>
      <c r="AF441" s="69" t="s">
        <v>120</v>
      </c>
      <c r="AG441" s="71" t="s">
        <v>121</v>
      </c>
      <c r="AH441" s="69" t="s">
        <v>122</v>
      </c>
      <c r="AI441" s="27" t="s">
        <v>70</v>
      </c>
      <c r="AJ441" s="69" t="s">
        <v>331</v>
      </c>
      <c r="AK441" s="26">
        <v>1</v>
      </c>
      <c r="AL441" s="26">
        <v>1</v>
      </c>
      <c r="AM441" s="71" t="s">
        <v>4152</v>
      </c>
      <c r="AN441" s="70" t="s">
        <v>4153</v>
      </c>
    </row>
    <row r="442" spans="1:40" ht="15" customHeight="1" x14ac:dyDescent="0.25">
      <c r="A442" s="21">
        <v>621</v>
      </c>
      <c r="B442" s="69" t="s">
        <v>175</v>
      </c>
      <c r="C442" s="22">
        <v>82</v>
      </c>
      <c r="D442" s="20">
        <v>45992</v>
      </c>
      <c r="E442" s="71" t="s">
        <v>4188</v>
      </c>
      <c r="F442" s="23">
        <v>10763094842</v>
      </c>
      <c r="G442" s="71" t="s">
        <v>4189</v>
      </c>
      <c r="H442" s="71" t="s">
        <v>4190</v>
      </c>
      <c r="I442" s="71" t="s">
        <v>4059</v>
      </c>
      <c r="J442" s="22">
        <v>1</v>
      </c>
      <c r="K442" s="69" t="s">
        <v>170</v>
      </c>
      <c r="L442" s="71" t="s">
        <v>4191</v>
      </c>
      <c r="M442" s="28">
        <v>5</v>
      </c>
      <c r="N442" s="28">
        <v>1997.44</v>
      </c>
      <c r="O442" s="28">
        <v>1997.44</v>
      </c>
      <c r="P442" s="69" t="s">
        <v>132</v>
      </c>
      <c r="Q442" s="69" t="s">
        <v>171</v>
      </c>
      <c r="R442" s="71" t="s">
        <v>4192</v>
      </c>
      <c r="S442" s="71" t="s">
        <v>4193</v>
      </c>
      <c r="T442" s="71" t="s">
        <v>332</v>
      </c>
      <c r="U442" s="71" t="s">
        <v>333</v>
      </c>
      <c r="V442" s="24">
        <v>187</v>
      </c>
      <c r="W442" s="20">
        <v>45992</v>
      </c>
      <c r="X442" s="69" t="s">
        <v>65</v>
      </c>
      <c r="Y442" s="71" t="s">
        <v>66</v>
      </c>
      <c r="Z442" s="69" t="s">
        <v>127</v>
      </c>
      <c r="AA442" s="25">
        <v>8</v>
      </c>
      <c r="AB442" s="25" t="s">
        <v>4194</v>
      </c>
      <c r="AC442" s="69" t="s">
        <v>4195</v>
      </c>
      <c r="AD442" s="26">
        <v>0</v>
      </c>
      <c r="AE442" s="69" t="s">
        <v>4196</v>
      </c>
      <c r="AF442" s="69" t="s">
        <v>120</v>
      </c>
      <c r="AG442" s="71" t="s">
        <v>121</v>
      </c>
      <c r="AH442" s="69" t="s">
        <v>122</v>
      </c>
      <c r="AI442" s="27" t="s">
        <v>70</v>
      </c>
      <c r="AJ442" s="69" t="s">
        <v>371</v>
      </c>
      <c r="AK442" s="26">
        <v>1</v>
      </c>
      <c r="AL442" s="26">
        <v>1</v>
      </c>
      <c r="AM442" s="71" t="s">
        <v>4197</v>
      </c>
      <c r="AN442" s="70" t="s">
        <v>4198</v>
      </c>
    </row>
    <row r="443" spans="1:40" ht="15" customHeight="1" x14ac:dyDescent="0.25">
      <c r="A443" s="21">
        <v>610</v>
      </c>
      <c r="B443" s="69" t="s">
        <v>175</v>
      </c>
      <c r="C443" s="22">
        <v>81</v>
      </c>
      <c r="D443" s="20">
        <v>45992</v>
      </c>
      <c r="E443" s="71" t="s">
        <v>168</v>
      </c>
      <c r="F443" s="23">
        <v>20606962071</v>
      </c>
      <c r="G443" s="71" t="s">
        <v>169</v>
      </c>
      <c r="H443" s="71" t="s">
        <v>4127</v>
      </c>
      <c r="I443" s="71" t="s">
        <v>1405</v>
      </c>
      <c r="J443" s="22">
        <v>2</v>
      </c>
      <c r="K443" s="69" t="s">
        <v>170</v>
      </c>
      <c r="L443" s="71" t="s">
        <v>4128</v>
      </c>
      <c r="M443" s="28">
        <v>8.15</v>
      </c>
      <c r="N443" s="28">
        <v>820.5</v>
      </c>
      <c r="O443" s="28">
        <v>820.5</v>
      </c>
      <c r="P443" s="69" t="s">
        <v>132</v>
      </c>
      <c r="Q443" s="69" t="s">
        <v>171</v>
      </c>
      <c r="R443" s="71" t="s">
        <v>4129</v>
      </c>
      <c r="S443" s="197" t="s">
        <v>4130</v>
      </c>
      <c r="T443" s="71" t="s">
        <v>172</v>
      </c>
      <c r="U443" s="71" t="s">
        <v>173</v>
      </c>
      <c r="V443" s="24">
        <v>3</v>
      </c>
      <c r="W443" s="20">
        <v>45659</v>
      </c>
      <c r="X443" s="69" t="s">
        <v>65</v>
      </c>
      <c r="Y443" s="71" t="s">
        <v>66</v>
      </c>
      <c r="Z443" s="69" t="s">
        <v>127</v>
      </c>
      <c r="AA443" s="25">
        <v>13</v>
      </c>
      <c r="AB443" s="25" t="s">
        <v>4131</v>
      </c>
      <c r="AC443" s="69" t="s">
        <v>4132</v>
      </c>
      <c r="AD443" s="26">
        <v>0</v>
      </c>
      <c r="AE443" s="69" t="s">
        <v>4133</v>
      </c>
      <c r="AF443" s="69" t="s">
        <v>120</v>
      </c>
      <c r="AG443" s="71" t="s">
        <v>121</v>
      </c>
      <c r="AH443" s="69" t="s">
        <v>122</v>
      </c>
      <c r="AI443" s="27" t="s">
        <v>70</v>
      </c>
      <c r="AJ443" s="69" t="s">
        <v>70</v>
      </c>
      <c r="AK443" s="26">
        <v>1</v>
      </c>
      <c r="AL443" s="26">
        <v>1</v>
      </c>
      <c r="AM443" s="71" t="s">
        <v>4134</v>
      </c>
      <c r="AN443" s="70" t="s">
        <v>4135</v>
      </c>
    </row>
    <row r="444" spans="1:40" ht="15" customHeight="1" x14ac:dyDescent="0.25">
      <c r="A444" s="21">
        <v>582</v>
      </c>
      <c r="B444" s="69" t="s">
        <v>175</v>
      </c>
      <c r="C444" s="22">
        <v>80</v>
      </c>
      <c r="D444" s="20">
        <v>45992</v>
      </c>
      <c r="E444" s="71" t="s">
        <v>4056</v>
      </c>
      <c r="F444" s="23">
        <v>20610240578</v>
      </c>
      <c r="G444" s="71" t="s">
        <v>4057</v>
      </c>
      <c r="H444" s="71" t="s">
        <v>4058</v>
      </c>
      <c r="I444" s="71" t="s">
        <v>4059</v>
      </c>
      <c r="J444" s="22">
        <v>1</v>
      </c>
      <c r="K444" s="69" t="s">
        <v>170</v>
      </c>
      <c r="L444" s="71" t="s">
        <v>4060</v>
      </c>
      <c r="M444" s="28">
        <v>40</v>
      </c>
      <c r="N444" s="28">
        <v>42047.7</v>
      </c>
      <c r="O444" s="28">
        <v>42047.7</v>
      </c>
      <c r="P444" s="69" t="s">
        <v>132</v>
      </c>
      <c r="Q444" s="69" t="s">
        <v>305</v>
      </c>
      <c r="R444" s="71" t="s">
        <v>4061</v>
      </c>
      <c r="S444" s="71" t="s">
        <v>4062</v>
      </c>
      <c r="T444" s="71" t="s">
        <v>697</v>
      </c>
      <c r="U444" s="71" t="s">
        <v>333</v>
      </c>
      <c r="V444" s="24">
        <v>187</v>
      </c>
      <c r="W444" s="20">
        <v>45992</v>
      </c>
      <c r="X444" s="69" t="s">
        <v>65</v>
      </c>
      <c r="Y444" s="71" t="s">
        <v>66</v>
      </c>
      <c r="Z444" s="69" t="s">
        <v>127</v>
      </c>
      <c r="AA444" s="25">
        <v>2</v>
      </c>
      <c r="AB444" s="25" t="s">
        <v>1575</v>
      </c>
      <c r="AC444" s="69" t="s">
        <v>1576</v>
      </c>
      <c r="AD444" s="26">
        <v>0</v>
      </c>
      <c r="AE444" s="69" t="s">
        <v>1577</v>
      </c>
      <c r="AF444" s="69" t="s">
        <v>120</v>
      </c>
      <c r="AG444" s="71" t="s">
        <v>121</v>
      </c>
      <c r="AH444" s="69" t="s">
        <v>122</v>
      </c>
      <c r="AI444" s="27">
        <v>1</v>
      </c>
      <c r="AJ444" s="69" t="s">
        <v>371</v>
      </c>
      <c r="AK444" s="26">
        <v>1</v>
      </c>
      <c r="AL444" s="26">
        <v>1</v>
      </c>
      <c r="AM444" s="71" t="s">
        <v>4063</v>
      </c>
      <c r="AN444" s="70" t="s">
        <v>4064</v>
      </c>
    </row>
    <row r="445" spans="1:40" ht="15" customHeight="1" x14ac:dyDescent="0.25">
      <c r="A445" s="21">
        <v>575</v>
      </c>
      <c r="B445" s="69" t="s">
        <v>175</v>
      </c>
      <c r="C445" s="22">
        <v>79</v>
      </c>
      <c r="D445" s="20">
        <v>45974</v>
      </c>
      <c r="E445" s="71" t="s">
        <v>785</v>
      </c>
      <c r="F445" s="23">
        <v>20610442740</v>
      </c>
      <c r="G445" s="71" t="s">
        <v>4016</v>
      </c>
      <c r="H445" s="71" t="s">
        <v>4017</v>
      </c>
      <c r="I445" s="71" t="s">
        <v>4018</v>
      </c>
      <c r="J445" s="22">
        <v>1</v>
      </c>
      <c r="K445" s="69" t="s">
        <v>170</v>
      </c>
      <c r="L445" s="71" t="s">
        <v>4019</v>
      </c>
      <c r="M445" s="28">
        <v>34.799999999999997</v>
      </c>
      <c r="N445" s="28">
        <v>174323.64</v>
      </c>
      <c r="O445" s="28">
        <v>174323.64</v>
      </c>
      <c r="P445" s="69" t="s">
        <v>132</v>
      </c>
      <c r="Q445" s="69" t="s">
        <v>305</v>
      </c>
      <c r="R445" s="71" t="s">
        <v>4020</v>
      </c>
      <c r="S445" s="71" t="s">
        <v>4021</v>
      </c>
      <c r="T445" s="71" t="s">
        <v>697</v>
      </c>
      <c r="U445" s="71" t="s">
        <v>333</v>
      </c>
      <c r="V445" s="24">
        <v>183</v>
      </c>
      <c r="W445" s="20">
        <v>45974</v>
      </c>
      <c r="X445" s="69" t="s">
        <v>65</v>
      </c>
      <c r="Y445" s="71" t="s">
        <v>66</v>
      </c>
      <c r="Z445" s="69" t="s">
        <v>4022</v>
      </c>
      <c r="AA445" s="25">
        <v>3</v>
      </c>
      <c r="AB445" s="25" t="s">
        <v>4023</v>
      </c>
      <c r="AC445" s="69" t="s">
        <v>4024</v>
      </c>
      <c r="AD445" s="26">
        <v>0</v>
      </c>
      <c r="AE445" s="69" t="s">
        <v>4025</v>
      </c>
      <c r="AF445" s="69" t="s">
        <v>120</v>
      </c>
      <c r="AG445" s="71" t="s">
        <v>121</v>
      </c>
      <c r="AH445" s="69" t="s">
        <v>122</v>
      </c>
      <c r="AI445" s="27" t="s">
        <v>70</v>
      </c>
      <c r="AJ445" s="69" t="s">
        <v>371</v>
      </c>
      <c r="AK445" s="26">
        <v>1</v>
      </c>
      <c r="AL445" s="26">
        <v>1</v>
      </c>
      <c r="AM445" s="71" t="s">
        <v>4026</v>
      </c>
      <c r="AN445" s="70" t="s">
        <v>4027</v>
      </c>
    </row>
    <row r="446" spans="1:40" ht="15" customHeight="1" x14ac:dyDescent="0.25">
      <c r="A446" s="21">
        <v>561</v>
      </c>
      <c r="B446" s="69" t="s">
        <v>175</v>
      </c>
      <c r="C446" s="22">
        <v>78</v>
      </c>
      <c r="D446" s="20">
        <v>45968</v>
      </c>
      <c r="E446" s="71" t="s">
        <v>499</v>
      </c>
      <c r="F446" s="23">
        <v>10428199443</v>
      </c>
      <c r="G446" s="71" t="s">
        <v>500</v>
      </c>
      <c r="H446" s="71" t="s">
        <v>3963</v>
      </c>
      <c r="I446" s="71" t="s">
        <v>3964</v>
      </c>
      <c r="J446" s="22">
        <v>2</v>
      </c>
      <c r="K446" s="69" t="s">
        <v>170</v>
      </c>
      <c r="L446" s="71" t="s">
        <v>3965</v>
      </c>
      <c r="M446" s="28">
        <v>66.900000000000006</v>
      </c>
      <c r="N446" s="28">
        <v>80224.800000000003</v>
      </c>
      <c r="O446" s="28">
        <v>80224.800000000003</v>
      </c>
      <c r="P446" s="69" t="s">
        <v>514</v>
      </c>
      <c r="Q446" s="69" t="s">
        <v>128</v>
      </c>
      <c r="R446" s="71" t="s">
        <v>3966</v>
      </c>
      <c r="S446" s="71" t="s">
        <v>3967</v>
      </c>
      <c r="T446" s="71" t="s">
        <v>697</v>
      </c>
      <c r="U446" s="71" t="s">
        <v>333</v>
      </c>
      <c r="V446" s="24">
        <v>130</v>
      </c>
      <c r="W446" s="20">
        <v>45856</v>
      </c>
      <c r="X446" s="69" t="s">
        <v>65</v>
      </c>
      <c r="Y446" s="71" t="s">
        <v>66</v>
      </c>
      <c r="Z446" s="69" t="s">
        <v>3968</v>
      </c>
      <c r="AA446" s="25">
        <v>22</v>
      </c>
      <c r="AB446" s="25" t="s">
        <v>3969</v>
      </c>
      <c r="AC446" s="69" t="s">
        <v>3970</v>
      </c>
      <c r="AD446" s="26">
        <v>0</v>
      </c>
      <c r="AE446" s="69" t="s">
        <v>3971</v>
      </c>
      <c r="AF446" s="69" t="s">
        <v>120</v>
      </c>
      <c r="AG446" s="71" t="s">
        <v>121</v>
      </c>
      <c r="AH446" s="69" t="s">
        <v>122</v>
      </c>
      <c r="AI446" s="27" t="s">
        <v>70</v>
      </c>
      <c r="AJ446" s="69" t="s">
        <v>371</v>
      </c>
      <c r="AK446" s="26">
        <v>1</v>
      </c>
      <c r="AL446" s="26">
        <v>1</v>
      </c>
      <c r="AM446" s="71" t="s">
        <v>3972</v>
      </c>
      <c r="AN446" s="70" t="s">
        <v>3973</v>
      </c>
    </row>
    <row r="447" spans="1:40" ht="15" customHeight="1" x14ac:dyDescent="0.25">
      <c r="A447" s="21">
        <v>558</v>
      </c>
      <c r="B447" s="69" t="s">
        <v>175</v>
      </c>
      <c r="C447" s="22">
        <v>77</v>
      </c>
      <c r="D447" s="20">
        <v>45962</v>
      </c>
      <c r="E447" s="71" t="s">
        <v>168</v>
      </c>
      <c r="F447" s="23">
        <v>20606962071</v>
      </c>
      <c r="G447" s="71" t="s">
        <v>169</v>
      </c>
      <c r="H447" s="71" t="s">
        <v>3954</v>
      </c>
      <c r="I447" s="71" t="s">
        <v>1405</v>
      </c>
      <c r="J447" s="22">
        <v>2</v>
      </c>
      <c r="K447" s="69" t="s">
        <v>170</v>
      </c>
      <c r="L447" s="71" t="s">
        <v>3955</v>
      </c>
      <c r="M447" s="28">
        <v>8.15</v>
      </c>
      <c r="N447" s="28">
        <v>1035</v>
      </c>
      <c r="O447" s="28">
        <v>1035</v>
      </c>
      <c r="P447" s="69" t="s">
        <v>514</v>
      </c>
      <c r="Q447" s="69" t="s">
        <v>171</v>
      </c>
      <c r="R447" s="71" t="s">
        <v>3956</v>
      </c>
      <c r="S447" s="71" t="s">
        <v>3957</v>
      </c>
      <c r="T447" s="71" t="s">
        <v>172</v>
      </c>
      <c r="U447" s="71" t="s">
        <v>173</v>
      </c>
      <c r="V447" s="24">
        <v>3</v>
      </c>
      <c r="W447" s="20">
        <v>45659</v>
      </c>
      <c r="X447" s="69" t="s">
        <v>65</v>
      </c>
      <c r="Y447" s="71" t="s">
        <v>66</v>
      </c>
      <c r="Z447" s="69" t="s">
        <v>127</v>
      </c>
      <c r="AA447" s="25">
        <v>12</v>
      </c>
      <c r="AB447" s="25" t="s">
        <v>3958</v>
      </c>
      <c r="AC447" s="69" t="s">
        <v>3959</v>
      </c>
      <c r="AD447" s="26">
        <v>0</v>
      </c>
      <c r="AE447" s="69" t="s">
        <v>3960</v>
      </c>
      <c r="AF447" s="69" t="s">
        <v>120</v>
      </c>
      <c r="AG447" s="71" t="s">
        <v>121</v>
      </c>
      <c r="AH447" s="69" t="s">
        <v>122</v>
      </c>
      <c r="AI447" s="27" t="s">
        <v>70</v>
      </c>
      <c r="AJ447" s="69" t="s">
        <v>70</v>
      </c>
      <c r="AK447" s="26">
        <v>1</v>
      </c>
      <c r="AL447" s="26">
        <v>1</v>
      </c>
      <c r="AM447" s="71" t="s">
        <v>3961</v>
      </c>
      <c r="AN447" s="70" t="s">
        <v>3962</v>
      </c>
    </row>
    <row r="448" spans="1:40" ht="15" customHeight="1" x14ac:dyDescent="0.25">
      <c r="A448" s="21">
        <v>487</v>
      </c>
      <c r="B448" s="69" t="s">
        <v>175</v>
      </c>
      <c r="C448" s="22">
        <v>76</v>
      </c>
      <c r="D448" s="20">
        <v>45931</v>
      </c>
      <c r="E448" s="71" t="s">
        <v>168</v>
      </c>
      <c r="F448" s="23">
        <v>20606962071</v>
      </c>
      <c r="G448" s="71" t="s">
        <v>169</v>
      </c>
      <c r="H448" s="71" t="s">
        <v>1404</v>
      </c>
      <c r="I448" s="71" t="s">
        <v>1405</v>
      </c>
      <c r="J448" s="22">
        <v>2</v>
      </c>
      <c r="K448" s="69" t="s">
        <v>170</v>
      </c>
      <c r="L448" s="71" t="s">
        <v>1406</v>
      </c>
      <c r="M448" s="28">
        <v>8.15</v>
      </c>
      <c r="N448" s="28">
        <v>1180</v>
      </c>
      <c r="O448" s="28">
        <v>1180</v>
      </c>
      <c r="P448" s="69" t="s">
        <v>514</v>
      </c>
      <c r="Q448" s="69" t="s">
        <v>171</v>
      </c>
      <c r="R448" s="71" t="s">
        <v>1407</v>
      </c>
      <c r="S448" s="71" t="s">
        <v>1408</v>
      </c>
      <c r="T448" s="71" t="s">
        <v>172</v>
      </c>
      <c r="U448" s="71" t="s">
        <v>173</v>
      </c>
      <c r="V448" s="24">
        <v>3</v>
      </c>
      <c r="W448" s="20">
        <v>45659</v>
      </c>
      <c r="X448" s="69" t="s">
        <v>65</v>
      </c>
      <c r="Y448" s="71" t="s">
        <v>66</v>
      </c>
      <c r="Z448" s="69" t="s">
        <v>127</v>
      </c>
      <c r="AA448" s="25">
        <v>11</v>
      </c>
      <c r="AB448" s="25" t="s">
        <v>1409</v>
      </c>
      <c r="AC448" s="69" t="s">
        <v>1410</v>
      </c>
      <c r="AD448" s="26">
        <v>0</v>
      </c>
      <c r="AE448" s="69" t="s">
        <v>1411</v>
      </c>
      <c r="AF448" s="69" t="s">
        <v>120</v>
      </c>
      <c r="AG448" s="71" t="s">
        <v>121</v>
      </c>
      <c r="AH448" s="69" t="s">
        <v>122</v>
      </c>
      <c r="AI448" s="27" t="s">
        <v>70</v>
      </c>
      <c r="AJ448" s="69" t="s">
        <v>70</v>
      </c>
      <c r="AK448" s="26">
        <v>1</v>
      </c>
      <c r="AL448" s="26">
        <v>1</v>
      </c>
      <c r="AM448" s="71" t="s">
        <v>1412</v>
      </c>
      <c r="AN448" s="70" t="s">
        <v>1413</v>
      </c>
    </row>
    <row r="449" spans="1:40" ht="15" customHeight="1" x14ac:dyDescent="0.25">
      <c r="A449" s="21">
        <v>478</v>
      </c>
      <c r="B449" s="69" t="s">
        <v>175</v>
      </c>
      <c r="C449" s="22">
        <v>75</v>
      </c>
      <c r="D449" s="20">
        <v>45901</v>
      </c>
      <c r="E449" s="71" t="s">
        <v>785</v>
      </c>
      <c r="F449" s="23">
        <v>20610442740</v>
      </c>
      <c r="G449" s="71" t="s">
        <v>786</v>
      </c>
      <c r="H449" s="71" t="s">
        <v>1424</v>
      </c>
      <c r="I449" s="71" t="s">
        <v>693</v>
      </c>
      <c r="J449" s="22">
        <v>13</v>
      </c>
      <c r="K449" s="69" t="s">
        <v>170</v>
      </c>
      <c r="L449" s="71" t="s">
        <v>1425</v>
      </c>
      <c r="M449" s="28">
        <v>322</v>
      </c>
      <c r="N449" s="28">
        <v>10284</v>
      </c>
      <c r="O449" s="28">
        <v>10284</v>
      </c>
      <c r="P449" s="69" t="s">
        <v>514</v>
      </c>
      <c r="Q449" s="69" t="s">
        <v>537</v>
      </c>
      <c r="R449" s="71" t="s">
        <v>1426</v>
      </c>
      <c r="S449" s="71" t="s">
        <v>1427</v>
      </c>
      <c r="T449" s="71" t="s">
        <v>697</v>
      </c>
      <c r="U449" s="71" t="s">
        <v>333</v>
      </c>
      <c r="V449" s="24">
        <v>130</v>
      </c>
      <c r="W449" s="20">
        <v>45856</v>
      </c>
      <c r="X449" s="69" t="s">
        <v>65</v>
      </c>
      <c r="Y449" s="71" t="s">
        <v>66</v>
      </c>
      <c r="Z449" s="69" t="s">
        <v>127</v>
      </c>
      <c r="AA449" s="25">
        <v>17</v>
      </c>
      <c r="AB449" s="25" t="s">
        <v>1428</v>
      </c>
      <c r="AC449" s="69" t="s">
        <v>1429</v>
      </c>
      <c r="AD449" s="26">
        <v>0</v>
      </c>
      <c r="AE449" s="69" t="s">
        <v>1430</v>
      </c>
      <c r="AF449" s="69" t="s">
        <v>120</v>
      </c>
      <c r="AG449" s="71" t="s">
        <v>121</v>
      </c>
      <c r="AH449" s="69" t="s">
        <v>122</v>
      </c>
      <c r="AI449" s="27" t="s">
        <v>70</v>
      </c>
      <c r="AJ449" s="69" t="s">
        <v>371</v>
      </c>
      <c r="AK449" s="26">
        <v>1</v>
      </c>
      <c r="AL449" s="26">
        <v>1</v>
      </c>
      <c r="AM449" s="71" t="s">
        <v>1431</v>
      </c>
      <c r="AN449" s="70" t="s">
        <v>1432</v>
      </c>
    </row>
    <row r="450" spans="1:40" ht="15" customHeight="1" x14ac:dyDescent="0.25">
      <c r="A450" s="21">
        <v>468</v>
      </c>
      <c r="B450" s="69" t="s">
        <v>175</v>
      </c>
      <c r="C450" s="22">
        <v>74</v>
      </c>
      <c r="D450" s="20">
        <v>45901</v>
      </c>
      <c r="E450" s="71" t="s">
        <v>654</v>
      </c>
      <c r="F450" s="23">
        <v>20602599508</v>
      </c>
      <c r="G450" s="71" t="s">
        <v>655</v>
      </c>
      <c r="H450" s="71" t="s">
        <v>1441</v>
      </c>
      <c r="I450" s="71" t="s">
        <v>1138</v>
      </c>
      <c r="J450" s="22">
        <v>1</v>
      </c>
      <c r="K450" s="69" t="s">
        <v>170</v>
      </c>
      <c r="L450" s="71" t="s">
        <v>1442</v>
      </c>
      <c r="M450" s="28">
        <v>1000</v>
      </c>
      <c r="N450" s="28">
        <v>1000</v>
      </c>
      <c r="O450" s="28">
        <v>1000</v>
      </c>
      <c r="P450" s="69" t="s">
        <v>514</v>
      </c>
      <c r="Q450" s="69" t="s">
        <v>1111</v>
      </c>
      <c r="R450" s="71" t="s">
        <v>1443</v>
      </c>
      <c r="S450" s="71" t="s">
        <v>1444</v>
      </c>
      <c r="T450" s="71" t="s">
        <v>697</v>
      </c>
      <c r="U450" s="71" t="s">
        <v>333</v>
      </c>
      <c r="V450" s="24">
        <v>33</v>
      </c>
      <c r="W450" s="20">
        <v>45758</v>
      </c>
      <c r="X450" s="69" t="s">
        <v>65</v>
      </c>
      <c r="Y450" s="71" t="s">
        <v>66</v>
      </c>
      <c r="Z450" s="69" t="s">
        <v>127</v>
      </c>
      <c r="AA450" s="25">
        <v>36</v>
      </c>
      <c r="AB450" s="25" t="s">
        <v>1445</v>
      </c>
      <c r="AC450" s="69" t="s">
        <v>1446</v>
      </c>
      <c r="AD450" s="26">
        <v>0</v>
      </c>
      <c r="AE450" s="69" t="s">
        <v>1447</v>
      </c>
      <c r="AF450" s="69" t="s">
        <v>120</v>
      </c>
      <c r="AG450" s="71" t="s">
        <v>121</v>
      </c>
      <c r="AH450" s="69" t="s">
        <v>122</v>
      </c>
      <c r="AI450" s="27" t="s">
        <v>70</v>
      </c>
      <c r="AJ450" s="69" t="s">
        <v>1145</v>
      </c>
      <c r="AK450" s="26">
        <v>1</v>
      </c>
      <c r="AL450" s="26">
        <v>1</v>
      </c>
      <c r="AM450" s="71" t="s">
        <v>1448</v>
      </c>
      <c r="AN450" s="70" t="s">
        <v>1449</v>
      </c>
    </row>
    <row r="451" spans="1:40" ht="15" customHeight="1" x14ac:dyDescent="0.25">
      <c r="A451" s="21">
        <v>467</v>
      </c>
      <c r="B451" s="69" t="s">
        <v>175</v>
      </c>
      <c r="C451" s="22">
        <v>73</v>
      </c>
      <c r="D451" s="20">
        <v>45901</v>
      </c>
      <c r="E451" s="71" t="s">
        <v>654</v>
      </c>
      <c r="F451" s="23">
        <v>20602599508</v>
      </c>
      <c r="G451" s="71" t="s">
        <v>655</v>
      </c>
      <c r="H451" s="71" t="s">
        <v>1461</v>
      </c>
      <c r="I451" s="71" t="s">
        <v>1138</v>
      </c>
      <c r="J451" s="22">
        <v>1</v>
      </c>
      <c r="K451" s="69" t="s">
        <v>170</v>
      </c>
      <c r="L451" s="71" t="s">
        <v>1462</v>
      </c>
      <c r="M451" s="28">
        <v>450</v>
      </c>
      <c r="N451" s="28">
        <v>450</v>
      </c>
      <c r="O451" s="28">
        <v>450</v>
      </c>
      <c r="P451" s="69" t="s">
        <v>514</v>
      </c>
      <c r="Q451" s="69" t="s">
        <v>1111</v>
      </c>
      <c r="R451" s="71" t="s">
        <v>1463</v>
      </c>
      <c r="S451" s="71" t="s">
        <v>1464</v>
      </c>
      <c r="T451" s="71" t="s">
        <v>697</v>
      </c>
      <c r="U451" s="71" t="s">
        <v>333</v>
      </c>
      <c r="V451" s="24">
        <v>33</v>
      </c>
      <c r="W451" s="20">
        <v>45758</v>
      </c>
      <c r="X451" s="69" t="s">
        <v>65</v>
      </c>
      <c r="Y451" s="71" t="s">
        <v>66</v>
      </c>
      <c r="Z451" s="69" t="s">
        <v>127</v>
      </c>
      <c r="AA451" s="25">
        <v>35</v>
      </c>
      <c r="AB451" s="25" t="s">
        <v>1341</v>
      </c>
      <c r="AC451" s="69" t="s">
        <v>1465</v>
      </c>
      <c r="AD451" s="26">
        <v>0</v>
      </c>
      <c r="AE451" s="69" t="s">
        <v>1343</v>
      </c>
      <c r="AF451" s="69" t="s">
        <v>120</v>
      </c>
      <c r="AG451" s="71" t="s">
        <v>121</v>
      </c>
      <c r="AH451" s="69" t="s">
        <v>122</v>
      </c>
      <c r="AI451" s="27" t="s">
        <v>70</v>
      </c>
      <c r="AJ451" s="69" t="s">
        <v>1145</v>
      </c>
      <c r="AK451" s="26">
        <v>1</v>
      </c>
      <c r="AL451" s="26">
        <v>1</v>
      </c>
      <c r="AM451" s="71" t="s">
        <v>1466</v>
      </c>
      <c r="AN451" s="70" t="s">
        <v>1467</v>
      </c>
    </row>
    <row r="452" spans="1:40" ht="15" customHeight="1" x14ac:dyDescent="0.25">
      <c r="A452" s="21">
        <v>466</v>
      </c>
      <c r="B452" s="69" t="s">
        <v>175</v>
      </c>
      <c r="C452" s="22">
        <v>72</v>
      </c>
      <c r="D452" s="20">
        <v>45901</v>
      </c>
      <c r="E452" s="71" t="s">
        <v>654</v>
      </c>
      <c r="F452" s="23">
        <v>20602599508</v>
      </c>
      <c r="G452" s="71" t="s">
        <v>655</v>
      </c>
      <c r="H452" s="71" t="s">
        <v>1477</v>
      </c>
      <c r="I452" s="71" t="s">
        <v>1138</v>
      </c>
      <c r="J452" s="22">
        <v>1</v>
      </c>
      <c r="K452" s="69" t="s">
        <v>170</v>
      </c>
      <c r="L452" s="71" t="s">
        <v>1478</v>
      </c>
      <c r="M452" s="28">
        <v>1000</v>
      </c>
      <c r="N452" s="28">
        <v>1000</v>
      </c>
      <c r="O452" s="28">
        <v>1000</v>
      </c>
      <c r="P452" s="69" t="s">
        <v>514</v>
      </c>
      <c r="Q452" s="69" t="s">
        <v>1111</v>
      </c>
      <c r="R452" s="71" t="s">
        <v>1479</v>
      </c>
      <c r="S452" s="71" t="s">
        <v>1480</v>
      </c>
      <c r="T452" s="71" t="s">
        <v>697</v>
      </c>
      <c r="U452" s="71" t="s">
        <v>333</v>
      </c>
      <c r="V452" s="24">
        <v>33</v>
      </c>
      <c r="W452" s="20">
        <v>45758</v>
      </c>
      <c r="X452" s="69" t="s">
        <v>65</v>
      </c>
      <c r="Y452" s="71" t="s">
        <v>66</v>
      </c>
      <c r="Z452" s="69" t="s">
        <v>127</v>
      </c>
      <c r="AA452" s="25">
        <v>35</v>
      </c>
      <c r="AB452" s="25" t="s">
        <v>1445</v>
      </c>
      <c r="AC452" s="69" t="s">
        <v>1446</v>
      </c>
      <c r="AD452" s="26">
        <v>0</v>
      </c>
      <c r="AE452" s="69" t="s">
        <v>1447</v>
      </c>
      <c r="AF452" s="69" t="s">
        <v>120</v>
      </c>
      <c r="AG452" s="71" t="s">
        <v>121</v>
      </c>
      <c r="AH452" s="69" t="s">
        <v>122</v>
      </c>
      <c r="AI452" s="27" t="s">
        <v>70</v>
      </c>
      <c r="AJ452" s="69" t="s">
        <v>1145</v>
      </c>
      <c r="AK452" s="26">
        <v>1</v>
      </c>
      <c r="AL452" s="26">
        <v>1</v>
      </c>
      <c r="AM452" s="71" t="s">
        <v>1481</v>
      </c>
      <c r="AN452" s="70" t="s">
        <v>1482</v>
      </c>
    </row>
    <row r="453" spans="1:40" ht="15" customHeight="1" x14ac:dyDescent="0.25">
      <c r="A453" s="21">
        <v>462</v>
      </c>
      <c r="B453" s="69" t="s">
        <v>175</v>
      </c>
      <c r="C453" s="22">
        <v>71.2</v>
      </c>
      <c r="D453" s="20">
        <v>45901</v>
      </c>
      <c r="E453" s="71" t="s">
        <v>785</v>
      </c>
      <c r="F453" s="23">
        <v>20610442740</v>
      </c>
      <c r="G453" s="71" t="s">
        <v>786</v>
      </c>
      <c r="H453" s="71" t="s">
        <v>1483</v>
      </c>
      <c r="I453" s="71" t="s">
        <v>680</v>
      </c>
      <c r="J453" s="22">
        <v>18</v>
      </c>
      <c r="K453" s="69" t="s">
        <v>170</v>
      </c>
      <c r="L453" s="71" t="s">
        <v>1484</v>
      </c>
      <c r="M453" s="28">
        <v>786.42</v>
      </c>
      <c r="N453" s="28">
        <v>3142.31</v>
      </c>
      <c r="O453" s="28">
        <v>8800</v>
      </c>
      <c r="P453" s="69" t="s">
        <v>514</v>
      </c>
      <c r="Q453" s="69" t="s">
        <v>537</v>
      </c>
      <c r="R453" s="71" t="s">
        <v>1485</v>
      </c>
      <c r="S453" s="71" t="s">
        <v>1486</v>
      </c>
      <c r="T453" s="71" t="s">
        <v>123</v>
      </c>
      <c r="U453" s="71" t="s">
        <v>162</v>
      </c>
      <c r="V453" s="24">
        <v>137</v>
      </c>
      <c r="W453" s="20">
        <v>45880</v>
      </c>
      <c r="X453" s="69" t="s">
        <v>65</v>
      </c>
      <c r="Y453" s="71" t="s">
        <v>66</v>
      </c>
      <c r="Z453" s="69" t="s">
        <v>127</v>
      </c>
      <c r="AA453" s="25">
        <v>4</v>
      </c>
      <c r="AB453" s="25" t="s">
        <v>1487</v>
      </c>
      <c r="AC453" s="69" t="s">
        <v>1488</v>
      </c>
      <c r="AD453" s="26">
        <v>18</v>
      </c>
      <c r="AE453" s="69" t="s">
        <v>1489</v>
      </c>
      <c r="AF453" s="69" t="s">
        <v>120</v>
      </c>
      <c r="AG453" s="71" t="s">
        <v>121</v>
      </c>
      <c r="AH453" s="69" t="s">
        <v>122</v>
      </c>
      <c r="AI453" s="27" t="s">
        <v>70</v>
      </c>
      <c r="AJ453" s="69" t="s">
        <v>70</v>
      </c>
      <c r="AK453" s="26">
        <v>2</v>
      </c>
      <c r="AL453" s="26">
        <v>2</v>
      </c>
      <c r="AM453" s="71" t="s">
        <v>1490</v>
      </c>
      <c r="AN453" s="70" t="s">
        <v>1491</v>
      </c>
    </row>
    <row r="454" spans="1:40" ht="15" customHeight="1" x14ac:dyDescent="0.25">
      <c r="A454" s="21">
        <v>462</v>
      </c>
      <c r="B454" s="69" t="s">
        <v>175</v>
      </c>
      <c r="C454" s="22">
        <v>71.099999999999994</v>
      </c>
      <c r="D454" s="20">
        <v>45901</v>
      </c>
      <c r="E454" s="71" t="s">
        <v>785</v>
      </c>
      <c r="F454" s="23">
        <v>20610442740</v>
      </c>
      <c r="G454" s="71" t="s">
        <v>786</v>
      </c>
      <c r="H454" s="71" t="s">
        <v>1483</v>
      </c>
      <c r="I454" s="71" t="s">
        <v>680</v>
      </c>
      <c r="J454" s="22">
        <v>20</v>
      </c>
      <c r="K454" s="69" t="s">
        <v>170</v>
      </c>
      <c r="L454" s="71" t="s">
        <v>1492</v>
      </c>
      <c r="M454" s="28">
        <v>1064.2</v>
      </c>
      <c r="N454" s="28">
        <v>5657.69</v>
      </c>
      <c r="O454" s="28">
        <v>8800</v>
      </c>
      <c r="P454" s="69" t="s">
        <v>514</v>
      </c>
      <c r="Q454" s="69" t="s">
        <v>537</v>
      </c>
      <c r="R454" s="71" t="s">
        <v>1493</v>
      </c>
      <c r="S454" s="71" t="s">
        <v>1494</v>
      </c>
      <c r="T454" s="71" t="s">
        <v>123</v>
      </c>
      <c r="U454" s="71" t="s">
        <v>162</v>
      </c>
      <c r="V454" s="24">
        <v>137</v>
      </c>
      <c r="W454" s="20">
        <v>45880</v>
      </c>
      <c r="X454" s="69" t="s">
        <v>65</v>
      </c>
      <c r="Y454" s="71" t="s">
        <v>66</v>
      </c>
      <c r="Z454" s="69" t="s">
        <v>127</v>
      </c>
      <c r="AA454" s="25">
        <v>4</v>
      </c>
      <c r="AB454" s="25" t="s">
        <v>1495</v>
      </c>
      <c r="AC454" s="69" t="s">
        <v>1496</v>
      </c>
      <c r="AD454" s="26">
        <v>18</v>
      </c>
      <c r="AE454" s="69" t="s">
        <v>1489</v>
      </c>
      <c r="AF454" s="69" t="s">
        <v>120</v>
      </c>
      <c r="AG454" s="71" t="s">
        <v>121</v>
      </c>
      <c r="AH454" s="69" t="s">
        <v>122</v>
      </c>
      <c r="AI454" s="27" t="s">
        <v>70</v>
      </c>
      <c r="AJ454" s="69" t="s">
        <v>70</v>
      </c>
      <c r="AK454" s="26">
        <v>1</v>
      </c>
      <c r="AL454" s="26">
        <v>2</v>
      </c>
      <c r="AM454" s="71" t="s">
        <v>1490</v>
      </c>
      <c r="AN454" s="70" t="s">
        <v>1497</v>
      </c>
    </row>
    <row r="455" spans="1:40" ht="15" customHeight="1" x14ac:dyDescent="0.25">
      <c r="A455" s="21">
        <v>461</v>
      </c>
      <c r="B455" s="69" t="s">
        <v>175</v>
      </c>
      <c r="C455" s="22">
        <v>70</v>
      </c>
      <c r="D455" s="20">
        <v>45901</v>
      </c>
      <c r="E455" s="71" t="s">
        <v>785</v>
      </c>
      <c r="F455" s="23">
        <v>20610442740</v>
      </c>
      <c r="G455" s="71" t="s">
        <v>786</v>
      </c>
      <c r="H455" s="71" t="s">
        <v>1517</v>
      </c>
      <c r="I455" s="71" t="s">
        <v>680</v>
      </c>
      <c r="J455" s="22">
        <v>6</v>
      </c>
      <c r="K455" s="69" t="s">
        <v>170</v>
      </c>
      <c r="L455" s="71" t="s">
        <v>1518</v>
      </c>
      <c r="M455" s="28">
        <v>75</v>
      </c>
      <c r="N455" s="28">
        <v>375</v>
      </c>
      <c r="O455" s="28">
        <v>375</v>
      </c>
      <c r="P455" s="69" t="s">
        <v>132</v>
      </c>
      <c r="Q455" s="69" t="s">
        <v>537</v>
      </c>
      <c r="R455" s="71" t="s">
        <v>1519</v>
      </c>
      <c r="S455" s="71" t="s">
        <v>1520</v>
      </c>
      <c r="T455" s="71" t="s">
        <v>123</v>
      </c>
      <c r="U455" s="71" t="s">
        <v>162</v>
      </c>
      <c r="V455" s="24">
        <v>137</v>
      </c>
      <c r="W455" s="20">
        <v>45880</v>
      </c>
      <c r="X455" s="69" t="s">
        <v>65</v>
      </c>
      <c r="Y455" s="71" t="s">
        <v>66</v>
      </c>
      <c r="Z455" s="69" t="s">
        <v>127</v>
      </c>
      <c r="AA455" s="25">
        <v>3</v>
      </c>
      <c r="AB455" s="25" t="s">
        <v>1521</v>
      </c>
      <c r="AC455" s="69" t="s">
        <v>1522</v>
      </c>
      <c r="AD455" s="26">
        <v>18</v>
      </c>
      <c r="AE455" s="69" t="s">
        <v>1523</v>
      </c>
      <c r="AF455" s="69" t="s">
        <v>120</v>
      </c>
      <c r="AG455" s="71" t="s">
        <v>121</v>
      </c>
      <c r="AH455" s="69" t="s">
        <v>122</v>
      </c>
      <c r="AI455" s="27" t="s">
        <v>70</v>
      </c>
      <c r="AJ455" s="69" t="s">
        <v>70</v>
      </c>
      <c r="AK455" s="26">
        <v>1</v>
      </c>
      <c r="AL455" s="26">
        <v>1</v>
      </c>
      <c r="AM455" s="71" t="s">
        <v>1524</v>
      </c>
      <c r="AN455" s="70" t="s">
        <v>1525</v>
      </c>
    </row>
    <row r="456" spans="1:40" ht="15" customHeight="1" x14ac:dyDescent="0.25">
      <c r="A456" s="21">
        <v>458</v>
      </c>
      <c r="B456" s="69" t="s">
        <v>175</v>
      </c>
      <c r="C456" s="22">
        <v>69</v>
      </c>
      <c r="D456" s="20">
        <v>45901</v>
      </c>
      <c r="E456" s="71" t="s">
        <v>168</v>
      </c>
      <c r="F456" s="23">
        <v>20606962071</v>
      </c>
      <c r="G456" s="71" t="s">
        <v>169</v>
      </c>
      <c r="H456" s="71" t="s">
        <v>1536</v>
      </c>
      <c r="I456" s="71" t="s">
        <v>1405</v>
      </c>
      <c r="J456" s="22">
        <v>2</v>
      </c>
      <c r="K456" s="69" t="s">
        <v>170</v>
      </c>
      <c r="L456" s="71" t="s">
        <v>1537</v>
      </c>
      <c r="M456" s="28">
        <v>8.15</v>
      </c>
      <c r="N456" s="28">
        <v>1180</v>
      </c>
      <c r="O456" s="28">
        <v>1180</v>
      </c>
      <c r="P456" s="69" t="s">
        <v>514</v>
      </c>
      <c r="Q456" s="69" t="s">
        <v>171</v>
      </c>
      <c r="R456" s="71" t="s">
        <v>1538</v>
      </c>
      <c r="S456" s="71" t="s">
        <v>1539</v>
      </c>
      <c r="T456" s="71" t="s">
        <v>172</v>
      </c>
      <c r="U456" s="71" t="s">
        <v>173</v>
      </c>
      <c r="V456" s="24">
        <v>3</v>
      </c>
      <c r="W456" s="20">
        <v>45659</v>
      </c>
      <c r="X456" s="69" t="s">
        <v>65</v>
      </c>
      <c r="Y456" s="71" t="s">
        <v>66</v>
      </c>
      <c r="Z456" s="69" t="s">
        <v>127</v>
      </c>
      <c r="AA456" s="25">
        <v>10</v>
      </c>
      <c r="AB456" s="25" t="s">
        <v>1409</v>
      </c>
      <c r="AC456" s="69" t="s">
        <v>1410</v>
      </c>
      <c r="AD456" s="26">
        <v>0</v>
      </c>
      <c r="AE456" s="69" t="s">
        <v>1411</v>
      </c>
      <c r="AF456" s="69" t="s">
        <v>120</v>
      </c>
      <c r="AG456" s="71" t="s">
        <v>121</v>
      </c>
      <c r="AH456" s="69" t="s">
        <v>122</v>
      </c>
      <c r="AI456" s="27" t="s">
        <v>70</v>
      </c>
      <c r="AJ456" s="69" t="s">
        <v>70</v>
      </c>
      <c r="AK456" s="26">
        <v>1</v>
      </c>
      <c r="AL456" s="26">
        <v>1</v>
      </c>
      <c r="AM456" s="71" t="s">
        <v>1540</v>
      </c>
      <c r="AN456" s="70" t="s">
        <v>1541</v>
      </c>
    </row>
    <row r="457" spans="1:40" ht="15" customHeight="1" x14ac:dyDescent="0.25">
      <c r="A457" s="21">
        <v>444</v>
      </c>
      <c r="B457" s="69" t="s">
        <v>175</v>
      </c>
      <c r="C457" s="22">
        <v>68</v>
      </c>
      <c r="D457" s="20">
        <v>45897</v>
      </c>
      <c r="E457" s="71" t="s">
        <v>785</v>
      </c>
      <c r="F457" s="23">
        <v>20610442740</v>
      </c>
      <c r="G457" s="71" t="s">
        <v>786</v>
      </c>
      <c r="H457" s="71" t="s">
        <v>1551</v>
      </c>
      <c r="I457" s="71" t="s">
        <v>693</v>
      </c>
      <c r="J457" s="22">
        <v>19</v>
      </c>
      <c r="K457" s="69" t="s">
        <v>170</v>
      </c>
      <c r="L457" s="71" t="s">
        <v>1552</v>
      </c>
      <c r="M457" s="28">
        <v>3644</v>
      </c>
      <c r="N457" s="28">
        <v>30973</v>
      </c>
      <c r="O457" s="28">
        <v>30973</v>
      </c>
      <c r="P457" s="69" t="s">
        <v>132</v>
      </c>
      <c r="Q457" s="69" t="s">
        <v>537</v>
      </c>
      <c r="R457" s="71" t="s">
        <v>1553</v>
      </c>
      <c r="S457" s="71" t="s">
        <v>1554</v>
      </c>
      <c r="T457" s="71" t="s">
        <v>697</v>
      </c>
      <c r="U457" s="71" t="s">
        <v>333</v>
      </c>
      <c r="V457" s="24">
        <v>130</v>
      </c>
      <c r="W457" s="20">
        <v>45856</v>
      </c>
      <c r="X457" s="69" t="s">
        <v>65</v>
      </c>
      <c r="Y457" s="71" t="s">
        <v>66</v>
      </c>
      <c r="Z457" s="69" t="s">
        <v>127</v>
      </c>
      <c r="AA457" s="25">
        <v>15</v>
      </c>
      <c r="AB457" s="25" t="s">
        <v>1555</v>
      </c>
      <c r="AC457" s="69" t="s">
        <v>1556</v>
      </c>
      <c r="AD457" s="26">
        <v>0</v>
      </c>
      <c r="AE457" s="69" t="s">
        <v>1557</v>
      </c>
      <c r="AF457" s="69" t="s">
        <v>120</v>
      </c>
      <c r="AG457" s="71" t="s">
        <v>121</v>
      </c>
      <c r="AH457" s="69" t="s">
        <v>122</v>
      </c>
      <c r="AI457" s="27" t="s">
        <v>70</v>
      </c>
      <c r="AJ457" s="69" t="s">
        <v>371</v>
      </c>
      <c r="AK457" s="26">
        <v>1</v>
      </c>
      <c r="AL457" s="26">
        <v>1</v>
      </c>
      <c r="AM457" s="71" t="s">
        <v>1558</v>
      </c>
      <c r="AN457" s="70" t="s">
        <v>1559</v>
      </c>
    </row>
    <row r="458" spans="1:40" ht="15" customHeight="1" x14ac:dyDescent="0.25">
      <c r="A458" s="21">
        <v>441</v>
      </c>
      <c r="B458" s="69" t="s">
        <v>175</v>
      </c>
      <c r="C458" s="22">
        <v>67</v>
      </c>
      <c r="D458" s="20">
        <v>45897</v>
      </c>
      <c r="E458" s="71" t="s">
        <v>785</v>
      </c>
      <c r="F458" s="23">
        <v>20610442740</v>
      </c>
      <c r="G458" s="71" t="s">
        <v>786</v>
      </c>
      <c r="H458" s="71" t="s">
        <v>1571</v>
      </c>
      <c r="I458" s="71" t="s">
        <v>693</v>
      </c>
      <c r="J458" s="22">
        <v>1</v>
      </c>
      <c r="K458" s="69" t="s">
        <v>170</v>
      </c>
      <c r="L458" s="71" t="s">
        <v>1572</v>
      </c>
      <c r="M458" s="28">
        <v>40</v>
      </c>
      <c r="N458" s="28">
        <v>42047.7</v>
      </c>
      <c r="O458" s="28">
        <v>42047.7</v>
      </c>
      <c r="P458" s="69" t="s">
        <v>1331</v>
      </c>
      <c r="Q458" s="69" t="s">
        <v>305</v>
      </c>
      <c r="R458" s="71" t="s">
        <v>1573</v>
      </c>
      <c r="S458" s="71" t="s">
        <v>1574</v>
      </c>
      <c r="T458" s="71" t="s">
        <v>697</v>
      </c>
      <c r="U458" s="71" t="s">
        <v>333</v>
      </c>
      <c r="V458" s="24">
        <v>130</v>
      </c>
      <c r="W458" s="20">
        <v>45856</v>
      </c>
      <c r="X458" s="69" t="s">
        <v>65</v>
      </c>
      <c r="Y458" s="71" t="s">
        <v>66</v>
      </c>
      <c r="Z458" s="69" t="s">
        <v>127</v>
      </c>
      <c r="AA458" s="25">
        <v>14</v>
      </c>
      <c r="AB458" s="25" t="s">
        <v>1575</v>
      </c>
      <c r="AC458" s="69" t="s">
        <v>1576</v>
      </c>
      <c r="AD458" s="26">
        <v>0</v>
      </c>
      <c r="AE458" s="69" t="s">
        <v>1577</v>
      </c>
      <c r="AF458" s="69" t="s">
        <v>120</v>
      </c>
      <c r="AG458" s="71" t="s">
        <v>121</v>
      </c>
      <c r="AH458" s="69" t="s">
        <v>122</v>
      </c>
      <c r="AI458" s="27" t="s">
        <v>70</v>
      </c>
      <c r="AJ458" s="69" t="s">
        <v>371</v>
      </c>
      <c r="AK458" s="26">
        <v>1</v>
      </c>
      <c r="AL458" s="26">
        <v>1</v>
      </c>
      <c r="AM458" s="71" t="s">
        <v>1578</v>
      </c>
      <c r="AN458" s="70" t="s">
        <v>1579</v>
      </c>
    </row>
    <row r="459" spans="1:40" ht="15" customHeight="1" x14ac:dyDescent="0.25">
      <c r="A459" s="21">
        <v>438</v>
      </c>
      <c r="B459" s="69" t="s">
        <v>175</v>
      </c>
      <c r="C459" s="22">
        <v>66</v>
      </c>
      <c r="D459" s="20">
        <v>45897</v>
      </c>
      <c r="E459" s="71" t="s">
        <v>785</v>
      </c>
      <c r="F459" s="23">
        <v>20610442740</v>
      </c>
      <c r="G459" s="71" t="s">
        <v>786</v>
      </c>
      <c r="H459" s="71" t="s">
        <v>1590</v>
      </c>
      <c r="I459" s="71" t="s">
        <v>693</v>
      </c>
      <c r="J459" s="22">
        <v>10</v>
      </c>
      <c r="K459" s="69" t="s">
        <v>170</v>
      </c>
      <c r="L459" s="71" t="s">
        <v>1591</v>
      </c>
      <c r="M459" s="28">
        <v>144.4</v>
      </c>
      <c r="N459" s="28">
        <v>24882.82</v>
      </c>
      <c r="O459" s="28">
        <v>24882.82</v>
      </c>
      <c r="P459" s="69" t="s">
        <v>514</v>
      </c>
      <c r="Q459" s="69" t="s">
        <v>537</v>
      </c>
      <c r="R459" s="71" t="s">
        <v>1592</v>
      </c>
      <c r="S459" s="71" t="s">
        <v>1593</v>
      </c>
      <c r="T459" s="71" t="s">
        <v>697</v>
      </c>
      <c r="U459" s="71" t="s">
        <v>333</v>
      </c>
      <c r="V459" s="24">
        <v>130</v>
      </c>
      <c r="W459" s="20">
        <v>45856</v>
      </c>
      <c r="X459" s="69" t="s">
        <v>65</v>
      </c>
      <c r="Y459" s="71" t="s">
        <v>66</v>
      </c>
      <c r="Z459" s="69" t="s">
        <v>127</v>
      </c>
      <c r="AA459" s="25">
        <v>12</v>
      </c>
      <c r="AB459" s="25" t="s">
        <v>1594</v>
      </c>
      <c r="AC459" s="69" t="s">
        <v>1595</v>
      </c>
      <c r="AD459" s="26">
        <v>0</v>
      </c>
      <c r="AE459" s="69" t="s">
        <v>1596</v>
      </c>
      <c r="AF459" s="69" t="s">
        <v>120</v>
      </c>
      <c r="AG459" s="71" t="s">
        <v>121</v>
      </c>
      <c r="AH459" s="69" t="s">
        <v>122</v>
      </c>
      <c r="AI459" s="27" t="s">
        <v>70</v>
      </c>
      <c r="AJ459" s="69" t="s">
        <v>371</v>
      </c>
      <c r="AK459" s="26">
        <v>1</v>
      </c>
      <c r="AL459" s="26">
        <v>1</v>
      </c>
      <c r="AM459" s="71" t="s">
        <v>1597</v>
      </c>
      <c r="AN459" s="70" t="s">
        <v>1598</v>
      </c>
    </row>
    <row r="460" spans="1:40" ht="15" customHeight="1" x14ac:dyDescent="0.25">
      <c r="A460" s="21">
        <v>430</v>
      </c>
      <c r="B460" s="69" t="s">
        <v>175</v>
      </c>
      <c r="C460" s="22">
        <v>65</v>
      </c>
      <c r="D460" s="20">
        <v>45897</v>
      </c>
      <c r="E460" s="71" t="s">
        <v>785</v>
      </c>
      <c r="F460" s="23">
        <v>20610442740</v>
      </c>
      <c r="G460" s="71" t="s">
        <v>786</v>
      </c>
      <c r="H460" s="71" t="s">
        <v>1608</v>
      </c>
      <c r="I460" s="71" t="s">
        <v>693</v>
      </c>
      <c r="J460" s="22">
        <v>2</v>
      </c>
      <c r="K460" s="69" t="s">
        <v>170</v>
      </c>
      <c r="L460" s="71" t="s">
        <v>1609</v>
      </c>
      <c r="M460" s="28">
        <v>29.5</v>
      </c>
      <c r="N460" s="28">
        <v>15167.77</v>
      </c>
      <c r="O460" s="28">
        <v>15167.77</v>
      </c>
      <c r="P460" s="69" t="s">
        <v>132</v>
      </c>
      <c r="Q460" s="69" t="s">
        <v>171</v>
      </c>
      <c r="R460" s="71" t="s">
        <v>1610</v>
      </c>
      <c r="S460" s="71" t="s">
        <v>1611</v>
      </c>
      <c r="T460" s="71" t="s">
        <v>697</v>
      </c>
      <c r="U460" s="71" t="s">
        <v>333</v>
      </c>
      <c r="V460" s="24">
        <v>130</v>
      </c>
      <c r="W460" s="20">
        <v>45856</v>
      </c>
      <c r="X460" s="69" t="s">
        <v>65</v>
      </c>
      <c r="Y460" s="71" t="s">
        <v>66</v>
      </c>
      <c r="Z460" s="69" t="s">
        <v>127</v>
      </c>
      <c r="AA460" s="25">
        <v>11</v>
      </c>
      <c r="AB460" s="25" t="s">
        <v>1612</v>
      </c>
      <c r="AC460" s="69" t="s">
        <v>1613</v>
      </c>
      <c r="AD460" s="26">
        <v>0</v>
      </c>
      <c r="AE460" s="69" t="s">
        <v>1614</v>
      </c>
      <c r="AF460" s="69" t="s">
        <v>120</v>
      </c>
      <c r="AG460" s="71" t="s">
        <v>121</v>
      </c>
      <c r="AH460" s="69" t="s">
        <v>122</v>
      </c>
      <c r="AI460" s="27" t="s">
        <v>70</v>
      </c>
      <c r="AJ460" s="69" t="s">
        <v>371</v>
      </c>
      <c r="AK460" s="26">
        <v>1</v>
      </c>
      <c r="AL460" s="26">
        <v>1</v>
      </c>
      <c r="AM460" s="71" t="s">
        <v>1615</v>
      </c>
      <c r="AN460" s="70" t="s">
        <v>1616</v>
      </c>
    </row>
    <row r="461" spans="1:40" ht="15" customHeight="1" x14ac:dyDescent="0.25">
      <c r="A461" s="21">
        <v>416</v>
      </c>
      <c r="B461" s="69" t="s">
        <v>175</v>
      </c>
      <c r="C461" s="22">
        <v>64</v>
      </c>
      <c r="D461" s="20">
        <v>45888</v>
      </c>
      <c r="E461" s="71" t="s">
        <v>785</v>
      </c>
      <c r="F461" s="23">
        <v>20610442740</v>
      </c>
      <c r="G461" s="71" t="s">
        <v>786</v>
      </c>
      <c r="H461" s="71" t="s">
        <v>3974</v>
      </c>
      <c r="I461" s="71" t="s">
        <v>693</v>
      </c>
      <c r="J461" s="22">
        <v>3</v>
      </c>
      <c r="K461" s="69" t="s">
        <v>170</v>
      </c>
      <c r="L461" s="71" t="s">
        <v>3975</v>
      </c>
      <c r="M461" s="28">
        <v>419.98</v>
      </c>
      <c r="N461" s="28">
        <v>40899.89</v>
      </c>
      <c r="O461" s="28">
        <v>40899.89</v>
      </c>
      <c r="P461" s="69" t="s">
        <v>514</v>
      </c>
      <c r="Q461" s="69" t="s">
        <v>305</v>
      </c>
      <c r="R461" s="71" t="s">
        <v>3976</v>
      </c>
      <c r="S461" s="71" t="s">
        <v>3977</v>
      </c>
      <c r="T461" s="71" t="s">
        <v>697</v>
      </c>
      <c r="U461" s="71" t="s">
        <v>333</v>
      </c>
      <c r="V461" s="24">
        <v>130</v>
      </c>
      <c r="W461" s="20">
        <v>45856</v>
      </c>
      <c r="X461" s="69" t="s">
        <v>65</v>
      </c>
      <c r="Y461" s="71" t="s">
        <v>66</v>
      </c>
      <c r="Z461" s="69" t="s">
        <v>127</v>
      </c>
      <c r="AA461" s="25">
        <v>9</v>
      </c>
      <c r="AB461" s="25" t="s">
        <v>3978</v>
      </c>
      <c r="AC461" s="69" t="s">
        <v>3979</v>
      </c>
      <c r="AD461" s="26">
        <v>0</v>
      </c>
      <c r="AE461" s="69" t="s">
        <v>3980</v>
      </c>
      <c r="AF461" s="69" t="s">
        <v>120</v>
      </c>
      <c r="AG461" s="71" t="s">
        <v>121</v>
      </c>
      <c r="AH461" s="69" t="s">
        <v>122</v>
      </c>
      <c r="AI461" s="27" t="s">
        <v>70</v>
      </c>
      <c r="AJ461" s="69" t="s">
        <v>371</v>
      </c>
      <c r="AK461" s="26">
        <v>1</v>
      </c>
      <c r="AL461" s="26">
        <v>1</v>
      </c>
      <c r="AM461" s="71" t="s">
        <v>3981</v>
      </c>
      <c r="AN461" s="70" t="s">
        <v>3982</v>
      </c>
    </row>
    <row r="462" spans="1:40" ht="15" customHeight="1" x14ac:dyDescent="0.25">
      <c r="A462" s="21">
        <v>415</v>
      </c>
      <c r="B462" s="69" t="s">
        <v>175</v>
      </c>
      <c r="C462" s="22">
        <v>63</v>
      </c>
      <c r="D462" s="20">
        <v>45888</v>
      </c>
      <c r="E462" s="71" t="s">
        <v>1636</v>
      </c>
      <c r="F462" s="23">
        <v>20534014652</v>
      </c>
      <c r="G462" s="71" t="s">
        <v>1637</v>
      </c>
      <c r="H462" s="71" t="s">
        <v>1638</v>
      </c>
      <c r="I462" s="71" t="s">
        <v>693</v>
      </c>
      <c r="J462" s="22">
        <v>2</v>
      </c>
      <c r="K462" s="69" t="s">
        <v>170</v>
      </c>
      <c r="L462" s="71" t="s">
        <v>1639</v>
      </c>
      <c r="M462" s="28">
        <v>62.5</v>
      </c>
      <c r="N462" s="28">
        <v>4873.2</v>
      </c>
      <c r="O462" s="28">
        <v>4873.2</v>
      </c>
      <c r="P462" s="69" t="s">
        <v>132</v>
      </c>
      <c r="Q462" s="69" t="s">
        <v>171</v>
      </c>
      <c r="R462" s="71" t="s">
        <v>1640</v>
      </c>
      <c r="S462" s="71" t="s">
        <v>1641</v>
      </c>
      <c r="T462" s="71" t="s">
        <v>697</v>
      </c>
      <c r="U462" s="71" t="s">
        <v>333</v>
      </c>
      <c r="V462" s="24">
        <v>130</v>
      </c>
      <c r="W462" s="20">
        <v>45856</v>
      </c>
      <c r="X462" s="69" t="s">
        <v>65</v>
      </c>
      <c r="Y462" s="71" t="s">
        <v>66</v>
      </c>
      <c r="Z462" s="69" t="s">
        <v>127</v>
      </c>
      <c r="AA462" s="25">
        <v>8</v>
      </c>
      <c r="AB462" s="25" t="s">
        <v>1642</v>
      </c>
      <c r="AC462" s="69" t="s">
        <v>1643</v>
      </c>
      <c r="AD462" s="26">
        <v>0</v>
      </c>
      <c r="AE462" s="69" t="s">
        <v>1644</v>
      </c>
      <c r="AF462" s="69" t="s">
        <v>120</v>
      </c>
      <c r="AG462" s="71" t="s">
        <v>121</v>
      </c>
      <c r="AH462" s="69" t="s">
        <v>122</v>
      </c>
      <c r="AI462" s="27" t="s">
        <v>70</v>
      </c>
      <c r="AJ462" s="69" t="s">
        <v>371</v>
      </c>
      <c r="AK462" s="26">
        <v>1</v>
      </c>
      <c r="AL462" s="26">
        <v>1</v>
      </c>
      <c r="AM462" s="71" t="s">
        <v>1645</v>
      </c>
      <c r="AN462" s="70" t="s">
        <v>1646</v>
      </c>
    </row>
    <row r="463" spans="1:40" ht="15" customHeight="1" x14ac:dyDescent="0.25">
      <c r="A463" s="21">
        <v>414</v>
      </c>
      <c r="B463" s="69" t="s">
        <v>175</v>
      </c>
      <c r="C463" s="22">
        <v>62</v>
      </c>
      <c r="D463" s="20">
        <v>45888</v>
      </c>
      <c r="E463" s="71" t="s">
        <v>785</v>
      </c>
      <c r="F463" s="23">
        <v>20610442740</v>
      </c>
      <c r="G463" s="71" t="s">
        <v>786</v>
      </c>
      <c r="H463" s="71" t="s">
        <v>1658</v>
      </c>
      <c r="I463" s="71" t="s">
        <v>693</v>
      </c>
      <c r="J463" s="22">
        <v>2</v>
      </c>
      <c r="K463" s="69" t="s">
        <v>170</v>
      </c>
      <c r="L463" s="71" t="s">
        <v>1659</v>
      </c>
      <c r="M463" s="28">
        <v>234.97</v>
      </c>
      <c r="N463" s="28">
        <v>26510.23</v>
      </c>
      <c r="O463" s="28">
        <v>26510.23</v>
      </c>
      <c r="P463" s="69" t="s">
        <v>132</v>
      </c>
      <c r="Q463" s="69" t="s">
        <v>537</v>
      </c>
      <c r="R463" s="71" t="s">
        <v>1660</v>
      </c>
      <c r="S463" s="71" t="s">
        <v>1661</v>
      </c>
      <c r="T463" s="71" t="s">
        <v>697</v>
      </c>
      <c r="U463" s="71" t="s">
        <v>333</v>
      </c>
      <c r="V463" s="24">
        <v>130</v>
      </c>
      <c r="W463" s="20">
        <v>45856</v>
      </c>
      <c r="X463" s="69" t="s">
        <v>65</v>
      </c>
      <c r="Y463" s="71" t="s">
        <v>66</v>
      </c>
      <c r="Z463" s="69" t="s">
        <v>127</v>
      </c>
      <c r="AA463" s="25">
        <v>7</v>
      </c>
      <c r="AB463" s="25" t="s">
        <v>1662</v>
      </c>
      <c r="AC463" s="69" t="s">
        <v>1663</v>
      </c>
      <c r="AD463" s="26">
        <v>0</v>
      </c>
      <c r="AE463" s="69" t="s">
        <v>1664</v>
      </c>
      <c r="AF463" s="69" t="s">
        <v>120</v>
      </c>
      <c r="AG463" s="71" t="s">
        <v>121</v>
      </c>
      <c r="AH463" s="69" t="s">
        <v>122</v>
      </c>
      <c r="AI463" s="27" t="s">
        <v>70</v>
      </c>
      <c r="AJ463" s="69" t="s">
        <v>371</v>
      </c>
      <c r="AK463" s="26">
        <v>1</v>
      </c>
      <c r="AL463" s="26">
        <v>1</v>
      </c>
      <c r="AM463" s="71" t="s">
        <v>1665</v>
      </c>
      <c r="AN463" s="70" t="s">
        <v>1666</v>
      </c>
    </row>
    <row r="464" spans="1:40" ht="15" customHeight="1" x14ac:dyDescent="0.25">
      <c r="A464" s="21">
        <v>413</v>
      </c>
      <c r="B464" s="69" t="s">
        <v>175</v>
      </c>
      <c r="C464" s="22">
        <v>61</v>
      </c>
      <c r="D464" s="20">
        <v>45888</v>
      </c>
      <c r="E464" s="71" t="s">
        <v>785</v>
      </c>
      <c r="F464" s="23">
        <v>20610442740</v>
      </c>
      <c r="G464" s="71" t="s">
        <v>786</v>
      </c>
      <c r="H464" s="71" t="s">
        <v>1675</v>
      </c>
      <c r="I464" s="71" t="s">
        <v>693</v>
      </c>
      <c r="J464" s="22">
        <v>3</v>
      </c>
      <c r="K464" s="69" t="s">
        <v>170</v>
      </c>
      <c r="L464" s="71" t="s">
        <v>1676</v>
      </c>
      <c r="M464" s="28">
        <v>194.96</v>
      </c>
      <c r="N464" s="28">
        <v>2209.91</v>
      </c>
      <c r="O464" s="28">
        <v>2209.91</v>
      </c>
      <c r="P464" s="69" t="s">
        <v>132</v>
      </c>
      <c r="Q464" s="69" t="s">
        <v>537</v>
      </c>
      <c r="R464" s="71" t="s">
        <v>1677</v>
      </c>
      <c r="S464" s="71" t="s">
        <v>1678</v>
      </c>
      <c r="T464" s="71" t="s">
        <v>697</v>
      </c>
      <c r="U464" s="71" t="s">
        <v>333</v>
      </c>
      <c r="V464" s="24">
        <v>130</v>
      </c>
      <c r="W464" s="20">
        <v>45856</v>
      </c>
      <c r="X464" s="69" t="s">
        <v>65</v>
      </c>
      <c r="Y464" s="71" t="s">
        <v>66</v>
      </c>
      <c r="Z464" s="69" t="s">
        <v>127</v>
      </c>
      <c r="AA464" s="25">
        <v>6</v>
      </c>
      <c r="AB464" s="25" t="s">
        <v>1679</v>
      </c>
      <c r="AC464" s="69" t="s">
        <v>1680</v>
      </c>
      <c r="AD464" s="26">
        <v>0</v>
      </c>
      <c r="AE464" s="69" t="s">
        <v>1681</v>
      </c>
      <c r="AF464" s="69" t="s">
        <v>120</v>
      </c>
      <c r="AG464" s="71" t="s">
        <v>121</v>
      </c>
      <c r="AH464" s="69" t="s">
        <v>122</v>
      </c>
      <c r="AI464" s="27" t="s">
        <v>70</v>
      </c>
      <c r="AJ464" s="69" t="s">
        <v>371</v>
      </c>
      <c r="AK464" s="26">
        <v>1</v>
      </c>
      <c r="AL464" s="26">
        <v>1</v>
      </c>
      <c r="AM464" s="71" t="s">
        <v>1682</v>
      </c>
      <c r="AN464" s="70" t="s">
        <v>1683</v>
      </c>
    </row>
    <row r="465" spans="1:40" ht="15" customHeight="1" x14ac:dyDescent="0.25">
      <c r="A465" s="21">
        <v>412</v>
      </c>
      <c r="B465" s="69" t="s">
        <v>175</v>
      </c>
      <c r="C465" s="22">
        <v>60</v>
      </c>
      <c r="D465" s="20">
        <v>45888</v>
      </c>
      <c r="E465" s="71" t="s">
        <v>1506</v>
      </c>
      <c r="F465" s="23">
        <v>10403344562</v>
      </c>
      <c r="G465" s="71" t="s">
        <v>1507</v>
      </c>
      <c r="H465" s="71" t="s">
        <v>1690</v>
      </c>
      <c r="I465" s="71" t="s">
        <v>693</v>
      </c>
      <c r="J465" s="22">
        <v>11</v>
      </c>
      <c r="K465" s="69" t="s">
        <v>170</v>
      </c>
      <c r="L465" s="71" t="s">
        <v>1691</v>
      </c>
      <c r="M465" s="28">
        <v>176.5</v>
      </c>
      <c r="N465" s="28">
        <v>1366.5</v>
      </c>
      <c r="O465" s="28">
        <v>1366.5</v>
      </c>
      <c r="P465" s="69" t="s">
        <v>514</v>
      </c>
      <c r="Q465" s="69" t="s">
        <v>537</v>
      </c>
      <c r="R465" s="71" t="s">
        <v>1692</v>
      </c>
      <c r="S465" s="71" t="s">
        <v>1693</v>
      </c>
      <c r="T465" s="71" t="s">
        <v>697</v>
      </c>
      <c r="U465" s="71" t="s">
        <v>333</v>
      </c>
      <c r="V465" s="24">
        <v>130</v>
      </c>
      <c r="W465" s="20">
        <v>45856</v>
      </c>
      <c r="X465" s="69" t="s">
        <v>65</v>
      </c>
      <c r="Y465" s="71" t="s">
        <v>66</v>
      </c>
      <c r="Z465" s="69" t="s">
        <v>127</v>
      </c>
      <c r="AA465" s="25">
        <v>5</v>
      </c>
      <c r="AB465" s="25" t="s">
        <v>1694</v>
      </c>
      <c r="AC465" s="69" t="s">
        <v>1695</v>
      </c>
      <c r="AD465" s="26">
        <v>0</v>
      </c>
      <c r="AE465" s="69" t="s">
        <v>1696</v>
      </c>
      <c r="AF465" s="69" t="s">
        <v>120</v>
      </c>
      <c r="AG465" s="71" t="s">
        <v>121</v>
      </c>
      <c r="AH465" s="69" t="s">
        <v>122</v>
      </c>
      <c r="AI465" s="27" t="s">
        <v>70</v>
      </c>
      <c r="AJ465" s="69" t="s">
        <v>371</v>
      </c>
      <c r="AK465" s="26">
        <v>1</v>
      </c>
      <c r="AL465" s="26">
        <v>1</v>
      </c>
      <c r="AM465" s="71" t="s">
        <v>1697</v>
      </c>
      <c r="AN465" s="70" t="s">
        <v>1698</v>
      </c>
    </row>
    <row r="466" spans="1:40" ht="15" customHeight="1" x14ac:dyDescent="0.25">
      <c r="A466" s="21">
        <v>406</v>
      </c>
      <c r="B466" s="69" t="s">
        <v>175</v>
      </c>
      <c r="C466" s="22">
        <v>59</v>
      </c>
      <c r="D466" s="20">
        <v>45876</v>
      </c>
      <c r="E466" s="71" t="s">
        <v>1704</v>
      </c>
      <c r="F466" s="23">
        <v>20501830098</v>
      </c>
      <c r="G466" s="71" t="s">
        <v>1705</v>
      </c>
      <c r="H466" s="71" t="s">
        <v>1706</v>
      </c>
      <c r="I466" s="71" t="s">
        <v>693</v>
      </c>
      <c r="J466" s="22">
        <v>2</v>
      </c>
      <c r="K466" s="69" t="s">
        <v>170</v>
      </c>
      <c r="L466" s="71" t="s">
        <v>1707</v>
      </c>
      <c r="M466" s="28">
        <v>466.5</v>
      </c>
      <c r="N466" s="28">
        <v>41971.5</v>
      </c>
      <c r="O466" s="28">
        <v>41971.5</v>
      </c>
      <c r="P466" s="69" t="s">
        <v>514</v>
      </c>
      <c r="Q466" s="69" t="s">
        <v>1708</v>
      </c>
      <c r="R466" s="71" t="s">
        <v>1709</v>
      </c>
      <c r="S466" s="71" t="s">
        <v>1710</v>
      </c>
      <c r="T466" s="71" t="s">
        <v>697</v>
      </c>
      <c r="U466" s="71" t="s">
        <v>333</v>
      </c>
      <c r="V466" s="24">
        <v>130</v>
      </c>
      <c r="W466" s="20">
        <v>45856</v>
      </c>
      <c r="X466" s="69" t="s">
        <v>65</v>
      </c>
      <c r="Y466" s="71" t="s">
        <v>66</v>
      </c>
      <c r="Z466" s="69" t="s">
        <v>127</v>
      </c>
      <c r="AA466" s="25">
        <v>3</v>
      </c>
      <c r="AB466" s="25" t="s">
        <v>1711</v>
      </c>
      <c r="AC466" s="69" t="s">
        <v>1712</v>
      </c>
      <c r="AD466" s="26">
        <v>0</v>
      </c>
      <c r="AE466" s="69" t="s">
        <v>1713</v>
      </c>
      <c r="AF466" s="69" t="s">
        <v>120</v>
      </c>
      <c r="AG466" s="71" t="s">
        <v>121</v>
      </c>
      <c r="AH466" s="69" t="s">
        <v>122</v>
      </c>
      <c r="AI466" s="27" t="s">
        <v>70</v>
      </c>
      <c r="AJ466" s="69" t="s">
        <v>371</v>
      </c>
      <c r="AK466" s="26">
        <v>1</v>
      </c>
      <c r="AL466" s="26">
        <v>1</v>
      </c>
      <c r="AM466" s="71" t="s">
        <v>1714</v>
      </c>
      <c r="AN466" s="70" t="s">
        <v>1715</v>
      </c>
    </row>
    <row r="467" spans="1:40" ht="15" customHeight="1" x14ac:dyDescent="0.25">
      <c r="A467" s="21">
        <v>405</v>
      </c>
      <c r="B467" s="69" t="s">
        <v>175</v>
      </c>
      <c r="C467" s="22">
        <v>58</v>
      </c>
      <c r="D467" s="20">
        <v>45876</v>
      </c>
      <c r="E467" s="71" t="s">
        <v>1647</v>
      </c>
      <c r="F467" s="23">
        <v>10751090345</v>
      </c>
      <c r="G467" s="71" t="s">
        <v>1648</v>
      </c>
      <c r="H467" s="71" t="s">
        <v>1725</v>
      </c>
      <c r="I467" s="71" t="s">
        <v>693</v>
      </c>
      <c r="J467" s="22">
        <v>1</v>
      </c>
      <c r="K467" s="69" t="s">
        <v>170</v>
      </c>
      <c r="L467" s="71" t="s">
        <v>1726</v>
      </c>
      <c r="M467" s="28">
        <v>500</v>
      </c>
      <c r="N467" s="28">
        <v>500</v>
      </c>
      <c r="O467" s="28">
        <v>500</v>
      </c>
      <c r="P467" s="69" t="s">
        <v>514</v>
      </c>
      <c r="Q467" s="69" t="s">
        <v>537</v>
      </c>
      <c r="R467" s="71" t="s">
        <v>1727</v>
      </c>
      <c r="S467" s="71" t="s">
        <v>1728</v>
      </c>
      <c r="T467" s="71" t="s">
        <v>697</v>
      </c>
      <c r="U467" s="71" t="s">
        <v>333</v>
      </c>
      <c r="V467" s="24">
        <v>130</v>
      </c>
      <c r="W467" s="20">
        <v>45856</v>
      </c>
      <c r="X467" s="69" t="s">
        <v>65</v>
      </c>
      <c r="Y467" s="71" t="s">
        <v>66</v>
      </c>
      <c r="Z467" s="69" t="s">
        <v>127</v>
      </c>
      <c r="AA467" s="25">
        <v>2</v>
      </c>
      <c r="AB467" s="25" t="s">
        <v>803</v>
      </c>
      <c r="AC467" s="69" t="s">
        <v>1729</v>
      </c>
      <c r="AD467" s="26">
        <v>0</v>
      </c>
      <c r="AE467" s="69" t="s">
        <v>1144</v>
      </c>
      <c r="AF467" s="69" t="s">
        <v>120</v>
      </c>
      <c r="AG467" s="71" t="s">
        <v>121</v>
      </c>
      <c r="AH467" s="69" t="s">
        <v>122</v>
      </c>
      <c r="AI467" s="27" t="s">
        <v>70</v>
      </c>
      <c r="AJ467" s="69" t="s">
        <v>371</v>
      </c>
      <c r="AK467" s="26">
        <v>1</v>
      </c>
      <c r="AL467" s="26">
        <v>1</v>
      </c>
      <c r="AM467" s="71" t="s">
        <v>1730</v>
      </c>
      <c r="AN467" s="70" t="s">
        <v>1731</v>
      </c>
    </row>
    <row r="468" spans="1:40" ht="15" customHeight="1" x14ac:dyDescent="0.25">
      <c r="A468" s="21">
        <v>396</v>
      </c>
      <c r="B468" s="69" t="s">
        <v>175</v>
      </c>
      <c r="C468" s="22">
        <v>57</v>
      </c>
      <c r="D468" s="20">
        <v>45870</v>
      </c>
      <c r="E468" s="71" t="s">
        <v>168</v>
      </c>
      <c r="F468" s="23">
        <v>20606962071</v>
      </c>
      <c r="G468" s="71" t="s">
        <v>169</v>
      </c>
      <c r="H468" s="71" t="s">
        <v>1743</v>
      </c>
      <c r="I468" s="71" t="s">
        <v>1405</v>
      </c>
      <c r="J468" s="22">
        <v>2</v>
      </c>
      <c r="K468" s="69" t="s">
        <v>170</v>
      </c>
      <c r="L468" s="71" t="s">
        <v>1744</v>
      </c>
      <c r="M468" s="28">
        <v>8.15</v>
      </c>
      <c r="N468" s="28">
        <v>811.25</v>
      </c>
      <c r="O468" s="28">
        <v>811.25</v>
      </c>
      <c r="P468" s="69" t="s">
        <v>514</v>
      </c>
      <c r="Q468" s="69" t="s">
        <v>171</v>
      </c>
      <c r="R468" s="71" t="s">
        <v>1745</v>
      </c>
      <c r="S468" s="71" t="s">
        <v>1746</v>
      </c>
      <c r="T468" s="71" t="s">
        <v>172</v>
      </c>
      <c r="U468" s="71" t="s">
        <v>173</v>
      </c>
      <c r="V468" s="24">
        <v>3</v>
      </c>
      <c r="W468" s="20">
        <v>45659</v>
      </c>
      <c r="X468" s="69" t="s">
        <v>65</v>
      </c>
      <c r="Y468" s="71" t="s">
        <v>66</v>
      </c>
      <c r="Z468" s="69" t="s">
        <v>127</v>
      </c>
      <c r="AA468" s="25">
        <v>9</v>
      </c>
      <c r="AB468" s="25" t="s">
        <v>1747</v>
      </c>
      <c r="AC468" s="69" t="s">
        <v>1748</v>
      </c>
      <c r="AD468" s="26">
        <v>0</v>
      </c>
      <c r="AE468" s="69" t="s">
        <v>174</v>
      </c>
      <c r="AF468" s="69" t="s">
        <v>120</v>
      </c>
      <c r="AG468" s="71" t="s">
        <v>121</v>
      </c>
      <c r="AH468" s="69" t="s">
        <v>122</v>
      </c>
      <c r="AI468" s="27" t="s">
        <v>70</v>
      </c>
      <c r="AJ468" s="69" t="s">
        <v>70</v>
      </c>
      <c r="AK468" s="26">
        <v>1</v>
      </c>
      <c r="AL468" s="26">
        <v>1</v>
      </c>
      <c r="AM468" s="71" t="s">
        <v>1749</v>
      </c>
      <c r="AN468" s="70" t="s">
        <v>1750</v>
      </c>
    </row>
    <row r="469" spans="1:40" ht="15" customHeight="1" x14ac:dyDescent="0.25">
      <c r="A469" s="21">
        <v>365</v>
      </c>
      <c r="B469" s="69" t="s">
        <v>175</v>
      </c>
      <c r="C469" s="22">
        <v>56</v>
      </c>
      <c r="D469" s="20">
        <v>45840</v>
      </c>
      <c r="E469" s="71" t="s">
        <v>1759</v>
      </c>
      <c r="F469" s="23">
        <v>10408526022</v>
      </c>
      <c r="G469" s="71" t="s">
        <v>1760</v>
      </c>
      <c r="H469" s="71" t="s">
        <v>1761</v>
      </c>
      <c r="I469" s="71" t="s">
        <v>1762</v>
      </c>
      <c r="J469" s="22">
        <v>3</v>
      </c>
      <c r="K469" s="69" t="s">
        <v>170</v>
      </c>
      <c r="L469" s="71" t="s">
        <v>1763</v>
      </c>
      <c r="M469" s="28">
        <v>175</v>
      </c>
      <c r="N469" s="28">
        <v>4900</v>
      </c>
      <c r="O469" s="28">
        <v>4900</v>
      </c>
      <c r="P469" s="69" t="s">
        <v>514</v>
      </c>
      <c r="Q469" s="69" t="s">
        <v>610</v>
      </c>
      <c r="R469" s="71" t="s">
        <v>1764</v>
      </c>
      <c r="S469" s="71" t="s">
        <v>1765</v>
      </c>
      <c r="T469" s="71" t="s">
        <v>148</v>
      </c>
      <c r="U469" s="71" t="s">
        <v>163</v>
      </c>
      <c r="V469" s="24">
        <v>124</v>
      </c>
      <c r="W469" s="20">
        <v>45840</v>
      </c>
      <c r="X469" s="69" t="s">
        <v>65</v>
      </c>
      <c r="Y469" s="71" t="s">
        <v>66</v>
      </c>
      <c r="Z469" s="69" t="s">
        <v>127</v>
      </c>
      <c r="AA469" s="25">
        <v>2</v>
      </c>
      <c r="AB469" s="25" t="s">
        <v>529</v>
      </c>
      <c r="AC469" s="69" t="s">
        <v>1766</v>
      </c>
      <c r="AD469" s="26">
        <v>18</v>
      </c>
      <c r="AE469" s="69" t="s">
        <v>1767</v>
      </c>
      <c r="AF469" s="69" t="s">
        <v>120</v>
      </c>
      <c r="AG469" s="71" t="s">
        <v>121</v>
      </c>
      <c r="AH469" s="69" t="s">
        <v>122</v>
      </c>
      <c r="AI469" s="27" t="s">
        <v>70</v>
      </c>
      <c r="AJ469" s="69" t="s">
        <v>70</v>
      </c>
      <c r="AK469" s="26">
        <v>1</v>
      </c>
      <c r="AL469" s="26">
        <v>1</v>
      </c>
      <c r="AM469" s="71" t="s">
        <v>1768</v>
      </c>
      <c r="AN469" s="70" t="s">
        <v>1769</v>
      </c>
    </row>
    <row r="470" spans="1:40" ht="15" customHeight="1" x14ac:dyDescent="0.25">
      <c r="A470" s="21">
        <v>312</v>
      </c>
      <c r="B470" s="69" t="s">
        <v>175</v>
      </c>
      <c r="C470" s="22">
        <v>55</v>
      </c>
      <c r="D470" s="20">
        <v>45839</v>
      </c>
      <c r="E470" s="71" t="s">
        <v>785</v>
      </c>
      <c r="F470" s="23">
        <v>20610442740</v>
      </c>
      <c r="G470" s="71" t="s">
        <v>786</v>
      </c>
      <c r="H470" s="71" t="s">
        <v>1778</v>
      </c>
      <c r="I470" s="71" t="s">
        <v>1066</v>
      </c>
      <c r="J470" s="22">
        <v>1</v>
      </c>
      <c r="K470" s="69" t="s">
        <v>170</v>
      </c>
      <c r="L470" s="71" t="s">
        <v>1779</v>
      </c>
      <c r="M470" s="28">
        <v>5.5</v>
      </c>
      <c r="N470" s="28">
        <v>119.01</v>
      </c>
      <c r="O470" s="28">
        <v>119.01</v>
      </c>
      <c r="P470" s="69" t="s">
        <v>514</v>
      </c>
      <c r="Q470" s="69" t="s">
        <v>1111</v>
      </c>
      <c r="R470" s="71" t="s">
        <v>1780</v>
      </c>
      <c r="S470" s="71" t="s">
        <v>1781</v>
      </c>
      <c r="T470" s="71" t="s">
        <v>123</v>
      </c>
      <c r="U470" s="71" t="s">
        <v>162</v>
      </c>
      <c r="V470" s="24">
        <v>105</v>
      </c>
      <c r="W470" s="20">
        <v>45831</v>
      </c>
      <c r="X470" s="69" t="s">
        <v>65</v>
      </c>
      <c r="Y470" s="71" t="s">
        <v>66</v>
      </c>
      <c r="Z470" s="69" t="s">
        <v>127</v>
      </c>
      <c r="AA470" s="25">
        <v>28</v>
      </c>
      <c r="AB470" s="25" t="s">
        <v>1782</v>
      </c>
      <c r="AC470" s="69" t="s">
        <v>1783</v>
      </c>
      <c r="AD470" s="26">
        <v>13</v>
      </c>
      <c r="AE470" s="69" t="s">
        <v>1784</v>
      </c>
      <c r="AF470" s="69" t="s">
        <v>120</v>
      </c>
      <c r="AG470" s="71" t="s">
        <v>121</v>
      </c>
      <c r="AH470" s="69" t="s">
        <v>122</v>
      </c>
      <c r="AI470" s="27" t="s">
        <v>70</v>
      </c>
      <c r="AJ470" s="69" t="s">
        <v>890</v>
      </c>
      <c r="AK470" s="26">
        <v>1</v>
      </c>
      <c r="AL470" s="26">
        <v>1</v>
      </c>
      <c r="AM470" s="71" t="s">
        <v>1785</v>
      </c>
      <c r="AN470" s="70" t="s">
        <v>1786</v>
      </c>
    </row>
    <row r="471" spans="1:40" ht="15" customHeight="1" x14ac:dyDescent="0.25">
      <c r="A471" s="21">
        <v>344</v>
      </c>
      <c r="B471" s="69" t="s">
        <v>175</v>
      </c>
      <c r="C471" s="22">
        <v>54</v>
      </c>
      <c r="D471" s="20">
        <v>45839</v>
      </c>
      <c r="E471" s="71" t="s">
        <v>168</v>
      </c>
      <c r="F471" s="23">
        <v>20606962071</v>
      </c>
      <c r="G471" s="71" t="s">
        <v>169</v>
      </c>
      <c r="H471" s="71" t="s">
        <v>1792</v>
      </c>
      <c r="I471" s="71" t="s">
        <v>1405</v>
      </c>
      <c r="J471" s="22">
        <v>2</v>
      </c>
      <c r="K471" s="69" t="s">
        <v>170</v>
      </c>
      <c r="L471" s="71" t="s">
        <v>1744</v>
      </c>
      <c r="M471" s="28">
        <v>8.15</v>
      </c>
      <c r="N471" s="28">
        <v>811.25</v>
      </c>
      <c r="O471" s="28">
        <v>811.25</v>
      </c>
      <c r="P471" s="69" t="s">
        <v>514</v>
      </c>
      <c r="Q471" s="69" t="s">
        <v>171</v>
      </c>
      <c r="R471" s="71" t="s">
        <v>1793</v>
      </c>
      <c r="S471" s="71" t="s">
        <v>1794</v>
      </c>
      <c r="T471" s="71" t="s">
        <v>172</v>
      </c>
      <c r="U471" s="71" t="s">
        <v>173</v>
      </c>
      <c r="V471" s="24">
        <v>3</v>
      </c>
      <c r="W471" s="20">
        <v>45659</v>
      </c>
      <c r="X471" s="69" t="s">
        <v>65</v>
      </c>
      <c r="Y471" s="71" t="s">
        <v>66</v>
      </c>
      <c r="Z471" s="69" t="s">
        <v>127</v>
      </c>
      <c r="AA471" s="25">
        <v>8</v>
      </c>
      <c r="AB471" s="25" t="s">
        <v>1795</v>
      </c>
      <c r="AC471" s="69" t="s">
        <v>1796</v>
      </c>
      <c r="AD471" s="26">
        <v>0</v>
      </c>
      <c r="AE471" s="69" t="s">
        <v>174</v>
      </c>
      <c r="AF471" s="69" t="s">
        <v>120</v>
      </c>
      <c r="AG471" s="71" t="s">
        <v>121</v>
      </c>
      <c r="AH471" s="69" t="s">
        <v>122</v>
      </c>
      <c r="AI471" s="27" t="s">
        <v>70</v>
      </c>
      <c r="AJ471" s="69" t="s">
        <v>70</v>
      </c>
      <c r="AK471" s="26">
        <v>1</v>
      </c>
      <c r="AL471" s="26">
        <v>1</v>
      </c>
      <c r="AM471" s="71" t="s">
        <v>1797</v>
      </c>
      <c r="AN471" s="70" t="s">
        <v>1798</v>
      </c>
    </row>
    <row r="472" spans="1:40" ht="15" customHeight="1" x14ac:dyDescent="0.25">
      <c r="A472" s="21">
        <v>343</v>
      </c>
      <c r="B472" s="69" t="s">
        <v>175</v>
      </c>
      <c r="C472" s="22">
        <v>53</v>
      </c>
      <c r="D472" s="20">
        <v>45839</v>
      </c>
      <c r="E472" s="71" t="s">
        <v>1806</v>
      </c>
      <c r="F472" s="23">
        <v>10413011197</v>
      </c>
      <c r="G472" s="71" t="s">
        <v>1807</v>
      </c>
      <c r="H472" s="71" t="s">
        <v>1808</v>
      </c>
      <c r="I472" s="71" t="s">
        <v>1809</v>
      </c>
      <c r="J472" s="22">
        <v>6</v>
      </c>
      <c r="K472" s="69" t="s">
        <v>170</v>
      </c>
      <c r="L472" s="71" t="s">
        <v>1810</v>
      </c>
      <c r="M472" s="28">
        <v>28.5</v>
      </c>
      <c r="N472" s="28">
        <v>437.5</v>
      </c>
      <c r="O472" s="28">
        <v>437.5</v>
      </c>
      <c r="P472" s="69" t="s">
        <v>514</v>
      </c>
      <c r="Q472" s="69" t="s">
        <v>402</v>
      </c>
      <c r="R472" s="71" t="s">
        <v>1811</v>
      </c>
      <c r="S472" s="71" t="s">
        <v>1812</v>
      </c>
      <c r="T472" s="71" t="s">
        <v>172</v>
      </c>
      <c r="U472" s="71" t="s">
        <v>173</v>
      </c>
      <c r="V472" s="24">
        <v>109</v>
      </c>
      <c r="W472" s="20">
        <v>45839</v>
      </c>
      <c r="X472" s="69" t="s">
        <v>65</v>
      </c>
      <c r="Y472" s="71" t="s">
        <v>66</v>
      </c>
      <c r="Z472" s="69" t="s">
        <v>127</v>
      </c>
      <c r="AA472" s="25">
        <v>3</v>
      </c>
      <c r="AB472" s="25" t="s">
        <v>1813</v>
      </c>
      <c r="AC472" s="69" t="s">
        <v>1814</v>
      </c>
      <c r="AD472" s="26">
        <v>7</v>
      </c>
      <c r="AE472" s="69" t="s">
        <v>1815</v>
      </c>
      <c r="AF472" s="69" t="s">
        <v>120</v>
      </c>
      <c r="AG472" s="71" t="s">
        <v>121</v>
      </c>
      <c r="AH472" s="69" t="s">
        <v>122</v>
      </c>
      <c r="AI472" s="27" t="s">
        <v>70</v>
      </c>
      <c r="AJ472" s="69" t="s">
        <v>70</v>
      </c>
      <c r="AK472" s="26">
        <v>1</v>
      </c>
      <c r="AL472" s="26">
        <v>1</v>
      </c>
      <c r="AM472" s="71" t="s">
        <v>1816</v>
      </c>
      <c r="AN472" s="70" t="s">
        <v>1817</v>
      </c>
    </row>
    <row r="473" spans="1:40" ht="15" customHeight="1" x14ac:dyDescent="0.25">
      <c r="A473" s="21">
        <v>338</v>
      </c>
      <c r="B473" s="69" t="s">
        <v>175</v>
      </c>
      <c r="C473" s="22">
        <v>52</v>
      </c>
      <c r="D473" s="20">
        <v>45839</v>
      </c>
      <c r="E473" s="71" t="s">
        <v>1826</v>
      </c>
      <c r="F473" s="23">
        <v>10407573388</v>
      </c>
      <c r="G473" s="71" t="s">
        <v>1827</v>
      </c>
      <c r="H473" s="71" t="s">
        <v>1828</v>
      </c>
      <c r="I473" s="71" t="s">
        <v>1066</v>
      </c>
      <c r="J473" s="22">
        <v>2</v>
      </c>
      <c r="K473" s="69" t="s">
        <v>170</v>
      </c>
      <c r="L473" s="71" t="s">
        <v>1829</v>
      </c>
      <c r="M473" s="28">
        <v>170.5</v>
      </c>
      <c r="N473" s="28">
        <v>660</v>
      </c>
      <c r="O473" s="28">
        <v>660</v>
      </c>
      <c r="P473" s="69" t="s">
        <v>514</v>
      </c>
      <c r="Q473" s="69" t="s">
        <v>1111</v>
      </c>
      <c r="R473" s="71" t="s">
        <v>1830</v>
      </c>
      <c r="S473" s="71" t="s">
        <v>1831</v>
      </c>
      <c r="T473" s="71" t="s">
        <v>123</v>
      </c>
      <c r="U473" s="71" t="s">
        <v>162</v>
      </c>
      <c r="V473" s="24">
        <v>105</v>
      </c>
      <c r="W473" s="20">
        <v>45831</v>
      </c>
      <c r="X473" s="69" t="s">
        <v>65</v>
      </c>
      <c r="Y473" s="71" t="s">
        <v>66</v>
      </c>
      <c r="Z473" s="69" t="s">
        <v>127</v>
      </c>
      <c r="AA473" s="25">
        <v>25</v>
      </c>
      <c r="AB473" s="25" t="s">
        <v>1832</v>
      </c>
      <c r="AC473" s="69" t="s">
        <v>1833</v>
      </c>
      <c r="AD473" s="26">
        <v>13</v>
      </c>
      <c r="AE473" s="69" t="s">
        <v>1834</v>
      </c>
      <c r="AF473" s="69" t="s">
        <v>120</v>
      </c>
      <c r="AG473" s="71" t="s">
        <v>121</v>
      </c>
      <c r="AH473" s="69" t="s">
        <v>122</v>
      </c>
      <c r="AI473" s="27" t="s">
        <v>70</v>
      </c>
      <c r="AJ473" s="69" t="s">
        <v>890</v>
      </c>
      <c r="AK473" s="26">
        <v>1</v>
      </c>
      <c r="AL473" s="26">
        <v>1</v>
      </c>
      <c r="AM473" s="71" t="s">
        <v>1835</v>
      </c>
      <c r="AN473" s="70" t="s">
        <v>1836</v>
      </c>
    </row>
    <row r="474" spans="1:40" ht="15" customHeight="1" x14ac:dyDescent="0.25">
      <c r="A474" s="21">
        <v>325</v>
      </c>
      <c r="B474" s="69" t="s">
        <v>175</v>
      </c>
      <c r="C474" s="22">
        <v>51</v>
      </c>
      <c r="D474" s="20">
        <v>45839</v>
      </c>
      <c r="E474" s="71" t="s">
        <v>654</v>
      </c>
      <c r="F474" s="23">
        <v>20602599508</v>
      </c>
      <c r="G474" s="71" t="s">
        <v>655</v>
      </c>
      <c r="H474" s="71" t="s">
        <v>1843</v>
      </c>
      <c r="I474" s="71" t="s">
        <v>1066</v>
      </c>
      <c r="J474" s="22">
        <v>3</v>
      </c>
      <c r="K474" s="69" t="s">
        <v>170</v>
      </c>
      <c r="L474" s="71" t="s">
        <v>1844</v>
      </c>
      <c r="M474" s="28">
        <v>265.98</v>
      </c>
      <c r="N474" s="28">
        <v>10514.19</v>
      </c>
      <c r="O474" s="28">
        <v>10514.19</v>
      </c>
      <c r="P474" s="69" t="s">
        <v>514</v>
      </c>
      <c r="Q474" s="69" t="s">
        <v>1111</v>
      </c>
      <c r="R474" s="71" t="s">
        <v>1845</v>
      </c>
      <c r="S474" s="71" t="s">
        <v>1846</v>
      </c>
      <c r="T474" s="71" t="s">
        <v>123</v>
      </c>
      <c r="U474" s="71" t="s">
        <v>162</v>
      </c>
      <c r="V474" s="24">
        <v>105</v>
      </c>
      <c r="W474" s="20">
        <v>45831</v>
      </c>
      <c r="X474" s="69" t="s">
        <v>65</v>
      </c>
      <c r="Y474" s="71" t="s">
        <v>66</v>
      </c>
      <c r="Z474" s="69" t="s">
        <v>127</v>
      </c>
      <c r="AA474" s="25">
        <v>23</v>
      </c>
      <c r="AB474" s="25" t="s">
        <v>1847</v>
      </c>
      <c r="AC474" s="69" t="s">
        <v>1848</v>
      </c>
      <c r="AD474" s="26">
        <v>13</v>
      </c>
      <c r="AE474" s="69" t="s">
        <v>1849</v>
      </c>
      <c r="AF474" s="69" t="s">
        <v>120</v>
      </c>
      <c r="AG474" s="71" t="s">
        <v>121</v>
      </c>
      <c r="AH474" s="69" t="s">
        <v>122</v>
      </c>
      <c r="AI474" s="27" t="s">
        <v>70</v>
      </c>
      <c r="AJ474" s="69" t="s">
        <v>890</v>
      </c>
      <c r="AK474" s="26">
        <v>1</v>
      </c>
      <c r="AL474" s="26">
        <v>1</v>
      </c>
      <c r="AM474" s="71" t="s">
        <v>1850</v>
      </c>
      <c r="AN474" s="70" t="s">
        <v>1851</v>
      </c>
    </row>
    <row r="475" spans="1:40" ht="15" customHeight="1" x14ac:dyDescent="0.25">
      <c r="A475" s="21">
        <v>322</v>
      </c>
      <c r="B475" s="69" t="s">
        <v>175</v>
      </c>
      <c r="C475" s="22">
        <v>50.2</v>
      </c>
      <c r="D475" s="20">
        <v>45838</v>
      </c>
      <c r="E475" s="71" t="s">
        <v>1098</v>
      </c>
      <c r="F475" s="23">
        <v>20602147941</v>
      </c>
      <c r="G475" s="71" t="s">
        <v>1099</v>
      </c>
      <c r="H475" s="71" t="s">
        <v>1852</v>
      </c>
      <c r="I475" s="71" t="s">
        <v>1066</v>
      </c>
      <c r="J475" s="22">
        <v>8</v>
      </c>
      <c r="K475" s="69" t="s">
        <v>170</v>
      </c>
      <c r="L475" s="71" t="s">
        <v>1853</v>
      </c>
      <c r="M475" s="28">
        <v>57.9</v>
      </c>
      <c r="N475" s="28">
        <v>202.8</v>
      </c>
      <c r="O475" s="28">
        <v>2513.5300000000002</v>
      </c>
      <c r="P475" s="69" t="s">
        <v>514</v>
      </c>
      <c r="Q475" s="69" t="s">
        <v>1111</v>
      </c>
      <c r="R475" s="71" t="s">
        <v>1854</v>
      </c>
      <c r="S475" s="71" t="s">
        <v>1855</v>
      </c>
      <c r="T475" s="71" t="s">
        <v>123</v>
      </c>
      <c r="U475" s="71" t="s">
        <v>162</v>
      </c>
      <c r="V475" s="24">
        <v>105</v>
      </c>
      <c r="W475" s="20">
        <v>45831</v>
      </c>
      <c r="X475" s="69" t="s">
        <v>65</v>
      </c>
      <c r="Y475" s="71" t="s">
        <v>66</v>
      </c>
      <c r="Z475" s="69" t="s">
        <v>127</v>
      </c>
      <c r="AA475" s="25">
        <v>21</v>
      </c>
      <c r="AB475" s="25" t="s">
        <v>1856</v>
      </c>
      <c r="AC475" s="69" t="s">
        <v>1857</v>
      </c>
      <c r="AD475" s="26">
        <v>13</v>
      </c>
      <c r="AE475" s="69" t="s">
        <v>1858</v>
      </c>
      <c r="AF475" s="69" t="s">
        <v>120</v>
      </c>
      <c r="AG475" s="71" t="s">
        <v>121</v>
      </c>
      <c r="AH475" s="69" t="s">
        <v>122</v>
      </c>
      <c r="AI475" s="27" t="s">
        <v>70</v>
      </c>
      <c r="AJ475" s="69" t="s">
        <v>890</v>
      </c>
      <c r="AK475" s="26">
        <v>2</v>
      </c>
      <c r="AL475" s="26">
        <v>2</v>
      </c>
      <c r="AM475" s="71" t="s">
        <v>1859</v>
      </c>
      <c r="AN475" s="70" t="s">
        <v>1860</v>
      </c>
    </row>
    <row r="476" spans="1:40" ht="15" customHeight="1" x14ac:dyDescent="0.25">
      <c r="A476" s="21">
        <v>322</v>
      </c>
      <c r="B476" s="69" t="s">
        <v>175</v>
      </c>
      <c r="C476" s="22">
        <v>50.1</v>
      </c>
      <c r="D476" s="20">
        <v>45838</v>
      </c>
      <c r="E476" s="71" t="s">
        <v>1098</v>
      </c>
      <c r="F476" s="23">
        <v>20602147941</v>
      </c>
      <c r="G476" s="71" t="s">
        <v>1099</v>
      </c>
      <c r="H476" s="71" t="s">
        <v>1852</v>
      </c>
      <c r="I476" s="71" t="s">
        <v>1066</v>
      </c>
      <c r="J476" s="22">
        <v>20</v>
      </c>
      <c r="K476" s="69" t="s">
        <v>170</v>
      </c>
      <c r="L476" s="71" t="s">
        <v>1861</v>
      </c>
      <c r="M476" s="28">
        <v>542.17999999999995</v>
      </c>
      <c r="N476" s="28">
        <v>2310.73</v>
      </c>
      <c r="O476" s="28">
        <v>2513.5300000000002</v>
      </c>
      <c r="P476" s="69" t="s">
        <v>514</v>
      </c>
      <c r="Q476" s="69" t="s">
        <v>1111</v>
      </c>
      <c r="R476" s="71" t="s">
        <v>1854</v>
      </c>
      <c r="S476" s="71" t="s">
        <v>1855</v>
      </c>
      <c r="T476" s="71" t="s">
        <v>123</v>
      </c>
      <c r="U476" s="71" t="s">
        <v>162</v>
      </c>
      <c r="V476" s="24">
        <v>105</v>
      </c>
      <c r="W476" s="20">
        <v>45831</v>
      </c>
      <c r="X476" s="69" t="s">
        <v>65</v>
      </c>
      <c r="Y476" s="71" t="s">
        <v>66</v>
      </c>
      <c r="Z476" s="69" t="s">
        <v>127</v>
      </c>
      <c r="AA476" s="25">
        <v>21</v>
      </c>
      <c r="AB476" s="25" t="s">
        <v>1856</v>
      </c>
      <c r="AC476" s="69" t="s">
        <v>1857</v>
      </c>
      <c r="AD476" s="26">
        <v>13</v>
      </c>
      <c r="AE476" s="69" t="s">
        <v>1858</v>
      </c>
      <c r="AF476" s="69" t="s">
        <v>120</v>
      </c>
      <c r="AG476" s="71" t="s">
        <v>121</v>
      </c>
      <c r="AH476" s="69" t="s">
        <v>122</v>
      </c>
      <c r="AI476" s="27" t="s">
        <v>70</v>
      </c>
      <c r="AJ476" s="69" t="s">
        <v>890</v>
      </c>
      <c r="AK476" s="26">
        <v>1</v>
      </c>
      <c r="AL476" s="26">
        <v>1</v>
      </c>
      <c r="AM476" s="71" t="s">
        <v>1859</v>
      </c>
      <c r="AN476" s="70" t="s">
        <v>1862</v>
      </c>
    </row>
    <row r="477" spans="1:40" ht="15" customHeight="1" x14ac:dyDescent="0.25">
      <c r="A477" s="21">
        <v>321</v>
      </c>
      <c r="B477" s="69" t="s">
        <v>175</v>
      </c>
      <c r="C477" s="22">
        <v>49</v>
      </c>
      <c r="D477" s="20">
        <v>45838</v>
      </c>
      <c r="E477" s="71" t="s">
        <v>1098</v>
      </c>
      <c r="F477" s="23">
        <v>20602147941</v>
      </c>
      <c r="G477" s="71" t="s">
        <v>1099</v>
      </c>
      <c r="H477" s="71" t="s">
        <v>1879</v>
      </c>
      <c r="I477" s="71" t="s">
        <v>1066</v>
      </c>
      <c r="J477" s="22">
        <v>3</v>
      </c>
      <c r="K477" s="69" t="s">
        <v>170</v>
      </c>
      <c r="L477" s="71" t="s">
        <v>1880</v>
      </c>
      <c r="M477" s="28">
        <v>466.8</v>
      </c>
      <c r="N477" s="28">
        <v>5471.6</v>
      </c>
      <c r="O477" s="28">
        <v>5471.6</v>
      </c>
      <c r="P477" s="69" t="s">
        <v>514</v>
      </c>
      <c r="Q477" s="69" t="s">
        <v>1111</v>
      </c>
      <c r="R477" s="71" t="s">
        <v>1881</v>
      </c>
      <c r="S477" s="71" t="s">
        <v>1882</v>
      </c>
      <c r="T477" s="71" t="s">
        <v>123</v>
      </c>
      <c r="U477" s="71" t="s">
        <v>162</v>
      </c>
      <c r="V477" s="24">
        <v>105</v>
      </c>
      <c r="W477" s="20">
        <v>45831</v>
      </c>
      <c r="X477" s="69" t="s">
        <v>65</v>
      </c>
      <c r="Y477" s="71" t="s">
        <v>66</v>
      </c>
      <c r="Z477" s="69" t="s">
        <v>127</v>
      </c>
      <c r="AA477" s="25">
        <v>20</v>
      </c>
      <c r="AB477" s="25" t="s">
        <v>1883</v>
      </c>
      <c r="AC477" s="69" t="s">
        <v>1884</v>
      </c>
      <c r="AD477" s="26">
        <v>13</v>
      </c>
      <c r="AE477" s="69" t="s">
        <v>1885</v>
      </c>
      <c r="AF477" s="69" t="s">
        <v>120</v>
      </c>
      <c r="AG477" s="71" t="s">
        <v>121</v>
      </c>
      <c r="AH477" s="69" t="s">
        <v>122</v>
      </c>
      <c r="AI477" s="27" t="s">
        <v>70</v>
      </c>
      <c r="AJ477" s="69" t="s">
        <v>890</v>
      </c>
      <c r="AK477" s="26">
        <v>1</v>
      </c>
      <c r="AL477" s="26">
        <v>1</v>
      </c>
      <c r="AM477" s="71" t="s">
        <v>1886</v>
      </c>
      <c r="AN477" s="70" t="s">
        <v>1887</v>
      </c>
    </row>
    <row r="478" spans="1:40" ht="15" customHeight="1" x14ac:dyDescent="0.25">
      <c r="A478" s="21">
        <v>314</v>
      </c>
      <c r="B478" s="69" t="s">
        <v>175</v>
      </c>
      <c r="C478" s="22">
        <v>48</v>
      </c>
      <c r="D478" s="20">
        <v>45835</v>
      </c>
      <c r="E478" s="71" t="s">
        <v>1888</v>
      </c>
      <c r="F478" s="23">
        <v>20515404253</v>
      </c>
      <c r="G478" s="71" t="s">
        <v>1889</v>
      </c>
      <c r="H478" s="71" t="s">
        <v>1890</v>
      </c>
      <c r="I478" s="71" t="s">
        <v>1066</v>
      </c>
      <c r="J478" s="22">
        <v>4</v>
      </c>
      <c r="K478" s="69" t="s">
        <v>170</v>
      </c>
      <c r="L478" s="71" t="s">
        <v>1891</v>
      </c>
      <c r="M478" s="28">
        <v>1043.99</v>
      </c>
      <c r="N478" s="28">
        <v>13347.34</v>
      </c>
      <c r="O478" s="28">
        <v>13347.34</v>
      </c>
      <c r="P478" s="69" t="s">
        <v>514</v>
      </c>
      <c r="Q478" s="69" t="s">
        <v>1111</v>
      </c>
      <c r="R478" s="71" t="s">
        <v>1892</v>
      </c>
      <c r="S478" s="71" t="s">
        <v>1893</v>
      </c>
      <c r="T478" s="71" t="s">
        <v>123</v>
      </c>
      <c r="U478" s="71" t="s">
        <v>162</v>
      </c>
      <c r="V478" s="24">
        <v>105</v>
      </c>
      <c r="W478" s="20">
        <v>45831</v>
      </c>
      <c r="X478" s="69" t="s">
        <v>65</v>
      </c>
      <c r="Y478" s="71" t="s">
        <v>66</v>
      </c>
      <c r="Z478" s="69" t="s">
        <v>127</v>
      </c>
      <c r="AA478" s="25">
        <v>15</v>
      </c>
      <c r="AB478" s="25" t="s">
        <v>1894</v>
      </c>
      <c r="AC478" s="69" t="s">
        <v>1895</v>
      </c>
      <c r="AD478" s="26">
        <v>13</v>
      </c>
      <c r="AE478" s="69" t="s">
        <v>1896</v>
      </c>
      <c r="AF478" s="69" t="s">
        <v>120</v>
      </c>
      <c r="AG478" s="71" t="s">
        <v>121</v>
      </c>
      <c r="AH478" s="69" t="s">
        <v>122</v>
      </c>
      <c r="AI478" s="27" t="s">
        <v>70</v>
      </c>
      <c r="AJ478" s="69" t="s">
        <v>890</v>
      </c>
      <c r="AK478" s="26">
        <v>1</v>
      </c>
      <c r="AL478" s="26">
        <v>1</v>
      </c>
      <c r="AM478" s="71" t="s">
        <v>1897</v>
      </c>
      <c r="AN478" s="70" t="s">
        <v>1898</v>
      </c>
    </row>
    <row r="479" spans="1:40" ht="15" customHeight="1" x14ac:dyDescent="0.25">
      <c r="A479" s="21">
        <v>354</v>
      </c>
      <c r="B479" s="69" t="s">
        <v>175</v>
      </c>
      <c r="C479" s="22">
        <v>47</v>
      </c>
      <c r="D479" s="20">
        <v>45834</v>
      </c>
      <c r="E479" s="71" t="s">
        <v>654</v>
      </c>
      <c r="F479" s="23">
        <v>20602599508</v>
      </c>
      <c r="G479" s="71" t="s">
        <v>655</v>
      </c>
      <c r="H479" s="71" t="s">
        <v>1909</v>
      </c>
      <c r="I479" s="71" t="s">
        <v>711</v>
      </c>
      <c r="J479" s="22">
        <v>4</v>
      </c>
      <c r="K479" s="69" t="s">
        <v>170</v>
      </c>
      <c r="L479" s="71" t="s">
        <v>1891</v>
      </c>
      <c r="M479" s="28">
        <v>2621</v>
      </c>
      <c r="N479" s="28">
        <v>8576</v>
      </c>
      <c r="O479" s="28">
        <v>8576</v>
      </c>
      <c r="P479" s="69" t="s">
        <v>514</v>
      </c>
      <c r="Q479" s="69" t="s">
        <v>1111</v>
      </c>
      <c r="R479" s="71" t="s">
        <v>1910</v>
      </c>
      <c r="S479" s="71" t="s">
        <v>1911</v>
      </c>
      <c r="T479" s="71" t="s">
        <v>697</v>
      </c>
      <c r="U479" s="71" t="s">
        <v>333</v>
      </c>
      <c r="V479" s="24">
        <v>79</v>
      </c>
      <c r="W479" s="20">
        <v>45758</v>
      </c>
      <c r="X479" s="69" t="s">
        <v>65</v>
      </c>
      <c r="Y479" s="71" t="s">
        <v>66</v>
      </c>
      <c r="Z479" s="69" t="s">
        <v>127</v>
      </c>
      <c r="AA479" s="25">
        <v>32</v>
      </c>
      <c r="AB479" s="25" t="s">
        <v>1912</v>
      </c>
      <c r="AC479" s="69" t="s">
        <v>1913</v>
      </c>
      <c r="AD479" s="26">
        <v>18</v>
      </c>
      <c r="AE479" s="69" t="s">
        <v>1914</v>
      </c>
      <c r="AF479" s="69" t="s">
        <v>120</v>
      </c>
      <c r="AG479" s="71" t="s">
        <v>121</v>
      </c>
      <c r="AH479" s="69" t="s">
        <v>122</v>
      </c>
      <c r="AI479" s="27" t="s">
        <v>70</v>
      </c>
      <c r="AJ479" s="69" t="s">
        <v>718</v>
      </c>
      <c r="AK479" s="26">
        <v>1</v>
      </c>
      <c r="AL479" s="26">
        <v>1</v>
      </c>
      <c r="AM479" s="71" t="s">
        <v>1915</v>
      </c>
      <c r="AN479" s="70" t="s">
        <v>1916</v>
      </c>
    </row>
    <row r="480" spans="1:40" ht="15" customHeight="1" x14ac:dyDescent="0.25">
      <c r="A480" s="21">
        <v>311</v>
      </c>
      <c r="B480" s="69" t="s">
        <v>175</v>
      </c>
      <c r="C480" s="22">
        <v>46</v>
      </c>
      <c r="D480" s="20">
        <v>45834</v>
      </c>
      <c r="E480" s="71" t="s">
        <v>1704</v>
      </c>
      <c r="F480" s="23">
        <v>20501830098</v>
      </c>
      <c r="G480" s="71" t="s">
        <v>1705</v>
      </c>
      <c r="H480" s="71" t="s">
        <v>1926</v>
      </c>
      <c r="I480" s="71" t="s">
        <v>1927</v>
      </c>
      <c r="J480" s="22">
        <v>1</v>
      </c>
      <c r="K480" s="69" t="s">
        <v>170</v>
      </c>
      <c r="L480" s="71" t="s">
        <v>1928</v>
      </c>
      <c r="M480" s="28">
        <v>16.5</v>
      </c>
      <c r="N480" s="28">
        <v>7050</v>
      </c>
      <c r="O480" s="28">
        <v>7050</v>
      </c>
      <c r="P480" s="69" t="s">
        <v>514</v>
      </c>
      <c r="Q480" s="69" t="s">
        <v>128</v>
      </c>
      <c r="R480" s="71" t="s">
        <v>1929</v>
      </c>
      <c r="S480" s="71" t="s">
        <v>1930</v>
      </c>
      <c r="T480" s="71" t="s">
        <v>400</v>
      </c>
      <c r="U480" s="71" t="s">
        <v>401</v>
      </c>
      <c r="V480" s="24">
        <v>107</v>
      </c>
      <c r="W480" s="20">
        <v>45834</v>
      </c>
      <c r="X480" s="69" t="s">
        <v>65</v>
      </c>
      <c r="Y480" s="71" t="s">
        <v>66</v>
      </c>
      <c r="Z480" s="69" t="s">
        <v>127</v>
      </c>
      <c r="AA480" s="25">
        <v>2</v>
      </c>
      <c r="AB480" s="25" t="s">
        <v>1931</v>
      </c>
      <c r="AC480" s="69" t="s">
        <v>1932</v>
      </c>
      <c r="AD480" s="26">
        <v>18</v>
      </c>
      <c r="AE480" s="69" t="s">
        <v>1933</v>
      </c>
      <c r="AF480" s="69" t="s">
        <v>120</v>
      </c>
      <c r="AG480" s="71" t="s">
        <v>121</v>
      </c>
      <c r="AH480" s="69" t="s">
        <v>122</v>
      </c>
      <c r="AI480" s="27" t="s">
        <v>70</v>
      </c>
      <c r="AJ480" s="69" t="s">
        <v>70</v>
      </c>
      <c r="AK480" s="26">
        <v>1</v>
      </c>
      <c r="AL480" s="26">
        <v>1</v>
      </c>
      <c r="AM480" s="71" t="s">
        <v>1934</v>
      </c>
      <c r="AN480" s="70" t="s">
        <v>1935</v>
      </c>
    </row>
    <row r="481" spans="1:40" ht="15" customHeight="1" x14ac:dyDescent="0.25">
      <c r="A481" s="21">
        <v>310</v>
      </c>
      <c r="B481" s="69" t="s">
        <v>175</v>
      </c>
      <c r="C481" s="22">
        <v>45</v>
      </c>
      <c r="D481" s="20">
        <v>45834</v>
      </c>
      <c r="E481" s="71" t="s">
        <v>1946</v>
      </c>
      <c r="F481" s="23">
        <v>20604353930</v>
      </c>
      <c r="G481" s="71" t="s">
        <v>1947</v>
      </c>
      <c r="H481" s="71" t="s">
        <v>1948</v>
      </c>
      <c r="I481" s="71" t="s">
        <v>1949</v>
      </c>
      <c r="J481" s="22">
        <v>4</v>
      </c>
      <c r="K481" s="69" t="s">
        <v>170</v>
      </c>
      <c r="L481" s="71" t="s">
        <v>1950</v>
      </c>
      <c r="M481" s="28">
        <v>285</v>
      </c>
      <c r="N481" s="28">
        <v>1140</v>
      </c>
      <c r="O481" s="28">
        <v>1140</v>
      </c>
      <c r="P481" s="69" t="s">
        <v>514</v>
      </c>
      <c r="Q481" s="69" t="s">
        <v>1111</v>
      </c>
      <c r="R481" s="71" t="s">
        <v>1951</v>
      </c>
      <c r="S481" s="71" t="s">
        <v>1952</v>
      </c>
      <c r="T481" s="71" t="s">
        <v>400</v>
      </c>
      <c r="U481" s="71" t="s">
        <v>401</v>
      </c>
      <c r="V481" s="24">
        <v>106</v>
      </c>
      <c r="W481" s="20">
        <v>45834</v>
      </c>
      <c r="X481" s="69" t="s">
        <v>65</v>
      </c>
      <c r="Y481" s="71" t="s">
        <v>66</v>
      </c>
      <c r="Z481" s="69" t="s">
        <v>127</v>
      </c>
      <c r="AA481" s="25">
        <v>2</v>
      </c>
      <c r="AB481" s="25" t="s">
        <v>1953</v>
      </c>
      <c r="AC481" s="69" t="s">
        <v>1954</v>
      </c>
      <c r="AD481" s="26">
        <v>9</v>
      </c>
      <c r="AE481" s="69" t="s">
        <v>1955</v>
      </c>
      <c r="AF481" s="69" t="s">
        <v>120</v>
      </c>
      <c r="AG481" s="71" t="s">
        <v>121</v>
      </c>
      <c r="AH481" s="69" t="s">
        <v>122</v>
      </c>
      <c r="AI481" s="27" t="s">
        <v>70</v>
      </c>
      <c r="AJ481" s="69" t="s">
        <v>70</v>
      </c>
      <c r="AK481" s="26">
        <v>1</v>
      </c>
      <c r="AL481" s="26">
        <v>1</v>
      </c>
      <c r="AM481" s="71" t="s">
        <v>1956</v>
      </c>
      <c r="AN481" s="70" t="s">
        <v>1957</v>
      </c>
    </row>
    <row r="482" spans="1:40" ht="15" customHeight="1" x14ac:dyDescent="0.25">
      <c r="A482" s="21">
        <v>303</v>
      </c>
      <c r="B482" s="69" t="s">
        <v>175</v>
      </c>
      <c r="C482" s="22">
        <v>44</v>
      </c>
      <c r="D482" s="20">
        <v>45833</v>
      </c>
      <c r="E482" s="71" t="s">
        <v>499</v>
      </c>
      <c r="F482" s="23">
        <v>10428199443</v>
      </c>
      <c r="G482" s="71" t="s">
        <v>1967</v>
      </c>
      <c r="H482" s="71" t="s">
        <v>1968</v>
      </c>
      <c r="I482" s="71" t="s">
        <v>1066</v>
      </c>
      <c r="J482" s="22">
        <v>4</v>
      </c>
      <c r="K482" s="69" t="s">
        <v>170</v>
      </c>
      <c r="L482" s="71" t="s">
        <v>1969</v>
      </c>
      <c r="M482" s="28">
        <v>144.80000000000001</v>
      </c>
      <c r="N482" s="28">
        <v>3399.51</v>
      </c>
      <c r="O482" s="28">
        <v>3399.51</v>
      </c>
      <c r="P482" s="69" t="s">
        <v>514</v>
      </c>
      <c r="Q482" s="69" t="s">
        <v>1111</v>
      </c>
      <c r="R482" s="71" t="s">
        <v>1970</v>
      </c>
      <c r="S482" s="71" t="s">
        <v>1971</v>
      </c>
      <c r="T482" s="71" t="s">
        <v>123</v>
      </c>
      <c r="U482" s="71" t="s">
        <v>162</v>
      </c>
      <c r="V482" s="24">
        <v>105</v>
      </c>
      <c r="W482" s="20">
        <v>45831</v>
      </c>
      <c r="X482" s="69" t="s">
        <v>65</v>
      </c>
      <c r="Y482" s="71" t="s">
        <v>66</v>
      </c>
      <c r="Z482" s="69" t="s">
        <v>127</v>
      </c>
      <c r="AA482" s="25">
        <v>7</v>
      </c>
      <c r="AB482" s="25" t="s">
        <v>1972</v>
      </c>
      <c r="AC482" s="69" t="s">
        <v>1973</v>
      </c>
      <c r="AD482" s="26">
        <v>13</v>
      </c>
      <c r="AE482" s="69" t="s">
        <v>1974</v>
      </c>
      <c r="AF482" s="69" t="s">
        <v>120</v>
      </c>
      <c r="AG482" s="71" t="s">
        <v>121</v>
      </c>
      <c r="AH482" s="69" t="s">
        <v>122</v>
      </c>
      <c r="AI482" s="27" t="s">
        <v>70</v>
      </c>
      <c r="AJ482" s="69" t="s">
        <v>890</v>
      </c>
      <c r="AK482" s="26">
        <v>1</v>
      </c>
      <c r="AL482" s="26">
        <v>1</v>
      </c>
      <c r="AM482" s="71" t="s">
        <v>1975</v>
      </c>
      <c r="AN482" s="70" t="s">
        <v>1976</v>
      </c>
    </row>
    <row r="483" spans="1:40" ht="15" customHeight="1" x14ac:dyDescent="0.25">
      <c r="A483" s="21">
        <v>302</v>
      </c>
      <c r="B483" s="69" t="s">
        <v>175</v>
      </c>
      <c r="C483" s="22">
        <v>43</v>
      </c>
      <c r="D483" s="20">
        <v>45833</v>
      </c>
      <c r="E483" s="71" t="s">
        <v>1984</v>
      </c>
      <c r="F483" s="23">
        <v>10762134409</v>
      </c>
      <c r="G483" s="71" t="s">
        <v>1985</v>
      </c>
      <c r="H483" s="71" t="s">
        <v>1986</v>
      </c>
      <c r="I483" s="71" t="s">
        <v>1066</v>
      </c>
      <c r="J483" s="22">
        <v>1</v>
      </c>
      <c r="K483" s="69" t="s">
        <v>170</v>
      </c>
      <c r="L483" s="71" t="s">
        <v>1987</v>
      </c>
      <c r="M483" s="28">
        <v>25.46</v>
      </c>
      <c r="N483" s="28">
        <v>3004.28</v>
      </c>
      <c r="O483" s="28">
        <v>3015.74</v>
      </c>
      <c r="P483" s="69" t="s">
        <v>514</v>
      </c>
      <c r="Q483" s="69" t="s">
        <v>1111</v>
      </c>
      <c r="R483" s="71" t="s">
        <v>1988</v>
      </c>
      <c r="S483" s="197" t="s">
        <v>1989</v>
      </c>
      <c r="T483" s="71" t="s">
        <v>123</v>
      </c>
      <c r="U483" s="71" t="s">
        <v>162</v>
      </c>
      <c r="V483" s="24">
        <v>105</v>
      </c>
      <c r="W483" s="20">
        <v>45831</v>
      </c>
      <c r="X483" s="69" t="s">
        <v>65</v>
      </c>
      <c r="Y483" s="71" t="s">
        <v>66</v>
      </c>
      <c r="Z483" s="69" t="s">
        <v>127</v>
      </c>
      <c r="AA483" s="25">
        <v>6</v>
      </c>
      <c r="AB483" s="25" t="s">
        <v>1990</v>
      </c>
      <c r="AC483" s="69" t="s">
        <v>1991</v>
      </c>
      <c r="AD483" s="26">
        <v>13</v>
      </c>
      <c r="AE483" s="69" t="s">
        <v>1992</v>
      </c>
      <c r="AF483" s="69" t="s">
        <v>120</v>
      </c>
      <c r="AG483" s="71" t="s">
        <v>121</v>
      </c>
      <c r="AH483" s="69" t="s">
        <v>122</v>
      </c>
      <c r="AI483" s="27" t="s">
        <v>70</v>
      </c>
      <c r="AJ483" s="69" t="s">
        <v>890</v>
      </c>
      <c r="AK483" s="26">
        <v>1</v>
      </c>
      <c r="AL483" s="26">
        <v>1</v>
      </c>
      <c r="AM483" s="71" t="s">
        <v>1993</v>
      </c>
      <c r="AN483" s="70" t="s">
        <v>1994</v>
      </c>
    </row>
    <row r="484" spans="1:40" ht="15" customHeight="1" x14ac:dyDescent="0.25">
      <c r="A484" s="21">
        <v>301</v>
      </c>
      <c r="B484" s="69" t="s">
        <v>175</v>
      </c>
      <c r="C484" s="22">
        <v>42</v>
      </c>
      <c r="D484" s="20">
        <v>45832</v>
      </c>
      <c r="E484" s="71" t="s">
        <v>1506</v>
      </c>
      <c r="F484" s="23">
        <v>10403344562</v>
      </c>
      <c r="G484" s="71" t="s">
        <v>1507</v>
      </c>
      <c r="H484" s="71" t="s">
        <v>2001</v>
      </c>
      <c r="I484" s="71" t="s">
        <v>1066</v>
      </c>
      <c r="J484" s="22">
        <v>1</v>
      </c>
      <c r="K484" s="69" t="s">
        <v>170</v>
      </c>
      <c r="L484" s="71" t="s">
        <v>2002</v>
      </c>
      <c r="M484" s="28">
        <v>172.73</v>
      </c>
      <c r="N484" s="28">
        <v>257.89999999999998</v>
      </c>
      <c r="O484" s="28">
        <v>257.89999999999998</v>
      </c>
      <c r="P484" s="69" t="s">
        <v>514</v>
      </c>
      <c r="Q484" s="69" t="s">
        <v>1111</v>
      </c>
      <c r="R484" s="71" t="s">
        <v>2003</v>
      </c>
      <c r="S484" s="71" t="s">
        <v>2004</v>
      </c>
      <c r="T484" s="71" t="s">
        <v>123</v>
      </c>
      <c r="U484" s="71" t="s">
        <v>162</v>
      </c>
      <c r="V484" s="24">
        <v>105</v>
      </c>
      <c r="W484" s="20">
        <v>45831</v>
      </c>
      <c r="X484" s="69" t="s">
        <v>65</v>
      </c>
      <c r="Y484" s="71" t="s">
        <v>66</v>
      </c>
      <c r="Z484" s="69" t="s">
        <v>127</v>
      </c>
      <c r="AA484" s="25">
        <v>5</v>
      </c>
      <c r="AB484" s="25" t="s">
        <v>2005</v>
      </c>
      <c r="AC484" s="69" t="s">
        <v>2006</v>
      </c>
      <c r="AD484" s="26">
        <v>13</v>
      </c>
      <c r="AE484" s="69" t="s">
        <v>2007</v>
      </c>
      <c r="AF484" s="69" t="s">
        <v>120</v>
      </c>
      <c r="AG484" s="71" t="s">
        <v>121</v>
      </c>
      <c r="AH484" s="69" t="s">
        <v>122</v>
      </c>
      <c r="AI484" s="27" t="s">
        <v>70</v>
      </c>
      <c r="AJ484" s="69" t="s">
        <v>890</v>
      </c>
      <c r="AK484" s="26">
        <v>1</v>
      </c>
      <c r="AL484" s="26">
        <v>1</v>
      </c>
      <c r="AM484" s="71" t="s">
        <v>2008</v>
      </c>
      <c r="AN484" s="70" t="s">
        <v>2009</v>
      </c>
    </row>
    <row r="485" spans="1:40" ht="15" customHeight="1" x14ac:dyDescent="0.25">
      <c r="A485" s="21">
        <v>300</v>
      </c>
      <c r="B485" s="69" t="s">
        <v>175</v>
      </c>
      <c r="C485" s="22">
        <v>41</v>
      </c>
      <c r="D485" s="20">
        <v>45832</v>
      </c>
      <c r="E485" s="71" t="s">
        <v>1647</v>
      </c>
      <c r="F485" s="23">
        <v>10751090345</v>
      </c>
      <c r="G485" s="71" t="s">
        <v>1648</v>
      </c>
      <c r="H485" s="71" t="s">
        <v>2018</v>
      </c>
      <c r="I485" s="71" t="s">
        <v>1066</v>
      </c>
      <c r="J485" s="22">
        <v>1</v>
      </c>
      <c r="K485" s="69" t="s">
        <v>170</v>
      </c>
      <c r="L485" s="71" t="s">
        <v>2019</v>
      </c>
      <c r="M485" s="28">
        <v>134.94</v>
      </c>
      <c r="N485" s="28">
        <v>134.94</v>
      </c>
      <c r="O485" s="28">
        <v>134.94</v>
      </c>
      <c r="P485" s="69" t="s">
        <v>514</v>
      </c>
      <c r="Q485" s="69" t="s">
        <v>1111</v>
      </c>
      <c r="R485" s="71" t="s">
        <v>2020</v>
      </c>
      <c r="S485" s="71" t="s">
        <v>2021</v>
      </c>
      <c r="T485" s="71" t="s">
        <v>123</v>
      </c>
      <c r="U485" s="71" t="s">
        <v>162</v>
      </c>
      <c r="V485" s="24">
        <v>105</v>
      </c>
      <c r="W485" s="20">
        <v>45831</v>
      </c>
      <c r="X485" s="69" t="s">
        <v>65</v>
      </c>
      <c r="Y485" s="71" t="s">
        <v>66</v>
      </c>
      <c r="Z485" s="69" t="s">
        <v>127</v>
      </c>
      <c r="AA485" s="25">
        <v>4</v>
      </c>
      <c r="AB485" s="25" t="s">
        <v>2022</v>
      </c>
      <c r="AC485" s="69" t="s">
        <v>2023</v>
      </c>
      <c r="AD485" s="26">
        <v>13</v>
      </c>
      <c r="AE485" s="69" t="s">
        <v>2024</v>
      </c>
      <c r="AF485" s="69" t="s">
        <v>120</v>
      </c>
      <c r="AG485" s="71" t="s">
        <v>121</v>
      </c>
      <c r="AH485" s="69" t="s">
        <v>122</v>
      </c>
      <c r="AI485" s="27" t="s">
        <v>70</v>
      </c>
      <c r="AJ485" s="69" t="s">
        <v>890</v>
      </c>
      <c r="AK485" s="26">
        <v>1</v>
      </c>
      <c r="AL485" s="26">
        <v>1</v>
      </c>
      <c r="AM485" s="71" t="s">
        <v>2025</v>
      </c>
      <c r="AN485" s="70" t="s">
        <v>2026</v>
      </c>
    </row>
    <row r="486" spans="1:40" ht="15" customHeight="1" x14ac:dyDescent="0.25">
      <c r="A486" s="21">
        <v>281</v>
      </c>
      <c r="B486" s="69" t="s">
        <v>175</v>
      </c>
      <c r="C486" s="22">
        <v>40</v>
      </c>
      <c r="D486" s="20">
        <v>45814</v>
      </c>
      <c r="E486" s="71" t="s">
        <v>168</v>
      </c>
      <c r="F486" s="23">
        <v>20606962071</v>
      </c>
      <c r="G486" s="71" t="s">
        <v>169</v>
      </c>
      <c r="H486" s="71" t="s">
        <v>2032</v>
      </c>
      <c r="I486" s="71" t="s">
        <v>1405</v>
      </c>
      <c r="J486" s="22">
        <v>1</v>
      </c>
      <c r="K486" s="69" t="s">
        <v>170</v>
      </c>
      <c r="L486" s="71" t="s">
        <v>2033</v>
      </c>
      <c r="M486" s="28">
        <v>7.75</v>
      </c>
      <c r="N486" s="28">
        <v>871.25</v>
      </c>
      <c r="O486" s="28">
        <v>871.25</v>
      </c>
      <c r="P486" s="69" t="s">
        <v>514</v>
      </c>
      <c r="Q486" s="69" t="s">
        <v>171</v>
      </c>
      <c r="R486" s="71" t="s">
        <v>2034</v>
      </c>
      <c r="S486" s="71" t="s">
        <v>2035</v>
      </c>
      <c r="T486" s="71" t="s">
        <v>172</v>
      </c>
      <c r="U486" s="71" t="s">
        <v>173</v>
      </c>
      <c r="V486" s="24">
        <v>3</v>
      </c>
      <c r="W486" s="20">
        <v>45659</v>
      </c>
      <c r="X486" s="69" t="s">
        <v>65</v>
      </c>
      <c r="Y486" s="71" t="s">
        <v>66</v>
      </c>
      <c r="Z486" s="69" t="s">
        <v>127</v>
      </c>
      <c r="AA486" s="25">
        <v>7</v>
      </c>
      <c r="AB486" s="25" t="s">
        <v>2036</v>
      </c>
      <c r="AC486" s="69" t="s">
        <v>2037</v>
      </c>
      <c r="AD486" s="26">
        <v>0</v>
      </c>
      <c r="AE486" s="69" t="s">
        <v>2038</v>
      </c>
      <c r="AF486" s="69" t="s">
        <v>120</v>
      </c>
      <c r="AG486" s="71" t="s">
        <v>121</v>
      </c>
      <c r="AH486" s="69" t="s">
        <v>122</v>
      </c>
      <c r="AI486" s="27" t="s">
        <v>70</v>
      </c>
      <c r="AJ486" s="69" t="s">
        <v>70</v>
      </c>
      <c r="AK486" s="26">
        <v>1</v>
      </c>
      <c r="AL486" s="26">
        <v>1</v>
      </c>
      <c r="AM486" s="71" t="s">
        <v>2039</v>
      </c>
      <c r="AN486" s="70" t="s">
        <v>2040</v>
      </c>
    </row>
    <row r="487" spans="1:40" ht="15" customHeight="1" x14ac:dyDescent="0.25">
      <c r="A487" s="21">
        <v>276</v>
      </c>
      <c r="B487" s="69" t="s">
        <v>175</v>
      </c>
      <c r="C487" s="22">
        <v>39</v>
      </c>
      <c r="D487" s="20">
        <v>45814</v>
      </c>
      <c r="E487" s="71" t="s">
        <v>1506</v>
      </c>
      <c r="F487" s="23">
        <v>10403344562</v>
      </c>
      <c r="G487" s="71" t="s">
        <v>1507</v>
      </c>
      <c r="H487" s="71" t="s">
        <v>2049</v>
      </c>
      <c r="I487" s="71" t="s">
        <v>2050</v>
      </c>
      <c r="J487" s="22">
        <v>10</v>
      </c>
      <c r="K487" s="69" t="s">
        <v>170</v>
      </c>
      <c r="L487" s="71" t="s">
        <v>2033</v>
      </c>
      <c r="M487" s="28">
        <v>1185</v>
      </c>
      <c r="N487" s="28">
        <v>2370</v>
      </c>
      <c r="O487" s="28">
        <v>2370</v>
      </c>
      <c r="P487" s="69" t="s">
        <v>514</v>
      </c>
      <c r="Q487" s="69" t="s">
        <v>537</v>
      </c>
      <c r="R487" s="71" t="s">
        <v>2051</v>
      </c>
      <c r="S487" s="71" t="s">
        <v>2052</v>
      </c>
      <c r="T487" s="71" t="s">
        <v>148</v>
      </c>
      <c r="U487" s="71" t="s">
        <v>163</v>
      </c>
      <c r="V487" s="24">
        <v>102</v>
      </c>
      <c r="W487" s="20">
        <v>45814</v>
      </c>
      <c r="X487" s="69" t="s">
        <v>65</v>
      </c>
      <c r="Y487" s="71" t="s">
        <v>66</v>
      </c>
      <c r="Z487" s="69" t="s">
        <v>127</v>
      </c>
      <c r="AA487" s="25">
        <v>2</v>
      </c>
      <c r="AB487" s="25" t="s">
        <v>2053</v>
      </c>
      <c r="AC487" s="69" t="s">
        <v>2054</v>
      </c>
      <c r="AD487" s="26">
        <v>18</v>
      </c>
      <c r="AE487" s="69" t="s">
        <v>2055</v>
      </c>
      <c r="AF487" s="69" t="s">
        <v>120</v>
      </c>
      <c r="AG487" s="71" t="s">
        <v>121</v>
      </c>
      <c r="AH487" s="69" t="s">
        <v>122</v>
      </c>
      <c r="AI487" s="27" t="s">
        <v>70</v>
      </c>
      <c r="AJ487" s="69" t="s">
        <v>70</v>
      </c>
      <c r="AK487" s="26">
        <v>1</v>
      </c>
      <c r="AL487" s="26">
        <v>1</v>
      </c>
      <c r="AM487" s="71" t="s">
        <v>2056</v>
      </c>
      <c r="AN487" s="70" t="s">
        <v>2057</v>
      </c>
    </row>
    <row r="488" spans="1:40" ht="15" customHeight="1" x14ac:dyDescent="0.25">
      <c r="A488" s="21">
        <v>275</v>
      </c>
      <c r="B488" s="69" t="s">
        <v>175</v>
      </c>
      <c r="C488" s="22">
        <v>38</v>
      </c>
      <c r="D488" s="20">
        <v>45814</v>
      </c>
      <c r="E488" s="71" t="s">
        <v>1506</v>
      </c>
      <c r="F488" s="23">
        <v>10403344562</v>
      </c>
      <c r="G488" s="71" t="s">
        <v>1507</v>
      </c>
      <c r="H488" s="71" t="s">
        <v>2064</v>
      </c>
      <c r="I488" s="71" t="s">
        <v>2065</v>
      </c>
      <c r="J488" s="22">
        <v>8</v>
      </c>
      <c r="K488" s="69" t="s">
        <v>170</v>
      </c>
      <c r="L488" s="71" t="s">
        <v>2033</v>
      </c>
      <c r="M488" s="28">
        <v>199.6</v>
      </c>
      <c r="N488" s="28">
        <v>399.2</v>
      </c>
      <c r="O488" s="28">
        <v>399.2</v>
      </c>
      <c r="P488" s="69" t="s">
        <v>514</v>
      </c>
      <c r="Q488" s="69" t="s">
        <v>537</v>
      </c>
      <c r="R488" s="71" t="s">
        <v>2066</v>
      </c>
      <c r="S488" s="71" t="s">
        <v>2067</v>
      </c>
      <c r="T488" s="71" t="s">
        <v>152</v>
      </c>
      <c r="U488" s="71" t="s">
        <v>153</v>
      </c>
      <c r="V488" s="24">
        <v>101</v>
      </c>
      <c r="W488" s="20">
        <v>45814</v>
      </c>
      <c r="X488" s="69" t="s">
        <v>65</v>
      </c>
      <c r="Y488" s="71" t="s">
        <v>66</v>
      </c>
      <c r="Z488" s="69" t="s">
        <v>127</v>
      </c>
      <c r="AA488" s="25">
        <v>2</v>
      </c>
      <c r="AB488" s="25" t="s">
        <v>2068</v>
      </c>
      <c r="AC488" s="69" t="s">
        <v>2069</v>
      </c>
      <c r="AD488" s="26">
        <v>18</v>
      </c>
      <c r="AE488" s="69" t="s">
        <v>2070</v>
      </c>
      <c r="AF488" s="69" t="s">
        <v>120</v>
      </c>
      <c r="AG488" s="71" t="s">
        <v>121</v>
      </c>
      <c r="AH488" s="69" t="s">
        <v>122</v>
      </c>
      <c r="AI488" s="27" t="s">
        <v>70</v>
      </c>
      <c r="AJ488" s="69" t="s">
        <v>70</v>
      </c>
      <c r="AK488" s="26">
        <v>1</v>
      </c>
      <c r="AL488" s="26">
        <v>1</v>
      </c>
      <c r="AM488" s="71" t="s">
        <v>2071</v>
      </c>
      <c r="AN488" s="70" t="s">
        <v>2072</v>
      </c>
    </row>
    <row r="489" spans="1:40" ht="15" customHeight="1" x14ac:dyDescent="0.25">
      <c r="A489" s="21">
        <v>273</v>
      </c>
      <c r="B489" s="69" t="s">
        <v>175</v>
      </c>
      <c r="C489" s="22">
        <v>37</v>
      </c>
      <c r="D489" s="20">
        <v>45814</v>
      </c>
      <c r="E489" s="71" t="s">
        <v>1506</v>
      </c>
      <c r="F489" s="23">
        <v>10403344562</v>
      </c>
      <c r="G489" s="71" t="s">
        <v>1507</v>
      </c>
      <c r="H489" s="71" t="s">
        <v>2064</v>
      </c>
      <c r="I489" s="71" t="s">
        <v>2065</v>
      </c>
      <c r="J489" s="22">
        <v>4</v>
      </c>
      <c r="K489" s="69" t="s">
        <v>170</v>
      </c>
      <c r="L489" s="71" t="s">
        <v>2083</v>
      </c>
      <c r="M489" s="28">
        <v>199.6</v>
      </c>
      <c r="N489" s="28">
        <v>399.2</v>
      </c>
      <c r="O489" s="28">
        <v>399.2</v>
      </c>
      <c r="P489" s="69" t="s">
        <v>1331</v>
      </c>
      <c r="Q489" s="69" t="s">
        <v>537</v>
      </c>
      <c r="R489" s="71" t="s">
        <v>2084</v>
      </c>
      <c r="S489" s="71" t="s">
        <v>2085</v>
      </c>
      <c r="T489" s="71" t="s">
        <v>152</v>
      </c>
      <c r="U489" s="71" t="s">
        <v>153</v>
      </c>
      <c r="V489" s="24">
        <v>101</v>
      </c>
      <c r="W489" s="20">
        <v>45814</v>
      </c>
      <c r="X489" s="69" t="s">
        <v>65</v>
      </c>
      <c r="Y489" s="71" t="s">
        <v>66</v>
      </c>
      <c r="Z489" s="69" t="s">
        <v>127</v>
      </c>
      <c r="AA489" s="25">
        <v>2</v>
      </c>
      <c r="AB489" s="25" t="s">
        <v>2086</v>
      </c>
      <c r="AC489" s="69" t="s">
        <v>2087</v>
      </c>
      <c r="AD489" s="26">
        <v>18</v>
      </c>
      <c r="AE489" s="69" t="s">
        <v>2070</v>
      </c>
      <c r="AF489" s="69" t="s">
        <v>120</v>
      </c>
      <c r="AG489" s="71" t="s">
        <v>121</v>
      </c>
      <c r="AH489" s="69" t="s">
        <v>122</v>
      </c>
      <c r="AI489" s="27" t="s">
        <v>70</v>
      </c>
      <c r="AJ489" s="69" t="s">
        <v>70</v>
      </c>
      <c r="AK489" s="26">
        <v>1</v>
      </c>
      <c r="AL489" s="26">
        <v>1</v>
      </c>
      <c r="AM489" s="71" t="s">
        <v>2088</v>
      </c>
      <c r="AN489" s="70" t="s">
        <v>2089</v>
      </c>
    </row>
    <row r="490" spans="1:40" ht="15" customHeight="1" x14ac:dyDescent="0.25">
      <c r="A490" s="21">
        <v>270</v>
      </c>
      <c r="B490" s="69" t="s">
        <v>175</v>
      </c>
      <c r="C490" s="22">
        <v>36</v>
      </c>
      <c r="D490" s="20">
        <v>45807</v>
      </c>
      <c r="E490" s="71" t="s">
        <v>1888</v>
      </c>
      <c r="F490" s="23">
        <v>20515404253</v>
      </c>
      <c r="G490" s="71" t="s">
        <v>1889</v>
      </c>
      <c r="H490" s="71" t="s">
        <v>2097</v>
      </c>
      <c r="I490" s="71" t="s">
        <v>2098</v>
      </c>
      <c r="J490" s="22">
        <v>2</v>
      </c>
      <c r="K490" s="69" t="s">
        <v>170</v>
      </c>
      <c r="L490" s="71" t="s">
        <v>2033</v>
      </c>
      <c r="M490" s="28">
        <v>4000</v>
      </c>
      <c r="N490" s="28">
        <v>4000</v>
      </c>
      <c r="O490" s="28">
        <v>4000</v>
      </c>
      <c r="P490" s="69" t="s">
        <v>514</v>
      </c>
      <c r="Q490" s="69" t="s">
        <v>537</v>
      </c>
      <c r="R490" s="71" t="s">
        <v>2099</v>
      </c>
      <c r="S490" s="71" t="s">
        <v>2100</v>
      </c>
      <c r="T490" s="71" t="s">
        <v>994</v>
      </c>
      <c r="U490" s="71" t="s">
        <v>163</v>
      </c>
      <c r="V490" s="24">
        <v>98</v>
      </c>
      <c r="W490" s="20">
        <v>45807</v>
      </c>
      <c r="X490" s="69" t="s">
        <v>65</v>
      </c>
      <c r="Y490" s="71" t="s">
        <v>66</v>
      </c>
      <c r="Z490" s="69" t="s">
        <v>127</v>
      </c>
      <c r="AA490" s="25">
        <v>2</v>
      </c>
      <c r="AB490" s="25" t="s">
        <v>2101</v>
      </c>
      <c r="AC490" s="69" t="s">
        <v>2102</v>
      </c>
      <c r="AD490" s="26">
        <v>18</v>
      </c>
      <c r="AE490" s="69" t="s">
        <v>2103</v>
      </c>
      <c r="AF490" s="69" t="s">
        <v>120</v>
      </c>
      <c r="AG490" s="71" t="s">
        <v>121</v>
      </c>
      <c r="AH490" s="69" t="s">
        <v>122</v>
      </c>
      <c r="AI490" s="27" t="s">
        <v>70</v>
      </c>
      <c r="AJ490" s="69" t="s">
        <v>70</v>
      </c>
      <c r="AK490" s="26">
        <v>1</v>
      </c>
      <c r="AL490" s="26">
        <v>1</v>
      </c>
      <c r="AM490" s="71" t="s">
        <v>2104</v>
      </c>
      <c r="AN490" s="70" t="s">
        <v>2105</v>
      </c>
    </row>
    <row r="491" spans="1:40" ht="15" customHeight="1" x14ac:dyDescent="0.25">
      <c r="A491" s="21">
        <v>269</v>
      </c>
      <c r="B491" s="69" t="s">
        <v>175</v>
      </c>
      <c r="C491" s="22">
        <v>35</v>
      </c>
      <c r="D491" s="20">
        <v>45807</v>
      </c>
      <c r="E491" s="71" t="s">
        <v>1888</v>
      </c>
      <c r="F491" s="23">
        <v>20515404253</v>
      </c>
      <c r="G491" s="71" t="s">
        <v>1889</v>
      </c>
      <c r="H491" s="71" t="s">
        <v>2120</v>
      </c>
      <c r="I491" s="71" t="s">
        <v>2121</v>
      </c>
      <c r="J491" s="22">
        <v>1</v>
      </c>
      <c r="K491" s="69" t="s">
        <v>170</v>
      </c>
      <c r="L491" s="71" t="s">
        <v>2033</v>
      </c>
      <c r="M491" s="28">
        <v>2400</v>
      </c>
      <c r="N491" s="28">
        <v>2400</v>
      </c>
      <c r="O491" s="28">
        <v>2400</v>
      </c>
      <c r="P491" s="69" t="s">
        <v>514</v>
      </c>
      <c r="Q491" s="69" t="s">
        <v>1111</v>
      </c>
      <c r="R491" s="71" t="s">
        <v>2122</v>
      </c>
      <c r="S491" s="71" t="s">
        <v>2123</v>
      </c>
      <c r="T491" s="71" t="s">
        <v>994</v>
      </c>
      <c r="U491" s="71" t="s">
        <v>163</v>
      </c>
      <c r="V491" s="24">
        <v>99</v>
      </c>
      <c r="W491" s="20">
        <v>45807</v>
      </c>
      <c r="X491" s="69" t="s">
        <v>65</v>
      </c>
      <c r="Y491" s="71" t="s">
        <v>66</v>
      </c>
      <c r="Z491" s="69" t="s">
        <v>127</v>
      </c>
      <c r="AA491" s="25">
        <v>2</v>
      </c>
      <c r="AB491" s="25" t="s">
        <v>2124</v>
      </c>
      <c r="AC491" s="69" t="s">
        <v>2125</v>
      </c>
      <c r="AD491" s="26">
        <v>18</v>
      </c>
      <c r="AE491" s="69" t="s">
        <v>2126</v>
      </c>
      <c r="AF491" s="69" t="s">
        <v>120</v>
      </c>
      <c r="AG491" s="71" t="s">
        <v>121</v>
      </c>
      <c r="AH491" s="69" t="s">
        <v>122</v>
      </c>
      <c r="AI491" s="27" t="s">
        <v>70</v>
      </c>
      <c r="AJ491" s="69" t="s">
        <v>70</v>
      </c>
      <c r="AK491" s="26">
        <v>1</v>
      </c>
      <c r="AL491" s="26">
        <v>1</v>
      </c>
      <c r="AM491" s="71" t="s">
        <v>2127</v>
      </c>
      <c r="AN491" s="70" t="s">
        <v>2128</v>
      </c>
    </row>
    <row r="492" spans="1:40" ht="15" customHeight="1" x14ac:dyDescent="0.25">
      <c r="A492" s="21">
        <v>245</v>
      </c>
      <c r="B492" s="69" t="s">
        <v>175</v>
      </c>
      <c r="C492" s="22">
        <v>34</v>
      </c>
      <c r="D492" s="20">
        <v>45804</v>
      </c>
      <c r="E492" s="71" t="s">
        <v>2139</v>
      </c>
      <c r="F492" s="23">
        <v>20607498203</v>
      </c>
      <c r="G492" s="71" t="s">
        <v>2140</v>
      </c>
      <c r="H492" s="71" t="s">
        <v>2141</v>
      </c>
      <c r="I492" s="71" t="s">
        <v>2142</v>
      </c>
      <c r="J492" s="22">
        <v>1</v>
      </c>
      <c r="K492" s="69" t="s">
        <v>170</v>
      </c>
      <c r="L492" s="71" t="s">
        <v>2033</v>
      </c>
      <c r="M492" s="28">
        <v>250</v>
      </c>
      <c r="N492" s="28">
        <v>250</v>
      </c>
      <c r="O492" s="28">
        <v>250</v>
      </c>
      <c r="P492" s="69" t="s">
        <v>514</v>
      </c>
      <c r="Q492" s="69" t="s">
        <v>537</v>
      </c>
      <c r="R492" s="71" t="s">
        <v>2143</v>
      </c>
      <c r="S492" s="71" t="s">
        <v>2144</v>
      </c>
      <c r="T492" s="71" t="s">
        <v>148</v>
      </c>
      <c r="U492" s="71" t="s">
        <v>163</v>
      </c>
      <c r="V492" s="24">
        <v>97</v>
      </c>
      <c r="W492" s="20">
        <v>45804</v>
      </c>
      <c r="X492" s="69" t="s">
        <v>65</v>
      </c>
      <c r="Y492" s="71" t="s">
        <v>66</v>
      </c>
      <c r="Z492" s="69" t="s">
        <v>127</v>
      </c>
      <c r="AA492" s="25">
        <v>2</v>
      </c>
      <c r="AB492" s="25" t="s">
        <v>995</v>
      </c>
      <c r="AC492" s="69" t="s">
        <v>2145</v>
      </c>
      <c r="AD492" s="26">
        <v>18</v>
      </c>
      <c r="AE492" s="69" t="s">
        <v>2146</v>
      </c>
      <c r="AF492" s="69" t="s">
        <v>120</v>
      </c>
      <c r="AG492" s="71" t="s">
        <v>121</v>
      </c>
      <c r="AH492" s="69" t="s">
        <v>122</v>
      </c>
      <c r="AI492" s="27" t="s">
        <v>70</v>
      </c>
      <c r="AJ492" s="69" t="s">
        <v>70</v>
      </c>
      <c r="AK492" s="26">
        <v>1</v>
      </c>
      <c r="AL492" s="26">
        <v>1</v>
      </c>
      <c r="AM492" s="71" t="s">
        <v>2147</v>
      </c>
      <c r="AN492" s="70" t="s">
        <v>2148</v>
      </c>
    </row>
    <row r="493" spans="1:40" ht="15" customHeight="1" x14ac:dyDescent="0.25">
      <c r="A493" s="21">
        <v>243</v>
      </c>
      <c r="B493" s="69" t="s">
        <v>175</v>
      </c>
      <c r="C493" s="22">
        <v>33</v>
      </c>
      <c r="D493" s="20">
        <v>45803</v>
      </c>
      <c r="E493" s="71" t="s">
        <v>1506</v>
      </c>
      <c r="F493" s="23">
        <v>10403344562</v>
      </c>
      <c r="G493" s="71" t="s">
        <v>1507</v>
      </c>
      <c r="H493" s="71" t="s">
        <v>2161</v>
      </c>
      <c r="I493" s="71" t="s">
        <v>1267</v>
      </c>
      <c r="J493" s="22">
        <v>1</v>
      </c>
      <c r="K493" s="69" t="s">
        <v>170</v>
      </c>
      <c r="L493" s="71" t="s">
        <v>2033</v>
      </c>
      <c r="M493" s="28">
        <v>216</v>
      </c>
      <c r="N493" s="28">
        <v>1000.5</v>
      </c>
      <c r="O493" s="28">
        <v>1000.5</v>
      </c>
      <c r="P493" s="69" t="s">
        <v>514</v>
      </c>
      <c r="Q493" s="69" t="s">
        <v>1111</v>
      </c>
      <c r="R493" s="71" t="s">
        <v>2162</v>
      </c>
      <c r="S493" s="71" t="s">
        <v>2163</v>
      </c>
      <c r="T493" s="71" t="s">
        <v>152</v>
      </c>
      <c r="U493" s="71" t="s">
        <v>153</v>
      </c>
      <c r="V493" s="24">
        <v>95</v>
      </c>
      <c r="W493" s="20">
        <v>45803</v>
      </c>
      <c r="X493" s="69" t="s">
        <v>65</v>
      </c>
      <c r="Y493" s="71" t="s">
        <v>66</v>
      </c>
      <c r="Z493" s="69" t="s">
        <v>127</v>
      </c>
      <c r="AA493" s="25">
        <v>4</v>
      </c>
      <c r="AB493" s="25" t="s">
        <v>2164</v>
      </c>
      <c r="AC493" s="69" t="s">
        <v>2165</v>
      </c>
      <c r="AD493" s="26">
        <v>18</v>
      </c>
      <c r="AE493" s="69" t="s">
        <v>2166</v>
      </c>
      <c r="AF493" s="69" t="s">
        <v>120</v>
      </c>
      <c r="AG493" s="71" t="s">
        <v>121</v>
      </c>
      <c r="AH493" s="69" t="s">
        <v>122</v>
      </c>
      <c r="AI493" s="27" t="s">
        <v>70</v>
      </c>
      <c r="AJ493" s="69" t="s">
        <v>70</v>
      </c>
      <c r="AK493" s="26">
        <v>1</v>
      </c>
      <c r="AL493" s="26">
        <v>1</v>
      </c>
      <c r="AM493" s="71" t="s">
        <v>2167</v>
      </c>
      <c r="AN493" s="70" t="s">
        <v>2168</v>
      </c>
    </row>
    <row r="494" spans="1:40" ht="15" customHeight="1" x14ac:dyDescent="0.25">
      <c r="A494" s="21">
        <v>241</v>
      </c>
      <c r="B494" s="69" t="s">
        <v>175</v>
      </c>
      <c r="C494" s="22">
        <v>32</v>
      </c>
      <c r="D494" s="20">
        <v>45803</v>
      </c>
      <c r="E494" s="71" t="s">
        <v>2177</v>
      </c>
      <c r="F494" s="23">
        <v>20603199392</v>
      </c>
      <c r="G494" s="71" t="s">
        <v>2178</v>
      </c>
      <c r="H494" s="71" t="s">
        <v>2179</v>
      </c>
      <c r="I494" s="71" t="s">
        <v>2180</v>
      </c>
      <c r="J494" s="22">
        <v>2</v>
      </c>
      <c r="K494" s="69" t="s">
        <v>170</v>
      </c>
      <c r="L494" s="71" t="s">
        <v>2033</v>
      </c>
      <c r="M494" s="28">
        <v>550</v>
      </c>
      <c r="N494" s="28">
        <v>1100</v>
      </c>
      <c r="O494" s="28">
        <v>1100</v>
      </c>
      <c r="P494" s="69" t="s">
        <v>132</v>
      </c>
      <c r="Q494" s="69" t="s">
        <v>537</v>
      </c>
      <c r="R494" s="71" t="s">
        <v>2181</v>
      </c>
      <c r="S494" s="71" t="s">
        <v>2182</v>
      </c>
      <c r="T494" s="71" t="s">
        <v>2183</v>
      </c>
      <c r="U494" s="71" t="s">
        <v>2184</v>
      </c>
      <c r="V494" s="24">
        <v>94</v>
      </c>
      <c r="W494" s="20">
        <v>45803</v>
      </c>
      <c r="X494" s="69" t="s">
        <v>65</v>
      </c>
      <c r="Y494" s="71" t="s">
        <v>66</v>
      </c>
      <c r="Z494" s="69" t="s">
        <v>127</v>
      </c>
      <c r="AA494" s="25">
        <v>3</v>
      </c>
      <c r="AB494" s="25" t="s">
        <v>2185</v>
      </c>
      <c r="AC494" s="69" t="s">
        <v>2186</v>
      </c>
      <c r="AD494" s="26">
        <v>7</v>
      </c>
      <c r="AE494" s="69" t="s">
        <v>2187</v>
      </c>
      <c r="AF494" s="69" t="s">
        <v>120</v>
      </c>
      <c r="AG494" s="71" t="s">
        <v>121</v>
      </c>
      <c r="AH494" s="69" t="s">
        <v>122</v>
      </c>
      <c r="AI494" s="27" t="s">
        <v>70</v>
      </c>
      <c r="AJ494" s="69" t="s">
        <v>70</v>
      </c>
      <c r="AK494" s="26">
        <v>1</v>
      </c>
      <c r="AL494" s="26">
        <v>1</v>
      </c>
      <c r="AM494" s="71" t="s">
        <v>2188</v>
      </c>
      <c r="AN494" s="70" t="s">
        <v>2189</v>
      </c>
    </row>
    <row r="495" spans="1:40" ht="15" customHeight="1" x14ac:dyDescent="0.25">
      <c r="A495" s="21">
        <v>240</v>
      </c>
      <c r="B495" s="69" t="s">
        <v>175</v>
      </c>
      <c r="C495" s="22">
        <v>31</v>
      </c>
      <c r="D495" s="20">
        <v>45803</v>
      </c>
      <c r="E495" s="71" t="s">
        <v>2177</v>
      </c>
      <c r="F495" s="23">
        <v>20603199392</v>
      </c>
      <c r="G495" s="71" t="s">
        <v>2178</v>
      </c>
      <c r="H495" s="71" t="s">
        <v>2199</v>
      </c>
      <c r="I495" s="71" t="s">
        <v>2180</v>
      </c>
      <c r="J495" s="22">
        <v>3</v>
      </c>
      <c r="K495" s="69" t="s">
        <v>170</v>
      </c>
      <c r="L495" s="71" t="s">
        <v>2033</v>
      </c>
      <c r="M495" s="28">
        <v>550</v>
      </c>
      <c r="N495" s="28">
        <v>1650</v>
      </c>
      <c r="O495" s="28">
        <v>1650</v>
      </c>
      <c r="P495" s="69" t="s">
        <v>132</v>
      </c>
      <c r="Q495" s="69" t="s">
        <v>537</v>
      </c>
      <c r="R495" s="71" t="s">
        <v>2200</v>
      </c>
      <c r="S495" s="71" t="s">
        <v>2201</v>
      </c>
      <c r="T495" s="71" t="s">
        <v>2183</v>
      </c>
      <c r="U495" s="71" t="s">
        <v>2184</v>
      </c>
      <c r="V495" s="24">
        <v>96</v>
      </c>
      <c r="W495" s="20">
        <v>45803</v>
      </c>
      <c r="X495" s="69" t="s">
        <v>65</v>
      </c>
      <c r="Y495" s="71" t="s">
        <v>66</v>
      </c>
      <c r="Z495" s="69" t="s">
        <v>127</v>
      </c>
      <c r="AA495" s="25">
        <v>3</v>
      </c>
      <c r="AB495" s="25" t="s">
        <v>2202</v>
      </c>
      <c r="AC495" s="69" t="s">
        <v>2203</v>
      </c>
      <c r="AD495" s="26">
        <v>7</v>
      </c>
      <c r="AE495" s="69" t="s">
        <v>2204</v>
      </c>
      <c r="AF495" s="69" t="s">
        <v>120</v>
      </c>
      <c r="AG495" s="71" t="s">
        <v>121</v>
      </c>
      <c r="AH495" s="69" t="s">
        <v>122</v>
      </c>
      <c r="AI495" s="27" t="s">
        <v>70</v>
      </c>
      <c r="AJ495" s="69" t="s">
        <v>70</v>
      </c>
      <c r="AK495" s="26">
        <v>1</v>
      </c>
      <c r="AL495" s="26">
        <v>1</v>
      </c>
      <c r="AM495" s="71" t="s">
        <v>2205</v>
      </c>
      <c r="AN495" s="70" t="s">
        <v>2206</v>
      </c>
    </row>
    <row r="496" spans="1:40" ht="15" customHeight="1" x14ac:dyDescent="0.25">
      <c r="A496" s="21">
        <v>239</v>
      </c>
      <c r="B496" s="69" t="s">
        <v>175</v>
      </c>
      <c r="C496" s="22">
        <v>30</v>
      </c>
      <c r="D496" s="20">
        <v>45803</v>
      </c>
      <c r="E496" s="71" t="s">
        <v>2217</v>
      </c>
      <c r="F496" s="23">
        <v>10452676660</v>
      </c>
      <c r="G496" s="71" t="s">
        <v>2218</v>
      </c>
      <c r="H496" s="71" t="s">
        <v>2219</v>
      </c>
      <c r="I496" s="71" t="s">
        <v>2180</v>
      </c>
      <c r="J496" s="22">
        <v>1</v>
      </c>
      <c r="K496" s="69" t="s">
        <v>170</v>
      </c>
      <c r="L496" s="71" t="s">
        <v>2033</v>
      </c>
      <c r="M496" s="28">
        <v>459.4</v>
      </c>
      <c r="N496" s="28">
        <v>854</v>
      </c>
      <c r="O496" s="28">
        <v>854</v>
      </c>
      <c r="P496" s="69" t="s">
        <v>514</v>
      </c>
      <c r="Q496" s="69" t="s">
        <v>537</v>
      </c>
      <c r="R496" s="71" t="s">
        <v>2220</v>
      </c>
      <c r="S496" s="71" t="s">
        <v>2221</v>
      </c>
      <c r="T496" s="71" t="s">
        <v>2183</v>
      </c>
      <c r="U496" s="71" t="s">
        <v>2184</v>
      </c>
      <c r="V496" s="24">
        <v>94</v>
      </c>
      <c r="W496" s="20">
        <v>45803</v>
      </c>
      <c r="X496" s="69" t="s">
        <v>65</v>
      </c>
      <c r="Y496" s="71" t="s">
        <v>66</v>
      </c>
      <c r="Z496" s="69" t="s">
        <v>127</v>
      </c>
      <c r="AA496" s="25">
        <v>2</v>
      </c>
      <c r="AB496" s="25" t="s">
        <v>2222</v>
      </c>
      <c r="AC496" s="69" t="s">
        <v>2223</v>
      </c>
      <c r="AD496" s="26">
        <v>7</v>
      </c>
      <c r="AE496" s="69" t="s">
        <v>2224</v>
      </c>
      <c r="AF496" s="69" t="s">
        <v>120</v>
      </c>
      <c r="AG496" s="71" t="s">
        <v>121</v>
      </c>
      <c r="AH496" s="69" t="s">
        <v>122</v>
      </c>
      <c r="AI496" s="27" t="s">
        <v>70</v>
      </c>
      <c r="AJ496" s="69" t="s">
        <v>70</v>
      </c>
      <c r="AK496" s="26">
        <v>1</v>
      </c>
      <c r="AL496" s="26">
        <v>1</v>
      </c>
      <c r="AM496" s="71" t="s">
        <v>2225</v>
      </c>
      <c r="AN496" s="70" t="s">
        <v>2226</v>
      </c>
    </row>
    <row r="497" spans="1:40" ht="15" customHeight="1" x14ac:dyDescent="0.25">
      <c r="A497" s="21">
        <v>231</v>
      </c>
      <c r="B497" s="69" t="s">
        <v>175</v>
      </c>
      <c r="C497" s="22">
        <v>29</v>
      </c>
      <c r="D497" s="20">
        <v>45786</v>
      </c>
      <c r="E497" s="71" t="s">
        <v>1450</v>
      </c>
      <c r="F497" s="23">
        <v>20611039094</v>
      </c>
      <c r="G497" s="71" t="s">
        <v>1451</v>
      </c>
      <c r="H497" s="71" t="s">
        <v>2238</v>
      </c>
      <c r="I497" s="71" t="s">
        <v>2239</v>
      </c>
      <c r="J497" s="22">
        <v>20</v>
      </c>
      <c r="K497" s="69" t="s">
        <v>170</v>
      </c>
      <c r="L497" s="71" t="s">
        <v>2033</v>
      </c>
      <c r="M497" s="28">
        <v>30</v>
      </c>
      <c r="N497" s="28">
        <v>600</v>
      </c>
      <c r="O497" s="28">
        <v>600</v>
      </c>
      <c r="P497" s="69" t="s">
        <v>1331</v>
      </c>
      <c r="Q497" s="69" t="s">
        <v>1111</v>
      </c>
      <c r="R497" s="71" t="s">
        <v>2240</v>
      </c>
      <c r="S497" s="71" t="s">
        <v>2241</v>
      </c>
      <c r="T497" s="71" t="s">
        <v>2113</v>
      </c>
      <c r="U497" s="71" t="s">
        <v>2114</v>
      </c>
      <c r="V497" s="24">
        <v>92</v>
      </c>
      <c r="W497" s="20">
        <v>45786</v>
      </c>
      <c r="X497" s="69" t="s">
        <v>65</v>
      </c>
      <c r="Y497" s="71" t="s">
        <v>66</v>
      </c>
      <c r="Z497" s="69" t="s">
        <v>127</v>
      </c>
      <c r="AA497" s="25">
        <v>2</v>
      </c>
      <c r="AB497" s="25" t="s">
        <v>2242</v>
      </c>
      <c r="AC497" s="69" t="s">
        <v>2243</v>
      </c>
      <c r="AD497" s="26">
        <v>7</v>
      </c>
      <c r="AE497" s="69" t="s">
        <v>2244</v>
      </c>
      <c r="AF497" s="69" t="s">
        <v>120</v>
      </c>
      <c r="AG497" s="71" t="s">
        <v>121</v>
      </c>
      <c r="AH497" s="69" t="s">
        <v>122</v>
      </c>
      <c r="AI497" s="27" t="s">
        <v>70</v>
      </c>
      <c r="AJ497" s="69" t="s">
        <v>70</v>
      </c>
      <c r="AK497" s="26">
        <v>1</v>
      </c>
      <c r="AL497" s="26">
        <v>1</v>
      </c>
      <c r="AM497" s="71" t="s">
        <v>2245</v>
      </c>
      <c r="AN497" s="70" t="s">
        <v>2246</v>
      </c>
    </row>
    <row r="498" spans="1:40" ht="15" customHeight="1" x14ac:dyDescent="0.25">
      <c r="A498" s="21">
        <v>228</v>
      </c>
      <c r="B498" s="69" t="s">
        <v>175</v>
      </c>
      <c r="C498" s="22">
        <v>28</v>
      </c>
      <c r="D498" s="20">
        <v>45786</v>
      </c>
      <c r="E498" s="71" t="s">
        <v>2139</v>
      </c>
      <c r="F498" s="23">
        <v>20607498203</v>
      </c>
      <c r="G498" s="71" t="s">
        <v>2256</v>
      </c>
      <c r="H498" s="71" t="s">
        <v>2257</v>
      </c>
      <c r="I498" s="71" t="s">
        <v>2258</v>
      </c>
      <c r="J498" s="22">
        <v>8</v>
      </c>
      <c r="K498" s="69" t="s">
        <v>170</v>
      </c>
      <c r="L498" s="71" t="s">
        <v>2033</v>
      </c>
      <c r="M498" s="28">
        <v>2270</v>
      </c>
      <c r="N498" s="28">
        <v>4540</v>
      </c>
      <c r="O498" s="28">
        <v>4540</v>
      </c>
      <c r="P498" s="69" t="s">
        <v>514</v>
      </c>
      <c r="Q498" s="69" t="s">
        <v>402</v>
      </c>
      <c r="R498" s="71" t="s">
        <v>2259</v>
      </c>
      <c r="S498" s="71" t="s">
        <v>2260</v>
      </c>
      <c r="T498" s="71" t="s">
        <v>994</v>
      </c>
      <c r="U498" s="71" t="s">
        <v>163</v>
      </c>
      <c r="V498" s="24">
        <v>93</v>
      </c>
      <c r="W498" s="20">
        <v>45786</v>
      </c>
      <c r="X498" s="69" t="s">
        <v>65</v>
      </c>
      <c r="Y498" s="71" t="s">
        <v>66</v>
      </c>
      <c r="Z498" s="69" t="s">
        <v>127</v>
      </c>
      <c r="AA498" s="25">
        <v>2</v>
      </c>
      <c r="AB498" s="25" t="s">
        <v>2261</v>
      </c>
      <c r="AC498" s="69" t="s">
        <v>2262</v>
      </c>
      <c r="AD498" s="26">
        <v>18</v>
      </c>
      <c r="AE498" s="69" t="s">
        <v>2263</v>
      </c>
      <c r="AF498" s="69" t="s">
        <v>120</v>
      </c>
      <c r="AG498" s="71" t="s">
        <v>121</v>
      </c>
      <c r="AH498" s="69" t="s">
        <v>122</v>
      </c>
      <c r="AI498" s="27" t="s">
        <v>70</v>
      </c>
      <c r="AJ498" s="69" t="s">
        <v>70</v>
      </c>
      <c r="AK498" s="26">
        <v>1</v>
      </c>
      <c r="AL498" s="26">
        <v>1</v>
      </c>
      <c r="AM498" s="71" t="s">
        <v>2264</v>
      </c>
      <c r="AN498" s="70" t="s">
        <v>2265</v>
      </c>
    </row>
    <row r="499" spans="1:40" ht="15" customHeight="1" x14ac:dyDescent="0.25">
      <c r="A499" s="21">
        <v>227</v>
      </c>
      <c r="B499" s="69" t="s">
        <v>175</v>
      </c>
      <c r="C499" s="22">
        <v>27</v>
      </c>
      <c r="D499" s="20">
        <v>45782</v>
      </c>
      <c r="E499" s="71" t="s">
        <v>2272</v>
      </c>
      <c r="F499" s="23">
        <v>20381499627</v>
      </c>
      <c r="G499" s="71" t="s">
        <v>2273</v>
      </c>
      <c r="H499" s="71" t="s">
        <v>2274</v>
      </c>
      <c r="I499" s="71" t="s">
        <v>2275</v>
      </c>
      <c r="J499" s="22">
        <v>2</v>
      </c>
      <c r="K499" s="69" t="s">
        <v>170</v>
      </c>
      <c r="L499" s="71" t="s">
        <v>2033</v>
      </c>
      <c r="M499" s="28">
        <v>800</v>
      </c>
      <c r="N499" s="28">
        <v>1600</v>
      </c>
      <c r="O499" s="28">
        <v>1600</v>
      </c>
      <c r="P499" s="69" t="s">
        <v>514</v>
      </c>
      <c r="Q499" s="69" t="s">
        <v>1111</v>
      </c>
      <c r="R499" s="71" t="s">
        <v>2276</v>
      </c>
      <c r="S499" s="71" t="s">
        <v>2277</v>
      </c>
      <c r="T499" s="71" t="s">
        <v>152</v>
      </c>
      <c r="U499" s="71" t="s">
        <v>153</v>
      </c>
      <c r="V499" s="24">
        <v>90</v>
      </c>
      <c r="W499" s="20">
        <v>45782</v>
      </c>
      <c r="X499" s="69" t="s">
        <v>65</v>
      </c>
      <c r="Y499" s="71" t="s">
        <v>66</v>
      </c>
      <c r="Z499" s="69" t="s">
        <v>127</v>
      </c>
      <c r="AA499" s="25">
        <v>2</v>
      </c>
      <c r="AB499" s="25" t="s">
        <v>2278</v>
      </c>
      <c r="AC499" s="69" t="s">
        <v>2279</v>
      </c>
      <c r="AD499" s="26">
        <v>18</v>
      </c>
      <c r="AE499" s="69" t="s">
        <v>2280</v>
      </c>
      <c r="AF499" s="69" t="s">
        <v>120</v>
      </c>
      <c r="AG499" s="71" t="s">
        <v>121</v>
      </c>
      <c r="AH499" s="69" t="s">
        <v>122</v>
      </c>
      <c r="AI499" s="27" t="s">
        <v>70</v>
      </c>
      <c r="AJ499" s="69" t="s">
        <v>70</v>
      </c>
      <c r="AK499" s="26">
        <v>1</v>
      </c>
      <c r="AL499" s="26">
        <v>1</v>
      </c>
      <c r="AM499" s="71" t="s">
        <v>2281</v>
      </c>
      <c r="AN499" s="70" t="s">
        <v>2282</v>
      </c>
    </row>
    <row r="500" spans="1:40" ht="15" customHeight="1" x14ac:dyDescent="0.25">
      <c r="A500" s="21">
        <v>226</v>
      </c>
      <c r="B500" s="69" t="s">
        <v>175</v>
      </c>
      <c r="C500" s="22">
        <v>26</v>
      </c>
      <c r="D500" s="20">
        <v>45782</v>
      </c>
      <c r="E500" s="71" t="s">
        <v>1806</v>
      </c>
      <c r="F500" s="23">
        <v>10413011197</v>
      </c>
      <c r="G500" s="71" t="s">
        <v>1807</v>
      </c>
      <c r="H500" s="71" t="s">
        <v>2291</v>
      </c>
      <c r="I500" s="71" t="s">
        <v>2292</v>
      </c>
      <c r="J500" s="22">
        <v>15</v>
      </c>
      <c r="K500" s="69" t="s">
        <v>170</v>
      </c>
      <c r="L500" s="71" t="s">
        <v>2033</v>
      </c>
      <c r="M500" s="28">
        <v>90</v>
      </c>
      <c r="N500" s="28">
        <v>1350</v>
      </c>
      <c r="O500" s="28">
        <v>1350</v>
      </c>
      <c r="P500" s="69" t="s">
        <v>514</v>
      </c>
      <c r="Q500" s="69" t="s">
        <v>402</v>
      </c>
      <c r="R500" s="71" t="s">
        <v>2293</v>
      </c>
      <c r="S500" s="71" t="s">
        <v>2294</v>
      </c>
      <c r="T500" s="71" t="s">
        <v>172</v>
      </c>
      <c r="U500" s="71" t="s">
        <v>173</v>
      </c>
      <c r="V500" s="24">
        <v>89</v>
      </c>
      <c r="W500" s="20">
        <v>45782</v>
      </c>
      <c r="X500" s="69" t="s">
        <v>65</v>
      </c>
      <c r="Y500" s="71" t="s">
        <v>66</v>
      </c>
      <c r="Z500" s="69" t="s">
        <v>127</v>
      </c>
      <c r="AA500" s="25">
        <v>2</v>
      </c>
      <c r="AB500" s="25" t="s">
        <v>2295</v>
      </c>
      <c r="AC500" s="69" t="s">
        <v>2296</v>
      </c>
      <c r="AD500" s="26">
        <v>7</v>
      </c>
      <c r="AE500" s="69" t="s">
        <v>2297</v>
      </c>
      <c r="AF500" s="69" t="s">
        <v>120</v>
      </c>
      <c r="AG500" s="71" t="s">
        <v>121</v>
      </c>
      <c r="AH500" s="69" t="s">
        <v>122</v>
      </c>
      <c r="AI500" s="27" t="s">
        <v>70</v>
      </c>
      <c r="AJ500" s="69" t="s">
        <v>70</v>
      </c>
      <c r="AK500" s="26">
        <v>1</v>
      </c>
      <c r="AL500" s="26">
        <v>1</v>
      </c>
      <c r="AM500" s="71" t="s">
        <v>2298</v>
      </c>
      <c r="AN500" s="70" t="s">
        <v>2299</v>
      </c>
    </row>
    <row r="501" spans="1:40" ht="15" customHeight="1" x14ac:dyDescent="0.25">
      <c r="A501" s="21">
        <v>219</v>
      </c>
      <c r="B501" s="69" t="s">
        <v>175</v>
      </c>
      <c r="C501" s="22">
        <v>25</v>
      </c>
      <c r="D501" s="20">
        <v>45782</v>
      </c>
      <c r="E501" s="71" t="s">
        <v>1704</v>
      </c>
      <c r="F501" s="23">
        <v>20501830098</v>
      </c>
      <c r="G501" s="71" t="s">
        <v>1705</v>
      </c>
      <c r="H501" s="71" t="s">
        <v>2312</v>
      </c>
      <c r="I501" s="71" t="s">
        <v>1386</v>
      </c>
      <c r="J501" s="22">
        <v>1</v>
      </c>
      <c r="K501" s="69" t="s">
        <v>170</v>
      </c>
      <c r="L501" s="71" t="s">
        <v>2033</v>
      </c>
      <c r="M501" s="28">
        <v>15</v>
      </c>
      <c r="N501" s="28">
        <v>3000</v>
      </c>
      <c r="O501" s="28">
        <v>3000</v>
      </c>
      <c r="P501" s="69" t="s">
        <v>514</v>
      </c>
      <c r="Q501" s="69" t="s">
        <v>1111</v>
      </c>
      <c r="R501" s="71" t="s">
        <v>2313</v>
      </c>
      <c r="S501" s="71" t="s">
        <v>2314</v>
      </c>
      <c r="T501" s="71" t="s">
        <v>123</v>
      </c>
      <c r="U501" s="71" t="s">
        <v>162</v>
      </c>
      <c r="V501" s="24">
        <v>85</v>
      </c>
      <c r="W501" s="20">
        <v>45782</v>
      </c>
      <c r="X501" s="69" t="s">
        <v>65</v>
      </c>
      <c r="Y501" s="71" t="s">
        <v>66</v>
      </c>
      <c r="Z501" s="69" t="s">
        <v>127</v>
      </c>
      <c r="AA501" s="25">
        <v>3</v>
      </c>
      <c r="AB501" s="25" t="s">
        <v>2315</v>
      </c>
      <c r="AC501" s="69" t="s">
        <v>2316</v>
      </c>
      <c r="AD501" s="26">
        <v>18</v>
      </c>
      <c r="AE501" s="69" t="s">
        <v>2317</v>
      </c>
      <c r="AF501" s="69" t="s">
        <v>120</v>
      </c>
      <c r="AG501" s="71" t="s">
        <v>121</v>
      </c>
      <c r="AH501" s="69" t="s">
        <v>122</v>
      </c>
      <c r="AI501" s="27" t="s">
        <v>70</v>
      </c>
      <c r="AJ501" s="69" t="s">
        <v>70</v>
      </c>
      <c r="AK501" s="26">
        <v>1</v>
      </c>
      <c r="AL501" s="26">
        <v>1</v>
      </c>
      <c r="AM501" s="71" t="s">
        <v>2318</v>
      </c>
      <c r="AN501" s="70" t="s">
        <v>2319</v>
      </c>
    </row>
    <row r="502" spans="1:40" ht="15" customHeight="1" x14ac:dyDescent="0.25">
      <c r="A502" s="21">
        <v>217</v>
      </c>
      <c r="B502" s="69" t="s">
        <v>175</v>
      </c>
      <c r="C502" s="22">
        <v>24</v>
      </c>
      <c r="D502" s="20">
        <v>45782</v>
      </c>
      <c r="E502" s="71" t="s">
        <v>168</v>
      </c>
      <c r="F502" s="23">
        <v>20606962071</v>
      </c>
      <c r="G502" s="71" t="s">
        <v>169</v>
      </c>
      <c r="H502" s="71" t="s">
        <v>2329</v>
      </c>
      <c r="I502" s="71" t="s">
        <v>1405</v>
      </c>
      <c r="J502" s="22">
        <v>1</v>
      </c>
      <c r="K502" s="69" t="s">
        <v>170</v>
      </c>
      <c r="L502" s="71" t="s">
        <v>2033</v>
      </c>
      <c r="M502" s="28">
        <v>7.75</v>
      </c>
      <c r="N502" s="28">
        <v>871.25</v>
      </c>
      <c r="O502" s="28">
        <v>871.25</v>
      </c>
      <c r="P502" s="69" t="s">
        <v>514</v>
      </c>
      <c r="Q502" s="69" t="s">
        <v>171</v>
      </c>
      <c r="R502" s="71" t="s">
        <v>2330</v>
      </c>
      <c r="S502" s="71" t="s">
        <v>2331</v>
      </c>
      <c r="T502" s="71" t="s">
        <v>172</v>
      </c>
      <c r="U502" s="71" t="s">
        <v>173</v>
      </c>
      <c r="V502" s="24">
        <v>3</v>
      </c>
      <c r="W502" s="20">
        <v>45659</v>
      </c>
      <c r="X502" s="69" t="s">
        <v>65</v>
      </c>
      <c r="Y502" s="71" t="s">
        <v>66</v>
      </c>
      <c r="Z502" s="69" t="s">
        <v>1418</v>
      </c>
      <c r="AA502" s="25">
        <v>6</v>
      </c>
      <c r="AB502" s="25" t="s">
        <v>2332</v>
      </c>
      <c r="AC502" s="69" t="s">
        <v>2333</v>
      </c>
      <c r="AD502" s="26">
        <v>0</v>
      </c>
      <c r="AE502" s="69" t="s">
        <v>2038</v>
      </c>
      <c r="AF502" s="69" t="s">
        <v>120</v>
      </c>
      <c r="AG502" s="71" t="s">
        <v>121</v>
      </c>
      <c r="AH502" s="69" t="s">
        <v>122</v>
      </c>
      <c r="AI502" s="27" t="s">
        <v>70</v>
      </c>
      <c r="AJ502" s="69" t="s">
        <v>70</v>
      </c>
      <c r="AK502" s="26">
        <v>1</v>
      </c>
      <c r="AL502" s="26">
        <v>1</v>
      </c>
      <c r="AM502" s="71" t="s">
        <v>2334</v>
      </c>
      <c r="AN502" s="70" t="s">
        <v>2335</v>
      </c>
    </row>
    <row r="503" spans="1:40" ht="15" customHeight="1" x14ac:dyDescent="0.25">
      <c r="A503" s="21">
        <v>210</v>
      </c>
      <c r="B503" s="69" t="s">
        <v>175</v>
      </c>
      <c r="C503" s="22">
        <v>23</v>
      </c>
      <c r="D503" s="20">
        <v>45769</v>
      </c>
      <c r="E503" s="71" t="s">
        <v>1450</v>
      </c>
      <c r="F503" s="23">
        <v>20611039094</v>
      </c>
      <c r="G503" s="71" t="s">
        <v>1451</v>
      </c>
      <c r="H503" s="71" t="s">
        <v>2347</v>
      </c>
      <c r="I503" s="71" t="s">
        <v>1138</v>
      </c>
      <c r="J503" s="22">
        <v>1</v>
      </c>
      <c r="K503" s="69" t="s">
        <v>170</v>
      </c>
      <c r="L503" s="71" t="s">
        <v>2033</v>
      </c>
      <c r="M503" s="28">
        <v>418.21</v>
      </c>
      <c r="N503" s="28">
        <v>13135.71</v>
      </c>
      <c r="O503" s="28">
        <v>13135.72</v>
      </c>
      <c r="P503" s="69" t="s">
        <v>514</v>
      </c>
      <c r="Q503" s="69" t="s">
        <v>1111</v>
      </c>
      <c r="R503" s="71" t="s">
        <v>2348</v>
      </c>
      <c r="S503" s="71" t="s">
        <v>2349</v>
      </c>
      <c r="T503" s="71" t="s">
        <v>697</v>
      </c>
      <c r="U503" s="71" t="s">
        <v>333</v>
      </c>
      <c r="V503" s="24">
        <v>33</v>
      </c>
      <c r="W503" s="20">
        <v>45758</v>
      </c>
      <c r="X503" s="69" t="s">
        <v>65</v>
      </c>
      <c r="Y503" s="71" t="s">
        <v>66</v>
      </c>
      <c r="Z503" s="69" t="s">
        <v>1418</v>
      </c>
      <c r="AA503" s="25">
        <v>13</v>
      </c>
      <c r="AB503" s="25" t="s">
        <v>2350</v>
      </c>
      <c r="AC503" s="69" t="s">
        <v>2351</v>
      </c>
      <c r="AD503" s="26">
        <v>0</v>
      </c>
      <c r="AE503" s="69" t="s">
        <v>2352</v>
      </c>
      <c r="AF503" s="69" t="s">
        <v>120</v>
      </c>
      <c r="AG503" s="71" t="s">
        <v>121</v>
      </c>
      <c r="AH503" s="69" t="s">
        <v>122</v>
      </c>
      <c r="AI503" s="27" t="s">
        <v>70</v>
      </c>
      <c r="AJ503" s="69" t="s">
        <v>1145</v>
      </c>
      <c r="AK503" s="26">
        <v>1</v>
      </c>
      <c r="AL503" s="26">
        <v>1</v>
      </c>
      <c r="AM503" s="71" t="s">
        <v>2353</v>
      </c>
      <c r="AN503" s="70" t="s">
        <v>2354</v>
      </c>
    </row>
    <row r="504" spans="1:40" ht="15" customHeight="1" x14ac:dyDescent="0.25">
      <c r="A504" s="21">
        <v>208</v>
      </c>
      <c r="B504" s="69" t="s">
        <v>175</v>
      </c>
      <c r="C504" s="22">
        <v>22</v>
      </c>
      <c r="D504" s="20">
        <v>45769</v>
      </c>
      <c r="E504" s="71" t="s">
        <v>1450</v>
      </c>
      <c r="F504" s="23">
        <v>20611039094</v>
      </c>
      <c r="G504" s="71" t="s">
        <v>1451</v>
      </c>
      <c r="H504" s="71" t="s">
        <v>2364</v>
      </c>
      <c r="I504" s="71" t="s">
        <v>1138</v>
      </c>
      <c r="J504" s="22">
        <v>1</v>
      </c>
      <c r="K504" s="69" t="s">
        <v>170</v>
      </c>
      <c r="L504" s="71" t="s">
        <v>2033</v>
      </c>
      <c r="M504" s="28">
        <v>428</v>
      </c>
      <c r="N504" s="28">
        <v>4903.3999999999996</v>
      </c>
      <c r="O504" s="28">
        <v>4903.3999999999996</v>
      </c>
      <c r="P504" s="69" t="s">
        <v>514</v>
      </c>
      <c r="Q504" s="69" t="s">
        <v>1111</v>
      </c>
      <c r="R504" s="71" t="s">
        <v>2365</v>
      </c>
      <c r="S504" s="71" t="s">
        <v>2366</v>
      </c>
      <c r="T504" s="71" t="s">
        <v>697</v>
      </c>
      <c r="U504" s="71" t="s">
        <v>333</v>
      </c>
      <c r="V504" s="24">
        <v>33</v>
      </c>
      <c r="W504" s="20">
        <v>45758</v>
      </c>
      <c r="X504" s="69" t="s">
        <v>65</v>
      </c>
      <c r="Y504" s="71" t="s">
        <v>66</v>
      </c>
      <c r="Z504" s="69" t="s">
        <v>1418</v>
      </c>
      <c r="AA504" s="25">
        <v>12</v>
      </c>
      <c r="AB504" s="25" t="s">
        <v>2367</v>
      </c>
      <c r="AC504" s="69" t="s">
        <v>2368</v>
      </c>
      <c r="AD504" s="26">
        <v>0</v>
      </c>
      <c r="AE504" s="69" t="s">
        <v>2369</v>
      </c>
      <c r="AF504" s="69" t="s">
        <v>120</v>
      </c>
      <c r="AG504" s="71" t="s">
        <v>121</v>
      </c>
      <c r="AH504" s="69" t="s">
        <v>122</v>
      </c>
      <c r="AI504" s="27" t="s">
        <v>70</v>
      </c>
      <c r="AJ504" s="69" t="s">
        <v>1145</v>
      </c>
      <c r="AK504" s="26">
        <v>1</v>
      </c>
      <c r="AL504" s="26">
        <v>1</v>
      </c>
      <c r="AM504" s="71" t="s">
        <v>2370</v>
      </c>
      <c r="AN504" s="70" t="s">
        <v>2371</v>
      </c>
    </row>
    <row r="505" spans="1:40" ht="15" customHeight="1" x14ac:dyDescent="0.25">
      <c r="A505" s="21">
        <v>206</v>
      </c>
      <c r="B505" s="69" t="s">
        <v>175</v>
      </c>
      <c r="C505" s="22">
        <v>21</v>
      </c>
      <c r="D505" s="20">
        <v>45769</v>
      </c>
      <c r="E505" s="71" t="s">
        <v>1704</v>
      </c>
      <c r="F505" s="23">
        <v>20501830098</v>
      </c>
      <c r="G505" s="71" t="s">
        <v>1705</v>
      </c>
      <c r="H505" s="71" t="s">
        <v>2381</v>
      </c>
      <c r="I505" s="71" t="s">
        <v>1138</v>
      </c>
      <c r="J505" s="22">
        <v>1</v>
      </c>
      <c r="K505" s="69" t="s">
        <v>170</v>
      </c>
      <c r="L505" s="71" t="s">
        <v>2382</v>
      </c>
      <c r="M505" s="28">
        <v>15</v>
      </c>
      <c r="N505" s="28">
        <v>384</v>
      </c>
      <c r="O505" s="28">
        <v>384</v>
      </c>
      <c r="P505" s="69" t="s">
        <v>132</v>
      </c>
      <c r="Q505" s="69" t="s">
        <v>1111</v>
      </c>
      <c r="R505" s="71" t="s">
        <v>2383</v>
      </c>
      <c r="S505" s="71" t="s">
        <v>2384</v>
      </c>
      <c r="T505" s="71" t="s">
        <v>697</v>
      </c>
      <c r="U505" s="71" t="s">
        <v>333</v>
      </c>
      <c r="V505" s="24">
        <v>33</v>
      </c>
      <c r="W505" s="20">
        <v>45849</v>
      </c>
      <c r="X505" s="69" t="s">
        <v>65</v>
      </c>
      <c r="Y505" s="71" t="s">
        <v>66</v>
      </c>
      <c r="Z505" s="69" t="s">
        <v>127</v>
      </c>
      <c r="AA505" s="25">
        <v>10</v>
      </c>
      <c r="AB505" s="25" t="s">
        <v>2385</v>
      </c>
      <c r="AC505" s="69" t="s">
        <v>2386</v>
      </c>
      <c r="AD505" s="26">
        <v>0</v>
      </c>
      <c r="AE505" s="69" t="s">
        <v>2387</v>
      </c>
      <c r="AF505" s="69" t="s">
        <v>120</v>
      </c>
      <c r="AG505" s="71" t="s">
        <v>121</v>
      </c>
      <c r="AH505" s="69" t="s">
        <v>122</v>
      </c>
      <c r="AI505" s="27" t="s">
        <v>70</v>
      </c>
      <c r="AJ505" s="69" t="s">
        <v>1145</v>
      </c>
      <c r="AK505" s="26">
        <v>1</v>
      </c>
      <c r="AL505" s="26">
        <v>1</v>
      </c>
      <c r="AM505" s="71" t="s">
        <v>2388</v>
      </c>
      <c r="AN505" s="70" t="s">
        <v>2389</v>
      </c>
    </row>
    <row r="506" spans="1:40" ht="15" customHeight="1" x14ac:dyDescent="0.25">
      <c r="A506" s="21">
        <v>203</v>
      </c>
      <c r="B506" s="69" t="s">
        <v>175</v>
      </c>
      <c r="C506" s="22">
        <v>20</v>
      </c>
      <c r="D506" s="20">
        <v>45769</v>
      </c>
      <c r="E506" s="71" t="s">
        <v>499</v>
      </c>
      <c r="F506" s="23">
        <v>10428199443</v>
      </c>
      <c r="G506" s="71" t="s">
        <v>1967</v>
      </c>
      <c r="H506" s="71" t="s">
        <v>2399</v>
      </c>
      <c r="I506" s="71" t="s">
        <v>1138</v>
      </c>
      <c r="J506" s="22">
        <v>1</v>
      </c>
      <c r="K506" s="69" t="s">
        <v>170</v>
      </c>
      <c r="L506" s="71" t="s">
        <v>2033</v>
      </c>
      <c r="M506" s="28">
        <v>200.5</v>
      </c>
      <c r="N506" s="28">
        <v>2858.8</v>
      </c>
      <c r="O506" s="28">
        <v>2858.8</v>
      </c>
      <c r="P506" s="69" t="s">
        <v>514</v>
      </c>
      <c r="Q506" s="69" t="s">
        <v>1111</v>
      </c>
      <c r="R506" s="71" t="s">
        <v>2400</v>
      </c>
      <c r="S506" s="71" t="s">
        <v>2401</v>
      </c>
      <c r="T506" s="71" t="s">
        <v>697</v>
      </c>
      <c r="U506" s="71" t="s">
        <v>333</v>
      </c>
      <c r="V506" s="24">
        <v>33</v>
      </c>
      <c r="W506" s="20">
        <v>45758</v>
      </c>
      <c r="X506" s="69" t="s">
        <v>65</v>
      </c>
      <c r="Y506" s="71" t="s">
        <v>66</v>
      </c>
      <c r="Z506" s="69" t="s">
        <v>1418</v>
      </c>
      <c r="AA506" s="25">
        <v>7</v>
      </c>
      <c r="AB506" s="25" t="s">
        <v>143</v>
      </c>
      <c r="AC506" s="69" t="s">
        <v>2402</v>
      </c>
      <c r="AD506" s="26">
        <v>0</v>
      </c>
      <c r="AE506" s="69" t="s">
        <v>2403</v>
      </c>
      <c r="AF506" s="69" t="s">
        <v>120</v>
      </c>
      <c r="AG506" s="71" t="s">
        <v>121</v>
      </c>
      <c r="AH506" s="69" t="s">
        <v>122</v>
      </c>
      <c r="AI506" s="27" t="s">
        <v>70</v>
      </c>
      <c r="AJ506" s="69" t="s">
        <v>1145</v>
      </c>
      <c r="AK506" s="26">
        <v>1</v>
      </c>
      <c r="AL506" s="26">
        <v>1</v>
      </c>
      <c r="AM506" s="71" t="s">
        <v>2404</v>
      </c>
      <c r="AN506" s="70" t="s">
        <v>2405</v>
      </c>
    </row>
    <row r="507" spans="1:40" ht="15" customHeight="1" x14ac:dyDescent="0.25">
      <c r="A507" s="21">
        <v>202</v>
      </c>
      <c r="B507" s="69" t="s">
        <v>175</v>
      </c>
      <c r="C507" s="22">
        <v>19</v>
      </c>
      <c r="D507" s="20">
        <v>45769</v>
      </c>
      <c r="E507" s="71" t="s">
        <v>499</v>
      </c>
      <c r="F507" s="23">
        <v>10428199443</v>
      </c>
      <c r="G507" s="71" t="s">
        <v>1967</v>
      </c>
      <c r="H507" s="71" t="s">
        <v>2414</v>
      </c>
      <c r="I507" s="71" t="s">
        <v>711</v>
      </c>
      <c r="J507" s="22">
        <v>1</v>
      </c>
      <c r="K507" s="69" t="s">
        <v>170</v>
      </c>
      <c r="L507" s="71" t="s">
        <v>2033</v>
      </c>
      <c r="M507" s="28">
        <v>200.5</v>
      </c>
      <c r="N507" s="28">
        <v>2585</v>
      </c>
      <c r="O507" s="28">
        <v>2585</v>
      </c>
      <c r="P507" s="69" t="s">
        <v>514</v>
      </c>
      <c r="Q507" s="69" t="s">
        <v>1111</v>
      </c>
      <c r="R507" s="71" t="s">
        <v>2415</v>
      </c>
      <c r="S507" s="71" t="s">
        <v>2416</v>
      </c>
      <c r="T507" s="71" t="s">
        <v>697</v>
      </c>
      <c r="U507" s="71" t="s">
        <v>333</v>
      </c>
      <c r="V507" s="24">
        <v>79</v>
      </c>
      <c r="W507" s="20">
        <v>45758</v>
      </c>
      <c r="X507" s="69" t="s">
        <v>65</v>
      </c>
      <c r="Y507" s="71" t="s">
        <v>66</v>
      </c>
      <c r="Z507" s="69" t="s">
        <v>1418</v>
      </c>
      <c r="AA507" s="25">
        <v>20</v>
      </c>
      <c r="AB507" s="25" t="s">
        <v>2417</v>
      </c>
      <c r="AC507" s="69" t="s">
        <v>2418</v>
      </c>
      <c r="AD507" s="26">
        <v>18</v>
      </c>
      <c r="AE507" s="69" t="s">
        <v>2419</v>
      </c>
      <c r="AF507" s="69" t="s">
        <v>120</v>
      </c>
      <c r="AG507" s="71" t="s">
        <v>121</v>
      </c>
      <c r="AH507" s="69" t="s">
        <v>122</v>
      </c>
      <c r="AI507" s="27" t="s">
        <v>70</v>
      </c>
      <c r="AJ507" s="69" t="s">
        <v>718</v>
      </c>
      <c r="AK507" s="26">
        <v>1</v>
      </c>
      <c r="AL507" s="26">
        <v>1</v>
      </c>
      <c r="AM507" s="71" t="s">
        <v>2420</v>
      </c>
      <c r="AN507" s="70" t="s">
        <v>2421</v>
      </c>
    </row>
    <row r="508" spans="1:40" ht="15" customHeight="1" x14ac:dyDescent="0.25">
      <c r="A508" s="21">
        <v>201</v>
      </c>
      <c r="B508" s="69" t="s">
        <v>175</v>
      </c>
      <c r="C508" s="22">
        <v>18</v>
      </c>
      <c r="D508" s="20">
        <v>45769</v>
      </c>
      <c r="E508" s="71" t="s">
        <v>1450</v>
      </c>
      <c r="F508" s="23">
        <v>20611039094</v>
      </c>
      <c r="G508" s="71" t="s">
        <v>1451</v>
      </c>
      <c r="H508" s="71" t="s">
        <v>2431</v>
      </c>
      <c r="I508" s="71" t="s">
        <v>1138</v>
      </c>
      <c r="J508" s="22">
        <v>1</v>
      </c>
      <c r="K508" s="69" t="s">
        <v>170</v>
      </c>
      <c r="L508" s="71" t="s">
        <v>2033</v>
      </c>
      <c r="M508" s="28">
        <v>5</v>
      </c>
      <c r="N508" s="28">
        <v>120.18</v>
      </c>
      <c r="O508" s="28">
        <v>120.18</v>
      </c>
      <c r="P508" s="69" t="s">
        <v>514</v>
      </c>
      <c r="Q508" s="69" t="s">
        <v>1111</v>
      </c>
      <c r="R508" s="71" t="s">
        <v>2432</v>
      </c>
      <c r="S508" s="71" t="s">
        <v>2433</v>
      </c>
      <c r="T508" s="71" t="s">
        <v>697</v>
      </c>
      <c r="U508" s="71" t="s">
        <v>333</v>
      </c>
      <c r="V508" s="24">
        <v>33</v>
      </c>
      <c r="W508" s="20">
        <v>45758</v>
      </c>
      <c r="X508" s="69" t="s">
        <v>65</v>
      </c>
      <c r="Y508" s="71" t="s">
        <v>66</v>
      </c>
      <c r="Z508" s="69" t="s">
        <v>1418</v>
      </c>
      <c r="AA508" s="25">
        <v>6</v>
      </c>
      <c r="AB508" s="25" t="s">
        <v>143</v>
      </c>
      <c r="AC508" s="69" t="s">
        <v>2402</v>
      </c>
      <c r="AD508" s="26">
        <v>0</v>
      </c>
      <c r="AE508" s="69" t="s">
        <v>2434</v>
      </c>
      <c r="AF508" s="69" t="s">
        <v>120</v>
      </c>
      <c r="AG508" s="71" t="s">
        <v>121</v>
      </c>
      <c r="AH508" s="69" t="s">
        <v>122</v>
      </c>
      <c r="AI508" s="27" t="s">
        <v>70</v>
      </c>
      <c r="AJ508" s="69" t="s">
        <v>1145</v>
      </c>
      <c r="AK508" s="26">
        <v>1</v>
      </c>
      <c r="AL508" s="26">
        <v>1</v>
      </c>
      <c r="AM508" s="71" t="s">
        <v>2435</v>
      </c>
      <c r="AN508" s="70" t="s">
        <v>2436</v>
      </c>
    </row>
    <row r="509" spans="1:40" ht="15" customHeight="1" x14ac:dyDescent="0.25">
      <c r="A509" s="21">
        <v>197</v>
      </c>
      <c r="B509" s="69" t="s">
        <v>175</v>
      </c>
      <c r="C509" s="22">
        <v>17</v>
      </c>
      <c r="D509" s="20">
        <v>45768</v>
      </c>
      <c r="E509" s="71" t="s">
        <v>1450</v>
      </c>
      <c r="F509" s="23">
        <v>20611039094</v>
      </c>
      <c r="G509" s="71" t="s">
        <v>1451</v>
      </c>
      <c r="H509" s="71" t="s">
        <v>2446</v>
      </c>
      <c r="I509" s="71" t="s">
        <v>1138</v>
      </c>
      <c r="J509" s="22">
        <v>12</v>
      </c>
      <c r="K509" s="69" t="s">
        <v>170</v>
      </c>
      <c r="L509" s="71" t="s">
        <v>2033</v>
      </c>
      <c r="M509" s="28">
        <v>165</v>
      </c>
      <c r="N509" s="28">
        <v>375</v>
      </c>
      <c r="O509" s="28">
        <v>375</v>
      </c>
      <c r="P509" s="69" t="s">
        <v>514</v>
      </c>
      <c r="Q509" s="69" t="s">
        <v>1111</v>
      </c>
      <c r="R509" s="71" t="s">
        <v>2447</v>
      </c>
      <c r="S509" s="71" t="s">
        <v>2448</v>
      </c>
      <c r="T509" s="71" t="s">
        <v>697</v>
      </c>
      <c r="U509" s="71" t="s">
        <v>333</v>
      </c>
      <c r="V509" s="24">
        <v>33</v>
      </c>
      <c r="W509" s="20">
        <v>45758</v>
      </c>
      <c r="X509" s="69" t="s">
        <v>65</v>
      </c>
      <c r="Y509" s="71" t="s">
        <v>66</v>
      </c>
      <c r="Z509" s="69" t="s">
        <v>1418</v>
      </c>
      <c r="AA509" s="25">
        <v>5</v>
      </c>
      <c r="AB509" s="25" t="s">
        <v>2449</v>
      </c>
      <c r="AC509" s="69" t="s">
        <v>2450</v>
      </c>
      <c r="AD509" s="26">
        <v>0</v>
      </c>
      <c r="AE509" s="69" t="s">
        <v>2451</v>
      </c>
      <c r="AF509" s="69" t="s">
        <v>120</v>
      </c>
      <c r="AG509" s="71" t="s">
        <v>121</v>
      </c>
      <c r="AH509" s="69" t="s">
        <v>122</v>
      </c>
      <c r="AI509" s="27" t="s">
        <v>70</v>
      </c>
      <c r="AJ509" s="69" t="s">
        <v>1145</v>
      </c>
      <c r="AK509" s="26">
        <v>1</v>
      </c>
      <c r="AL509" s="26">
        <v>1</v>
      </c>
      <c r="AM509" s="71" t="s">
        <v>2452</v>
      </c>
      <c r="AN509" s="70" t="s">
        <v>2453</v>
      </c>
    </row>
    <row r="510" spans="1:40" ht="15" customHeight="1" x14ac:dyDescent="0.25">
      <c r="A510" s="21">
        <v>182</v>
      </c>
      <c r="B510" s="69" t="s">
        <v>175</v>
      </c>
      <c r="C510" s="22">
        <v>16</v>
      </c>
      <c r="D510" s="20">
        <v>45765</v>
      </c>
      <c r="E510" s="71" t="s">
        <v>1450</v>
      </c>
      <c r="F510" s="23">
        <v>20611039094</v>
      </c>
      <c r="G510" s="71" t="s">
        <v>1451</v>
      </c>
      <c r="H510" s="71" t="s">
        <v>2462</v>
      </c>
      <c r="I510" s="71" t="s">
        <v>711</v>
      </c>
      <c r="J510" s="22">
        <v>1</v>
      </c>
      <c r="K510" s="69" t="s">
        <v>170</v>
      </c>
      <c r="L510" s="71" t="s">
        <v>2033</v>
      </c>
      <c r="M510" s="28">
        <v>821.4</v>
      </c>
      <c r="N510" s="28">
        <v>25674.03</v>
      </c>
      <c r="O510" s="28">
        <v>25674.03</v>
      </c>
      <c r="P510" s="69" t="s">
        <v>514</v>
      </c>
      <c r="Q510" s="69" t="s">
        <v>1111</v>
      </c>
      <c r="R510" s="71" t="s">
        <v>2463</v>
      </c>
      <c r="S510" s="71" t="s">
        <v>2464</v>
      </c>
      <c r="T510" s="71" t="s">
        <v>697</v>
      </c>
      <c r="U510" s="71" t="s">
        <v>333</v>
      </c>
      <c r="V510" s="24">
        <v>79</v>
      </c>
      <c r="W510" s="20">
        <v>45758</v>
      </c>
      <c r="X510" s="69" t="s">
        <v>65</v>
      </c>
      <c r="Y510" s="71" t="s">
        <v>66</v>
      </c>
      <c r="Z510" s="69" t="s">
        <v>1418</v>
      </c>
      <c r="AA510" s="25">
        <v>10</v>
      </c>
      <c r="AB510" s="25" t="s">
        <v>2465</v>
      </c>
      <c r="AC510" s="69" t="s">
        <v>2466</v>
      </c>
      <c r="AD510" s="26">
        <v>18</v>
      </c>
      <c r="AE510" s="69" t="s">
        <v>2467</v>
      </c>
      <c r="AF510" s="69" t="s">
        <v>120</v>
      </c>
      <c r="AG510" s="71" t="s">
        <v>121</v>
      </c>
      <c r="AH510" s="69" t="s">
        <v>122</v>
      </c>
      <c r="AI510" s="27" t="s">
        <v>70</v>
      </c>
      <c r="AJ510" s="69" t="s">
        <v>718</v>
      </c>
      <c r="AK510" s="26">
        <v>1</v>
      </c>
      <c r="AL510" s="26">
        <v>1</v>
      </c>
      <c r="AM510" s="71" t="s">
        <v>2468</v>
      </c>
      <c r="AN510" s="70" t="s">
        <v>2469</v>
      </c>
    </row>
    <row r="511" spans="1:40" ht="15" customHeight="1" x14ac:dyDescent="0.25">
      <c r="A511" s="21">
        <v>181</v>
      </c>
      <c r="B511" s="69" t="s">
        <v>175</v>
      </c>
      <c r="C511" s="22">
        <v>15</v>
      </c>
      <c r="D511" s="20">
        <v>45765</v>
      </c>
      <c r="E511" s="71" t="s">
        <v>1450</v>
      </c>
      <c r="F511" s="23">
        <v>20611039094</v>
      </c>
      <c r="G511" s="71" t="s">
        <v>1451</v>
      </c>
      <c r="H511" s="71" t="s">
        <v>2479</v>
      </c>
      <c r="I511" s="71" t="s">
        <v>711</v>
      </c>
      <c r="J511" s="22">
        <v>1</v>
      </c>
      <c r="K511" s="69" t="s">
        <v>170</v>
      </c>
      <c r="L511" s="71" t="s">
        <v>2033</v>
      </c>
      <c r="M511" s="28">
        <v>405</v>
      </c>
      <c r="N511" s="28">
        <v>3745</v>
      </c>
      <c r="O511" s="28">
        <v>3745</v>
      </c>
      <c r="P511" s="69" t="s">
        <v>514</v>
      </c>
      <c r="Q511" s="69" t="s">
        <v>1111</v>
      </c>
      <c r="R511" s="71" t="s">
        <v>2480</v>
      </c>
      <c r="S511" s="71" t="s">
        <v>2481</v>
      </c>
      <c r="T511" s="71" t="s">
        <v>697</v>
      </c>
      <c r="U511" s="71" t="s">
        <v>333</v>
      </c>
      <c r="V511" s="24">
        <v>79</v>
      </c>
      <c r="W511" s="20">
        <v>45758</v>
      </c>
      <c r="X511" s="69" t="s">
        <v>65</v>
      </c>
      <c r="Y511" s="71" t="s">
        <v>66</v>
      </c>
      <c r="Z511" s="69" t="s">
        <v>1418</v>
      </c>
      <c r="AA511" s="25">
        <v>9</v>
      </c>
      <c r="AB511" s="25" t="s">
        <v>2482</v>
      </c>
      <c r="AC511" s="69" t="s">
        <v>2483</v>
      </c>
      <c r="AD511" s="26">
        <v>18</v>
      </c>
      <c r="AE511" s="69" t="s">
        <v>2484</v>
      </c>
      <c r="AF511" s="69" t="s">
        <v>120</v>
      </c>
      <c r="AG511" s="71" t="s">
        <v>121</v>
      </c>
      <c r="AH511" s="69" t="s">
        <v>122</v>
      </c>
      <c r="AI511" s="27" t="s">
        <v>70</v>
      </c>
      <c r="AJ511" s="69" t="s">
        <v>718</v>
      </c>
      <c r="AK511" s="26">
        <v>1</v>
      </c>
      <c r="AL511" s="26">
        <v>1</v>
      </c>
      <c r="AM511" s="71" t="s">
        <v>2485</v>
      </c>
      <c r="AN511" s="70" t="s">
        <v>2486</v>
      </c>
    </row>
    <row r="512" spans="1:40" ht="15" customHeight="1" x14ac:dyDescent="0.25">
      <c r="A512" s="21">
        <v>176</v>
      </c>
      <c r="B512" s="69" t="s">
        <v>175</v>
      </c>
      <c r="C512" s="22">
        <v>14</v>
      </c>
      <c r="D512" s="20">
        <v>45765</v>
      </c>
      <c r="E512" s="71" t="s">
        <v>1450</v>
      </c>
      <c r="F512" s="23">
        <v>20611039094</v>
      </c>
      <c r="G512" s="71" t="s">
        <v>1451</v>
      </c>
      <c r="H512" s="71" t="s">
        <v>2497</v>
      </c>
      <c r="I512" s="71" t="s">
        <v>711</v>
      </c>
      <c r="J512" s="22">
        <v>1</v>
      </c>
      <c r="K512" s="69" t="s">
        <v>170</v>
      </c>
      <c r="L512" s="71" t="s">
        <v>2033</v>
      </c>
      <c r="M512" s="28">
        <v>1085.3</v>
      </c>
      <c r="N512" s="28">
        <v>3458.1</v>
      </c>
      <c r="O512" s="28">
        <v>3458.1</v>
      </c>
      <c r="P512" s="69" t="s">
        <v>514</v>
      </c>
      <c r="Q512" s="69" t="s">
        <v>1111</v>
      </c>
      <c r="R512" s="71" t="s">
        <v>2498</v>
      </c>
      <c r="S512" s="71" t="s">
        <v>2499</v>
      </c>
      <c r="T512" s="71" t="s">
        <v>697</v>
      </c>
      <c r="U512" s="71" t="s">
        <v>333</v>
      </c>
      <c r="V512" s="24">
        <v>79</v>
      </c>
      <c r="W512" s="20">
        <v>45758</v>
      </c>
      <c r="X512" s="69" t="s">
        <v>65</v>
      </c>
      <c r="Y512" s="71" t="s">
        <v>66</v>
      </c>
      <c r="Z512" s="69" t="s">
        <v>1418</v>
      </c>
      <c r="AA512" s="25">
        <v>5</v>
      </c>
      <c r="AB512" s="25" t="s">
        <v>2500</v>
      </c>
      <c r="AC512" s="69" t="s">
        <v>2501</v>
      </c>
      <c r="AD512" s="26">
        <v>18</v>
      </c>
      <c r="AE512" s="69" t="s">
        <v>2502</v>
      </c>
      <c r="AF512" s="69" t="s">
        <v>120</v>
      </c>
      <c r="AG512" s="71" t="s">
        <v>121</v>
      </c>
      <c r="AH512" s="69" t="s">
        <v>122</v>
      </c>
      <c r="AI512" s="27" t="s">
        <v>70</v>
      </c>
      <c r="AJ512" s="69" t="s">
        <v>718</v>
      </c>
      <c r="AK512" s="26">
        <v>1</v>
      </c>
      <c r="AL512" s="26">
        <v>1</v>
      </c>
      <c r="AM512" s="71" t="s">
        <v>2503</v>
      </c>
      <c r="AN512" s="70" t="s">
        <v>2504</v>
      </c>
    </row>
    <row r="513" spans="1:40" ht="15" customHeight="1" x14ac:dyDescent="0.25">
      <c r="A513" s="21">
        <v>150</v>
      </c>
      <c r="B513" s="69" t="s">
        <v>175</v>
      </c>
      <c r="C513" s="22">
        <v>13</v>
      </c>
      <c r="D513" s="20">
        <v>45758</v>
      </c>
      <c r="E513" s="71" t="s">
        <v>1888</v>
      </c>
      <c r="F513" s="23">
        <v>20515404253</v>
      </c>
      <c r="G513" s="71" t="s">
        <v>1889</v>
      </c>
      <c r="H513" s="71" t="s">
        <v>2512</v>
      </c>
      <c r="I513" s="71" t="s">
        <v>2513</v>
      </c>
      <c r="J513" s="22">
        <v>1</v>
      </c>
      <c r="K513" s="69" t="s">
        <v>170</v>
      </c>
      <c r="L513" s="71" t="s">
        <v>2033</v>
      </c>
      <c r="M513" s="28">
        <v>3500</v>
      </c>
      <c r="N513" s="28">
        <v>3500</v>
      </c>
      <c r="O513" s="28">
        <v>3500</v>
      </c>
      <c r="P513" s="69" t="s">
        <v>514</v>
      </c>
      <c r="Q513" s="69" t="s">
        <v>537</v>
      </c>
      <c r="R513" s="71" t="s">
        <v>2514</v>
      </c>
      <c r="S513" s="71" t="s">
        <v>2515</v>
      </c>
      <c r="T513" s="71" t="s">
        <v>1977</v>
      </c>
      <c r="U513" s="71" t="s">
        <v>2516</v>
      </c>
      <c r="V513" s="24">
        <v>78</v>
      </c>
      <c r="W513" s="20">
        <v>45758</v>
      </c>
      <c r="X513" s="69" t="s">
        <v>65</v>
      </c>
      <c r="Y513" s="71" t="s">
        <v>66</v>
      </c>
      <c r="Z513" s="69" t="s">
        <v>1418</v>
      </c>
      <c r="AA513" s="25">
        <v>2</v>
      </c>
      <c r="AB513" s="25" t="s">
        <v>2517</v>
      </c>
      <c r="AC513" s="69" t="s">
        <v>2518</v>
      </c>
      <c r="AD513" s="26">
        <v>18</v>
      </c>
      <c r="AE513" s="69" t="s">
        <v>2519</v>
      </c>
      <c r="AF513" s="69" t="s">
        <v>120</v>
      </c>
      <c r="AG513" s="71" t="s">
        <v>121</v>
      </c>
      <c r="AH513" s="69" t="s">
        <v>122</v>
      </c>
      <c r="AI513" s="27" t="s">
        <v>70</v>
      </c>
      <c r="AJ513" s="69" t="s">
        <v>70</v>
      </c>
      <c r="AK513" s="26">
        <v>1</v>
      </c>
      <c r="AL513" s="26">
        <v>1</v>
      </c>
      <c r="AM513" s="71" t="s">
        <v>2520</v>
      </c>
      <c r="AN513" s="70" t="s">
        <v>2521</v>
      </c>
    </row>
    <row r="514" spans="1:40" ht="15" customHeight="1" x14ac:dyDescent="0.25">
      <c r="A514" s="21">
        <v>149</v>
      </c>
      <c r="B514" s="69" t="s">
        <v>175</v>
      </c>
      <c r="C514" s="22">
        <v>12</v>
      </c>
      <c r="D514" s="20">
        <v>45754</v>
      </c>
      <c r="E514" s="71" t="s">
        <v>1506</v>
      </c>
      <c r="F514" s="23">
        <v>10403344562</v>
      </c>
      <c r="G514" s="71" t="s">
        <v>1507</v>
      </c>
      <c r="H514" s="71" t="s">
        <v>2533</v>
      </c>
      <c r="I514" s="71" t="s">
        <v>2534</v>
      </c>
      <c r="J514" s="22">
        <v>1</v>
      </c>
      <c r="K514" s="69" t="s">
        <v>170</v>
      </c>
      <c r="L514" s="71" t="s">
        <v>2033</v>
      </c>
      <c r="M514" s="28">
        <v>2944</v>
      </c>
      <c r="N514" s="28">
        <v>2944</v>
      </c>
      <c r="O514" s="28">
        <v>2944</v>
      </c>
      <c r="P514" s="69" t="s">
        <v>514</v>
      </c>
      <c r="Q514" s="69" t="s">
        <v>1111</v>
      </c>
      <c r="R514" s="71" t="s">
        <v>2535</v>
      </c>
      <c r="S514" s="71" t="s">
        <v>2536</v>
      </c>
      <c r="T514" s="71" t="s">
        <v>152</v>
      </c>
      <c r="U514" s="71" t="s">
        <v>153</v>
      </c>
      <c r="V514" s="24">
        <v>77</v>
      </c>
      <c r="W514" s="20">
        <v>45754</v>
      </c>
      <c r="X514" s="69" t="s">
        <v>65</v>
      </c>
      <c r="Y514" s="71" t="s">
        <v>66</v>
      </c>
      <c r="Z514" s="69" t="s">
        <v>1418</v>
      </c>
      <c r="AA514" s="25">
        <v>2</v>
      </c>
      <c r="AB514" s="25" t="s">
        <v>2537</v>
      </c>
      <c r="AC514" s="69" t="s">
        <v>2538</v>
      </c>
      <c r="AD514" s="26">
        <v>7</v>
      </c>
      <c r="AE514" s="69" t="s">
        <v>2539</v>
      </c>
      <c r="AF514" s="69" t="s">
        <v>120</v>
      </c>
      <c r="AG514" s="71" t="s">
        <v>121</v>
      </c>
      <c r="AH514" s="69" t="s">
        <v>122</v>
      </c>
      <c r="AI514" s="27" t="s">
        <v>70</v>
      </c>
      <c r="AJ514" s="69" t="s">
        <v>70</v>
      </c>
      <c r="AK514" s="26">
        <v>1</v>
      </c>
      <c r="AL514" s="26">
        <v>1</v>
      </c>
      <c r="AM514" s="71" t="s">
        <v>2540</v>
      </c>
      <c r="AN514" s="70" t="s">
        <v>2541</v>
      </c>
    </row>
    <row r="515" spans="1:40" ht="15" customHeight="1" x14ac:dyDescent="0.25">
      <c r="A515" s="21">
        <v>147</v>
      </c>
      <c r="B515" s="69" t="s">
        <v>175</v>
      </c>
      <c r="C515" s="22">
        <v>11</v>
      </c>
      <c r="D515" s="20">
        <v>45754</v>
      </c>
      <c r="E515" s="71" t="s">
        <v>1888</v>
      </c>
      <c r="F515" s="23">
        <v>20515404253</v>
      </c>
      <c r="G515" s="71" t="s">
        <v>1889</v>
      </c>
      <c r="H515" s="71" t="s">
        <v>2555</v>
      </c>
      <c r="I515" s="71" t="s">
        <v>2556</v>
      </c>
      <c r="J515" s="22">
        <v>1</v>
      </c>
      <c r="K515" s="69" t="s">
        <v>170</v>
      </c>
      <c r="L515" s="71" t="s">
        <v>2033</v>
      </c>
      <c r="M515" s="28">
        <v>3500</v>
      </c>
      <c r="N515" s="28">
        <v>3500</v>
      </c>
      <c r="O515" s="28">
        <v>3500</v>
      </c>
      <c r="P515" s="69" t="s">
        <v>514</v>
      </c>
      <c r="Q515" s="69" t="s">
        <v>537</v>
      </c>
      <c r="R515" s="71" t="s">
        <v>2557</v>
      </c>
      <c r="S515" s="71" t="s">
        <v>2558</v>
      </c>
      <c r="T515" s="71" t="s">
        <v>994</v>
      </c>
      <c r="U515" s="71" t="s">
        <v>163</v>
      </c>
      <c r="V515" s="24">
        <v>76</v>
      </c>
      <c r="W515" s="20">
        <v>45754</v>
      </c>
      <c r="X515" s="69" t="s">
        <v>65</v>
      </c>
      <c r="Y515" s="71" t="s">
        <v>66</v>
      </c>
      <c r="Z515" s="69" t="s">
        <v>1418</v>
      </c>
      <c r="AA515" s="25">
        <v>2</v>
      </c>
      <c r="AB515" s="25" t="s">
        <v>407</v>
      </c>
      <c r="AC515" s="69" t="s">
        <v>2518</v>
      </c>
      <c r="AD515" s="26">
        <v>18</v>
      </c>
      <c r="AE515" s="69" t="s">
        <v>2519</v>
      </c>
      <c r="AF515" s="69" t="s">
        <v>120</v>
      </c>
      <c r="AG515" s="71" t="s">
        <v>121</v>
      </c>
      <c r="AH515" s="69" t="s">
        <v>122</v>
      </c>
      <c r="AI515" s="27" t="s">
        <v>70</v>
      </c>
      <c r="AJ515" s="69" t="s">
        <v>70</v>
      </c>
      <c r="AK515" s="26">
        <v>1</v>
      </c>
      <c r="AL515" s="26">
        <v>1</v>
      </c>
      <c r="AM515" s="71" t="s">
        <v>2559</v>
      </c>
      <c r="AN515" s="70" t="s">
        <v>2560</v>
      </c>
    </row>
    <row r="516" spans="1:40" ht="15" customHeight="1" x14ac:dyDescent="0.25">
      <c r="A516" s="21">
        <v>143</v>
      </c>
      <c r="B516" s="69" t="s">
        <v>175</v>
      </c>
      <c r="C516" s="22">
        <v>10</v>
      </c>
      <c r="D516" s="20">
        <v>45754</v>
      </c>
      <c r="E516" s="71" t="s">
        <v>168</v>
      </c>
      <c r="F516" s="23">
        <v>20606962071</v>
      </c>
      <c r="G516" s="71" t="s">
        <v>169</v>
      </c>
      <c r="H516" s="71" t="s">
        <v>2570</v>
      </c>
      <c r="I516" s="71" t="s">
        <v>1405</v>
      </c>
      <c r="J516" s="22">
        <v>2</v>
      </c>
      <c r="K516" s="69" t="s">
        <v>170</v>
      </c>
      <c r="L516" s="71" t="s">
        <v>2033</v>
      </c>
      <c r="M516" s="28">
        <v>871.25</v>
      </c>
      <c r="N516" s="28">
        <v>871.25</v>
      </c>
      <c r="O516" s="28">
        <v>871.25</v>
      </c>
      <c r="P516" s="69" t="s">
        <v>514</v>
      </c>
      <c r="Q516" s="69" t="s">
        <v>171</v>
      </c>
      <c r="R516" s="71" t="s">
        <v>2571</v>
      </c>
      <c r="S516" s="71" t="s">
        <v>2572</v>
      </c>
      <c r="T516" s="71" t="s">
        <v>172</v>
      </c>
      <c r="U516" s="71" t="s">
        <v>173</v>
      </c>
      <c r="V516" s="24">
        <v>3</v>
      </c>
      <c r="W516" s="20">
        <v>45659</v>
      </c>
      <c r="X516" s="69" t="s">
        <v>65</v>
      </c>
      <c r="Y516" s="71" t="s">
        <v>66</v>
      </c>
      <c r="Z516" s="69" t="s">
        <v>1418</v>
      </c>
      <c r="AA516" s="25">
        <v>5</v>
      </c>
      <c r="AB516" s="25" t="s">
        <v>2573</v>
      </c>
      <c r="AC516" s="69" t="s">
        <v>2574</v>
      </c>
      <c r="AD516" s="26">
        <v>0</v>
      </c>
      <c r="AE516" s="69" t="s">
        <v>2038</v>
      </c>
      <c r="AF516" s="69" t="s">
        <v>120</v>
      </c>
      <c r="AG516" s="71" t="s">
        <v>121</v>
      </c>
      <c r="AH516" s="69" t="s">
        <v>122</v>
      </c>
      <c r="AI516" s="27" t="s">
        <v>70</v>
      </c>
      <c r="AJ516" s="69" t="s">
        <v>70</v>
      </c>
      <c r="AK516" s="26">
        <v>1</v>
      </c>
      <c r="AL516" s="26">
        <v>1</v>
      </c>
      <c r="AM516" s="71" t="s">
        <v>2575</v>
      </c>
      <c r="AN516" s="70" t="s">
        <v>2576</v>
      </c>
    </row>
    <row r="517" spans="1:40" ht="15" customHeight="1" x14ac:dyDescent="0.25">
      <c r="A517" s="21">
        <v>102</v>
      </c>
      <c r="B517" s="69" t="s">
        <v>175</v>
      </c>
      <c r="C517" s="22">
        <v>9</v>
      </c>
      <c r="D517" s="20">
        <v>45720</v>
      </c>
      <c r="E517" s="71" t="s">
        <v>1946</v>
      </c>
      <c r="F517" s="23">
        <v>20604353930</v>
      </c>
      <c r="G517" s="71" t="s">
        <v>1947</v>
      </c>
      <c r="H517" s="71" t="s">
        <v>2585</v>
      </c>
      <c r="I517" s="71" t="s">
        <v>2586</v>
      </c>
      <c r="J517" s="22">
        <v>1</v>
      </c>
      <c r="K517" s="69" t="s">
        <v>170</v>
      </c>
      <c r="L517" s="71" t="s">
        <v>2033</v>
      </c>
      <c r="M517" s="28">
        <v>1220</v>
      </c>
      <c r="N517" s="28">
        <v>1220</v>
      </c>
      <c r="O517" s="28">
        <v>1220</v>
      </c>
      <c r="P517" s="69" t="s">
        <v>514</v>
      </c>
      <c r="Q517" s="69" t="s">
        <v>1111</v>
      </c>
      <c r="R517" s="71" t="s">
        <v>2587</v>
      </c>
      <c r="S517" s="71" t="s">
        <v>2588</v>
      </c>
      <c r="T517" s="71" t="s">
        <v>125</v>
      </c>
      <c r="U517" s="71" t="s">
        <v>126</v>
      </c>
      <c r="V517" s="24">
        <v>50</v>
      </c>
      <c r="W517" s="20">
        <v>45720</v>
      </c>
      <c r="X517" s="69" t="s">
        <v>65</v>
      </c>
      <c r="Y517" s="71" t="s">
        <v>66</v>
      </c>
      <c r="Z517" s="69" t="s">
        <v>1418</v>
      </c>
      <c r="AA517" s="25">
        <v>2</v>
      </c>
      <c r="AB517" s="25" t="s">
        <v>2589</v>
      </c>
      <c r="AC517" s="69" t="s">
        <v>2590</v>
      </c>
      <c r="AD517" s="26">
        <v>7</v>
      </c>
      <c r="AE517" s="69" t="s">
        <v>2591</v>
      </c>
      <c r="AF517" s="69" t="s">
        <v>120</v>
      </c>
      <c r="AG517" s="71" t="s">
        <v>121</v>
      </c>
      <c r="AH517" s="69" t="s">
        <v>122</v>
      </c>
      <c r="AI517" s="27" t="s">
        <v>70</v>
      </c>
      <c r="AJ517" s="69" t="s">
        <v>70</v>
      </c>
      <c r="AK517" s="26">
        <v>1</v>
      </c>
      <c r="AL517" s="26">
        <v>1</v>
      </c>
      <c r="AM517" s="71" t="s">
        <v>2592</v>
      </c>
      <c r="AN517" s="70" t="s">
        <v>2593</v>
      </c>
    </row>
    <row r="518" spans="1:40" ht="15" customHeight="1" x14ac:dyDescent="0.25">
      <c r="A518" s="21">
        <v>92</v>
      </c>
      <c r="B518" s="69" t="s">
        <v>175</v>
      </c>
      <c r="C518" s="22">
        <v>8</v>
      </c>
      <c r="D518" s="20">
        <v>45720</v>
      </c>
      <c r="E518" s="71" t="s">
        <v>168</v>
      </c>
      <c r="F518" s="23">
        <v>20606962071</v>
      </c>
      <c r="G518" s="71" t="s">
        <v>169</v>
      </c>
      <c r="H518" s="71" t="s">
        <v>2603</v>
      </c>
      <c r="I518" s="71" t="s">
        <v>1405</v>
      </c>
      <c r="J518" s="22">
        <v>2</v>
      </c>
      <c r="K518" s="69" t="s">
        <v>170</v>
      </c>
      <c r="L518" s="71" t="s">
        <v>2033</v>
      </c>
      <c r="M518" s="28">
        <v>871.25</v>
      </c>
      <c r="N518" s="28">
        <v>871.25</v>
      </c>
      <c r="O518" s="28">
        <v>871.25</v>
      </c>
      <c r="P518" s="69" t="s">
        <v>514</v>
      </c>
      <c r="Q518" s="69" t="s">
        <v>171</v>
      </c>
      <c r="R518" s="71" t="s">
        <v>2604</v>
      </c>
      <c r="S518" s="71" t="s">
        <v>2605</v>
      </c>
      <c r="T518" s="71" t="s">
        <v>172</v>
      </c>
      <c r="U518" s="71" t="s">
        <v>173</v>
      </c>
      <c r="V518" s="24">
        <v>3</v>
      </c>
      <c r="W518" s="20">
        <v>45659</v>
      </c>
      <c r="X518" s="69" t="s">
        <v>65</v>
      </c>
      <c r="Y518" s="71" t="s">
        <v>66</v>
      </c>
      <c r="Z518" s="69" t="s">
        <v>1418</v>
      </c>
      <c r="AA518" s="25">
        <v>4</v>
      </c>
      <c r="AB518" s="25" t="s">
        <v>2573</v>
      </c>
      <c r="AC518" s="69" t="s">
        <v>2574</v>
      </c>
      <c r="AD518" s="26">
        <v>0</v>
      </c>
      <c r="AE518" s="69" t="s">
        <v>2038</v>
      </c>
      <c r="AF518" s="69" t="s">
        <v>120</v>
      </c>
      <c r="AG518" s="71" t="s">
        <v>121</v>
      </c>
      <c r="AH518" s="69" t="s">
        <v>122</v>
      </c>
      <c r="AI518" s="27" t="s">
        <v>70</v>
      </c>
      <c r="AJ518" s="69" t="s">
        <v>70</v>
      </c>
      <c r="AK518" s="26">
        <v>1</v>
      </c>
      <c r="AL518" s="26">
        <v>1</v>
      </c>
      <c r="AM518" s="71" t="s">
        <v>2606</v>
      </c>
      <c r="AN518" s="70" t="s">
        <v>2607</v>
      </c>
    </row>
    <row r="519" spans="1:40" ht="15" customHeight="1" x14ac:dyDescent="0.25">
      <c r="A519" s="21">
        <v>88</v>
      </c>
      <c r="B519" s="69" t="s">
        <v>175</v>
      </c>
      <c r="C519" s="22">
        <v>7</v>
      </c>
      <c r="D519" s="20">
        <v>45720</v>
      </c>
      <c r="E519" s="71" t="s">
        <v>1704</v>
      </c>
      <c r="F519" s="23">
        <v>20501830098</v>
      </c>
      <c r="G519" s="71" t="s">
        <v>1705</v>
      </c>
      <c r="H519" s="71" t="s">
        <v>2615</v>
      </c>
      <c r="I519" s="71" t="s">
        <v>2616</v>
      </c>
      <c r="J519" s="22">
        <v>1</v>
      </c>
      <c r="K519" s="69" t="s">
        <v>170</v>
      </c>
      <c r="L519" s="71" t="s">
        <v>2033</v>
      </c>
      <c r="M519" s="28">
        <v>3200</v>
      </c>
      <c r="N519" s="28">
        <v>3200</v>
      </c>
      <c r="O519" s="28">
        <v>3200</v>
      </c>
      <c r="P519" s="69" t="s">
        <v>514</v>
      </c>
      <c r="Q519" s="69" t="s">
        <v>171</v>
      </c>
      <c r="R519" s="71" t="s">
        <v>2617</v>
      </c>
      <c r="S519" s="71" t="s">
        <v>2618</v>
      </c>
      <c r="T519" s="71" t="s">
        <v>2113</v>
      </c>
      <c r="U519" s="71" t="s">
        <v>2114</v>
      </c>
      <c r="V519" s="24">
        <v>45</v>
      </c>
      <c r="W519" s="20">
        <v>45720</v>
      </c>
      <c r="X519" s="69" t="s">
        <v>65</v>
      </c>
      <c r="Y519" s="71" t="s">
        <v>66</v>
      </c>
      <c r="Z519" s="69" t="s">
        <v>1418</v>
      </c>
      <c r="AA519" s="25">
        <v>2</v>
      </c>
      <c r="AB519" s="25" t="s">
        <v>2619</v>
      </c>
      <c r="AC519" s="69" t="s">
        <v>2620</v>
      </c>
      <c r="AD519" s="26">
        <v>7</v>
      </c>
      <c r="AE519" s="69" t="s">
        <v>2621</v>
      </c>
      <c r="AF519" s="69" t="s">
        <v>120</v>
      </c>
      <c r="AG519" s="71" t="s">
        <v>121</v>
      </c>
      <c r="AH519" s="69" t="s">
        <v>122</v>
      </c>
      <c r="AI519" s="27" t="s">
        <v>70</v>
      </c>
      <c r="AJ519" s="69" t="s">
        <v>70</v>
      </c>
      <c r="AK519" s="26">
        <v>1</v>
      </c>
      <c r="AL519" s="26">
        <v>1</v>
      </c>
      <c r="AM519" s="71" t="s">
        <v>2622</v>
      </c>
      <c r="AN519" s="70" t="s">
        <v>2623</v>
      </c>
    </row>
    <row r="520" spans="1:40" ht="15" customHeight="1" x14ac:dyDescent="0.25">
      <c r="A520" s="21">
        <v>82</v>
      </c>
      <c r="B520" s="69" t="s">
        <v>175</v>
      </c>
      <c r="C520" s="22">
        <v>6.2</v>
      </c>
      <c r="D520" s="20">
        <v>45706</v>
      </c>
      <c r="E520" s="71" t="s">
        <v>1506</v>
      </c>
      <c r="F520" s="23">
        <v>10403344562</v>
      </c>
      <c r="G520" s="71" t="s">
        <v>1507</v>
      </c>
      <c r="H520" s="71" t="s">
        <v>2624</v>
      </c>
      <c r="I520" s="71" t="s">
        <v>2625</v>
      </c>
      <c r="J520" s="22">
        <v>1</v>
      </c>
      <c r="K520" s="69" t="s">
        <v>170</v>
      </c>
      <c r="L520" s="71" t="s">
        <v>2033</v>
      </c>
      <c r="M520" s="28">
        <v>784.9</v>
      </c>
      <c r="N520" s="28">
        <v>784.9</v>
      </c>
      <c r="O520" s="28">
        <v>6847.4</v>
      </c>
      <c r="P520" s="69" t="s">
        <v>514</v>
      </c>
      <c r="Q520" s="69" t="s">
        <v>1111</v>
      </c>
      <c r="R520" s="71" t="s">
        <v>2626</v>
      </c>
      <c r="S520" s="71" t="s">
        <v>2627</v>
      </c>
      <c r="T520" s="71" t="s">
        <v>178</v>
      </c>
      <c r="U520" s="71" t="s">
        <v>36</v>
      </c>
      <c r="V520" s="24">
        <v>41</v>
      </c>
      <c r="W520" s="20">
        <v>45706</v>
      </c>
      <c r="X520" s="69" t="s">
        <v>65</v>
      </c>
      <c r="Y520" s="71" t="s">
        <v>66</v>
      </c>
      <c r="Z520" s="69" t="s">
        <v>1418</v>
      </c>
      <c r="AA520" s="25">
        <v>2</v>
      </c>
      <c r="AB520" s="25" t="s">
        <v>2628</v>
      </c>
      <c r="AC520" s="69" t="s">
        <v>2629</v>
      </c>
      <c r="AD520" s="26">
        <v>7</v>
      </c>
      <c r="AE520" s="69" t="s">
        <v>2630</v>
      </c>
      <c r="AF520" s="69" t="s">
        <v>120</v>
      </c>
      <c r="AG520" s="71" t="s">
        <v>121</v>
      </c>
      <c r="AH520" s="69" t="s">
        <v>122</v>
      </c>
      <c r="AI520" s="27" t="s">
        <v>70</v>
      </c>
      <c r="AJ520" s="69" t="s">
        <v>70</v>
      </c>
      <c r="AK520" s="26">
        <v>1</v>
      </c>
      <c r="AL520" s="26">
        <v>1</v>
      </c>
      <c r="AM520" s="71" t="s">
        <v>2631</v>
      </c>
      <c r="AN520" s="70" t="s">
        <v>2632</v>
      </c>
    </row>
    <row r="521" spans="1:40" ht="15" customHeight="1" x14ac:dyDescent="0.25">
      <c r="A521" s="21">
        <v>82</v>
      </c>
      <c r="B521" s="69" t="s">
        <v>175</v>
      </c>
      <c r="C521" s="22">
        <v>6.1</v>
      </c>
      <c r="D521" s="20">
        <v>45706</v>
      </c>
      <c r="E521" s="71" t="s">
        <v>1506</v>
      </c>
      <c r="F521" s="23">
        <v>10403344562</v>
      </c>
      <c r="G521" s="71" t="s">
        <v>1507</v>
      </c>
      <c r="H521" s="71" t="s">
        <v>2624</v>
      </c>
      <c r="I521" s="71" t="s">
        <v>2625</v>
      </c>
      <c r="J521" s="22">
        <v>1</v>
      </c>
      <c r="K521" s="69" t="s">
        <v>170</v>
      </c>
      <c r="L521" s="71" t="s">
        <v>2033</v>
      </c>
      <c r="M521" s="28">
        <v>6062.5</v>
      </c>
      <c r="N521" s="28">
        <v>6062.5</v>
      </c>
      <c r="O521" s="28">
        <v>6847.4</v>
      </c>
      <c r="P521" s="69" t="s">
        <v>514</v>
      </c>
      <c r="Q521" s="69" t="s">
        <v>1111</v>
      </c>
      <c r="R521" s="71" t="s">
        <v>2626</v>
      </c>
      <c r="S521" s="71" t="s">
        <v>2627</v>
      </c>
      <c r="T521" s="71" t="s">
        <v>178</v>
      </c>
      <c r="U521" s="71" t="s">
        <v>36</v>
      </c>
      <c r="V521" s="24">
        <v>41</v>
      </c>
      <c r="W521" s="20">
        <v>45706</v>
      </c>
      <c r="X521" s="69" t="s">
        <v>65</v>
      </c>
      <c r="Y521" s="71" t="s">
        <v>66</v>
      </c>
      <c r="Z521" s="69" t="s">
        <v>1418</v>
      </c>
      <c r="AA521" s="25">
        <v>2</v>
      </c>
      <c r="AB521" s="25" t="s">
        <v>2628</v>
      </c>
      <c r="AC521" s="69" t="s">
        <v>2629</v>
      </c>
      <c r="AD521" s="26">
        <v>7</v>
      </c>
      <c r="AE521" s="69" t="s">
        <v>2630</v>
      </c>
      <c r="AF521" s="69" t="s">
        <v>120</v>
      </c>
      <c r="AG521" s="71" t="s">
        <v>121</v>
      </c>
      <c r="AH521" s="69" t="s">
        <v>122</v>
      </c>
      <c r="AI521" s="27" t="s">
        <v>70</v>
      </c>
      <c r="AJ521" s="69" t="s">
        <v>70</v>
      </c>
      <c r="AK521" s="26">
        <v>1</v>
      </c>
      <c r="AL521" s="26">
        <v>1</v>
      </c>
      <c r="AM521" s="71" t="s">
        <v>2631</v>
      </c>
      <c r="AN521" s="70" t="s">
        <v>2632</v>
      </c>
    </row>
    <row r="522" spans="1:40" ht="15" customHeight="1" x14ac:dyDescent="0.25">
      <c r="A522" s="21">
        <v>67</v>
      </c>
      <c r="B522" s="69" t="s">
        <v>175</v>
      </c>
      <c r="C522" s="22">
        <v>5</v>
      </c>
      <c r="D522" s="20">
        <v>45706</v>
      </c>
      <c r="E522" s="71" t="s">
        <v>403</v>
      </c>
      <c r="F522" s="23">
        <v>10159751282</v>
      </c>
      <c r="G522" s="71" t="s">
        <v>404</v>
      </c>
      <c r="H522" s="71" t="s">
        <v>2649</v>
      </c>
      <c r="I522" s="71" t="s">
        <v>2650</v>
      </c>
      <c r="J522" s="22">
        <v>1</v>
      </c>
      <c r="K522" s="69" t="s">
        <v>170</v>
      </c>
      <c r="L522" s="71" t="s">
        <v>2033</v>
      </c>
      <c r="M522" s="28">
        <v>1850</v>
      </c>
      <c r="N522" s="28">
        <v>1850</v>
      </c>
      <c r="O522" s="28">
        <v>1850</v>
      </c>
      <c r="P522" s="69" t="s">
        <v>514</v>
      </c>
      <c r="Q522" s="69" t="s">
        <v>1111</v>
      </c>
      <c r="R522" s="71" t="s">
        <v>2651</v>
      </c>
      <c r="S522" s="71" t="s">
        <v>2652</v>
      </c>
      <c r="T522" s="71" t="s">
        <v>152</v>
      </c>
      <c r="U522" s="71" t="s">
        <v>153</v>
      </c>
      <c r="V522" s="24">
        <v>36</v>
      </c>
      <c r="W522" s="20">
        <v>45706</v>
      </c>
      <c r="X522" s="69" t="s">
        <v>65</v>
      </c>
      <c r="Y522" s="71" t="s">
        <v>66</v>
      </c>
      <c r="Z522" s="69" t="s">
        <v>1418</v>
      </c>
      <c r="AA522" s="25">
        <v>2</v>
      </c>
      <c r="AB522" s="25" t="s">
        <v>2653</v>
      </c>
      <c r="AC522" s="69" t="s">
        <v>2654</v>
      </c>
      <c r="AD522" s="26">
        <v>7</v>
      </c>
      <c r="AE522" s="69" t="s">
        <v>2655</v>
      </c>
      <c r="AF522" s="69" t="s">
        <v>120</v>
      </c>
      <c r="AG522" s="71" t="s">
        <v>121</v>
      </c>
      <c r="AH522" s="69" t="s">
        <v>122</v>
      </c>
      <c r="AI522" s="27" t="s">
        <v>70</v>
      </c>
      <c r="AJ522" s="69" t="s">
        <v>70</v>
      </c>
      <c r="AK522" s="26">
        <v>1</v>
      </c>
      <c r="AL522" s="26">
        <v>1</v>
      </c>
      <c r="AM522" s="71" t="s">
        <v>2656</v>
      </c>
      <c r="AN522" s="70" t="s">
        <v>2657</v>
      </c>
    </row>
    <row r="523" spans="1:40" ht="15" customHeight="1" x14ac:dyDescent="0.25">
      <c r="A523" s="21">
        <v>40</v>
      </c>
      <c r="B523" s="69" t="s">
        <v>175</v>
      </c>
      <c r="C523" s="22">
        <v>4</v>
      </c>
      <c r="D523" s="20">
        <v>45691</v>
      </c>
      <c r="E523" s="71" t="s">
        <v>168</v>
      </c>
      <c r="F523" s="23">
        <v>20606962071</v>
      </c>
      <c r="G523" s="71" t="s">
        <v>169</v>
      </c>
      <c r="H523" s="71" t="s">
        <v>2663</v>
      </c>
      <c r="I523" s="71" t="s">
        <v>1405</v>
      </c>
      <c r="J523" s="22">
        <v>2</v>
      </c>
      <c r="K523" s="69" t="s">
        <v>170</v>
      </c>
      <c r="L523" s="71" t="s">
        <v>2033</v>
      </c>
      <c r="M523" s="28">
        <v>604.5</v>
      </c>
      <c r="N523" s="28">
        <v>604.5</v>
      </c>
      <c r="O523" s="28">
        <v>604.5</v>
      </c>
      <c r="P523" s="69" t="s">
        <v>514</v>
      </c>
      <c r="Q523" s="69" t="s">
        <v>171</v>
      </c>
      <c r="R523" s="71" t="s">
        <v>2664</v>
      </c>
      <c r="S523" s="71" t="s">
        <v>2665</v>
      </c>
      <c r="T523" s="71" t="s">
        <v>172</v>
      </c>
      <c r="U523" s="71" t="s">
        <v>173</v>
      </c>
      <c r="V523" s="24">
        <v>3</v>
      </c>
      <c r="W523" s="20">
        <v>45659</v>
      </c>
      <c r="X523" s="69" t="s">
        <v>65</v>
      </c>
      <c r="Y523" s="71" t="s">
        <v>66</v>
      </c>
      <c r="Z523" s="69" t="s">
        <v>1418</v>
      </c>
      <c r="AA523" s="25">
        <v>3</v>
      </c>
      <c r="AB523" s="25" t="s">
        <v>2666</v>
      </c>
      <c r="AC523" s="69" t="s">
        <v>2667</v>
      </c>
      <c r="AD523" s="26">
        <v>0</v>
      </c>
      <c r="AE523" s="69" t="s">
        <v>2668</v>
      </c>
      <c r="AF523" s="69" t="s">
        <v>120</v>
      </c>
      <c r="AG523" s="71" t="s">
        <v>121</v>
      </c>
      <c r="AH523" s="69" t="s">
        <v>122</v>
      </c>
      <c r="AI523" s="27" t="s">
        <v>70</v>
      </c>
      <c r="AJ523" s="69" t="s">
        <v>70</v>
      </c>
      <c r="AK523" s="26">
        <v>1</v>
      </c>
      <c r="AL523" s="26">
        <v>1</v>
      </c>
      <c r="AM523" s="71" t="s">
        <v>2669</v>
      </c>
      <c r="AN523" s="70" t="s">
        <v>2670</v>
      </c>
    </row>
    <row r="524" spans="1:40" ht="15" customHeight="1" x14ac:dyDescent="0.25">
      <c r="A524" s="21">
        <v>36</v>
      </c>
      <c r="B524" s="69" t="s">
        <v>175</v>
      </c>
      <c r="C524" s="22">
        <v>3</v>
      </c>
      <c r="D524" s="20">
        <v>45687</v>
      </c>
      <c r="E524" s="71" t="s">
        <v>1506</v>
      </c>
      <c r="F524" s="23">
        <v>10403344562</v>
      </c>
      <c r="G524" s="71" t="s">
        <v>1507</v>
      </c>
      <c r="H524" s="71" t="s">
        <v>2679</v>
      </c>
      <c r="I524" s="71" t="s">
        <v>2680</v>
      </c>
      <c r="J524" s="22">
        <v>1</v>
      </c>
      <c r="K524" s="69" t="s">
        <v>170</v>
      </c>
      <c r="L524" s="71" t="s">
        <v>2033</v>
      </c>
      <c r="M524" s="28">
        <v>2323.8000000000002</v>
      </c>
      <c r="N524" s="28">
        <v>2323.8000000000002</v>
      </c>
      <c r="O524" s="28">
        <v>2323.8000000000002</v>
      </c>
      <c r="P524" s="69" t="s">
        <v>514</v>
      </c>
      <c r="Q524" s="69" t="s">
        <v>1111</v>
      </c>
      <c r="R524" s="71" t="s">
        <v>2681</v>
      </c>
      <c r="S524" s="71" t="s">
        <v>2682</v>
      </c>
      <c r="T524" s="71" t="s">
        <v>178</v>
      </c>
      <c r="U524" s="71" t="s">
        <v>36</v>
      </c>
      <c r="V524" s="24">
        <v>24</v>
      </c>
      <c r="W524" s="20">
        <v>45687</v>
      </c>
      <c r="X524" s="69" t="s">
        <v>65</v>
      </c>
      <c r="Y524" s="71" t="s">
        <v>66</v>
      </c>
      <c r="Z524" s="69" t="s">
        <v>1418</v>
      </c>
      <c r="AA524" s="25">
        <v>2</v>
      </c>
      <c r="AB524" s="25" t="s">
        <v>2683</v>
      </c>
      <c r="AC524" s="69" t="s">
        <v>2684</v>
      </c>
      <c r="AD524" s="26">
        <v>7</v>
      </c>
      <c r="AE524" s="69" t="s">
        <v>2685</v>
      </c>
      <c r="AF524" s="69" t="s">
        <v>120</v>
      </c>
      <c r="AG524" s="71" t="s">
        <v>121</v>
      </c>
      <c r="AH524" s="69" t="s">
        <v>122</v>
      </c>
      <c r="AI524" s="27" t="s">
        <v>70</v>
      </c>
      <c r="AJ524" s="69" t="s">
        <v>70</v>
      </c>
      <c r="AK524" s="26">
        <v>1</v>
      </c>
      <c r="AL524" s="26">
        <v>1</v>
      </c>
      <c r="AM524" s="71" t="s">
        <v>2686</v>
      </c>
      <c r="AN524" s="70" t="s">
        <v>2687</v>
      </c>
    </row>
    <row r="525" spans="1:40" ht="15" customHeight="1" x14ac:dyDescent="0.25">
      <c r="A525" s="21">
        <v>33</v>
      </c>
      <c r="B525" s="69" t="s">
        <v>175</v>
      </c>
      <c r="C525" s="22">
        <v>2</v>
      </c>
      <c r="D525" s="20">
        <v>45687</v>
      </c>
      <c r="E525" s="71" t="s">
        <v>1704</v>
      </c>
      <c r="F525" s="23">
        <v>20501830098</v>
      </c>
      <c r="G525" s="71" t="s">
        <v>1705</v>
      </c>
      <c r="H525" s="71" t="s">
        <v>2698</v>
      </c>
      <c r="I525" s="71" t="s">
        <v>2699</v>
      </c>
      <c r="J525" s="22">
        <v>1</v>
      </c>
      <c r="K525" s="69" t="s">
        <v>170</v>
      </c>
      <c r="L525" s="71" t="s">
        <v>2700</v>
      </c>
      <c r="M525" s="28">
        <v>7050</v>
      </c>
      <c r="N525" s="28">
        <v>7050</v>
      </c>
      <c r="O525" s="28">
        <v>7050</v>
      </c>
      <c r="P525" s="69" t="s">
        <v>1331</v>
      </c>
      <c r="Q525" s="69" t="s">
        <v>128</v>
      </c>
      <c r="R525" s="71" t="s">
        <v>2701</v>
      </c>
      <c r="S525" s="71" t="s">
        <v>2702</v>
      </c>
      <c r="T525" s="71" t="s">
        <v>178</v>
      </c>
      <c r="U525" s="71" t="s">
        <v>36</v>
      </c>
      <c r="V525" s="24">
        <v>23</v>
      </c>
      <c r="W525" s="20">
        <v>45687</v>
      </c>
      <c r="X525" s="69" t="s">
        <v>65</v>
      </c>
      <c r="Y525" s="71" t="s">
        <v>66</v>
      </c>
      <c r="Z525" s="69" t="s">
        <v>1418</v>
      </c>
      <c r="AA525" s="25">
        <v>3</v>
      </c>
      <c r="AB525" s="25" t="s">
        <v>2703</v>
      </c>
      <c r="AC525" s="69" t="s">
        <v>2704</v>
      </c>
      <c r="AD525" s="26">
        <v>7</v>
      </c>
      <c r="AE525" s="69" t="s">
        <v>2705</v>
      </c>
      <c r="AF525" s="69" t="s">
        <v>120</v>
      </c>
      <c r="AG525" s="71" t="s">
        <v>121</v>
      </c>
      <c r="AH525" s="69" t="s">
        <v>122</v>
      </c>
      <c r="AI525" s="27" t="s">
        <v>70</v>
      </c>
      <c r="AJ525" s="69" t="s">
        <v>70</v>
      </c>
      <c r="AK525" s="26">
        <v>1</v>
      </c>
      <c r="AL525" s="26">
        <v>1</v>
      </c>
      <c r="AM525" s="71" t="s">
        <v>2706</v>
      </c>
      <c r="AN525" s="70" t="s">
        <v>2707</v>
      </c>
    </row>
    <row r="526" spans="1:40" ht="15" customHeight="1" x14ac:dyDescent="0.25">
      <c r="A526" s="21">
        <v>1</v>
      </c>
      <c r="B526" s="69" t="s">
        <v>175</v>
      </c>
      <c r="C526" s="22">
        <v>1</v>
      </c>
      <c r="D526" s="20">
        <v>45659</v>
      </c>
      <c r="E526" s="71" t="s">
        <v>168</v>
      </c>
      <c r="F526" s="23">
        <v>20606962071</v>
      </c>
      <c r="G526" s="71" t="s">
        <v>169</v>
      </c>
      <c r="H526" s="71" t="s">
        <v>2716</v>
      </c>
      <c r="I526" s="71" t="s">
        <v>1405</v>
      </c>
      <c r="J526" s="22">
        <v>2</v>
      </c>
      <c r="K526" s="69" t="s">
        <v>170</v>
      </c>
      <c r="L526" s="71" t="s">
        <v>2033</v>
      </c>
      <c r="M526" s="28">
        <v>604.5</v>
      </c>
      <c r="N526" s="28">
        <v>604.5</v>
      </c>
      <c r="O526" s="28">
        <v>604.5</v>
      </c>
      <c r="P526" s="69" t="s">
        <v>514</v>
      </c>
      <c r="Q526" s="69" t="s">
        <v>1111</v>
      </c>
      <c r="R526" s="71" t="s">
        <v>2717</v>
      </c>
      <c r="S526" s="71" t="s">
        <v>2718</v>
      </c>
      <c r="T526" s="71" t="s">
        <v>172</v>
      </c>
      <c r="U526" s="71" t="s">
        <v>173</v>
      </c>
      <c r="V526" s="24">
        <v>3</v>
      </c>
      <c r="W526" s="20">
        <v>45659</v>
      </c>
      <c r="X526" s="69" t="s">
        <v>65</v>
      </c>
      <c r="Y526" s="71" t="s">
        <v>66</v>
      </c>
      <c r="Z526" s="69" t="s">
        <v>1418</v>
      </c>
      <c r="AA526" s="25">
        <v>2</v>
      </c>
      <c r="AB526" s="25" t="s">
        <v>2719</v>
      </c>
      <c r="AC526" s="69" t="s">
        <v>2720</v>
      </c>
      <c r="AD526" s="26">
        <v>0</v>
      </c>
      <c r="AE526" s="69" t="s">
        <v>2668</v>
      </c>
      <c r="AF526" s="69" t="s">
        <v>120</v>
      </c>
      <c r="AG526" s="71" t="s">
        <v>121</v>
      </c>
      <c r="AH526" s="69" t="s">
        <v>122</v>
      </c>
      <c r="AI526" s="27" t="s">
        <v>70</v>
      </c>
      <c r="AJ526" s="69" t="s">
        <v>70</v>
      </c>
      <c r="AK526" s="26">
        <v>1</v>
      </c>
      <c r="AL526" s="26">
        <v>1</v>
      </c>
      <c r="AM526" s="71" t="s">
        <v>2721</v>
      </c>
      <c r="AN526" s="70" t="s">
        <v>2722</v>
      </c>
    </row>
    <row r="527" spans="1:40" ht="15" customHeight="1" x14ac:dyDescent="0.25">
      <c r="A527" s="21">
        <v>547</v>
      </c>
      <c r="B527" s="69" t="s">
        <v>175</v>
      </c>
      <c r="C527" s="22">
        <v>54</v>
      </c>
      <c r="D527" s="20">
        <v>45628</v>
      </c>
      <c r="E527" s="71" t="s">
        <v>1704</v>
      </c>
      <c r="F527" s="23">
        <v>20501830098</v>
      </c>
      <c r="G527" s="71" t="s">
        <v>1705</v>
      </c>
      <c r="H527" s="71" t="s">
        <v>3866</v>
      </c>
      <c r="I527" s="71" t="s">
        <v>3909</v>
      </c>
      <c r="J527" s="22">
        <v>1</v>
      </c>
      <c r="K527" s="69" t="s">
        <v>170</v>
      </c>
      <c r="L527" s="71" t="s">
        <v>2033</v>
      </c>
      <c r="M527" s="28">
        <v>1771.25</v>
      </c>
      <c r="N527" s="28">
        <v>1771.25</v>
      </c>
      <c r="O527" s="28">
        <v>1771.25</v>
      </c>
      <c r="P527" s="69" t="s">
        <v>514</v>
      </c>
      <c r="Q527" s="69" t="s">
        <v>1308</v>
      </c>
      <c r="R527" s="71" t="s">
        <v>2725</v>
      </c>
      <c r="S527" s="71" t="s">
        <v>2725</v>
      </c>
      <c r="T527" s="71" t="s">
        <v>178</v>
      </c>
      <c r="U527" s="71" t="s">
        <v>36</v>
      </c>
      <c r="V527" s="24">
        <v>0</v>
      </c>
      <c r="W527" s="20">
        <v>45628</v>
      </c>
      <c r="X527" s="69" t="s">
        <v>65</v>
      </c>
      <c r="Y527" s="71" t="s">
        <v>66</v>
      </c>
      <c r="Z527" s="69" t="s">
        <v>1418</v>
      </c>
      <c r="AA527" s="25">
        <v>2</v>
      </c>
      <c r="AB527" s="25" t="s">
        <v>3910</v>
      </c>
      <c r="AC527" s="69" t="s">
        <v>3911</v>
      </c>
      <c r="AD527" s="26">
        <v>7</v>
      </c>
      <c r="AE527" s="69" t="s">
        <v>3912</v>
      </c>
      <c r="AF527" s="69" t="s">
        <v>120</v>
      </c>
      <c r="AG527" s="71" t="s">
        <v>121</v>
      </c>
      <c r="AH527" s="69" t="s">
        <v>122</v>
      </c>
      <c r="AI527" s="27" t="s">
        <v>70</v>
      </c>
      <c r="AJ527" s="69" t="s">
        <v>70</v>
      </c>
      <c r="AK527" s="26">
        <v>1</v>
      </c>
      <c r="AL527" s="26">
        <v>1</v>
      </c>
      <c r="AM527" s="71" t="s">
        <v>3913</v>
      </c>
      <c r="AN527" s="70" t="s">
        <v>3914</v>
      </c>
    </row>
    <row r="528" spans="1:40" ht="15" customHeight="1" x14ac:dyDescent="0.25">
      <c r="A528" s="21">
        <v>524</v>
      </c>
      <c r="B528" s="69" t="s">
        <v>175</v>
      </c>
      <c r="C528" s="22">
        <v>53</v>
      </c>
      <c r="D528" s="20">
        <v>45628</v>
      </c>
      <c r="E528" s="71" t="s">
        <v>2742</v>
      </c>
      <c r="F528" s="23">
        <v>10316479711</v>
      </c>
      <c r="G528" s="71" t="s">
        <v>2743</v>
      </c>
      <c r="H528" s="71" t="s">
        <v>3902</v>
      </c>
      <c r="I528" s="71" t="s">
        <v>3903</v>
      </c>
      <c r="J528" s="22">
        <v>1</v>
      </c>
      <c r="K528" s="69" t="s">
        <v>170</v>
      </c>
      <c r="L528" s="71" t="s">
        <v>2033</v>
      </c>
      <c r="M528" s="28">
        <v>18319.169999999998</v>
      </c>
      <c r="N528" s="28">
        <v>18319.169999999998</v>
      </c>
      <c r="O528" s="28">
        <v>18319.169999999998</v>
      </c>
      <c r="P528" s="69" t="s">
        <v>514</v>
      </c>
      <c r="Q528" s="69" t="s">
        <v>1308</v>
      </c>
      <c r="R528" s="71" t="s">
        <v>2725</v>
      </c>
      <c r="S528" s="71" t="s">
        <v>2725</v>
      </c>
      <c r="T528" s="71" t="s">
        <v>123</v>
      </c>
      <c r="U528" s="71" t="s">
        <v>162</v>
      </c>
      <c r="V528" s="24">
        <v>0</v>
      </c>
      <c r="W528" s="20">
        <v>45628</v>
      </c>
      <c r="X528" s="69" t="s">
        <v>65</v>
      </c>
      <c r="Y528" s="71" t="s">
        <v>66</v>
      </c>
      <c r="Z528" s="69" t="s">
        <v>1418</v>
      </c>
      <c r="AA528" s="25">
        <v>2</v>
      </c>
      <c r="AB528" s="25" t="s">
        <v>3904</v>
      </c>
      <c r="AC528" s="69" t="s">
        <v>3905</v>
      </c>
      <c r="AD528" s="26">
        <v>7</v>
      </c>
      <c r="AE528" s="69" t="s">
        <v>3906</v>
      </c>
      <c r="AF528" s="69" t="s">
        <v>120</v>
      </c>
      <c r="AG528" s="71" t="s">
        <v>121</v>
      </c>
      <c r="AH528" s="69" t="s">
        <v>122</v>
      </c>
      <c r="AI528" s="27" t="s">
        <v>70</v>
      </c>
      <c r="AJ528" s="69" t="s">
        <v>70</v>
      </c>
      <c r="AK528" s="26">
        <v>1</v>
      </c>
      <c r="AL528" s="26">
        <v>1</v>
      </c>
      <c r="AM528" s="71" t="s">
        <v>3907</v>
      </c>
      <c r="AN528" s="70" t="s">
        <v>3908</v>
      </c>
    </row>
    <row r="529" spans="1:40" ht="15" customHeight="1" x14ac:dyDescent="0.25">
      <c r="A529" s="21">
        <v>523</v>
      </c>
      <c r="B529" s="69" t="s">
        <v>175</v>
      </c>
      <c r="C529" s="22">
        <v>52</v>
      </c>
      <c r="D529" s="20">
        <v>45628</v>
      </c>
      <c r="E529" s="71" t="s">
        <v>1806</v>
      </c>
      <c r="F529" s="23">
        <v>10413011197</v>
      </c>
      <c r="G529" s="71" t="s">
        <v>3887</v>
      </c>
      <c r="H529" s="71" t="s">
        <v>3895</v>
      </c>
      <c r="I529" s="71" t="s">
        <v>3896</v>
      </c>
      <c r="J529" s="22">
        <v>1</v>
      </c>
      <c r="K529" s="69" t="s">
        <v>170</v>
      </c>
      <c r="L529" s="71" t="s">
        <v>2033</v>
      </c>
      <c r="M529" s="28">
        <v>2712.5</v>
      </c>
      <c r="N529" s="28">
        <v>2712.15</v>
      </c>
      <c r="O529" s="28">
        <v>2712.5</v>
      </c>
      <c r="P529" s="69" t="s">
        <v>514</v>
      </c>
      <c r="Q529" s="69" t="s">
        <v>1308</v>
      </c>
      <c r="R529" s="71" t="s">
        <v>2725</v>
      </c>
      <c r="S529" s="71" t="s">
        <v>2725</v>
      </c>
      <c r="T529" s="71" t="s">
        <v>172</v>
      </c>
      <c r="U529" s="71" t="s">
        <v>173</v>
      </c>
      <c r="V529" s="24">
        <v>0</v>
      </c>
      <c r="W529" s="20">
        <v>45628</v>
      </c>
      <c r="X529" s="69" t="s">
        <v>65</v>
      </c>
      <c r="Y529" s="71" t="s">
        <v>66</v>
      </c>
      <c r="Z529" s="69" t="s">
        <v>1418</v>
      </c>
      <c r="AA529" s="25">
        <v>2</v>
      </c>
      <c r="AB529" s="25" t="s">
        <v>3897</v>
      </c>
      <c r="AC529" s="69" t="s">
        <v>3898</v>
      </c>
      <c r="AD529" s="26">
        <v>7</v>
      </c>
      <c r="AE529" s="69" t="s">
        <v>3899</v>
      </c>
      <c r="AF529" s="69" t="s">
        <v>120</v>
      </c>
      <c r="AG529" s="71" t="s">
        <v>121</v>
      </c>
      <c r="AH529" s="69" t="s">
        <v>122</v>
      </c>
      <c r="AI529" s="27" t="s">
        <v>70</v>
      </c>
      <c r="AJ529" s="69" t="s">
        <v>70</v>
      </c>
      <c r="AK529" s="26">
        <v>1</v>
      </c>
      <c r="AL529" s="26">
        <v>1</v>
      </c>
      <c r="AM529" s="71" t="s">
        <v>3900</v>
      </c>
      <c r="AN529" s="70" t="s">
        <v>3901</v>
      </c>
    </row>
    <row r="530" spans="1:40" ht="15" customHeight="1" x14ac:dyDescent="0.25">
      <c r="A530" s="21">
        <v>522</v>
      </c>
      <c r="B530" s="69" t="s">
        <v>175</v>
      </c>
      <c r="C530" s="22">
        <v>51</v>
      </c>
      <c r="D530" s="20">
        <v>45628</v>
      </c>
      <c r="E530" s="71" t="s">
        <v>1806</v>
      </c>
      <c r="F530" s="23">
        <v>10413011197</v>
      </c>
      <c r="G530" s="71" t="s">
        <v>3887</v>
      </c>
      <c r="H530" s="71" t="s">
        <v>3888</v>
      </c>
      <c r="I530" s="71" t="s">
        <v>3889</v>
      </c>
      <c r="J530" s="22">
        <v>1</v>
      </c>
      <c r="K530" s="69" t="s">
        <v>170</v>
      </c>
      <c r="L530" s="71" t="s">
        <v>2033</v>
      </c>
      <c r="M530" s="28">
        <v>1275</v>
      </c>
      <c r="N530" s="28">
        <v>1274.93</v>
      </c>
      <c r="O530" s="28">
        <v>1275</v>
      </c>
      <c r="P530" s="69" t="s">
        <v>514</v>
      </c>
      <c r="Q530" s="69" t="s">
        <v>1308</v>
      </c>
      <c r="R530" s="71" t="s">
        <v>2725</v>
      </c>
      <c r="S530" s="71" t="s">
        <v>2725</v>
      </c>
      <c r="T530" s="71" t="s">
        <v>172</v>
      </c>
      <c r="U530" s="71" t="s">
        <v>173</v>
      </c>
      <c r="V530" s="24">
        <v>0</v>
      </c>
      <c r="W530" s="20">
        <v>45628</v>
      </c>
      <c r="X530" s="69" t="s">
        <v>65</v>
      </c>
      <c r="Y530" s="71" t="s">
        <v>66</v>
      </c>
      <c r="Z530" s="69" t="s">
        <v>1418</v>
      </c>
      <c r="AA530" s="25">
        <v>2</v>
      </c>
      <c r="AB530" s="25" t="s">
        <v>3890</v>
      </c>
      <c r="AC530" s="69" t="s">
        <v>3891</v>
      </c>
      <c r="AD530" s="26">
        <v>7</v>
      </c>
      <c r="AE530" s="69" t="s">
        <v>3892</v>
      </c>
      <c r="AF530" s="69" t="s">
        <v>120</v>
      </c>
      <c r="AG530" s="71" t="s">
        <v>121</v>
      </c>
      <c r="AH530" s="69" t="s">
        <v>122</v>
      </c>
      <c r="AI530" s="27" t="s">
        <v>70</v>
      </c>
      <c r="AJ530" s="69" t="s">
        <v>70</v>
      </c>
      <c r="AK530" s="26">
        <v>1</v>
      </c>
      <c r="AL530" s="26">
        <v>1</v>
      </c>
      <c r="AM530" s="71" t="s">
        <v>3893</v>
      </c>
      <c r="AN530" s="70" t="s">
        <v>3894</v>
      </c>
    </row>
    <row r="531" spans="1:40" ht="15" customHeight="1" x14ac:dyDescent="0.25">
      <c r="A531" s="21">
        <v>519</v>
      </c>
      <c r="B531" s="69" t="s">
        <v>175</v>
      </c>
      <c r="C531" s="22">
        <v>50.3</v>
      </c>
      <c r="D531" s="20">
        <v>45628</v>
      </c>
      <c r="E531" s="71" t="s">
        <v>654</v>
      </c>
      <c r="F531" s="23">
        <v>20602599508</v>
      </c>
      <c r="G531" s="71" t="s">
        <v>655</v>
      </c>
      <c r="H531" s="71" t="s">
        <v>3878</v>
      </c>
      <c r="I531" s="71" t="s">
        <v>3879</v>
      </c>
      <c r="J531" s="22">
        <v>1</v>
      </c>
      <c r="K531" s="69" t="s">
        <v>170</v>
      </c>
      <c r="L531" s="71" t="s">
        <v>2033</v>
      </c>
      <c r="M531" s="28">
        <v>310.10000000000002</v>
      </c>
      <c r="N531" s="28">
        <v>310.10000000000002</v>
      </c>
      <c r="O531" s="28">
        <v>2305.1</v>
      </c>
      <c r="P531" s="69" t="s">
        <v>514</v>
      </c>
      <c r="Q531" s="69" t="s">
        <v>1308</v>
      </c>
      <c r="R531" s="71" t="s">
        <v>2725</v>
      </c>
      <c r="S531" s="71" t="s">
        <v>2725</v>
      </c>
      <c r="T531" s="71" t="s">
        <v>2183</v>
      </c>
      <c r="U531" s="71" t="s">
        <v>2184</v>
      </c>
      <c r="V531" s="24">
        <v>0</v>
      </c>
      <c r="W531" s="20">
        <v>45628</v>
      </c>
      <c r="X531" s="69" t="s">
        <v>65</v>
      </c>
      <c r="Y531" s="71" t="s">
        <v>66</v>
      </c>
      <c r="Z531" s="69" t="s">
        <v>1418</v>
      </c>
      <c r="AA531" s="25">
        <v>2</v>
      </c>
      <c r="AB531" s="25" t="s">
        <v>3880</v>
      </c>
      <c r="AC531" s="69" t="s">
        <v>3881</v>
      </c>
      <c r="AD531" s="26">
        <v>7</v>
      </c>
      <c r="AE531" s="69" t="s">
        <v>3882</v>
      </c>
      <c r="AF531" s="69" t="s">
        <v>120</v>
      </c>
      <c r="AG531" s="71" t="s">
        <v>121</v>
      </c>
      <c r="AH531" s="69" t="s">
        <v>122</v>
      </c>
      <c r="AI531" s="27" t="s">
        <v>70</v>
      </c>
      <c r="AJ531" s="69" t="s">
        <v>70</v>
      </c>
      <c r="AK531" s="26">
        <v>3</v>
      </c>
      <c r="AL531" s="26">
        <v>3</v>
      </c>
      <c r="AM531" s="71" t="s">
        <v>3883</v>
      </c>
      <c r="AN531" s="70" t="s">
        <v>3886</v>
      </c>
    </row>
    <row r="532" spans="1:40" ht="15" customHeight="1" x14ac:dyDescent="0.25">
      <c r="A532" s="21">
        <v>519</v>
      </c>
      <c r="B532" s="69" t="s">
        <v>175</v>
      </c>
      <c r="C532" s="22">
        <v>50.2</v>
      </c>
      <c r="D532" s="20">
        <v>45628</v>
      </c>
      <c r="E532" s="71" t="s">
        <v>654</v>
      </c>
      <c r="F532" s="23">
        <v>20602599508</v>
      </c>
      <c r="G532" s="71" t="s">
        <v>655</v>
      </c>
      <c r="H532" s="71" t="s">
        <v>3878</v>
      </c>
      <c r="I532" s="71" t="s">
        <v>3879</v>
      </c>
      <c r="J532" s="22">
        <v>1</v>
      </c>
      <c r="K532" s="69" t="s">
        <v>170</v>
      </c>
      <c r="L532" s="71" t="s">
        <v>2033</v>
      </c>
      <c r="M532" s="28">
        <v>1015</v>
      </c>
      <c r="N532" s="28">
        <v>1015</v>
      </c>
      <c r="O532" s="28">
        <v>2305.1</v>
      </c>
      <c r="P532" s="69" t="s">
        <v>514</v>
      </c>
      <c r="Q532" s="69" t="s">
        <v>1308</v>
      </c>
      <c r="R532" s="71" t="s">
        <v>2725</v>
      </c>
      <c r="S532" s="71" t="s">
        <v>2725</v>
      </c>
      <c r="T532" s="71" t="s">
        <v>2183</v>
      </c>
      <c r="U532" s="71" t="s">
        <v>2184</v>
      </c>
      <c r="V532" s="24">
        <v>0</v>
      </c>
      <c r="W532" s="20">
        <v>45628</v>
      </c>
      <c r="X532" s="69" t="s">
        <v>65</v>
      </c>
      <c r="Y532" s="71" t="s">
        <v>66</v>
      </c>
      <c r="Z532" s="69" t="s">
        <v>1418</v>
      </c>
      <c r="AA532" s="25">
        <v>2</v>
      </c>
      <c r="AB532" s="25" t="s">
        <v>3880</v>
      </c>
      <c r="AC532" s="69" t="s">
        <v>3881</v>
      </c>
      <c r="AD532" s="26">
        <v>7</v>
      </c>
      <c r="AE532" s="69" t="s">
        <v>3882</v>
      </c>
      <c r="AF532" s="69" t="s">
        <v>120</v>
      </c>
      <c r="AG532" s="71" t="s">
        <v>121</v>
      </c>
      <c r="AH532" s="69" t="s">
        <v>122</v>
      </c>
      <c r="AI532" s="27" t="s">
        <v>70</v>
      </c>
      <c r="AJ532" s="69" t="s">
        <v>70</v>
      </c>
      <c r="AK532" s="26">
        <v>2</v>
      </c>
      <c r="AL532" s="26">
        <v>3</v>
      </c>
      <c r="AM532" s="71" t="s">
        <v>3883</v>
      </c>
      <c r="AN532" s="70" t="s">
        <v>3885</v>
      </c>
    </row>
    <row r="533" spans="1:40" ht="15" customHeight="1" x14ac:dyDescent="0.25">
      <c r="A533" s="21">
        <v>519</v>
      </c>
      <c r="B533" s="69" t="s">
        <v>175</v>
      </c>
      <c r="C533" s="22">
        <v>50.1</v>
      </c>
      <c r="D533" s="20">
        <v>45628</v>
      </c>
      <c r="E533" s="71" t="s">
        <v>654</v>
      </c>
      <c r="F533" s="23">
        <v>20602599508</v>
      </c>
      <c r="G533" s="71" t="s">
        <v>655</v>
      </c>
      <c r="H533" s="71" t="s">
        <v>3878</v>
      </c>
      <c r="I533" s="71" t="s">
        <v>3879</v>
      </c>
      <c r="J533" s="22">
        <v>1</v>
      </c>
      <c r="K533" s="69" t="s">
        <v>170</v>
      </c>
      <c r="L533" s="71" t="s">
        <v>2033</v>
      </c>
      <c r="M533" s="28">
        <v>980</v>
      </c>
      <c r="N533" s="28">
        <v>980</v>
      </c>
      <c r="O533" s="28">
        <v>2305.1</v>
      </c>
      <c r="P533" s="69" t="s">
        <v>514</v>
      </c>
      <c r="Q533" s="69" t="s">
        <v>1308</v>
      </c>
      <c r="R533" s="71" t="s">
        <v>2725</v>
      </c>
      <c r="S533" s="71" t="s">
        <v>2725</v>
      </c>
      <c r="T533" s="71" t="s">
        <v>2183</v>
      </c>
      <c r="U533" s="71" t="s">
        <v>2184</v>
      </c>
      <c r="V533" s="24">
        <v>0</v>
      </c>
      <c r="W533" s="20">
        <v>45628</v>
      </c>
      <c r="X533" s="69" t="s">
        <v>65</v>
      </c>
      <c r="Y533" s="71" t="s">
        <v>66</v>
      </c>
      <c r="Z533" s="69" t="s">
        <v>1418</v>
      </c>
      <c r="AA533" s="25">
        <v>2</v>
      </c>
      <c r="AB533" s="25" t="s">
        <v>3880</v>
      </c>
      <c r="AC533" s="69" t="s">
        <v>3881</v>
      </c>
      <c r="AD533" s="26">
        <v>7</v>
      </c>
      <c r="AE533" s="69" t="s">
        <v>3882</v>
      </c>
      <c r="AF533" s="69" t="s">
        <v>120</v>
      </c>
      <c r="AG533" s="71" t="s">
        <v>121</v>
      </c>
      <c r="AH533" s="69" t="s">
        <v>122</v>
      </c>
      <c r="AI533" s="27" t="s">
        <v>70</v>
      </c>
      <c r="AJ533" s="69" t="s">
        <v>70</v>
      </c>
      <c r="AK533" s="26">
        <v>1</v>
      </c>
      <c r="AL533" s="26">
        <v>3</v>
      </c>
      <c r="AM533" s="71" t="s">
        <v>3883</v>
      </c>
      <c r="AN533" s="70" t="s">
        <v>3884</v>
      </c>
    </row>
    <row r="534" spans="1:40" ht="15" customHeight="1" x14ac:dyDescent="0.25">
      <c r="A534" s="21">
        <v>514</v>
      </c>
      <c r="B534" s="69" t="s">
        <v>175</v>
      </c>
      <c r="C534" s="22">
        <v>49</v>
      </c>
      <c r="D534" s="20">
        <v>45628</v>
      </c>
      <c r="E534" s="71" t="s">
        <v>168</v>
      </c>
      <c r="F534" s="23">
        <v>20606962071</v>
      </c>
      <c r="G534" s="71" t="s">
        <v>169</v>
      </c>
      <c r="H534" s="71" t="s">
        <v>3873</v>
      </c>
      <c r="I534" s="71" t="s">
        <v>3754</v>
      </c>
      <c r="J534" s="22">
        <v>1</v>
      </c>
      <c r="K534" s="69" t="s">
        <v>170</v>
      </c>
      <c r="L534" s="71" t="s">
        <v>2033</v>
      </c>
      <c r="M534" s="28">
        <v>933.5</v>
      </c>
      <c r="N534" s="28">
        <v>933.5</v>
      </c>
      <c r="O534" s="28">
        <v>933.5</v>
      </c>
      <c r="P534" s="69" t="s">
        <v>514</v>
      </c>
      <c r="Q534" s="69" t="s">
        <v>1308</v>
      </c>
      <c r="R534" s="71" t="s">
        <v>2725</v>
      </c>
      <c r="S534" s="71" t="s">
        <v>2725</v>
      </c>
      <c r="T534" s="71" t="s">
        <v>172</v>
      </c>
      <c r="U534" s="71" t="s">
        <v>173</v>
      </c>
      <c r="V534" s="24">
        <v>0</v>
      </c>
      <c r="W534" s="20">
        <v>45628</v>
      </c>
      <c r="X534" s="69" t="s">
        <v>65</v>
      </c>
      <c r="Y534" s="71" t="s">
        <v>66</v>
      </c>
      <c r="Z534" s="69" t="s">
        <v>1418</v>
      </c>
      <c r="AA534" s="25">
        <v>2</v>
      </c>
      <c r="AB534" s="25" t="s">
        <v>3874</v>
      </c>
      <c r="AC534" s="69" t="s">
        <v>3875</v>
      </c>
      <c r="AD534" s="26">
        <v>7</v>
      </c>
      <c r="AE534" s="69" t="s">
        <v>3757</v>
      </c>
      <c r="AF534" s="69" t="s">
        <v>120</v>
      </c>
      <c r="AG534" s="71" t="s">
        <v>121</v>
      </c>
      <c r="AH534" s="69" t="s">
        <v>122</v>
      </c>
      <c r="AI534" s="27" t="s">
        <v>70</v>
      </c>
      <c r="AJ534" s="69" t="s">
        <v>70</v>
      </c>
      <c r="AK534" s="26">
        <v>1</v>
      </c>
      <c r="AL534" s="26">
        <v>1</v>
      </c>
      <c r="AM534" s="71" t="s">
        <v>3876</v>
      </c>
      <c r="AN534" s="70" t="s">
        <v>3877</v>
      </c>
    </row>
    <row r="535" spans="1:40" ht="15" customHeight="1" x14ac:dyDescent="0.25">
      <c r="A535" s="21">
        <v>545</v>
      </c>
      <c r="B535" s="69" t="s">
        <v>175</v>
      </c>
      <c r="C535" s="22">
        <v>48</v>
      </c>
      <c r="D535" s="20">
        <v>45604</v>
      </c>
      <c r="E535" s="71" t="s">
        <v>1704</v>
      </c>
      <c r="F535" s="23">
        <v>20501830098</v>
      </c>
      <c r="G535" s="71" t="s">
        <v>1705</v>
      </c>
      <c r="H535" s="71" t="s">
        <v>3866</v>
      </c>
      <c r="I535" s="71" t="s">
        <v>3867</v>
      </c>
      <c r="J535" s="22">
        <v>1</v>
      </c>
      <c r="K535" s="69" t="s">
        <v>170</v>
      </c>
      <c r="L535" s="71" t="s">
        <v>2033</v>
      </c>
      <c r="M535" s="28">
        <v>2938.75</v>
      </c>
      <c r="N535" s="28">
        <v>2938.75</v>
      </c>
      <c r="O535" s="28">
        <v>2938.75</v>
      </c>
      <c r="P535" s="69" t="s">
        <v>514</v>
      </c>
      <c r="Q535" s="69" t="s">
        <v>1308</v>
      </c>
      <c r="R535" s="71" t="s">
        <v>2725</v>
      </c>
      <c r="S535" s="71" t="s">
        <v>2725</v>
      </c>
      <c r="T535" s="71" t="s">
        <v>178</v>
      </c>
      <c r="U535" s="71" t="s">
        <v>36</v>
      </c>
      <c r="V535" s="24">
        <v>0</v>
      </c>
      <c r="W535" s="20">
        <v>45604</v>
      </c>
      <c r="X535" s="69" t="s">
        <v>65</v>
      </c>
      <c r="Y535" s="71" t="s">
        <v>66</v>
      </c>
      <c r="Z535" s="69" t="s">
        <v>1418</v>
      </c>
      <c r="AA535" s="25">
        <v>2</v>
      </c>
      <c r="AB535" s="25" t="s">
        <v>3868</v>
      </c>
      <c r="AC535" s="69" t="s">
        <v>3869</v>
      </c>
      <c r="AD535" s="26">
        <v>7</v>
      </c>
      <c r="AE535" s="69" t="s">
        <v>3870</v>
      </c>
      <c r="AF535" s="69" t="s">
        <v>120</v>
      </c>
      <c r="AG535" s="71" t="s">
        <v>121</v>
      </c>
      <c r="AH535" s="69" t="s">
        <v>122</v>
      </c>
      <c r="AI535" s="27" t="s">
        <v>70</v>
      </c>
      <c r="AJ535" s="69" t="s">
        <v>70</v>
      </c>
      <c r="AK535" s="26">
        <v>1</v>
      </c>
      <c r="AL535" s="26">
        <v>1</v>
      </c>
      <c r="AM535" s="71" t="s">
        <v>3871</v>
      </c>
      <c r="AN535" s="70" t="s">
        <v>3872</v>
      </c>
    </row>
    <row r="536" spans="1:40" ht="15" customHeight="1" x14ac:dyDescent="0.25">
      <c r="A536" s="21">
        <v>481</v>
      </c>
      <c r="B536" s="69" t="s">
        <v>175</v>
      </c>
      <c r="C536" s="22">
        <v>47</v>
      </c>
      <c r="D536" s="20">
        <v>45604</v>
      </c>
      <c r="E536" s="71" t="s">
        <v>168</v>
      </c>
      <c r="F536" s="23">
        <v>20606962071</v>
      </c>
      <c r="G536" s="71" t="s">
        <v>169</v>
      </c>
      <c r="H536" s="71" t="s">
        <v>3863</v>
      </c>
      <c r="I536" s="71" t="s">
        <v>3754</v>
      </c>
      <c r="J536" s="22">
        <v>1</v>
      </c>
      <c r="K536" s="69" t="s">
        <v>170</v>
      </c>
      <c r="L536" s="71" t="s">
        <v>2033</v>
      </c>
      <c r="M536" s="28">
        <v>724.5</v>
      </c>
      <c r="N536" s="28">
        <v>724.5</v>
      </c>
      <c r="O536" s="28">
        <v>724.5</v>
      </c>
      <c r="P536" s="69" t="s">
        <v>514</v>
      </c>
      <c r="Q536" s="69" t="s">
        <v>1308</v>
      </c>
      <c r="R536" s="71" t="s">
        <v>2725</v>
      </c>
      <c r="S536" s="71" t="s">
        <v>2725</v>
      </c>
      <c r="T536" s="71" t="s">
        <v>172</v>
      </c>
      <c r="U536" s="71" t="s">
        <v>173</v>
      </c>
      <c r="V536" s="24">
        <v>0</v>
      </c>
      <c r="W536" s="20">
        <v>45604</v>
      </c>
      <c r="X536" s="69" t="s">
        <v>65</v>
      </c>
      <c r="Y536" s="71" t="s">
        <v>66</v>
      </c>
      <c r="Z536" s="69" t="s">
        <v>1418</v>
      </c>
      <c r="AA536" s="25">
        <v>2</v>
      </c>
      <c r="AB536" s="25" t="s">
        <v>3811</v>
      </c>
      <c r="AC536" s="69" t="s">
        <v>3812</v>
      </c>
      <c r="AD536" s="26">
        <v>7</v>
      </c>
      <c r="AE536" s="69" t="s">
        <v>3757</v>
      </c>
      <c r="AF536" s="69" t="s">
        <v>120</v>
      </c>
      <c r="AG536" s="71" t="s">
        <v>121</v>
      </c>
      <c r="AH536" s="69" t="s">
        <v>122</v>
      </c>
      <c r="AI536" s="27" t="s">
        <v>70</v>
      </c>
      <c r="AJ536" s="69" t="s">
        <v>70</v>
      </c>
      <c r="AK536" s="26">
        <v>1</v>
      </c>
      <c r="AL536" s="26">
        <v>1</v>
      </c>
      <c r="AM536" s="71" t="s">
        <v>3864</v>
      </c>
      <c r="AN536" s="70" t="s">
        <v>3865</v>
      </c>
    </row>
    <row r="537" spans="1:40" ht="15" customHeight="1" x14ac:dyDescent="0.25">
      <c r="A537" s="21">
        <v>453</v>
      </c>
      <c r="B537" s="69" t="s">
        <v>175</v>
      </c>
      <c r="C537" s="22">
        <v>46</v>
      </c>
      <c r="D537" s="20">
        <v>45579</v>
      </c>
      <c r="E537" s="71" t="s">
        <v>403</v>
      </c>
      <c r="F537" s="23">
        <v>10159751282</v>
      </c>
      <c r="G537" s="71" t="s">
        <v>404</v>
      </c>
      <c r="H537" s="71" t="s">
        <v>3856</v>
      </c>
      <c r="I537" s="71" t="s">
        <v>3857</v>
      </c>
      <c r="J537" s="22">
        <v>1</v>
      </c>
      <c r="K537" s="69" t="s">
        <v>170</v>
      </c>
      <c r="L537" s="71" t="s">
        <v>2033</v>
      </c>
      <c r="M537" s="28">
        <v>2783</v>
      </c>
      <c r="N537" s="28">
        <v>2783</v>
      </c>
      <c r="O537" s="28">
        <v>2783</v>
      </c>
      <c r="P537" s="69" t="s">
        <v>514</v>
      </c>
      <c r="Q537" s="69" t="s">
        <v>1308</v>
      </c>
      <c r="R537" s="71" t="s">
        <v>2725</v>
      </c>
      <c r="S537" s="71" t="s">
        <v>2725</v>
      </c>
      <c r="T537" s="71" t="s">
        <v>178</v>
      </c>
      <c r="U537" s="71" t="s">
        <v>36</v>
      </c>
      <c r="V537" s="24">
        <v>0</v>
      </c>
      <c r="W537" s="20">
        <v>45579</v>
      </c>
      <c r="X537" s="69" t="s">
        <v>65</v>
      </c>
      <c r="Y537" s="71" t="s">
        <v>66</v>
      </c>
      <c r="Z537" s="69" t="s">
        <v>1418</v>
      </c>
      <c r="AA537" s="25">
        <v>2</v>
      </c>
      <c r="AB537" s="25" t="s">
        <v>3858</v>
      </c>
      <c r="AC537" s="69" t="s">
        <v>3859</v>
      </c>
      <c r="AD537" s="26">
        <v>7</v>
      </c>
      <c r="AE537" s="69" t="s">
        <v>3860</v>
      </c>
      <c r="AF537" s="69" t="s">
        <v>120</v>
      </c>
      <c r="AG537" s="71" t="s">
        <v>121</v>
      </c>
      <c r="AH537" s="69" t="s">
        <v>122</v>
      </c>
      <c r="AI537" s="27" t="s">
        <v>70</v>
      </c>
      <c r="AJ537" s="69" t="s">
        <v>70</v>
      </c>
      <c r="AK537" s="26">
        <v>1</v>
      </c>
      <c r="AL537" s="26">
        <v>1</v>
      </c>
      <c r="AM537" s="71" t="s">
        <v>3861</v>
      </c>
      <c r="AN537" s="70" t="s">
        <v>3862</v>
      </c>
    </row>
    <row r="538" spans="1:40" ht="15" customHeight="1" x14ac:dyDescent="0.25">
      <c r="A538" s="21">
        <v>442</v>
      </c>
      <c r="B538" s="69" t="s">
        <v>175</v>
      </c>
      <c r="C538" s="22">
        <v>45</v>
      </c>
      <c r="D538" s="20">
        <v>45576</v>
      </c>
      <c r="E538" s="71" t="s">
        <v>168</v>
      </c>
      <c r="F538" s="23">
        <v>20606962071</v>
      </c>
      <c r="G538" s="71" t="s">
        <v>169</v>
      </c>
      <c r="H538" s="71" t="s">
        <v>3852</v>
      </c>
      <c r="I538" s="71" t="s">
        <v>3853</v>
      </c>
      <c r="J538" s="22">
        <v>1</v>
      </c>
      <c r="K538" s="69" t="s">
        <v>170</v>
      </c>
      <c r="L538" s="71" t="s">
        <v>2033</v>
      </c>
      <c r="M538" s="28">
        <v>724.5</v>
      </c>
      <c r="N538" s="28">
        <v>724.5</v>
      </c>
      <c r="O538" s="28">
        <v>724.5</v>
      </c>
      <c r="P538" s="69" t="s">
        <v>514</v>
      </c>
      <c r="Q538" s="69" t="s">
        <v>1308</v>
      </c>
      <c r="R538" s="71" t="s">
        <v>2725</v>
      </c>
      <c r="S538" s="71" t="s">
        <v>2725</v>
      </c>
      <c r="T538" s="71" t="s">
        <v>396</v>
      </c>
      <c r="U538" s="71" t="s">
        <v>173</v>
      </c>
      <c r="V538" s="24">
        <v>0</v>
      </c>
      <c r="W538" s="20">
        <v>45576</v>
      </c>
      <c r="X538" s="69" t="s">
        <v>65</v>
      </c>
      <c r="Y538" s="71" t="s">
        <v>66</v>
      </c>
      <c r="Z538" s="69" t="s">
        <v>1418</v>
      </c>
      <c r="AA538" s="25">
        <v>2</v>
      </c>
      <c r="AB538" s="25" t="s">
        <v>3811</v>
      </c>
      <c r="AC538" s="69" t="s">
        <v>3812</v>
      </c>
      <c r="AD538" s="26">
        <v>7</v>
      </c>
      <c r="AE538" s="69" t="s">
        <v>3757</v>
      </c>
      <c r="AF538" s="69" t="s">
        <v>120</v>
      </c>
      <c r="AG538" s="71" t="s">
        <v>121</v>
      </c>
      <c r="AH538" s="69" t="s">
        <v>122</v>
      </c>
      <c r="AI538" s="27" t="s">
        <v>70</v>
      </c>
      <c r="AJ538" s="69" t="s">
        <v>70</v>
      </c>
      <c r="AK538" s="26">
        <v>1</v>
      </c>
      <c r="AL538" s="26">
        <v>1</v>
      </c>
      <c r="AM538" s="71" t="s">
        <v>3854</v>
      </c>
      <c r="AN538" s="70" t="s">
        <v>3855</v>
      </c>
    </row>
    <row r="539" spans="1:40" ht="15" customHeight="1" x14ac:dyDescent="0.25">
      <c r="A539" s="21">
        <v>422</v>
      </c>
      <c r="B539" s="69" t="s">
        <v>175</v>
      </c>
      <c r="C539" s="22">
        <v>44</v>
      </c>
      <c r="D539" s="20">
        <v>45544</v>
      </c>
      <c r="E539" s="71" t="s">
        <v>499</v>
      </c>
      <c r="F539" s="23">
        <v>10428199443</v>
      </c>
      <c r="G539" s="71" t="s">
        <v>1967</v>
      </c>
      <c r="H539" s="71" t="s">
        <v>3846</v>
      </c>
      <c r="I539" s="71" t="s">
        <v>2724</v>
      </c>
      <c r="J539" s="22">
        <v>1</v>
      </c>
      <c r="K539" s="69" t="s">
        <v>170</v>
      </c>
      <c r="L539" s="71" t="s">
        <v>2033</v>
      </c>
      <c r="M539" s="28">
        <v>3583</v>
      </c>
      <c r="N539" s="28">
        <v>3583</v>
      </c>
      <c r="O539" s="28">
        <v>3583</v>
      </c>
      <c r="P539" s="69" t="s">
        <v>514</v>
      </c>
      <c r="Q539" s="69" t="s">
        <v>1308</v>
      </c>
      <c r="R539" s="71" t="s">
        <v>2725</v>
      </c>
      <c r="S539" s="71" t="s">
        <v>2725</v>
      </c>
      <c r="T539" s="71" t="s">
        <v>123</v>
      </c>
      <c r="U539" s="71" t="s">
        <v>162</v>
      </c>
      <c r="V539" s="24">
        <v>0</v>
      </c>
      <c r="W539" s="20">
        <v>45544</v>
      </c>
      <c r="X539" s="69" t="s">
        <v>65</v>
      </c>
      <c r="Y539" s="71" t="s">
        <v>66</v>
      </c>
      <c r="Z539" s="69" t="s">
        <v>1418</v>
      </c>
      <c r="AA539" s="25">
        <v>2</v>
      </c>
      <c r="AB539" s="25" t="s">
        <v>3847</v>
      </c>
      <c r="AC539" s="69" t="s">
        <v>3848</v>
      </c>
      <c r="AD539" s="26">
        <v>7</v>
      </c>
      <c r="AE539" s="69" t="s">
        <v>3849</v>
      </c>
      <c r="AF539" s="69" t="s">
        <v>120</v>
      </c>
      <c r="AG539" s="71" t="s">
        <v>121</v>
      </c>
      <c r="AH539" s="69" t="s">
        <v>122</v>
      </c>
      <c r="AI539" s="27" t="s">
        <v>70</v>
      </c>
      <c r="AJ539" s="69" t="s">
        <v>70</v>
      </c>
      <c r="AK539" s="26">
        <v>1</v>
      </c>
      <c r="AL539" s="26">
        <v>1</v>
      </c>
      <c r="AM539" s="71" t="s">
        <v>3850</v>
      </c>
      <c r="AN539" s="70" t="s">
        <v>3851</v>
      </c>
    </row>
    <row r="540" spans="1:40" ht="15" customHeight="1" x14ac:dyDescent="0.25">
      <c r="A540" s="21">
        <v>398</v>
      </c>
      <c r="B540" s="69" t="s">
        <v>175</v>
      </c>
      <c r="C540" s="22">
        <v>43</v>
      </c>
      <c r="D540" s="20">
        <v>45544</v>
      </c>
      <c r="E540" s="71" t="s">
        <v>168</v>
      </c>
      <c r="F540" s="23">
        <v>20606962071</v>
      </c>
      <c r="G540" s="71" t="s">
        <v>169</v>
      </c>
      <c r="H540" s="71" t="s">
        <v>3843</v>
      </c>
      <c r="I540" s="71" t="s">
        <v>3754</v>
      </c>
      <c r="J540" s="22">
        <v>1</v>
      </c>
      <c r="K540" s="69" t="s">
        <v>170</v>
      </c>
      <c r="L540" s="71" t="s">
        <v>2033</v>
      </c>
      <c r="M540" s="28">
        <v>724.5</v>
      </c>
      <c r="N540" s="28">
        <v>724.5</v>
      </c>
      <c r="O540" s="28">
        <v>724.5</v>
      </c>
      <c r="P540" s="69" t="s">
        <v>514</v>
      </c>
      <c r="Q540" s="69" t="s">
        <v>1308</v>
      </c>
      <c r="R540" s="71" t="s">
        <v>2725</v>
      </c>
      <c r="S540" s="71" t="s">
        <v>2725</v>
      </c>
      <c r="T540" s="71" t="s">
        <v>396</v>
      </c>
      <c r="U540" s="71" t="s">
        <v>173</v>
      </c>
      <c r="V540" s="24">
        <v>0</v>
      </c>
      <c r="W540" s="20">
        <v>45544</v>
      </c>
      <c r="X540" s="69" t="s">
        <v>65</v>
      </c>
      <c r="Y540" s="71" t="s">
        <v>66</v>
      </c>
      <c r="Z540" s="69" t="s">
        <v>1418</v>
      </c>
      <c r="AA540" s="25">
        <v>2</v>
      </c>
      <c r="AB540" s="25" t="s">
        <v>3811</v>
      </c>
      <c r="AC540" s="69" t="s">
        <v>3812</v>
      </c>
      <c r="AD540" s="26">
        <v>7</v>
      </c>
      <c r="AE540" s="69" t="s">
        <v>3757</v>
      </c>
      <c r="AF540" s="69" t="s">
        <v>120</v>
      </c>
      <c r="AG540" s="71" t="s">
        <v>121</v>
      </c>
      <c r="AH540" s="69" t="s">
        <v>122</v>
      </c>
      <c r="AI540" s="27" t="s">
        <v>70</v>
      </c>
      <c r="AJ540" s="69" t="s">
        <v>70</v>
      </c>
      <c r="AK540" s="26">
        <v>1</v>
      </c>
      <c r="AL540" s="26">
        <v>1</v>
      </c>
      <c r="AM540" s="71" t="s">
        <v>3844</v>
      </c>
      <c r="AN540" s="70" t="s">
        <v>3845</v>
      </c>
    </row>
    <row r="541" spans="1:40" ht="15" customHeight="1" x14ac:dyDescent="0.25">
      <c r="A541" s="21">
        <v>346</v>
      </c>
      <c r="B541" s="69" t="s">
        <v>175</v>
      </c>
      <c r="C541" s="22">
        <v>42</v>
      </c>
      <c r="D541" s="20">
        <v>45509</v>
      </c>
      <c r="E541" s="71" t="s">
        <v>168</v>
      </c>
      <c r="F541" s="23">
        <v>20606962071</v>
      </c>
      <c r="G541" s="71" t="s">
        <v>169</v>
      </c>
      <c r="H541" s="71" t="s">
        <v>3840</v>
      </c>
      <c r="I541" s="71" t="s">
        <v>3754</v>
      </c>
      <c r="J541" s="22">
        <v>1</v>
      </c>
      <c r="K541" s="69" t="s">
        <v>170</v>
      </c>
      <c r="L541" s="71" t="s">
        <v>2033</v>
      </c>
      <c r="M541" s="28">
        <v>724.5</v>
      </c>
      <c r="N541" s="28">
        <v>724.5</v>
      </c>
      <c r="O541" s="28">
        <v>724.5</v>
      </c>
      <c r="P541" s="69" t="s">
        <v>514</v>
      </c>
      <c r="Q541" s="69" t="s">
        <v>1308</v>
      </c>
      <c r="R541" s="71" t="s">
        <v>2725</v>
      </c>
      <c r="S541" s="71" t="s">
        <v>2725</v>
      </c>
      <c r="T541" s="71" t="s">
        <v>2959</v>
      </c>
      <c r="U541" s="71" t="s">
        <v>3003</v>
      </c>
      <c r="V541" s="24">
        <v>0</v>
      </c>
      <c r="W541" s="20">
        <v>45509</v>
      </c>
      <c r="X541" s="69" t="s">
        <v>65</v>
      </c>
      <c r="Y541" s="71" t="s">
        <v>66</v>
      </c>
      <c r="Z541" s="69" t="s">
        <v>1418</v>
      </c>
      <c r="AA541" s="25">
        <v>2</v>
      </c>
      <c r="AB541" s="25" t="s">
        <v>3811</v>
      </c>
      <c r="AC541" s="69" t="s">
        <v>3812</v>
      </c>
      <c r="AD541" s="26">
        <v>7</v>
      </c>
      <c r="AE541" s="69" t="s">
        <v>3757</v>
      </c>
      <c r="AF541" s="69" t="s">
        <v>120</v>
      </c>
      <c r="AG541" s="71" t="s">
        <v>121</v>
      </c>
      <c r="AH541" s="69" t="s">
        <v>122</v>
      </c>
      <c r="AI541" s="27" t="s">
        <v>70</v>
      </c>
      <c r="AJ541" s="69" t="s">
        <v>70</v>
      </c>
      <c r="AK541" s="26">
        <v>1</v>
      </c>
      <c r="AL541" s="26">
        <v>1</v>
      </c>
      <c r="AM541" s="71" t="s">
        <v>3841</v>
      </c>
      <c r="AN541" s="70" t="s">
        <v>3842</v>
      </c>
    </row>
    <row r="542" spans="1:40" ht="15" customHeight="1" x14ac:dyDescent="0.25">
      <c r="A542" s="21">
        <v>371</v>
      </c>
      <c r="B542" s="69" t="s">
        <v>175</v>
      </c>
      <c r="C542" s="22">
        <v>41.4</v>
      </c>
      <c r="D542" s="20">
        <v>45495</v>
      </c>
      <c r="E542" s="71" t="s">
        <v>654</v>
      </c>
      <c r="F542" s="23">
        <v>20602599508</v>
      </c>
      <c r="G542" s="71" t="s">
        <v>655</v>
      </c>
      <c r="H542" s="71" t="s">
        <v>3794</v>
      </c>
      <c r="I542" s="71" t="s">
        <v>2724</v>
      </c>
      <c r="J542" s="22">
        <v>1</v>
      </c>
      <c r="K542" s="69" t="s">
        <v>170</v>
      </c>
      <c r="L542" s="71" t="s">
        <v>2033</v>
      </c>
      <c r="M542" s="28">
        <v>2127.14</v>
      </c>
      <c r="N542" s="28">
        <v>2127.14</v>
      </c>
      <c r="O542" s="28">
        <v>7702.17</v>
      </c>
      <c r="P542" s="69" t="s">
        <v>514</v>
      </c>
      <c r="Q542" s="69" t="s">
        <v>1308</v>
      </c>
      <c r="R542" s="71" t="s">
        <v>2725</v>
      </c>
      <c r="S542" s="71" t="s">
        <v>2725</v>
      </c>
      <c r="T542" s="71" t="s">
        <v>123</v>
      </c>
      <c r="U542" s="71" t="s">
        <v>162</v>
      </c>
      <c r="V542" s="24">
        <v>0</v>
      </c>
      <c r="W542" s="20">
        <v>45495</v>
      </c>
      <c r="X542" s="69" t="s">
        <v>65</v>
      </c>
      <c r="Y542" s="71" t="s">
        <v>66</v>
      </c>
      <c r="Z542" s="69" t="s">
        <v>1418</v>
      </c>
      <c r="AA542" s="25">
        <v>2</v>
      </c>
      <c r="AB542" s="25" t="s">
        <v>3795</v>
      </c>
      <c r="AC542" s="69" t="s">
        <v>3796</v>
      </c>
      <c r="AD542" s="26">
        <v>7</v>
      </c>
      <c r="AE542" s="69" t="s">
        <v>3797</v>
      </c>
      <c r="AF542" s="69" t="s">
        <v>120</v>
      </c>
      <c r="AG542" s="71" t="s">
        <v>121</v>
      </c>
      <c r="AH542" s="69" t="s">
        <v>122</v>
      </c>
      <c r="AI542" s="27" t="s">
        <v>70</v>
      </c>
      <c r="AJ542" s="69" t="s">
        <v>70</v>
      </c>
      <c r="AK542" s="26">
        <v>4</v>
      </c>
      <c r="AL542" s="26">
        <v>4</v>
      </c>
      <c r="AM542" s="71" t="s">
        <v>3839</v>
      </c>
      <c r="AN542" s="70" t="s">
        <v>3799</v>
      </c>
    </row>
    <row r="543" spans="1:40" ht="15" customHeight="1" x14ac:dyDescent="0.25">
      <c r="A543" s="21">
        <v>371</v>
      </c>
      <c r="B543" s="69" t="s">
        <v>175</v>
      </c>
      <c r="C543" s="22">
        <v>41.3</v>
      </c>
      <c r="D543" s="20">
        <v>45495</v>
      </c>
      <c r="E543" s="71" t="s">
        <v>654</v>
      </c>
      <c r="F543" s="23">
        <v>20602599508</v>
      </c>
      <c r="G543" s="71" t="s">
        <v>655</v>
      </c>
      <c r="H543" s="71" t="s">
        <v>3794</v>
      </c>
      <c r="I543" s="71" t="s">
        <v>2724</v>
      </c>
      <c r="J543" s="22">
        <v>1</v>
      </c>
      <c r="K543" s="69" t="s">
        <v>170</v>
      </c>
      <c r="L543" s="71" t="s">
        <v>2033</v>
      </c>
      <c r="M543" s="28">
        <v>1435.4</v>
      </c>
      <c r="N543" s="28">
        <v>1435.4</v>
      </c>
      <c r="O543" s="28">
        <v>7702.17</v>
      </c>
      <c r="P543" s="69" t="s">
        <v>514</v>
      </c>
      <c r="Q543" s="69" t="s">
        <v>1308</v>
      </c>
      <c r="R543" s="71" t="s">
        <v>2725</v>
      </c>
      <c r="S543" s="71" t="s">
        <v>2725</v>
      </c>
      <c r="T543" s="71" t="s">
        <v>123</v>
      </c>
      <c r="U543" s="71" t="s">
        <v>162</v>
      </c>
      <c r="V543" s="24">
        <v>0</v>
      </c>
      <c r="W543" s="20">
        <v>45495</v>
      </c>
      <c r="X543" s="69" t="s">
        <v>65</v>
      </c>
      <c r="Y543" s="71" t="s">
        <v>66</v>
      </c>
      <c r="Z543" s="69" t="s">
        <v>1418</v>
      </c>
      <c r="AA543" s="25">
        <v>2</v>
      </c>
      <c r="AB543" s="25" t="s">
        <v>3795</v>
      </c>
      <c r="AC543" s="69" t="s">
        <v>3796</v>
      </c>
      <c r="AD543" s="26">
        <v>7</v>
      </c>
      <c r="AE543" s="69" t="s">
        <v>3797</v>
      </c>
      <c r="AF543" s="69" t="s">
        <v>120</v>
      </c>
      <c r="AG543" s="71" t="s">
        <v>121</v>
      </c>
      <c r="AH543" s="69" t="s">
        <v>122</v>
      </c>
      <c r="AI543" s="27" t="s">
        <v>70</v>
      </c>
      <c r="AJ543" s="69" t="s">
        <v>70</v>
      </c>
      <c r="AK543" s="26">
        <v>3</v>
      </c>
      <c r="AL543" s="26">
        <v>4</v>
      </c>
      <c r="AM543" s="71" t="s">
        <v>3839</v>
      </c>
      <c r="AN543" s="70" t="s">
        <v>3800</v>
      </c>
    </row>
    <row r="544" spans="1:40" ht="15" customHeight="1" x14ac:dyDescent="0.25">
      <c r="A544" s="21">
        <v>371</v>
      </c>
      <c r="B544" s="69" t="s">
        <v>175</v>
      </c>
      <c r="C544" s="22">
        <v>41.2</v>
      </c>
      <c r="D544" s="20">
        <v>45495</v>
      </c>
      <c r="E544" s="71" t="s">
        <v>654</v>
      </c>
      <c r="F544" s="23">
        <v>20602599508</v>
      </c>
      <c r="G544" s="71" t="s">
        <v>655</v>
      </c>
      <c r="H544" s="71" t="s">
        <v>3794</v>
      </c>
      <c r="I544" s="71" t="s">
        <v>2724</v>
      </c>
      <c r="J544" s="22">
        <v>1</v>
      </c>
      <c r="K544" s="69" t="s">
        <v>170</v>
      </c>
      <c r="L544" s="71" t="s">
        <v>2033</v>
      </c>
      <c r="M544" s="28">
        <v>3257</v>
      </c>
      <c r="N544" s="28">
        <v>3257</v>
      </c>
      <c r="O544" s="28">
        <v>7702.17</v>
      </c>
      <c r="P544" s="69" t="s">
        <v>514</v>
      </c>
      <c r="Q544" s="69" t="s">
        <v>1308</v>
      </c>
      <c r="R544" s="71" t="s">
        <v>2725</v>
      </c>
      <c r="S544" s="71" t="s">
        <v>2725</v>
      </c>
      <c r="T544" s="71" t="s">
        <v>123</v>
      </c>
      <c r="U544" s="71" t="s">
        <v>162</v>
      </c>
      <c r="V544" s="24">
        <v>0</v>
      </c>
      <c r="W544" s="20">
        <v>45495</v>
      </c>
      <c r="X544" s="69" t="s">
        <v>65</v>
      </c>
      <c r="Y544" s="71" t="s">
        <v>66</v>
      </c>
      <c r="Z544" s="69" t="s">
        <v>1418</v>
      </c>
      <c r="AA544" s="25">
        <v>2</v>
      </c>
      <c r="AB544" s="25" t="s">
        <v>3795</v>
      </c>
      <c r="AC544" s="69" t="s">
        <v>3796</v>
      </c>
      <c r="AD544" s="26">
        <v>7</v>
      </c>
      <c r="AE544" s="69" t="s">
        <v>3797</v>
      </c>
      <c r="AF544" s="69" t="s">
        <v>120</v>
      </c>
      <c r="AG544" s="71" t="s">
        <v>121</v>
      </c>
      <c r="AH544" s="69" t="s">
        <v>122</v>
      </c>
      <c r="AI544" s="27" t="s">
        <v>70</v>
      </c>
      <c r="AJ544" s="69" t="s">
        <v>70</v>
      </c>
      <c r="AK544" s="26">
        <v>2</v>
      </c>
      <c r="AL544" s="26">
        <v>4</v>
      </c>
      <c r="AM544" s="71" t="s">
        <v>3839</v>
      </c>
      <c r="AN544" s="70" t="s">
        <v>3801</v>
      </c>
    </row>
    <row r="545" spans="1:40" ht="15" customHeight="1" x14ac:dyDescent="0.25">
      <c r="A545" s="21">
        <v>371</v>
      </c>
      <c r="B545" s="69" t="s">
        <v>175</v>
      </c>
      <c r="C545" s="22">
        <v>41.1</v>
      </c>
      <c r="D545" s="20">
        <v>45495</v>
      </c>
      <c r="E545" s="71" t="s">
        <v>654</v>
      </c>
      <c r="F545" s="23">
        <v>20602599508</v>
      </c>
      <c r="G545" s="71" t="s">
        <v>655</v>
      </c>
      <c r="H545" s="71" t="s">
        <v>3794</v>
      </c>
      <c r="I545" s="71" t="s">
        <v>2724</v>
      </c>
      <c r="J545" s="22">
        <v>1</v>
      </c>
      <c r="K545" s="69" t="s">
        <v>170</v>
      </c>
      <c r="L545" s="71" t="s">
        <v>2033</v>
      </c>
      <c r="M545" s="28">
        <v>882.63</v>
      </c>
      <c r="N545" s="28">
        <v>882.63</v>
      </c>
      <c r="O545" s="28">
        <v>7702.17</v>
      </c>
      <c r="P545" s="69" t="s">
        <v>514</v>
      </c>
      <c r="Q545" s="69" t="s">
        <v>1308</v>
      </c>
      <c r="R545" s="71" t="s">
        <v>2725</v>
      </c>
      <c r="S545" s="71" t="s">
        <v>2725</v>
      </c>
      <c r="T545" s="71" t="s">
        <v>123</v>
      </c>
      <c r="U545" s="71" t="s">
        <v>162</v>
      </c>
      <c r="V545" s="24">
        <v>0</v>
      </c>
      <c r="W545" s="20">
        <v>45495</v>
      </c>
      <c r="X545" s="69" t="s">
        <v>65</v>
      </c>
      <c r="Y545" s="71" t="s">
        <v>66</v>
      </c>
      <c r="Z545" s="69" t="s">
        <v>1418</v>
      </c>
      <c r="AA545" s="25">
        <v>2</v>
      </c>
      <c r="AB545" s="25" t="s">
        <v>3795</v>
      </c>
      <c r="AC545" s="69" t="s">
        <v>3796</v>
      </c>
      <c r="AD545" s="26">
        <v>7</v>
      </c>
      <c r="AE545" s="69" t="s">
        <v>3797</v>
      </c>
      <c r="AF545" s="69" t="s">
        <v>120</v>
      </c>
      <c r="AG545" s="71" t="s">
        <v>121</v>
      </c>
      <c r="AH545" s="69" t="s">
        <v>122</v>
      </c>
      <c r="AI545" s="27" t="s">
        <v>70</v>
      </c>
      <c r="AJ545" s="69" t="s">
        <v>70</v>
      </c>
      <c r="AK545" s="26">
        <v>1</v>
      </c>
      <c r="AL545" s="26">
        <v>4</v>
      </c>
      <c r="AM545" s="71" t="s">
        <v>3839</v>
      </c>
      <c r="AN545" s="70" t="s">
        <v>3802</v>
      </c>
    </row>
    <row r="546" spans="1:40" ht="15" customHeight="1" x14ac:dyDescent="0.25">
      <c r="A546" s="21">
        <v>342</v>
      </c>
      <c r="B546" s="69" t="s">
        <v>175</v>
      </c>
      <c r="C546" s="22">
        <v>40</v>
      </c>
      <c r="D546" s="20">
        <v>45495</v>
      </c>
      <c r="E546" s="71" t="s">
        <v>1506</v>
      </c>
      <c r="F546" s="23">
        <v>10403344562</v>
      </c>
      <c r="G546" s="71" t="s">
        <v>1507</v>
      </c>
      <c r="H546" s="71" t="s">
        <v>3832</v>
      </c>
      <c r="I546" s="71" t="s">
        <v>3833</v>
      </c>
      <c r="J546" s="22">
        <v>1</v>
      </c>
      <c r="K546" s="69" t="s">
        <v>170</v>
      </c>
      <c r="L546" s="71" t="s">
        <v>2033</v>
      </c>
      <c r="M546" s="28">
        <v>163.5</v>
      </c>
      <c r="N546" s="28">
        <v>163.5</v>
      </c>
      <c r="O546" s="28">
        <v>163.5</v>
      </c>
      <c r="P546" s="69" t="s">
        <v>514</v>
      </c>
      <c r="Q546" s="69" t="s">
        <v>1308</v>
      </c>
      <c r="R546" s="71" t="s">
        <v>2725</v>
      </c>
      <c r="S546" s="71" t="s">
        <v>2725</v>
      </c>
      <c r="T546" s="71" t="s">
        <v>2959</v>
      </c>
      <c r="U546" s="71" t="s">
        <v>3003</v>
      </c>
      <c r="V546" s="24">
        <v>0</v>
      </c>
      <c r="W546" s="20">
        <v>45495</v>
      </c>
      <c r="X546" s="69" t="s">
        <v>65</v>
      </c>
      <c r="Y546" s="71" t="s">
        <v>66</v>
      </c>
      <c r="Z546" s="69" t="s">
        <v>1418</v>
      </c>
      <c r="AA546" s="25">
        <v>2</v>
      </c>
      <c r="AB546" s="25" t="s">
        <v>3834</v>
      </c>
      <c r="AC546" s="69" t="s">
        <v>3835</v>
      </c>
      <c r="AD546" s="26">
        <v>7</v>
      </c>
      <c r="AE546" s="69" t="s">
        <v>3836</v>
      </c>
      <c r="AF546" s="69" t="s">
        <v>120</v>
      </c>
      <c r="AG546" s="71" t="s">
        <v>121</v>
      </c>
      <c r="AH546" s="69" t="s">
        <v>122</v>
      </c>
      <c r="AI546" s="27" t="s">
        <v>70</v>
      </c>
      <c r="AJ546" s="69" t="s">
        <v>70</v>
      </c>
      <c r="AK546" s="26">
        <v>1</v>
      </c>
      <c r="AL546" s="26">
        <v>1</v>
      </c>
      <c r="AM546" s="71" t="s">
        <v>3837</v>
      </c>
      <c r="AN546" s="70" t="s">
        <v>3838</v>
      </c>
    </row>
    <row r="547" spans="1:40" ht="15" customHeight="1" x14ac:dyDescent="0.25">
      <c r="A547" s="21">
        <v>334</v>
      </c>
      <c r="B547" s="69" t="s">
        <v>175</v>
      </c>
      <c r="C547" s="22">
        <v>39.200000000000003</v>
      </c>
      <c r="D547" s="20">
        <v>45490</v>
      </c>
      <c r="E547" s="71" t="s">
        <v>2742</v>
      </c>
      <c r="F547" s="23">
        <v>10316479711</v>
      </c>
      <c r="G547" s="71" t="s">
        <v>2743</v>
      </c>
      <c r="H547" s="71" t="s">
        <v>3825</v>
      </c>
      <c r="I547" s="71" t="s">
        <v>2724</v>
      </c>
      <c r="J547" s="22">
        <v>1</v>
      </c>
      <c r="K547" s="69" t="s">
        <v>170</v>
      </c>
      <c r="L547" s="71" t="s">
        <v>2033</v>
      </c>
      <c r="M547" s="28">
        <v>615.16</v>
      </c>
      <c r="N547" s="28">
        <v>615.16</v>
      </c>
      <c r="O547" s="28">
        <v>7060.24</v>
      </c>
      <c r="P547" s="69" t="s">
        <v>514</v>
      </c>
      <c r="Q547" s="69" t="s">
        <v>1308</v>
      </c>
      <c r="R547" s="71" t="s">
        <v>2725</v>
      </c>
      <c r="S547" s="71" t="s">
        <v>2725</v>
      </c>
      <c r="T547" s="71" t="s">
        <v>123</v>
      </c>
      <c r="U547" s="71" t="s">
        <v>162</v>
      </c>
      <c r="V547" s="24">
        <v>0</v>
      </c>
      <c r="W547" s="20">
        <v>45490</v>
      </c>
      <c r="X547" s="69" t="s">
        <v>65</v>
      </c>
      <c r="Y547" s="71" t="s">
        <v>66</v>
      </c>
      <c r="Z547" s="69" t="s">
        <v>1418</v>
      </c>
      <c r="AA547" s="25">
        <v>2</v>
      </c>
      <c r="AB547" s="25" t="s">
        <v>3826</v>
      </c>
      <c r="AC547" s="69" t="s">
        <v>3827</v>
      </c>
      <c r="AD547" s="26">
        <v>7</v>
      </c>
      <c r="AE547" s="69" t="s">
        <v>3828</v>
      </c>
      <c r="AF547" s="69" t="s">
        <v>120</v>
      </c>
      <c r="AG547" s="71" t="s">
        <v>121</v>
      </c>
      <c r="AH547" s="69" t="s">
        <v>122</v>
      </c>
      <c r="AI547" s="27" t="s">
        <v>70</v>
      </c>
      <c r="AJ547" s="69" t="s">
        <v>70</v>
      </c>
      <c r="AK547" s="26">
        <v>2</v>
      </c>
      <c r="AL547" s="26">
        <v>2</v>
      </c>
      <c r="AM547" s="71" t="s">
        <v>3829</v>
      </c>
      <c r="AN547" s="70" t="s">
        <v>3831</v>
      </c>
    </row>
    <row r="548" spans="1:40" ht="15" customHeight="1" x14ac:dyDescent="0.25">
      <c r="A548" s="21">
        <v>334</v>
      </c>
      <c r="B548" s="69" t="s">
        <v>175</v>
      </c>
      <c r="C548" s="22">
        <v>39.1</v>
      </c>
      <c r="D548" s="20">
        <v>45490</v>
      </c>
      <c r="E548" s="71" t="s">
        <v>2742</v>
      </c>
      <c r="F548" s="23">
        <v>10316479711</v>
      </c>
      <c r="G548" s="71" t="s">
        <v>2743</v>
      </c>
      <c r="H548" s="71" t="s">
        <v>3825</v>
      </c>
      <c r="I548" s="71" t="s">
        <v>2724</v>
      </c>
      <c r="J548" s="22">
        <v>1</v>
      </c>
      <c r="K548" s="69" t="s">
        <v>170</v>
      </c>
      <c r="L548" s="71" t="s">
        <v>2033</v>
      </c>
      <c r="M548" s="28">
        <v>6445.08</v>
      </c>
      <c r="N548" s="28">
        <v>6445.08</v>
      </c>
      <c r="O548" s="28">
        <v>7060.24</v>
      </c>
      <c r="P548" s="69" t="s">
        <v>514</v>
      </c>
      <c r="Q548" s="69" t="s">
        <v>1308</v>
      </c>
      <c r="R548" s="71" t="s">
        <v>2725</v>
      </c>
      <c r="S548" s="71" t="s">
        <v>2725</v>
      </c>
      <c r="T548" s="71" t="s">
        <v>123</v>
      </c>
      <c r="U548" s="71" t="s">
        <v>162</v>
      </c>
      <c r="V548" s="24">
        <v>0</v>
      </c>
      <c r="W548" s="20">
        <v>45490</v>
      </c>
      <c r="X548" s="69" t="s">
        <v>65</v>
      </c>
      <c r="Y548" s="71" t="s">
        <v>66</v>
      </c>
      <c r="Z548" s="69" t="s">
        <v>1418</v>
      </c>
      <c r="AA548" s="25">
        <v>2</v>
      </c>
      <c r="AB548" s="25" t="s">
        <v>3826</v>
      </c>
      <c r="AC548" s="69" t="s">
        <v>3827</v>
      </c>
      <c r="AD548" s="26">
        <v>7</v>
      </c>
      <c r="AE548" s="69" t="s">
        <v>3828</v>
      </c>
      <c r="AF548" s="69" t="s">
        <v>120</v>
      </c>
      <c r="AG548" s="71" t="s">
        <v>121</v>
      </c>
      <c r="AH548" s="69" t="s">
        <v>122</v>
      </c>
      <c r="AI548" s="27" t="s">
        <v>70</v>
      </c>
      <c r="AJ548" s="69" t="s">
        <v>70</v>
      </c>
      <c r="AK548" s="26">
        <v>1</v>
      </c>
      <c r="AL548" s="26">
        <v>2</v>
      </c>
      <c r="AM548" s="71" t="s">
        <v>3829</v>
      </c>
      <c r="AN548" s="70" t="s">
        <v>3830</v>
      </c>
    </row>
    <row r="549" spans="1:40" ht="15" customHeight="1" x14ac:dyDescent="0.25">
      <c r="A549" s="21">
        <v>329</v>
      </c>
      <c r="B549" s="69" t="s">
        <v>175</v>
      </c>
      <c r="C549" s="22">
        <v>38</v>
      </c>
      <c r="D549" s="20">
        <v>45490</v>
      </c>
      <c r="E549" s="71" t="s">
        <v>1704</v>
      </c>
      <c r="F549" s="23">
        <v>20501830098</v>
      </c>
      <c r="G549" s="71" t="s">
        <v>1705</v>
      </c>
      <c r="H549" s="71" t="s">
        <v>3819</v>
      </c>
      <c r="I549" s="71" t="s">
        <v>3820</v>
      </c>
      <c r="J549" s="22">
        <v>1</v>
      </c>
      <c r="K549" s="69" t="s">
        <v>170</v>
      </c>
      <c r="L549" s="71" t="s">
        <v>2033</v>
      </c>
      <c r="M549" s="28">
        <v>14840</v>
      </c>
      <c r="N549" s="28">
        <v>14840</v>
      </c>
      <c r="O549" s="28">
        <v>14840</v>
      </c>
      <c r="P549" s="69" t="s">
        <v>514</v>
      </c>
      <c r="Q549" s="69" t="s">
        <v>1308</v>
      </c>
      <c r="R549" s="71" t="s">
        <v>2725</v>
      </c>
      <c r="S549" s="71" t="s">
        <v>2725</v>
      </c>
      <c r="T549" s="71" t="s">
        <v>400</v>
      </c>
      <c r="U549" s="71" t="s">
        <v>401</v>
      </c>
      <c r="V549" s="24">
        <v>0</v>
      </c>
      <c r="W549" s="20">
        <v>45490</v>
      </c>
      <c r="X549" s="69" t="s">
        <v>65</v>
      </c>
      <c r="Y549" s="71" t="s">
        <v>66</v>
      </c>
      <c r="Z549" s="69" t="s">
        <v>1418</v>
      </c>
      <c r="AA549" s="25">
        <v>2</v>
      </c>
      <c r="AB549" s="25" t="s">
        <v>3821</v>
      </c>
      <c r="AC549" s="69" t="s">
        <v>3822</v>
      </c>
      <c r="AD549" s="26">
        <v>7</v>
      </c>
      <c r="AE549" s="69" t="s">
        <v>3823</v>
      </c>
      <c r="AF549" s="69" t="s">
        <v>120</v>
      </c>
      <c r="AG549" s="71" t="s">
        <v>121</v>
      </c>
      <c r="AH549" s="69" t="s">
        <v>122</v>
      </c>
      <c r="AI549" s="27" t="s">
        <v>70</v>
      </c>
      <c r="AJ549" s="69" t="s">
        <v>70</v>
      </c>
      <c r="AK549" s="26">
        <v>1</v>
      </c>
      <c r="AL549" s="26">
        <v>1</v>
      </c>
      <c r="AM549" s="71" t="s">
        <v>3824</v>
      </c>
      <c r="AN549" s="70" t="s">
        <v>3792</v>
      </c>
    </row>
    <row r="550" spans="1:40" ht="15" customHeight="1" x14ac:dyDescent="0.25">
      <c r="A550" s="21">
        <v>328</v>
      </c>
      <c r="B550" s="69" t="s">
        <v>175</v>
      </c>
      <c r="C550" s="22">
        <v>37</v>
      </c>
      <c r="D550" s="20">
        <v>45490</v>
      </c>
      <c r="E550" s="71" t="s">
        <v>2742</v>
      </c>
      <c r="F550" s="23">
        <v>10316479711</v>
      </c>
      <c r="G550" s="71" t="s">
        <v>2743</v>
      </c>
      <c r="H550" s="71" t="s">
        <v>3814</v>
      </c>
      <c r="I550" s="71" t="s">
        <v>2724</v>
      </c>
      <c r="J550" s="22">
        <v>1</v>
      </c>
      <c r="K550" s="69" t="s">
        <v>170</v>
      </c>
      <c r="L550" s="71" t="s">
        <v>2033</v>
      </c>
      <c r="M550" s="28">
        <v>14230.05</v>
      </c>
      <c r="N550" s="28">
        <v>14230.05</v>
      </c>
      <c r="O550" s="28">
        <v>14230.05</v>
      </c>
      <c r="P550" s="69" t="s">
        <v>514</v>
      </c>
      <c r="Q550" s="69" t="s">
        <v>1308</v>
      </c>
      <c r="R550" s="71" t="s">
        <v>2725</v>
      </c>
      <c r="S550" s="71" t="s">
        <v>2725</v>
      </c>
      <c r="T550" s="71" t="s">
        <v>123</v>
      </c>
      <c r="U550" s="71" t="s">
        <v>162</v>
      </c>
      <c r="V550" s="24">
        <v>0</v>
      </c>
      <c r="W550" s="20">
        <v>45490</v>
      </c>
      <c r="X550" s="69" t="s">
        <v>65</v>
      </c>
      <c r="Y550" s="71" t="s">
        <v>66</v>
      </c>
      <c r="Z550" s="69" t="s">
        <v>1418</v>
      </c>
      <c r="AA550" s="25">
        <v>2</v>
      </c>
      <c r="AB550" s="25" t="s">
        <v>3815</v>
      </c>
      <c r="AC550" s="69" t="s">
        <v>3816</v>
      </c>
      <c r="AD550" s="26">
        <v>7</v>
      </c>
      <c r="AE550" s="69" t="s">
        <v>3817</v>
      </c>
      <c r="AF550" s="69" t="s">
        <v>120</v>
      </c>
      <c r="AG550" s="71" t="s">
        <v>121</v>
      </c>
      <c r="AH550" s="69" t="s">
        <v>122</v>
      </c>
      <c r="AI550" s="27" t="s">
        <v>70</v>
      </c>
      <c r="AJ550" s="69" t="s">
        <v>70</v>
      </c>
      <c r="AK550" s="26">
        <v>1</v>
      </c>
      <c r="AL550" s="26">
        <v>1</v>
      </c>
      <c r="AM550" s="71" t="s">
        <v>3818</v>
      </c>
      <c r="AN550" s="70" t="s">
        <v>3791</v>
      </c>
    </row>
    <row r="551" spans="1:40" ht="15" customHeight="1" x14ac:dyDescent="0.25">
      <c r="A551" s="21">
        <v>325</v>
      </c>
      <c r="B551" s="69" t="s">
        <v>175</v>
      </c>
      <c r="C551" s="22">
        <v>36</v>
      </c>
      <c r="D551" s="20">
        <v>45481</v>
      </c>
      <c r="E551" s="71" t="s">
        <v>168</v>
      </c>
      <c r="F551" s="23">
        <v>20606962071</v>
      </c>
      <c r="G551" s="71" t="s">
        <v>169</v>
      </c>
      <c r="H551" s="71" t="s">
        <v>3809</v>
      </c>
      <c r="I551" s="71" t="s">
        <v>3810</v>
      </c>
      <c r="J551" s="22">
        <v>1</v>
      </c>
      <c r="K551" s="69" t="s">
        <v>170</v>
      </c>
      <c r="L551" s="71" t="s">
        <v>2033</v>
      </c>
      <c r="M551" s="28">
        <v>724.5</v>
      </c>
      <c r="N551" s="28">
        <v>724.5</v>
      </c>
      <c r="O551" s="28">
        <v>724.5</v>
      </c>
      <c r="P551" s="69" t="s">
        <v>514</v>
      </c>
      <c r="Q551" s="69" t="s">
        <v>1308</v>
      </c>
      <c r="R551" s="71" t="s">
        <v>2725</v>
      </c>
      <c r="S551" s="71" t="s">
        <v>2725</v>
      </c>
      <c r="T551" s="71" t="s">
        <v>2959</v>
      </c>
      <c r="U551" s="71" t="s">
        <v>3003</v>
      </c>
      <c r="V551" s="24">
        <v>0</v>
      </c>
      <c r="W551" s="20">
        <v>45481</v>
      </c>
      <c r="X551" s="69" t="s">
        <v>65</v>
      </c>
      <c r="Y551" s="71" t="s">
        <v>66</v>
      </c>
      <c r="Z551" s="69" t="s">
        <v>1418</v>
      </c>
      <c r="AA551" s="25">
        <v>2</v>
      </c>
      <c r="AB551" s="25" t="s">
        <v>3811</v>
      </c>
      <c r="AC551" s="69" t="s">
        <v>3812</v>
      </c>
      <c r="AD551" s="26">
        <v>7</v>
      </c>
      <c r="AE551" s="69" t="s">
        <v>3757</v>
      </c>
      <c r="AF551" s="69" t="s">
        <v>120</v>
      </c>
      <c r="AG551" s="71" t="s">
        <v>121</v>
      </c>
      <c r="AH551" s="69" t="s">
        <v>122</v>
      </c>
      <c r="AI551" s="27" t="s">
        <v>70</v>
      </c>
      <c r="AJ551" s="69" t="s">
        <v>70</v>
      </c>
      <c r="AK551" s="26">
        <v>1</v>
      </c>
      <c r="AL551" s="26">
        <v>1</v>
      </c>
      <c r="AM551" s="71" t="s">
        <v>3813</v>
      </c>
      <c r="AN551" s="70" t="s">
        <v>3793</v>
      </c>
    </row>
    <row r="552" spans="1:40" ht="15" customHeight="1" x14ac:dyDescent="0.25">
      <c r="A552" s="21">
        <v>322</v>
      </c>
      <c r="B552" s="69" t="s">
        <v>175</v>
      </c>
      <c r="C552" s="22">
        <v>35</v>
      </c>
      <c r="D552" s="20">
        <v>45474</v>
      </c>
      <c r="E552" s="71" t="s">
        <v>1984</v>
      </c>
      <c r="F552" s="23">
        <v>10762134409</v>
      </c>
      <c r="G552" s="71" t="s">
        <v>1985</v>
      </c>
      <c r="H552" s="71" t="s">
        <v>3803</v>
      </c>
      <c r="I552" s="71" t="s">
        <v>2724</v>
      </c>
      <c r="J552" s="22">
        <v>1</v>
      </c>
      <c r="K552" s="69" t="s">
        <v>170</v>
      </c>
      <c r="L552" s="71" t="s">
        <v>2033</v>
      </c>
      <c r="M552" s="28">
        <v>2310</v>
      </c>
      <c r="N552" s="28">
        <v>2310</v>
      </c>
      <c r="O552" s="28">
        <v>2310</v>
      </c>
      <c r="P552" s="69" t="s">
        <v>514</v>
      </c>
      <c r="Q552" s="69" t="s">
        <v>1308</v>
      </c>
      <c r="R552" s="71" t="s">
        <v>2725</v>
      </c>
      <c r="S552" s="71" t="s">
        <v>2725</v>
      </c>
      <c r="T552" s="71" t="s">
        <v>123</v>
      </c>
      <c r="U552" s="71" t="s">
        <v>162</v>
      </c>
      <c r="V552" s="24">
        <v>0</v>
      </c>
      <c r="W552" s="20">
        <v>45474</v>
      </c>
      <c r="X552" s="69" t="s">
        <v>65</v>
      </c>
      <c r="Y552" s="71" t="s">
        <v>66</v>
      </c>
      <c r="Z552" s="69" t="s">
        <v>1418</v>
      </c>
      <c r="AA552" s="25">
        <v>2</v>
      </c>
      <c r="AB552" s="25" t="s">
        <v>3804</v>
      </c>
      <c r="AC552" s="69" t="s">
        <v>3805</v>
      </c>
      <c r="AD552" s="26">
        <v>7</v>
      </c>
      <c r="AE552" s="69" t="s">
        <v>3806</v>
      </c>
      <c r="AF552" s="69" t="s">
        <v>120</v>
      </c>
      <c r="AG552" s="71" t="s">
        <v>121</v>
      </c>
      <c r="AH552" s="69" t="s">
        <v>122</v>
      </c>
      <c r="AI552" s="27" t="s">
        <v>70</v>
      </c>
      <c r="AJ552" s="69" t="s">
        <v>70</v>
      </c>
      <c r="AK552" s="26">
        <v>1</v>
      </c>
      <c r="AL552" s="26">
        <v>1</v>
      </c>
      <c r="AM552" s="71" t="s">
        <v>3807</v>
      </c>
      <c r="AN552" s="70" t="s">
        <v>3808</v>
      </c>
    </row>
    <row r="553" spans="1:40" ht="15" customHeight="1" x14ac:dyDescent="0.25">
      <c r="A553" s="21">
        <v>331</v>
      </c>
      <c r="B553" s="69" t="s">
        <v>175</v>
      </c>
      <c r="C553" s="22">
        <v>34.4</v>
      </c>
      <c r="D553" s="20">
        <v>45467</v>
      </c>
      <c r="E553" s="71" t="s">
        <v>654</v>
      </c>
      <c r="F553" s="23">
        <v>20602599508</v>
      </c>
      <c r="G553" s="71" t="s">
        <v>655</v>
      </c>
      <c r="H553" s="71" t="s">
        <v>3794</v>
      </c>
      <c r="I553" s="71" t="s">
        <v>2724</v>
      </c>
      <c r="J553" s="22">
        <v>1</v>
      </c>
      <c r="K553" s="69" t="s">
        <v>170</v>
      </c>
      <c r="L553" s="71" t="s">
        <v>2033</v>
      </c>
      <c r="M553" s="28">
        <v>882.63</v>
      </c>
      <c r="N553" s="28">
        <v>882.63</v>
      </c>
      <c r="O553" s="28">
        <v>7702.17</v>
      </c>
      <c r="P553" s="69" t="s">
        <v>1331</v>
      </c>
      <c r="Q553" s="69" t="s">
        <v>1308</v>
      </c>
      <c r="R553" s="71" t="s">
        <v>2725</v>
      </c>
      <c r="S553" s="71" t="s">
        <v>2725</v>
      </c>
      <c r="T553" s="71" t="s">
        <v>123</v>
      </c>
      <c r="U553" s="71" t="s">
        <v>162</v>
      </c>
      <c r="V553" s="24">
        <v>0</v>
      </c>
      <c r="W553" s="20">
        <v>45467</v>
      </c>
      <c r="X553" s="69" t="s">
        <v>65</v>
      </c>
      <c r="Y553" s="71" t="s">
        <v>66</v>
      </c>
      <c r="Z553" s="69" t="s">
        <v>1418</v>
      </c>
      <c r="AA553" s="25">
        <v>2</v>
      </c>
      <c r="AB553" s="25" t="s">
        <v>3795</v>
      </c>
      <c r="AC553" s="69" t="s">
        <v>3796</v>
      </c>
      <c r="AD553" s="26">
        <v>7</v>
      </c>
      <c r="AE553" s="69" t="s">
        <v>3797</v>
      </c>
      <c r="AF553" s="69" t="s">
        <v>120</v>
      </c>
      <c r="AG553" s="71" t="s">
        <v>121</v>
      </c>
      <c r="AH553" s="69" t="s">
        <v>122</v>
      </c>
      <c r="AI553" s="27" t="s">
        <v>70</v>
      </c>
      <c r="AJ553" s="69" t="s">
        <v>70</v>
      </c>
      <c r="AK553" s="26">
        <v>4</v>
      </c>
      <c r="AL553" s="26">
        <v>4</v>
      </c>
      <c r="AM553" s="71" t="s">
        <v>3798</v>
      </c>
      <c r="AN553" s="70" t="s">
        <v>3802</v>
      </c>
    </row>
    <row r="554" spans="1:40" ht="15" customHeight="1" x14ac:dyDescent="0.25">
      <c r="A554" s="21">
        <v>331</v>
      </c>
      <c r="B554" s="69" t="s">
        <v>175</v>
      </c>
      <c r="C554" s="22">
        <v>34.299999999999997</v>
      </c>
      <c r="D554" s="20">
        <v>45467</v>
      </c>
      <c r="E554" s="71" t="s">
        <v>654</v>
      </c>
      <c r="F554" s="23">
        <v>20602599508</v>
      </c>
      <c r="G554" s="71" t="s">
        <v>655</v>
      </c>
      <c r="H554" s="71" t="s">
        <v>3794</v>
      </c>
      <c r="I554" s="71" t="s">
        <v>2724</v>
      </c>
      <c r="J554" s="22">
        <v>1</v>
      </c>
      <c r="K554" s="69" t="s">
        <v>170</v>
      </c>
      <c r="L554" s="71" t="s">
        <v>2033</v>
      </c>
      <c r="M554" s="28">
        <v>3257</v>
      </c>
      <c r="N554" s="28">
        <v>3257</v>
      </c>
      <c r="O554" s="28">
        <v>7702.17</v>
      </c>
      <c r="P554" s="69" t="s">
        <v>1331</v>
      </c>
      <c r="Q554" s="69" t="s">
        <v>1308</v>
      </c>
      <c r="R554" s="71" t="s">
        <v>2725</v>
      </c>
      <c r="S554" s="71" t="s">
        <v>2725</v>
      </c>
      <c r="T554" s="71" t="s">
        <v>123</v>
      </c>
      <c r="U554" s="71" t="s">
        <v>162</v>
      </c>
      <c r="V554" s="24">
        <v>0</v>
      </c>
      <c r="W554" s="20">
        <v>45467</v>
      </c>
      <c r="X554" s="69" t="s">
        <v>65</v>
      </c>
      <c r="Y554" s="71" t="s">
        <v>66</v>
      </c>
      <c r="Z554" s="69" t="s">
        <v>1418</v>
      </c>
      <c r="AA554" s="25">
        <v>2</v>
      </c>
      <c r="AB554" s="25" t="s">
        <v>3795</v>
      </c>
      <c r="AC554" s="69" t="s">
        <v>3796</v>
      </c>
      <c r="AD554" s="26">
        <v>7</v>
      </c>
      <c r="AE554" s="69" t="s">
        <v>3797</v>
      </c>
      <c r="AF554" s="69" t="s">
        <v>120</v>
      </c>
      <c r="AG554" s="71" t="s">
        <v>121</v>
      </c>
      <c r="AH554" s="69" t="s">
        <v>122</v>
      </c>
      <c r="AI554" s="27" t="s">
        <v>70</v>
      </c>
      <c r="AJ554" s="69" t="s">
        <v>70</v>
      </c>
      <c r="AK554" s="26">
        <v>3</v>
      </c>
      <c r="AL554" s="26">
        <v>4</v>
      </c>
      <c r="AM554" s="71" t="s">
        <v>3798</v>
      </c>
      <c r="AN554" s="70" t="s">
        <v>3801</v>
      </c>
    </row>
    <row r="555" spans="1:40" ht="15" customHeight="1" x14ac:dyDescent="0.25">
      <c r="A555" s="21">
        <v>331</v>
      </c>
      <c r="B555" s="69" t="s">
        <v>175</v>
      </c>
      <c r="C555" s="22">
        <v>34.200000000000003</v>
      </c>
      <c r="D555" s="20">
        <v>45467</v>
      </c>
      <c r="E555" s="71" t="s">
        <v>654</v>
      </c>
      <c r="F555" s="23">
        <v>20602599508</v>
      </c>
      <c r="G555" s="71" t="s">
        <v>655</v>
      </c>
      <c r="H555" s="71" t="s">
        <v>3794</v>
      </c>
      <c r="I555" s="71" t="s">
        <v>2724</v>
      </c>
      <c r="J555" s="22">
        <v>1</v>
      </c>
      <c r="K555" s="69" t="s">
        <v>170</v>
      </c>
      <c r="L555" s="71" t="s">
        <v>2033</v>
      </c>
      <c r="M555" s="28">
        <v>1435.4</v>
      </c>
      <c r="N555" s="28">
        <v>1435.4</v>
      </c>
      <c r="O555" s="28">
        <v>7702.17</v>
      </c>
      <c r="P555" s="69" t="s">
        <v>1331</v>
      </c>
      <c r="Q555" s="69" t="s">
        <v>1308</v>
      </c>
      <c r="R555" s="71" t="s">
        <v>2725</v>
      </c>
      <c r="S555" s="71" t="s">
        <v>2725</v>
      </c>
      <c r="T555" s="71" t="s">
        <v>123</v>
      </c>
      <c r="U555" s="71" t="s">
        <v>162</v>
      </c>
      <c r="V555" s="24">
        <v>0</v>
      </c>
      <c r="W555" s="20">
        <v>45467</v>
      </c>
      <c r="X555" s="69" t="s">
        <v>65</v>
      </c>
      <c r="Y555" s="71" t="s">
        <v>66</v>
      </c>
      <c r="Z555" s="69" t="s">
        <v>1418</v>
      </c>
      <c r="AA555" s="25">
        <v>2</v>
      </c>
      <c r="AB555" s="25" t="s">
        <v>3795</v>
      </c>
      <c r="AC555" s="69" t="s">
        <v>3796</v>
      </c>
      <c r="AD555" s="26">
        <v>7</v>
      </c>
      <c r="AE555" s="69" t="s">
        <v>3797</v>
      </c>
      <c r="AF555" s="69" t="s">
        <v>120</v>
      </c>
      <c r="AG555" s="71" t="s">
        <v>121</v>
      </c>
      <c r="AH555" s="69" t="s">
        <v>122</v>
      </c>
      <c r="AI555" s="27" t="s">
        <v>70</v>
      </c>
      <c r="AJ555" s="69" t="s">
        <v>70</v>
      </c>
      <c r="AK555" s="26">
        <v>2</v>
      </c>
      <c r="AL555" s="26">
        <v>4</v>
      </c>
      <c r="AM555" s="71" t="s">
        <v>3798</v>
      </c>
      <c r="AN555" s="70" t="s">
        <v>3800</v>
      </c>
    </row>
    <row r="556" spans="1:40" ht="15" customHeight="1" x14ac:dyDescent="0.25">
      <c r="A556" s="21">
        <v>331</v>
      </c>
      <c r="B556" s="69" t="s">
        <v>175</v>
      </c>
      <c r="C556" s="22">
        <v>34.1</v>
      </c>
      <c r="D556" s="20">
        <v>45467</v>
      </c>
      <c r="E556" s="71" t="s">
        <v>654</v>
      </c>
      <c r="F556" s="23">
        <v>20602599508</v>
      </c>
      <c r="G556" s="71" t="s">
        <v>655</v>
      </c>
      <c r="H556" s="71" t="s">
        <v>3794</v>
      </c>
      <c r="I556" s="71" t="s">
        <v>2724</v>
      </c>
      <c r="J556" s="22">
        <v>1</v>
      </c>
      <c r="K556" s="69" t="s">
        <v>170</v>
      </c>
      <c r="L556" s="71" t="s">
        <v>2033</v>
      </c>
      <c r="M556" s="28">
        <v>2127.14</v>
      </c>
      <c r="N556" s="28">
        <v>2127.14</v>
      </c>
      <c r="O556" s="28">
        <v>7702.17</v>
      </c>
      <c r="P556" s="69" t="s">
        <v>1331</v>
      </c>
      <c r="Q556" s="69" t="s">
        <v>1308</v>
      </c>
      <c r="R556" s="71" t="s">
        <v>2725</v>
      </c>
      <c r="S556" s="71" t="s">
        <v>2725</v>
      </c>
      <c r="T556" s="71" t="s">
        <v>123</v>
      </c>
      <c r="U556" s="71" t="s">
        <v>162</v>
      </c>
      <c r="V556" s="24">
        <v>0</v>
      </c>
      <c r="W556" s="20">
        <v>45467</v>
      </c>
      <c r="X556" s="69" t="s">
        <v>65</v>
      </c>
      <c r="Y556" s="71" t="s">
        <v>66</v>
      </c>
      <c r="Z556" s="69" t="s">
        <v>1418</v>
      </c>
      <c r="AA556" s="25">
        <v>2</v>
      </c>
      <c r="AB556" s="25" t="s">
        <v>3795</v>
      </c>
      <c r="AC556" s="69" t="s">
        <v>3796</v>
      </c>
      <c r="AD556" s="26">
        <v>7</v>
      </c>
      <c r="AE556" s="69" t="s">
        <v>3797</v>
      </c>
      <c r="AF556" s="69" t="s">
        <v>120</v>
      </c>
      <c r="AG556" s="71" t="s">
        <v>121</v>
      </c>
      <c r="AH556" s="69" t="s">
        <v>122</v>
      </c>
      <c r="AI556" s="27" t="s">
        <v>70</v>
      </c>
      <c r="AJ556" s="69" t="s">
        <v>70</v>
      </c>
      <c r="AK556" s="26">
        <v>1</v>
      </c>
      <c r="AL556" s="26">
        <v>4</v>
      </c>
      <c r="AM556" s="71" t="s">
        <v>3798</v>
      </c>
      <c r="AN556" s="70" t="s">
        <v>3799</v>
      </c>
    </row>
    <row r="557" spans="1:40" ht="15" customHeight="1" x14ac:dyDescent="0.25">
      <c r="A557" s="21">
        <v>330</v>
      </c>
      <c r="B557" s="69" t="s">
        <v>175</v>
      </c>
      <c r="C557" s="22">
        <v>33.299999999999997</v>
      </c>
      <c r="D557" s="20">
        <v>45467</v>
      </c>
      <c r="E557" s="71" t="s">
        <v>654</v>
      </c>
      <c r="F557" s="23">
        <v>20602599508</v>
      </c>
      <c r="G557" s="71" t="s">
        <v>655</v>
      </c>
      <c r="H557" s="71" t="s">
        <v>3786</v>
      </c>
      <c r="I557" s="71" t="s">
        <v>2724</v>
      </c>
      <c r="J557" s="22">
        <v>1</v>
      </c>
      <c r="K557" s="69" t="s">
        <v>170</v>
      </c>
      <c r="L557" s="71" t="s">
        <v>2033</v>
      </c>
      <c r="M557" s="28">
        <v>1670</v>
      </c>
      <c r="N557" s="28">
        <v>1670</v>
      </c>
      <c r="O557" s="28">
        <v>4061.72</v>
      </c>
      <c r="P557" s="69" t="s">
        <v>514</v>
      </c>
      <c r="Q557" s="69" t="s">
        <v>1308</v>
      </c>
      <c r="R557" s="71" t="s">
        <v>2725</v>
      </c>
      <c r="S557" s="71" t="s">
        <v>2725</v>
      </c>
      <c r="T557" s="71" t="s">
        <v>123</v>
      </c>
      <c r="U557" s="71" t="s">
        <v>162</v>
      </c>
      <c r="V557" s="24">
        <v>0</v>
      </c>
      <c r="W557" s="20">
        <v>45467</v>
      </c>
      <c r="X557" s="69" t="s">
        <v>65</v>
      </c>
      <c r="Y557" s="71" t="s">
        <v>66</v>
      </c>
      <c r="Z557" s="69" t="s">
        <v>1418</v>
      </c>
      <c r="AA557" s="25">
        <v>2</v>
      </c>
      <c r="AB557" s="25" t="s">
        <v>3787</v>
      </c>
      <c r="AC557" s="69" t="s">
        <v>3788</v>
      </c>
      <c r="AD557" s="26">
        <v>7</v>
      </c>
      <c r="AE557" s="69" t="s">
        <v>3789</v>
      </c>
      <c r="AF557" s="69" t="s">
        <v>120</v>
      </c>
      <c r="AG557" s="71" t="s">
        <v>121</v>
      </c>
      <c r="AH557" s="69" t="s">
        <v>122</v>
      </c>
      <c r="AI557" s="27" t="s">
        <v>70</v>
      </c>
      <c r="AJ557" s="69" t="s">
        <v>70</v>
      </c>
      <c r="AK557" s="26">
        <v>3</v>
      </c>
      <c r="AL557" s="26">
        <v>3</v>
      </c>
      <c r="AM557" s="71" t="s">
        <v>3790</v>
      </c>
      <c r="AN557" s="70" t="s">
        <v>3793</v>
      </c>
    </row>
    <row r="558" spans="1:40" ht="15" customHeight="1" x14ac:dyDescent="0.25">
      <c r="A558" s="21">
        <v>330</v>
      </c>
      <c r="B558" s="69" t="s">
        <v>175</v>
      </c>
      <c r="C558" s="22">
        <v>33.200000000000003</v>
      </c>
      <c r="D558" s="20">
        <v>45467</v>
      </c>
      <c r="E558" s="71" t="s">
        <v>654</v>
      </c>
      <c r="F558" s="23">
        <v>20602599508</v>
      </c>
      <c r="G558" s="71" t="s">
        <v>655</v>
      </c>
      <c r="H558" s="71" t="s">
        <v>3786</v>
      </c>
      <c r="I558" s="71" t="s">
        <v>2724</v>
      </c>
      <c r="J558" s="22">
        <v>1</v>
      </c>
      <c r="K558" s="69" t="s">
        <v>170</v>
      </c>
      <c r="L558" s="71" t="s">
        <v>2033</v>
      </c>
      <c r="M558" s="28">
        <v>1376.04</v>
      </c>
      <c r="N558" s="28">
        <v>1376.03</v>
      </c>
      <c r="O558" s="28">
        <v>4061.72</v>
      </c>
      <c r="P558" s="69" t="s">
        <v>514</v>
      </c>
      <c r="Q558" s="69" t="s">
        <v>1308</v>
      </c>
      <c r="R558" s="71" t="s">
        <v>2725</v>
      </c>
      <c r="S558" s="71" t="s">
        <v>2725</v>
      </c>
      <c r="T558" s="71" t="s">
        <v>123</v>
      </c>
      <c r="U558" s="71" t="s">
        <v>162</v>
      </c>
      <c r="V558" s="24">
        <v>0</v>
      </c>
      <c r="W558" s="20">
        <v>45467</v>
      </c>
      <c r="X558" s="69" t="s">
        <v>65</v>
      </c>
      <c r="Y558" s="71" t="s">
        <v>66</v>
      </c>
      <c r="Z558" s="69" t="s">
        <v>1418</v>
      </c>
      <c r="AA558" s="25">
        <v>2</v>
      </c>
      <c r="AB558" s="25" t="s">
        <v>3787</v>
      </c>
      <c r="AC558" s="69" t="s">
        <v>3788</v>
      </c>
      <c r="AD558" s="26">
        <v>7</v>
      </c>
      <c r="AE558" s="69" t="s">
        <v>3789</v>
      </c>
      <c r="AF558" s="69" t="s">
        <v>120</v>
      </c>
      <c r="AG558" s="71" t="s">
        <v>121</v>
      </c>
      <c r="AH558" s="69" t="s">
        <v>122</v>
      </c>
      <c r="AI558" s="27" t="s">
        <v>70</v>
      </c>
      <c r="AJ558" s="69" t="s">
        <v>70</v>
      </c>
      <c r="AK558" s="26">
        <v>2</v>
      </c>
      <c r="AL558" s="26">
        <v>3</v>
      </c>
      <c r="AM558" s="71" t="s">
        <v>3790</v>
      </c>
      <c r="AN558" s="70" t="s">
        <v>3792</v>
      </c>
    </row>
    <row r="559" spans="1:40" ht="15" customHeight="1" x14ac:dyDescent="0.25">
      <c r="A559" s="21">
        <v>330</v>
      </c>
      <c r="B559" s="69" t="s">
        <v>175</v>
      </c>
      <c r="C559" s="22">
        <v>33.1</v>
      </c>
      <c r="D559" s="20">
        <v>45467</v>
      </c>
      <c r="E559" s="71" t="s">
        <v>654</v>
      </c>
      <c r="F559" s="23">
        <v>20602599508</v>
      </c>
      <c r="G559" s="71" t="s">
        <v>655</v>
      </c>
      <c r="H559" s="71" t="s">
        <v>3786</v>
      </c>
      <c r="I559" s="71" t="s">
        <v>2724</v>
      </c>
      <c r="J559" s="22">
        <v>1</v>
      </c>
      <c r="K559" s="69" t="s">
        <v>170</v>
      </c>
      <c r="L559" s="71" t="s">
        <v>2033</v>
      </c>
      <c r="M559" s="28">
        <v>1015.68</v>
      </c>
      <c r="N559" s="28">
        <v>1015.68</v>
      </c>
      <c r="O559" s="28">
        <v>4061.72</v>
      </c>
      <c r="P559" s="69" t="s">
        <v>514</v>
      </c>
      <c r="Q559" s="69" t="s">
        <v>1308</v>
      </c>
      <c r="R559" s="71" t="s">
        <v>2725</v>
      </c>
      <c r="S559" s="71" t="s">
        <v>2725</v>
      </c>
      <c r="T559" s="71" t="s">
        <v>123</v>
      </c>
      <c r="U559" s="71" t="s">
        <v>162</v>
      </c>
      <c r="V559" s="24">
        <v>0</v>
      </c>
      <c r="W559" s="20">
        <v>45467</v>
      </c>
      <c r="X559" s="69" t="s">
        <v>65</v>
      </c>
      <c r="Y559" s="71" t="s">
        <v>66</v>
      </c>
      <c r="Z559" s="69" t="s">
        <v>1418</v>
      </c>
      <c r="AA559" s="25">
        <v>2</v>
      </c>
      <c r="AB559" s="25" t="s">
        <v>3787</v>
      </c>
      <c r="AC559" s="69" t="s">
        <v>3788</v>
      </c>
      <c r="AD559" s="26">
        <v>7</v>
      </c>
      <c r="AE559" s="69" t="s">
        <v>3789</v>
      </c>
      <c r="AF559" s="69" t="s">
        <v>120</v>
      </c>
      <c r="AG559" s="71" t="s">
        <v>121</v>
      </c>
      <c r="AH559" s="69" t="s">
        <v>122</v>
      </c>
      <c r="AI559" s="27" t="s">
        <v>70</v>
      </c>
      <c r="AJ559" s="69" t="s">
        <v>70</v>
      </c>
      <c r="AK559" s="26">
        <v>1</v>
      </c>
      <c r="AL559" s="26">
        <v>3</v>
      </c>
      <c r="AM559" s="71" t="s">
        <v>3790</v>
      </c>
      <c r="AN559" s="70" t="s">
        <v>3791</v>
      </c>
    </row>
    <row r="560" spans="1:40" ht="15" customHeight="1" x14ac:dyDescent="0.25">
      <c r="A560" s="21">
        <v>309</v>
      </c>
      <c r="B560" s="69" t="s">
        <v>175</v>
      </c>
      <c r="C560" s="22">
        <v>32</v>
      </c>
      <c r="D560" s="20">
        <v>45467</v>
      </c>
      <c r="E560" s="71" t="s">
        <v>3778</v>
      </c>
      <c r="F560" s="23">
        <v>20571232813</v>
      </c>
      <c r="G560" s="71" t="s">
        <v>3779</v>
      </c>
      <c r="H560" s="71" t="s">
        <v>3780</v>
      </c>
      <c r="I560" s="71" t="s">
        <v>2724</v>
      </c>
      <c r="J560" s="22">
        <v>1</v>
      </c>
      <c r="K560" s="69" t="s">
        <v>170</v>
      </c>
      <c r="L560" s="71" t="s">
        <v>2033</v>
      </c>
      <c r="M560" s="28">
        <v>650</v>
      </c>
      <c r="N560" s="28">
        <v>650</v>
      </c>
      <c r="O560" s="28">
        <v>650</v>
      </c>
      <c r="P560" s="69" t="s">
        <v>514</v>
      </c>
      <c r="Q560" s="69" t="s">
        <v>1308</v>
      </c>
      <c r="R560" s="71" t="s">
        <v>2725</v>
      </c>
      <c r="S560" s="71" t="s">
        <v>2725</v>
      </c>
      <c r="T560" s="71" t="s">
        <v>123</v>
      </c>
      <c r="U560" s="71" t="s">
        <v>162</v>
      </c>
      <c r="V560" s="24">
        <v>0</v>
      </c>
      <c r="W560" s="20">
        <v>45467</v>
      </c>
      <c r="X560" s="69" t="s">
        <v>65</v>
      </c>
      <c r="Y560" s="71" t="s">
        <v>66</v>
      </c>
      <c r="Z560" s="69" t="s">
        <v>1418</v>
      </c>
      <c r="AA560" s="25">
        <v>2</v>
      </c>
      <c r="AB560" s="25" t="s">
        <v>3781</v>
      </c>
      <c r="AC560" s="69" t="s">
        <v>3782</v>
      </c>
      <c r="AD560" s="26">
        <v>7</v>
      </c>
      <c r="AE560" s="69" t="s">
        <v>3783</v>
      </c>
      <c r="AF560" s="69" t="s">
        <v>120</v>
      </c>
      <c r="AG560" s="71" t="s">
        <v>121</v>
      </c>
      <c r="AH560" s="69" t="s">
        <v>122</v>
      </c>
      <c r="AI560" s="27" t="s">
        <v>70</v>
      </c>
      <c r="AJ560" s="69" t="s">
        <v>70</v>
      </c>
      <c r="AK560" s="26">
        <v>1</v>
      </c>
      <c r="AL560" s="26">
        <v>1</v>
      </c>
      <c r="AM560" s="71" t="s">
        <v>3784</v>
      </c>
      <c r="AN560" s="70" t="s">
        <v>3785</v>
      </c>
    </row>
    <row r="561" spans="1:40" ht="15" customHeight="1" x14ac:dyDescent="0.25">
      <c r="A561" s="21">
        <v>319</v>
      </c>
      <c r="B561" s="69" t="s">
        <v>175</v>
      </c>
      <c r="C561" s="22">
        <v>31</v>
      </c>
      <c r="D561" s="20">
        <v>45467</v>
      </c>
      <c r="E561" s="71" t="s">
        <v>168</v>
      </c>
      <c r="F561" s="23">
        <v>20606962071</v>
      </c>
      <c r="G561" s="71" t="s">
        <v>169</v>
      </c>
      <c r="H561" s="71" t="s">
        <v>3774</v>
      </c>
      <c r="I561" s="71" t="s">
        <v>3754</v>
      </c>
      <c r="J561" s="22">
        <v>1</v>
      </c>
      <c r="K561" s="69" t="s">
        <v>170</v>
      </c>
      <c r="L561" s="71" t="s">
        <v>2033</v>
      </c>
      <c r="M561" s="28">
        <v>724.5</v>
      </c>
      <c r="N561" s="28">
        <v>724.5</v>
      </c>
      <c r="O561" s="28">
        <v>724.5</v>
      </c>
      <c r="P561" s="69" t="s">
        <v>514</v>
      </c>
      <c r="Q561" s="69" t="s">
        <v>1308</v>
      </c>
      <c r="R561" s="71" t="s">
        <v>2725</v>
      </c>
      <c r="S561" s="71" t="s">
        <v>2725</v>
      </c>
      <c r="T561" s="71" t="s">
        <v>2959</v>
      </c>
      <c r="U561" s="71" t="s">
        <v>3003</v>
      </c>
      <c r="V561" s="24">
        <v>0</v>
      </c>
      <c r="W561" s="20">
        <v>45467</v>
      </c>
      <c r="X561" s="69" t="s">
        <v>65</v>
      </c>
      <c r="Y561" s="71" t="s">
        <v>66</v>
      </c>
      <c r="Z561" s="69" t="s">
        <v>1418</v>
      </c>
      <c r="AA561" s="25">
        <v>2</v>
      </c>
      <c r="AB561" s="25" t="s">
        <v>2995</v>
      </c>
      <c r="AC561" s="69" t="s">
        <v>3775</v>
      </c>
      <c r="AD561" s="26">
        <v>7</v>
      </c>
      <c r="AE561" s="69" t="s">
        <v>3757</v>
      </c>
      <c r="AF561" s="69" t="s">
        <v>120</v>
      </c>
      <c r="AG561" s="71" t="s">
        <v>121</v>
      </c>
      <c r="AH561" s="69" t="s">
        <v>122</v>
      </c>
      <c r="AI561" s="27" t="s">
        <v>70</v>
      </c>
      <c r="AJ561" s="69" t="s">
        <v>70</v>
      </c>
      <c r="AK561" s="26">
        <v>1</v>
      </c>
      <c r="AL561" s="26">
        <v>1</v>
      </c>
      <c r="AM561" s="71" t="s">
        <v>3776</v>
      </c>
      <c r="AN561" s="70" t="s">
        <v>3777</v>
      </c>
    </row>
    <row r="562" spans="1:40" ht="15" customHeight="1" x14ac:dyDescent="0.25">
      <c r="A562" s="21">
        <v>279</v>
      </c>
      <c r="B562" s="69" t="s">
        <v>175</v>
      </c>
      <c r="C562" s="22">
        <v>30</v>
      </c>
      <c r="D562" s="20">
        <v>45467</v>
      </c>
      <c r="E562" s="71" t="s">
        <v>3765</v>
      </c>
      <c r="F562" s="23">
        <v>20556130958</v>
      </c>
      <c r="G562" s="71" t="s">
        <v>3766</v>
      </c>
      <c r="H562" s="71" t="s">
        <v>3767</v>
      </c>
      <c r="I562" s="71" t="s">
        <v>3768</v>
      </c>
      <c r="J562" s="22">
        <v>1</v>
      </c>
      <c r="K562" s="69" t="s">
        <v>170</v>
      </c>
      <c r="L562" s="71" t="s">
        <v>2033</v>
      </c>
      <c r="M562" s="28">
        <v>2817</v>
      </c>
      <c r="N562" s="28">
        <v>2817</v>
      </c>
      <c r="O562" s="28">
        <v>2817</v>
      </c>
      <c r="P562" s="69" t="s">
        <v>514</v>
      </c>
      <c r="Q562" s="69" t="s">
        <v>1308</v>
      </c>
      <c r="R562" s="71" t="s">
        <v>2725</v>
      </c>
      <c r="S562" s="71" t="s">
        <v>2725</v>
      </c>
      <c r="T562" s="71" t="s">
        <v>3036</v>
      </c>
      <c r="U562" s="71" t="s">
        <v>153</v>
      </c>
      <c r="V562" s="24">
        <v>0</v>
      </c>
      <c r="W562" s="20">
        <v>45467</v>
      </c>
      <c r="X562" s="69" t="s">
        <v>65</v>
      </c>
      <c r="Y562" s="71" t="s">
        <v>66</v>
      </c>
      <c r="Z562" s="69" t="s">
        <v>1418</v>
      </c>
      <c r="AA562" s="25">
        <v>2</v>
      </c>
      <c r="AB562" s="25" t="s">
        <v>3769</v>
      </c>
      <c r="AC562" s="69" t="s">
        <v>3770</v>
      </c>
      <c r="AD562" s="26">
        <v>7</v>
      </c>
      <c r="AE562" s="69" t="s">
        <v>3771</v>
      </c>
      <c r="AF562" s="69" t="s">
        <v>120</v>
      </c>
      <c r="AG562" s="71" t="s">
        <v>121</v>
      </c>
      <c r="AH562" s="69" t="s">
        <v>122</v>
      </c>
      <c r="AI562" s="27" t="s">
        <v>70</v>
      </c>
      <c r="AJ562" s="69" t="s">
        <v>70</v>
      </c>
      <c r="AK562" s="26">
        <v>1</v>
      </c>
      <c r="AL562" s="26">
        <v>1</v>
      </c>
      <c r="AM562" s="71" t="s">
        <v>3772</v>
      </c>
      <c r="AN562" s="70" t="s">
        <v>3773</v>
      </c>
    </row>
    <row r="563" spans="1:40" ht="15" customHeight="1" x14ac:dyDescent="0.25">
      <c r="A563" s="21">
        <v>278</v>
      </c>
      <c r="B563" s="69" t="s">
        <v>175</v>
      </c>
      <c r="C563" s="22">
        <v>29</v>
      </c>
      <c r="D563" s="20">
        <v>45461</v>
      </c>
      <c r="E563" s="71" t="s">
        <v>1331</v>
      </c>
      <c r="F563" s="23">
        <v>20556130958</v>
      </c>
      <c r="G563" s="71" t="s">
        <v>2781</v>
      </c>
      <c r="H563" s="71" t="s">
        <v>3760</v>
      </c>
      <c r="I563" s="71" t="s">
        <v>3162</v>
      </c>
      <c r="J563" s="22">
        <v>1</v>
      </c>
      <c r="K563" s="69" t="s">
        <v>170</v>
      </c>
      <c r="L563" s="71" t="s">
        <v>2033</v>
      </c>
      <c r="M563" s="28">
        <v>2800</v>
      </c>
      <c r="N563" s="28">
        <v>2800</v>
      </c>
      <c r="O563" s="28">
        <v>2800</v>
      </c>
      <c r="P563" s="69" t="s">
        <v>1331</v>
      </c>
      <c r="Q563" s="69" t="s">
        <v>1308</v>
      </c>
      <c r="R563" s="71" t="s">
        <v>2725</v>
      </c>
      <c r="S563" s="71" t="s">
        <v>2725</v>
      </c>
      <c r="T563" s="71" t="s">
        <v>125</v>
      </c>
      <c r="U563" s="71" t="s">
        <v>126</v>
      </c>
      <c r="V563" s="24">
        <v>0</v>
      </c>
      <c r="W563" s="20">
        <v>45461</v>
      </c>
      <c r="X563" s="69" t="s">
        <v>65</v>
      </c>
      <c r="Y563" s="71" t="s">
        <v>66</v>
      </c>
      <c r="Z563" s="69" t="s">
        <v>1418</v>
      </c>
      <c r="AA563" s="25">
        <v>2</v>
      </c>
      <c r="AB563" s="25" t="s">
        <v>3761</v>
      </c>
      <c r="AC563" s="69" t="s">
        <v>3762</v>
      </c>
      <c r="AD563" s="26">
        <v>7</v>
      </c>
      <c r="AE563" s="69" t="s">
        <v>2443</v>
      </c>
      <c r="AF563" s="69" t="s">
        <v>120</v>
      </c>
      <c r="AG563" s="71" t="s">
        <v>121</v>
      </c>
      <c r="AH563" s="69" t="s">
        <v>122</v>
      </c>
      <c r="AI563" s="27" t="s">
        <v>70</v>
      </c>
      <c r="AJ563" s="69" t="s">
        <v>70</v>
      </c>
      <c r="AK563" s="26">
        <v>1</v>
      </c>
      <c r="AL563" s="26">
        <v>1</v>
      </c>
      <c r="AM563" s="71" t="s">
        <v>3763</v>
      </c>
      <c r="AN563" s="70" t="s">
        <v>3764</v>
      </c>
    </row>
    <row r="564" spans="1:40" ht="15" customHeight="1" x14ac:dyDescent="0.25">
      <c r="A564" s="21">
        <v>318</v>
      </c>
      <c r="B564" s="69" t="s">
        <v>175</v>
      </c>
      <c r="C564" s="22">
        <v>28</v>
      </c>
      <c r="D564" s="20">
        <v>45461</v>
      </c>
      <c r="E564" s="71" t="s">
        <v>168</v>
      </c>
      <c r="F564" s="23">
        <v>20606962071</v>
      </c>
      <c r="G564" s="71" t="s">
        <v>169</v>
      </c>
      <c r="H564" s="71" t="s">
        <v>3753</v>
      </c>
      <c r="I564" s="71" t="s">
        <v>3754</v>
      </c>
      <c r="J564" s="22">
        <v>1</v>
      </c>
      <c r="K564" s="69" t="s">
        <v>170</v>
      </c>
      <c r="L564" s="71" t="s">
        <v>2033</v>
      </c>
      <c r="M564" s="28">
        <v>493.5</v>
      </c>
      <c r="N564" s="28">
        <v>493.5</v>
      </c>
      <c r="O564" s="28">
        <v>493.5</v>
      </c>
      <c r="P564" s="69" t="s">
        <v>514</v>
      </c>
      <c r="Q564" s="69" t="s">
        <v>1308</v>
      </c>
      <c r="R564" s="71" t="s">
        <v>2725</v>
      </c>
      <c r="S564" s="71" t="s">
        <v>2725</v>
      </c>
      <c r="T564" s="71" t="s">
        <v>2959</v>
      </c>
      <c r="U564" s="71" t="s">
        <v>3003</v>
      </c>
      <c r="V564" s="24">
        <v>0</v>
      </c>
      <c r="W564" s="20">
        <v>45461</v>
      </c>
      <c r="X564" s="69" t="s">
        <v>65</v>
      </c>
      <c r="Y564" s="71" t="s">
        <v>66</v>
      </c>
      <c r="Z564" s="69" t="s">
        <v>1418</v>
      </c>
      <c r="AA564" s="25">
        <v>2</v>
      </c>
      <c r="AB564" s="25" t="s">
        <v>3755</v>
      </c>
      <c r="AC564" s="69" t="s">
        <v>3756</v>
      </c>
      <c r="AD564" s="26">
        <v>7</v>
      </c>
      <c r="AE564" s="69" t="s">
        <v>3757</v>
      </c>
      <c r="AF564" s="69" t="s">
        <v>120</v>
      </c>
      <c r="AG564" s="71" t="s">
        <v>121</v>
      </c>
      <c r="AH564" s="69" t="s">
        <v>122</v>
      </c>
      <c r="AI564" s="27" t="s">
        <v>70</v>
      </c>
      <c r="AJ564" s="69" t="s">
        <v>70</v>
      </c>
      <c r="AK564" s="26">
        <v>1</v>
      </c>
      <c r="AL564" s="26">
        <v>1</v>
      </c>
      <c r="AM564" s="71" t="s">
        <v>3758</v>
      </c>
      <c r="AN564" s="70" t="s">
        <v>3759</v>
      </c>
    </row>
    <row r="565" spans="1:40" ht="15" customHeight="1" x14ac:dyDescent="0.25">
      <c r="A565" s="21">
        <v>278</v>
      </c>
      <c r="B565" s="69" t="s">
        <v>175</v>
      </c>
      <c r="C565" s="22">
        <v>27</v>
      </c>
      <c r="D565" s="20">
        <v>45455</v>
      </c>
      <c r="E565" s="71" t="s">
        <v>1506</v>
      </c>
      <c r="F565" s="23">
        <v>10403344562</v>
      </c>
      <c r="G565" s="71" t="s">
        <v>1507</v>
      </c>
      <c r="H565" s="71" t="s">
        <v>3746</v>
      </c>
      <c r="I565" s="71" t="s">
        <v>3747</v>
      </c>
      <c r="J565" s="22">
        <v>1</v>
      </c>
      <c r="K565" s="69" t="s">
        <v>170</v>
      </c>
      <c r="L565" s="71" t="s">
        <v>2033</v>
      </c>
      <c r="M565" s="28">
        <v>2054.5</v>
      </c>
      <c r="N565" s="28">
        <v>2054.5</v>
      </c>
      <c r="O565" s="28">
        <v>2054.5</v>
      </c>
      <c r="P565" s="69" t="s">
        <v>514</v>
      </c>
      <c r="Q565" s="69" t="s">
        <v>1308</v>
      </c>
      <c r="R565" s="71" t="s">
        <v>2725</v>
      </c>
      <c r="S565" s="71" t="s">
        <v>2725</v>
      </c>
      <c r="T565" s="71" t="s">
        <v>3036</v>
      </c>
      <c r="U565" s="71" t="s">
        <v>153</v>
      </c>
      <c r="V565" s="24">
        <v>0</v>
      </c>
      <c r="W565" s="20">
        <v>45455</v>
      </c>
      <c r="X565" s="69" t="s">
        <v>65</v>
      </c>
      <c r="Y565" s="71" t="s">
        <v>66</v>
      </c>
      <c r="Z565" s="69" t="s">
        <v>1418</v>
      </c>
      <c r="AA565" s="25">
        <v>2</v>
      </c>
      <c r="AB565" s="25" t="s">
        <v>3748</v>
      </c>
      <c r="AC565" s="69" t="s">
        <v>3749</v>
      </c>
      <c r="AD565" s="26">
        <v>7</v>
      </c>
      <c r="AE565" s="69" t="s">
        <v>3750</v>
      </c>
      <c r="AF565" s="69" t="s">
        <v>120</v>
      </c>
      <c r="AG565" s="71" t="s">
        <v>121</v>
      </c>
      <c r="AH565" s="69" t="s">
        <v>122</v>
      </c>
      <c r="AI565" s="27" t="s">
        <v>70</v>
      </c>
      <c r="AJ565" s="69" t="s">
        <v>70</v>
      </c>
      <c r="AK565" s="26">
        <v>1</v>
      </c>
      <c r="AL565" s="26">
        <v>1</v>
      </c>
      <c r="AM565" s="71" t="s">
        <v>3751</v>
      </c>
      <c r="AN565" s="70" t="s">
        <v>3752</v>
      </c>
    </row>
    <row r="566" spans="1:40" ht="15" customHeight="1" x14ac:dyDescent="0.25">
      <c r="A566" s="21">
        <v>272</v>
      </c>
      <c r="B566" s="69" t="s">
        <v>175</v>
      </c>
      <c r="C566" s="22">
        <v>26</v>
      </c>
      <c r="D566" s="20">
        <v>45455</v>
      </c>
      <c r="E566" s="71" t="s">
        <v>3683</v>
      </c>
      <c r="F566" s="23">
        <v>10000922094</v>
      </c>
      <c r="G566" s="71" t="s">
        <v>3684</v>
      </c>
      <c r="H566" s="71" t="s">
        <v>3740</v>
      </c>
      <c r="I566" s="71" t="s">
        <v>2724</v>
      </c>
      <c r="J566" s="22">
        <v>1</v>
      </c>
      <c r="K566" s="69" t="s">
        <v>170</v>
      </c>
      <c r="L566" s="71" t="s">
        <v>2033</v>
      </c>
      <c r="M566" s="28">
        <v>7503.65</v>
      </c>
      <c r="N566" s="28">
        <v>7503.65</v>
      </c>
      <c r="O566" s="28">
        <v>7503.65</v>
      </c>
      <c r="P566" s="69" t="s">
        <v>514</v>
      </c>
      <c r="Q566" s="69" t="s">
        <v>1308</v>
      </c>
      <c r="R566" s="71" t="s">
        <v>2725</v>
      </c>
      <c r="S566" s="71" t="s">
        <v>2725</v>
      </c>
      <c r="T566" s="71" t="s">
        <v>123</v>
      </c>
      <c r="U566" s="71" t="s">
        <v>162</v>
      </c>
      <c r="V566" s="24">
        <v>0</v>
      </c>
      <c r="W566" s="20">
        <v>45455</v>
      </c>
      <c r="X566" s="69" t="s">
        <v>65</v>
      </c>
      <c r="Y566" s="71" t="s">
        <v>66</v>
      </c>
      <c r="Z566" s="69" t="s">
        <v>1418</v>
      </c>
      <c r="AA566" s="25">
        <v>2</v>
      </c>
      <c r="AB566" s="25" t="s">
        <v>3741</v>
      </c>
      <c r="AC566" s="69" t="s">
        <v>3742</v>
      </c>
      <c r="AD566" s="26">
        <v>7</v>
      </c>
      <c r="AE566" s="69" t="s">
        <v>3743</v>
      </c>
      <c r="AF566" s="69" t="s">
        <v>120</v>
      </c>
      <c r="AG566" s="71" t="s">
        <v>121</v>
      </c>
      <c r="AH566" s="69" t="s">
        <v>122</v>
      </c>
      <c r="AI566" s="27" t="s">
        <v>70</v>
      </c>
      <c r="AJ566" s="69" t="s">
        <v>70</v>
      </c>
      <c r="AK566" s="26">
        <v>1</v>
      </c>
      <c r="AL566" s="26">
        <v>1</v>
      </c>
      <c r="AM566" s="71" t="s">
        <v>3744</v>
      </c>
      <c r="AN566" s="70" t="s">
        <v>3745</v>
      </c>
    </row>
    <row r="567" spans="1:40" ht="15" customHeight="1" x14ac:dyDescent="0.25">
      <c r="A567" s="21">
        <v>263</v>
      </c>
      <c r="B567" s="69" t="s">
        <v>175</v>
      </c>
      <c r="C567" s="22">
        <v>25</v>
      </c>
      <c r="D567" s="20">
        <v>45455</v>
      </c>
      <c r="E567" s="71" t="s">
        <v>1098</v>
      </c>
      <c r="F567" s="23">
        <v>20602147941</v>
      </c>
      <c r="G567" s="71" t="s">
        <v>1099</v>
      </c>
      <c r="H567" s="71" t="s">
        <v>3734</v>
      </c>
      <c r="I567" s="71" t="s">
        <v>2724</v>
      </c>
      <c r="J567" s="22">
        <v>1</v>
      </c>
      <c r="K567" s="69" t="s">
        <v>170</v>
      </c>
      <c r="L567" s="71" t="s">
        <v>2033</v>
      </c>
      <c r="M567" s="28">
        <v>10152</v>
      </c>
      <c r="N567" s="28">
        <v>10152</v>
      </c>
      <c r="O567" s="28">
        <v>10152</v>
      </c>
      <c r="P567" s="69" t="s">
        <v>514</v>
      </c>
      <c r="Q567" s="69" t="s">
        <v>1308</v>
      </c>
      <c r="R567" s="71" t="s">
        <v>2725</v>
      </c>
      <c r="S567" s="71" t="s">
        <v>2725</v>
      </c>
      <c r="T567" s="71" t="s">
        <v>123</v>
      </c>
      <c r="U567" s="71" t="s">
        <v>162</v>
      </c>
      <c r="V567" s="24">
        <v>0</v>
      </c>
      <c r="W567" s="20">
        <v>45455</v>
      </c>
      <c r="X567" s="69" t="s">
        <v>65</v>
      </c>
      <c r="Y567" s="71" t="s">
        <v>66</v>
      </c>
      <c r="Z567" s="69" t="s">
        <v>1418</v>
      </c>
      <c r="AA567" s="25">
        <v>2</v>
      </c>
      <c r="AB567" s="25" t="s">
        <v>3735</v>
      </c>
      <c r="AC567" s="69" t="s">
        <v>3736</v>
      </c>
      <c r="AD567" s="26">
        <v>7</v>
      </c>
      <c r="AE567" s="69" t="s">
        <v>3737</v>
      </c>
      <c r="AF567" s="69" t="s">
        <v>120</v>
      </c>
      <c r="AG567" s="71" t="s">
        <v>121</v>
      </c>
      <c r="AH567" s="69" t="s">
        <v>122</v>
      </c>
      <c r="AI567" s="27" t="s">
        <v>70</v>
      </c>
      <c r="AJ567" s="69" t="s">
        <v>70</v>
      </c>
      <c r="AK567" s="26">
        <v>1</v>
      </c>
      <c r="AL567" s="26">
        <v>1</v>
      </c>
      <c r="AM567" s="71" t="s">
        <v>3738</v>
      </c>
      <c r="AN567" s="70" t="s">
        <v>3739</v>
      </c>
    </row>
    <row r="568" spans="1:40" ht="15" customHeight="1" x14ac:dyDescent="0.25">
      <c r="A568" s="21">
        <v>257</v>
      </c>
      <c r="B568" s="69" t="s">
        <v>175</v>
      </c>
      <c r="C568" s="22">
        <v>24</v>
      </c>
      <c r="D568" s="20">
        <v>45443</v>
      </c>
      <c r="E568" s="71" t="s">
        <v>2742</v>
      </c>
      <c r="F568" s="23">
        <v>10316479711</v>
      </c>
      <c r="G568" s="71" t="s">
        <v>2743</v>
      </c>
      <c r="H568" s="71" t="s">
        <v>3728</v>
      </c>
      <c r="I568" s="71" t="s">
        <v>2724</v>
      </c>
      <c r="J568" s="22">
        <v>1</v>
      </c>
      <c r="K568" s="69" t="s">
        <v>170</v>
      </c>
      <c r="L568" s="71" t="s">
        <v>2033</v>
      </c>
      <c r="M568" s="28">
        <v>11247.02</v>
      </c>
      <c r="N568" s="28">
        <v>11247.02</v>
      </c>
      <c r="O568" s="28">
        <v>11247.02</v>
      </c>
      <c r="P568" s="69" t="s">
        <v>514</v>
      </c>
      <c r="Q568" s="69" t="s">
        <v>1308</v>
      </c>
      <c r="R568" s="71" t="s">
        <v>2725</v>
      </c>
      <c r="S568" s="71" t="s">
        <v>2725</v>
      </c>
      <c r="T568" s="71" t="s">
        <v>123</v>
      </c>
      <c r="U568" s="71" t="s">
        <v>162</v>
      </c>
      <c r="V568" s="24">
        <v>0</v>
      </c>
      <c r="W568" s="20">
        <v>45443</v>
      </c>
      <c r="X568" s="69" t="s">
        <v>65</v>
      </c>
      <c r="Y568" s="71" t="s">
        <v>66</v>
      </c>
      <c r="Z568" s="69" t="s">
        <v>1418</v>
      </c>
      <c r="AA568" s="25">
        <v>2</v>
      </c>
      <c r="AB568" s="25" t="s">
        <v>3729</v>
      </c>
      <c r="AC568" s="69" t="s">
        <v>3730</v>
      </c>
      <c r="AD568" s="26">
        <v>7</v>
      </c>
      <c r="AE568" s="69" t="s">
        <v>3731</v>
      </c>
      <c r="AF568" s="69" t="s">
        <v>120</v>
      </c>
      <c r="AG568" s="71" t="s">
        <v>121</v>
      </c>
      <c r="AH568" s="69" t="s">
        <v>122</v>
      </c>
      <c r="AI568" s="27" t="s">
        <v>70</v>
      </c>
      <c r="AJ568" s="69" t="s">
        <v>70</v>
      </c>
      <c r="AK568" s="26">
        <v>1</v>
      </c>
      <c r="AL568" s="26">
        <v>1</v>
      </c>
      <c r="AM568" s="71" t="s">
        <v>3732</v>
      </c>
      <c r="AN568" s="70" t="s">
        <v>3733</v>
      </c>
    </row>
    <row r="569" spans="1:40" ht="15" customHeight="1" x14ac:dyDescent="0.25">
      <c r="A569" s="21">
        <v>0</v>
      </c>
      <c r="B569" s="69" t="s">
        <v>175</v>
      </c>
      <c r="C569" s="22">
        <v>23</v>
      </c>
      <c r="D569" s="20">
        <v>45443</v>
      </c>
      <c r="E569" s="71" t="s">
        <v>1331</v>
      </c>
      <c r="F569" s="23">
        <v>20501830098</v>
      </c>
      <c r="G569" s="71" t="s">
        <v>2781</v>
      </c>
      <c r="H569" s="71" t="s">
        <v>3695</v>
      </c>
      <c r="I569" s="71" t="s">
        <v>3508</v>
      </c>
      <c r="J569" s="22">
        <v>1</v>
      </c>
      <c r="K569" s="69" t="s">
        <v>170</v>
      </c>
      <c r="L569" s="71" t="s">
        <v>2033</v>
      </c>
      <c r="M569" s="28">
        <v>8328.8700000000008</v>
      </c>
      <c r="N569" s="28">
        <v>8328.8700000000008</v>
      </c>
      <c r="O569" s="28">
        <v>8328.8700000000008</v>
      </c>
      <c r="P569" s="69" t="s">
        <v>1331</v>
      </c>
      <c r="Q569" s="69" t="s">
        <v>1308</v>
      </c>
      <c r="R569" s="71" t="s">
        <v>2725</v>
      </c>
      <c r="S569" s="71" t="s">
        <v>2725</v>
      </c>
      <c r="T569" s="71" t="s">
        <v>125</v>
      </c>
      <c r="U569" s="71" t="s">
        <v>126</v>
      </c>
      <c r="V569" s="24">
        <v>0</v>
      </c>
      <c r="W569" s="20">
        <v>45414</v>
      </c>
      <c r="X569" s="69" t="s">
        <v>65</v>
      </c>
      <c r="Y569" s="71" t="s">
        <v>66</v>
      </c>
      <c r="Z569" s="69" t="s">
        <v>1418</v>
      </c>
      <c r="AA569" s="25">
        <v>2</v>
      </c>
      <c r="AB569" s="25" t="s">
        <v>3696</v>
      </c>
      <c r="AC569" s="69" t="s">
        <v>3697</v>
      </c>
      <c r="AD569" s="26">
        <v>7</v>
      </c>
      <c r="AE569" s="69" t="s">
        <v>3721</v>
      </c>
      <c r="AF569" s="69" t="s">
        <v>120</v>
      </c>
      <c r="AG569" s="71" t="s">
        <v>121</v>
      </c>
      <c r="AH569" s="69" t="s">
        <v>122</v>
      </c>
      <c r="AI569" s="27" t="s">
        <v>70</v>
      </c>
      <c r="AJ569" s="69" t="s">
        <v>70</v>
      </c>
      <c r="AK569" s="26">
        <v>1</v>
      </c>
      <c r="AL569" s="26">
        <v>1</v>
      </c>
      <c r="AM569" s="71" t="s">
        <v>3726</v>
      </c>
      <c r="AN569" s="70" t="s">
        <v>3727</v>
      </c>
    </row>
    <row r="570" spans="1:40" ht="15" customHeight="1" x14ac:dyDescent="0.25">
      <c r="A570" s="21">
        <v>0</v>
      </c>
      <c r="B570" s="69" t="s">
        <v>175</v>
      </c>
      <c r="C570" s="22">
        <v>22</v>
      </c>
      <c r="D570" s="20">
        <v>45443</v>
      </c>
      <c r="E570" s="71" t="s">
        <v>1331</v>
      </c>
      <c r="F570" s="23">
        <v>10316479711</v>
      </c>
      <c r="G570" s="71" t="s">
        <v>2781</v>
      </c>
      <c r="H570" s="71" t="s">
        <v>3695</v>
      </c>
      <c r="I570" s="71" t="s">
        <v>3508</v>
      </c>
      <c r="J570" s="22">
        <v>1</v>
      </c>
      <c r="K570" s="69" t="s">
        <v>170</v>
      </c>
      <c r="L570" s="71" t="s">
        <v>2033</v>
      </c>
      <c r="M570" s="28">
        <v>17209.5</v>
      </c>
      <c r="N570" s="28">
        <v>17209.5</v>
      </c>
      <c r="O570" s="28">
        <v>17209.5</v>
      </c>
      <c r="P570" s="69" t="s">
        <v>1331</v>
      </c>
      <c r="Q570" s="69" t="s">
        <v>1308</v>
      </c>
      <c r="R570" s="71" t="s">
        <v>2725</v>
      </c>
      <c r="S570" s="71" t="s">
        <v>2725</v>
      </c>
      <c r="T570" s="71" t="s">
        <v>125</v>
      </c>
      <c r="U570" s="71" t="s">
        <v>126</v>
      </c>
      <c r="V570" s="24">
        <v>0</v>
      </c>
      <c r="W570" s="20">
        <v>45414</v>
      </c>
      <c r="X570" s="69" t="s">
        <v>65</v>
      </c>
      <c r="Y570" s="71" t="s">
        <v>66</v>
      </c>
      <c r="Z570" s="69" t="s">
        <v>1418</v>
      </c>
      <c r="AA570" s="25">
        <v>2</v>
      </c>
      <c r="AB570" s="25" t="s">
        <v>3715</v>
      </c>
      <c r="AC570" s="69" t="s">
        <v>3716</v>
      </c>
      <c r="AD570" s="26">
        <v>7</v>
      </c>
      <c r="AE570" s="69" t="s">
        <v>3717</v>
      </c>
      <c r="AF570" s="69" t="s">
        <v>120</v>
      </c>
      <c r="AG570" s="71" t="s">
        <v>121</v>
      </c>
      <c r="AH570" s="69" t="s">
        <v>122</v>
      </c>
      <c r="AI570" s="27" t="s">
        <v>70</v>
      </c>
      <c r="AJ570" s="69" t="s">
        <v>70</v>
      </c>
      <c r="AK570" s="26">
        <v>1</v>
      </c>
      <c r="AL570" s="26">
        <v>1</v>
      </c>
      <c r="AM570" s="71" t="s">
        <v>3724</v>
      </c>
      <c r="AN570" s="70" t="s">
        <v>3725</v>
      </c>
    </row>
    <row r="571" spans="1:40" ht="15" customHeight="1" x14ac:dyDescent="0.25">
      <c r="A571" s="21">
        <v>255</v>
      </c>
      <c r="B571" s="69" t="s">
        <v>175</v>
      </c>
      <c r="C571" s="22">
        <v>21</v>
      </c>
      <c r="D571" s="20">
        <v>45443</v>
      </c>
      <c r="E571" s="71" t="s">
        <v>1704</v>
      </c>
      <c r="F571" s="23">
        <v>20501830098</v>
      </c>
      <c r="G571" s="71" t="s">
        <v>1705</v>
      </c>
      <c r="H571" s="71" t="s">
        <v>3720</v>
      </c>
      <c r="I571" s="71" t="s">
        <v>2724</v>
      </c>
      <c r="J571" s="22">
        <v>1</v>
      </c>
      <c r="K571" s="69" t="s">
        <v>170</v>
      </c>
      <c r="L571" s="71" t="s">
        <v>2033</v>
      </c>
      <c r="M571" s="28">
        <v>8328.8700000000008</v>
      </c>
      <c r="N571" s="28">
        <v>8328.8700000000008</v>
      </c>
      <c r="O571" s="28">
        <v>8328.8700000000008</v>
      </c>
      <c r="P571" s="69" t="s">
        <v>514</v>
      </c>
      <c r="Q571" s="69" t="s">
        <v>1308</v>
      </c>
      <c r="R571" s="71" t="s">
        <v>2725</v>
      </c>
      <c r="S571" s="71" t="s">
        <v>2725</v>
      </c>
      <c r="T571" s="71" t="s">
        <v>123</v>
      </c>
      <c r="U571" s="71" t="s">
        <v>162</v>
      </c>
      <c r="V571" s="24">
        <v>0</v>
      </c>
      <c r="W571" s="20">
        <v>45443</v>
      </c>
      <c r="X571" s="69" t="s">
        <v>65</v>
      </c>
      <c r="Y571" s="71" t="s">
        <v>66</v>
      </c>
      <c r="Z571" s="69" t="s">
        <v>1418</v>
      </c>
      <c r="AA571" s="25">
        <v>2</v>
      </c>
      <c r="AB571" s="25" t="s">
        <v>3696</v>
      </c>
      <c r="AC571" s="69" t="s">
        <v>3697</v>
      </c>
      <c r="AD571" s="26">
        <v>7</v>
      </c>
      <c r="AE571" s="69" t="s">
        <v>3721</v>
      </c>
      <c r="AF571" s="69" t="s">
        <v>120</v>
      </c>
      <c r="AG571" s="71" t="s">
        <v>121</v>
      </c>
      <c r="AH571" s="69" t="s">
        <v>122</v>
      </c>
      <c r="AI571" s="27" t="s">
        <v>70</v>
      </c>
      <c r="AJ571" s="69" t="s">
        <v>70</v>
      </c>
      <c r="AK571" s="26">
        <v>1</v>
      </c>
      <c r="AL571" s="26">
        <v>1</v>
      </c>
      <c r="AM571" s="71" t="s">
        <v>3722</v>
      </c>
      <c r="AN571" s="70" t="s">
        <v>3723</v>
      </c>
    </row>
    <row r="572" spans="1:40" ht="15" customHeight="1" x14ac:dyDescent="0.25">
      <c r="A572" s="21">
        <v>248</v>
      </c>
      <c r="B572" s="69" t="s">
        <v>175</v>
      </c>
      <c r="C572" s="22">
        <v>20</v>
      </c>
      <c r="D572" s="20">
        <v>45443</v>
      </c>
      <c r="E572" s="71" t="s">
        <v>2742</v>
      </c>
      <c r="F572" s="23">
        <v>10316479711</v>
      </c>
      <c r="G572" s="71" t="s">
        <v>2743</v>
      </c>
      <c r="H572" s="71" t="s">
        <v>3714</v>
      </c>
      <c r="I572" s="71" t="s">
        <v>2724</v>
      </c>
      <c r="J572" s="22">
        <v>1</v>
      </c>
      <c r="K572" s="69" t="s">
        <v>170</v>
      </c>
      <c r="L572" s="71" t="s">
        <v>2033</v>
      </c>
      <c r="M572" s="28">
        <v>17209.5</v>
      </c>
      <c r="N572" s="28">
        <v>17209.5</v>
      </c>
      <c r="O572" s="28">
        <v>17209.5</v>
      </c>
      <c r="P572" s="69" t="s">
        <v>514</v>
      </c>
      <c r="Q572" s="69" t="s">
        <v>1308</v>
      </c>
      <c r="R572" s="71" t="s">
        <v>2725</v>
      </c>
      <c r="S572" s="71" t="s">
        <v>2725</v>
      </c>
      <c r="T572" s="71" t="s">
        <v>123</v>
      </c>
      <c r="U572" s="71" t="s">
        <v>162</v>
      </c>
      <c r="V572" s="24">
        <v>0</v>
      </c>
      <c r="W572" s="20">
        <v>45443</v>
      </c>
      <c r="X572" s="69" t="s">
        <v>65</v>
      </c>
      <c r="Y572" s="71" t="s">
        <v>66</v>
      </c>
      <c r="Z572" s="69" t="s">
        <v>1418</v>
      </c>
      <c r="AA572" s="25">
        <v>2</v>
      </c>
      <c r="AB572" s="25" t="s">
        <v>3715</v>
      </c>
      <c r="AC572" s="69" t="s">
        <v>3716</v>
      </c>
      <c r="AD572" s="26">
        <v>7</v>
      </c>
      <c r="AE572" s="69" t="s">
        <v>3717</v>
      </c>
      <c r="AF572" s="69" t="s">
        <v>120</v>
      </c>
      <c r="AG572" s="71" t="s">
        <v>121</v>
      </c>
      <c r="AH572" s="69" t="s">
        <v>122</v>
      </c>
      <c r="AI572" s="27" t="s">
        <v>70</v>
      </c>
      <c r="AJ572" s="69" t="s">
        <v>70</v>
      </c>
      <c r="AK572" s="26">
        <v>1</v>
      </c>
      <c r="AL572" s="26">
        <v>1</v>
      </c>
      <c r="AM572" s="71" t="s">
        <v>3718</v>
      </c>
      <c r="AN572" s="70" t="s">
        <v>3719</v>
      </c>
    </row>
    <row r="573" spans="1:40" ht="15" customHeight="1" x14ac:dyDescent="0.25">
      <c r="A573" s="21">
        <v>247</v>
      </c>
      <c r="B573" s="69" t="s">
        <v>175</v>
      </c>
      <c r="C573" s="22">
        <v>19</v>
      </c>
      <c r="D573" s="20">
        <v>45442</v>
      </c>
      <c r="E573" s="71" t="s">
        <v>2177</v>
      </c>
      <c r="F573" s="23">
        <v>20603199392</v>
      </c>
      <c r="G573" s="71" t="s">
        <v>2178</v>
      </c>
      <c r="H573" s="71" t="s">
        <v>3708</v>
      </c>
      <c r="I573" s="71" t="s">
        <v>2724</v>
      </c>
      <c r="J573" s="22">
        <v>1</v>
      </c>
      <c r="K573" s="69" t="s">
        <v>170</v>
      </c>
      <c r="L573" s="71" t="s">
        <v>2033</v>
      </c>
      <c r="M573" s="28">
        <v>15209.59</v>
      </c>
      <c r="N573" s="28">
        <v>15209.59</v>
      </c>
      <c r="O573" s="28">
        <v>15209.59</v>
      </c>
      <c r="P573" s="69" t="s">
        <v>514</v>
      </c>
      <c r="Q573" s="69" t="s">
        <v>1308</v>
      </c>
      <c r="R573" s="71" t="s">
        <v>2725</v>
      </c>
      <c r="S573" s="71" t="s">
        <v>2725</v>
      </c>
      <c r="T573" s="71" t="s">
        <v>123</v>
      </c>
      <c r="U573" s="71" t="s">
        <v>162</v>
      </c>
      <c r="V573" s="24">
        <v>0</v>
      </c>
      <c r="W573" s="20">
        <v>45442</v>
      </c>
      <c r="X573" s="69" t="s">
        <v>65</v>
      </c>
      <c r="Y573" s="71" t="s">
        <v>66</v>
      </c>
      <c r="Z573" s="69" t="s">
        <v>1418</v>
      </c>
      <c r="AA573" s="25">
        <v>2</v>
      </c>
      <c r="AB573" s="25" t="s">
        <v>3709</v>
      </c>
      <c r="AC573" s="69" t="s">
        <v>3710</v>
      </c>
      <c r="AD573" s="26">
        <v>7</v>
      </c>
      <c r="AE573" s="69" t="s">
        <v>3711</v>
      </c>
      <c r="AF573" s="69" t="s">
        <v>120</v>
      </c>
      <c r="AG573" s="71" t="s">
        <v>121</v>
      </c>
      <c r="AH573" s="69" t="s">
        <v>122</v>
      </c>
      <c r="AI573" s="27" t="s">
        <v>70</v>
      </c>
      <c r="AJ573" s="69" t="s">
        <v>70</v>
      </c>
      <c r="AK573" s="26">
        <v>1</v>
      </c>
      <c r="AL573" s="26">
        <v>1</v>
      </c>
      <c r="AM573" s="71" t="s">
        <v>3712</v>
      </c>
      <c r="AN573" s="70" t="s">
        <v>3713</v>
      </c>
    </row>
    <row r="574" spans="1:40" ht="15" customHeight="1" x14ac:dyDescent="0.25">
      <c r="A574" s="21">
        <v>234</v>
      </c>
      <c r="B574" s="69" t="s">
        <v>175</v>
      </c>
      <c r="C574" s="22">
        <v>18</v>
      </c>
      <c r="D574" s="20">
        <v>45432</v>
      </c>
      <c r="E574" s="71" t="s">
        <v>1506</v>
      </c>
      <c r="F574" s="23">
        <v>10403344562</v>
      </c>
      <c r="G574" s="71" t="s">
        <v>1507</v>
      </c>
      <c r="H574" s="71" t="s">
        <v>3701</v>
      </c>
      <c r="I574" s="71" t="s">
        <v>3702</v>
      </c>
      <c r="J574" s="22">
        <v>1</v>
      </c>
      <c r="K574" s="69" t="s">
        <v>170</v>
      </c>
      <c r="L574" s="71" t="s">
        <v>2033</v>
      </c>
      <c r="M574" s="28">
        <v>2739.8</v>
      </c>
      <c r="N574" s="28">
        <v>2739.8</v>
      </c>
      <c r="O574" s="28">
        <v>2739.8</v>
      </c>
      <c r="P574" s="69" t="s">
        <v>514</v>
      </c>
      <c r="Q574" s="69" t="s">
        <v>1308</v>
      </c>
      <c r="R574" s="71" t="s">
        <v>2725</v>
      </c>
      <c r="S574" s="71" t="s">
        <v>2725</v>
      </c>
      <c r="T574" s="71" t="s">
        <v>178</v>
      </c>
      <c r="U574" s="71" t="s">
        <v>36</v>
      </c>
      <c r="V574" s="24">
        <v>0</v>
      </c>
      <c r="W574" s="20">
        <v>45432</v>
      </c>
      <c r="X574" s="69" t="s">
        <v>65</v>
      </c>
      <c r="Y574" s="71" t="s">
        <v>66</v>
      </c>
      <c r="Z574" s="69" t="s">
        <v>1418</v>
      </c>
      <c r="AA574" s="25">
        <v>2</v>
      </c>
      <c r="AB574" s="25" t="s">
        <v>3703</v>
      </c>
      <c r="AC574" s="69" t="s">
        <v>3704</v>
      </c>
      <c r="AD574" s="26">
        <v>7</v>
      </c>
      <c r="AE574" s="69" t="s">
        <v>3705</v>
      </c>
      <c r="AF574" s="69" t="s">
        <v>120</v>
      </c>
      <c r="AG574" s="71" t="s">
        <v>121</v>
      </c>
      <c r="AH574" s="69" t="s">
        <v>122</v>
      </c>
      <c r="AI574" s="27" t="s">
        <v>70</v>
      </c>
      <c r="AJ574" s="69" t="s">
        <v>70</v>
      </c>
      <c r="AK574" s="26">
        <v>1</v>
      </c>
      <c r="AL574" s="26">
        <v>1</v>
      </c>
      <c r="AM574" s="71" t="s">
        <v>3706</v>
      </c>
      <c r="AN574" s="70" t="s">
        <v>3707</v>
      </c>
    </row>
    <row r="575" spans="1:40" ht="15" customHeight="1" x14ac:dyDescent="0.25">
      <c r="A575" s="21">
        <v>0</v>
      </c>
      <c r="B575" s="69" t="s">
        <v>175</v>
      </c>
      <c r="C575" s="22">
        <v>17</v>
      </c>
      <c r="D575" s="20">
        <v>45414</v>
      </c>
      <c r="E575" s="71" t="s">
        <v>1331</v>
      </c>
      <c r="F575" s="23">
        <v>10403344562</v>
      </c>
      <c r="G575" s="71" t="s">
        <v>2781</v>
      </c>
      <c r="H575" s="71" t="s">
        <v>3695</v>
      </c>
      <c r="I575" s="71" t="s">
        <v>3508</v>
      </c>
      <c r="J575" s="22">
        <v>1</v>
      </c>
      <c r="K575" s="69" t="s">
        <v>170</v>
      </c>
      <c r="L575" s="71" t="s">
        <v>2033</v>
      </c>
      <c r="M575" s="28">
        <v>2700</v>
      </c>
      <c r="N575" s="28">
        <v>2700</v>
      </c>
      <c r="O575" s="28">
        <v>2700</v>
      </c>
      <c r="P575" s="69" t="s">
        <v>1331</v>
      </c>
      <c r="Q575" s="69" t="s">
        <v>1308</v>
      </c>
      <c r="R575" s="71" t="s">
        <v>2725</v>
      </c>
      <c r="S575" s="71" t="s">
        <v>2725</v>
      </c>
      <c r="T575" s="71" t="s">
        <v>125</v>
      </c>
      <c r="U575" s="71" t="s">
        <v>126</v>
      </c>
      <c r="V575" s="24">
        <v>0</v>
      </c>
      <c r="W575" s="20">
        <v>45414</v>
      </c>
      <c r="X575" s="69" t="s">
        <v>65</v>
      </c>
      <c r="Y575" s="71" t="s">
        <v>66</v>
      </c>
      <c r="Z575" s="69" t="s">
        <v>1418</v>
      </c>
      <c r="AA575" s="25">
        <v>2</v>
      </c>
      <c r="AB575" s="25" t="s">
        <v>3696</v>
      </c>
      <c r="AC575" s="69" t="s">
        <v>3697</v>
      </c>
      <c r="AD575" s="26">
        <v>7</v>
      </c>
      <c r="AE575" s="69" t="s">
        <v>3698</v>
      </c>
      <c r="AF575" s="69" t="s">
        <v>120</v>
      </c>
      <c r="AG575" s="71" t="s">
        <v>121</v>
      </c>
      <c r="AH575" s="69" t="s">
        <v>122</v>
      </c>
      <c r="AI575" s="27" t="s">
        <v>70</v>
      </c>
      <c r="AJ575" s="69" t="s">
        <v>70</v>
      </c>
      <c r="AK575" s="26">
        <v>1</v>
      </c>
      <c r="AL575" s="26">
        <v>1</v>
      </c>
      <c r="AM575" s="71" t="s">
        <v>3699</v>
      </c>
      <c r="AN575" s="70" t="s">
        <v>3700</v>
      </c>
    </row>
    <row r="576" spans="1:40" ht="15" customHeight="1" x14ac:dyDescent="0.25">
      <c r="A576" s="21">
        <v>232</v>
      </c>
      <c r="B576" s="69" t="s">
        <v>175</v>
      </c>
      <c r="C576" s="22">
        <v>16</v>
      </c>
      <c r="D576" s="20">
        <v>45414</v>
      </c>
      <c r="E576" s="71" t="s">
        <v>168</v>
      </c>
      <c r="F576" s="23">
        <v>20606962071</v>
      </c>
      <c r="G576" s="71" t="s">
        <v>169</v>
      </c>
      <c r="H576" s="71" t="s">
        <v>3692</v>
      </c>
      <c r="I576" s="71" t="s">
        <v>3693</v>
      </c>
      <c r="J576" s="22">
        <v>1</v>
      </c>
      <c r="K576" s="69" t="s">
        <v>170</v>
      </c>
      <c r="L576" s="71" t="s">
        <v>2033</v>
      </c>
      <c r="M576" s="28">
        <v>1152</v>
      </c>
      <c r="N576" s="28">
        <v>1152</v>
      </c>
      <c r="O576" s="28">
        <v>1152</v>
      </c>
      <c r="P576" s="69" t="s">
        <v>514</v>
      </c>
      <c r="Q576" s="69" t="s">
        <v>1308</v>
      </c>
      <c r="R576" s="71" t="s">
        <v>2725</v>
      </c>
      <c r="S576" s="71" t="s">
        <v>2725</v>
      </c>
      <c r="T576" s="71" t="s">
        <v>2959</v>
      </c>
      <c r="U576" s="71" t="s">
        <v>3003</v>
      </c>
      <c r="V576" s="24">
        <v>0</v>
      </c>
      <c r="W576" s="20">
        <v>45414</v>
      </c>
      <c r="X576" s="69" t="s">
        <v>65</v>
      </c>
      <c r="Y576" s="71" t="s">
        <v>66</v>
      </c>
      <c r="Z576" s="69" t="s">
        <v>1418</v>
      </c>
      <c r="AA576" s="25">
        <v>2</v>
      </c>
      <c r="AB576" s="25" t="s">
        <v>3663</v>
      </c>
      <c r="AC576" s="69" t="s">
        <v>3664</v>
      </c>
      <c r="AD576" s="26">
        <v>7</v>
      </c>
      <c r="AE576" s="69" t="s">
        <v>3665</v>
      </c>
      <c r="AF576" s="69" t="s">
        <v>120</v>
      </c>
      <c r="AG576" s="71" t="s">
        <v>121</v>
      </c>
      <c r="AH576" s="69" t="s">
        <v>122</v>
      </c>
      <c r="AI576" s="27" t="s">
        <v>70</v>
      </c>
      <c r="AJ576" s="69" t="s">
        <v>70</v>
      </c>
      <c r="AK576" s="26">
        <v>1</v>
      </c>
      <c r="AL576" s="26">
        <v>1</v>
      </c>
      <c r="AM576" s="71" t="s">
        <v>3694</v>
      </c>
      <c r="AN576" s="70" t="s">
        <v>3691</v>
      </c>
    </row>
    <row r="577" spans="1:40" ht="15" customHeight="1" x14ac:dyDescent="0.25">
      <c r="A577" s="21">
        <v>230</v>
      </c>
      <c r="B577" s="69" t="s">
        <v>175</v>
      </c>
      <c r="C577" s="22">
        <v>15</v>
      </c>
      <c r="D577" s="20">
        <v>45414</v>
      </c>
      <c r="E577" s="71" t="s">
        <v>3683</v>
      </c>
      <c r="F577" s="23">
        <v>10000922094</v>
      </c>
      <c r="G577" s="71" t="s">
        <v>3684</v>
      </c>
      <c r="H577" s="71" t="s">
        <v>3685</v>
      </c>
      <c r="I577" s="71" t="s">
        <v>3686</v>
      </c>
      <c r="J577" s="22">
        <v>1</v>
      </c>
      <c r="K577" s="69" t="s">
        <v>170</v>
      </c>
      <c r="L577" s="71" t="s">
        <v>2033</v>
      </c>
      <c r="M577" s="28">
        <v>9302.4</v>
      </c>
      <c r="N577" s="28">
        <v>9302.4</v>
      </c>
      <c r="O577" s="28">
        <v>9302.4</v>
      </c>
      <c r="P577" s="69" t="s">
        <v>514</v>
      </c>
      <c r="Q577" s="69" t="s">
        <v>1308</v>
      </c>
      <c r="R577" s="71" t="s">
        <v>2725</v>
      </c>
      <c r="S577" s="71" t="s">
        <v>2725</v>
      </c>
      <c r="T577" s="71" t="s">
        <v>123</v>
      </c>
      <c r="U577" s="71" t="s">
        <v>162</v>
      </c>
      <c r="V577" s="24">
        <v>0</v>
      </c>
      <c r="W577" s="20">
        <v>45414</v>
      </c>
      <c r="X577" s="69" t="s">
        <v>65</v>
      </c>
      <c r="Y577" s="71" t="s">
        <v>66</v>
      </c>
      <c r="Z577" s="69" t="s">
        <v>1418</v>
      </c>
      <c r="AA577" s="25">
        <v>2</v>
      </c>
      <c r="AB577" s="25" t="s">
        <v>3687</v>
      </c>
      <c r="AC577" s="69" t="s">
        <v>3688</v>
      </c>
      <c r="AD577" s="26">
        <v>7</v>
      </c>
      <c r="AE577" s="69" t="s">
        <v>3689</v>
      </c>
      <c r="AF577" s="69" t="s">
        <v>120</v>
      </c>
      <c r="AG577" s="71" t="s">
        <v>121</v>
      </c>
      <c r="AH577" s="69" t="s">
        <v>122</v>
      </c>
      <c r="AI577" s="27" t="s">
        <v>70</v>
      </c>
      <c r="AJ577" s="69" t="s">
        <v>70</v>
      </c>
      <c r="AK577" s="26">
        <v>1</v>
      </c>
      <c r="AL577" s="26">
        <v>1</v>
      </c>
      <c r="AM577" s="71" t="s">
        <v>3690</v>
      </c>
      <c r="AN577" s="70" t="s">
        <v>3691</v>
      </c>
    </row>
    <row r="578" spans="1:40" ht="15" customHeight="1" x14ac:dyDescent="0.25">
      <c r="A578" s="21">
        <v>154</v>
      </c>
      <c r="B578" s="69" t="s">
        <v>175</v>
      </c>
      <c r="C578" s="22">
        <v>14</v>
      </c>
      <c r="D578" s="20">
        <v>45383</v>
      </c>
      <c r="E578" s="71" t="s">
        <v>1704</v>
      </c>
      <c r="F578" s="23">
        <v>20501830098</v>
      </c>
      <c r="G578" s="71" t="s">
        <v>1705</v>
      </c>
      <c r="H578" s="71" t="s">
        <v>3679</v>
      </c>
      <c r="I578" s="71" t="s">
        <v>3680</v>
      </c>
      <c r="J578" s="22">
        <v>1</v>
      </c>
      <c r="K578" s="69" t="s">
        <v>170</v>
      </c>
      <c r="L578" s="71" t="s">
        <v>2033</v>
      </c>
      <c r="M578" s="28">
        <v>7040</v>
      </c>
      <c r="N578" s="28">
        <v>7040</v>
      </c>
      <c r="O578" s="28">
        <v>7040</v>
      </c>
      <c r="P578" s="69" t="s">
        <v>514</v>
      </c>
      <c r="Q578" s="69" t="s">
        <v>1308</v>
      </c>
      <c r="R578" s="71" t="s">
        <v>2725</v>
      </c>
      <c r="S578" s="71" t="s">
        <v>2725</v>
      </c>
      <c r="T578" s="71" t="s">
        <v>125</v>
      </c>
      <c r="U578" s="71" t="s">
        <v>126</v>
      </c>
      <c r="V578" s="24">
        <v>0</v>
      </c>
      <c r="W578" s="20">
        <v>45383</v>
      </c>
      <c r="X578" s="69" t="s">
        <v>65</v>
      </c>
      <c r="Y578" s="71" t="s">
        <v>66</v>
      </c>
      <c r="Z578" s="69" t="s">
        <v>1418</v>
      </c>
      <c r="AA578" s="25">
        <v>2</v>
      </c>
      <c r="AB578" s="25" t="s">
        <v>3605</v>
      </c>
      <c r="AC578" s="69" t="s">
        <v>3606</v>
      </c>
      <c r="AD578" s="26">
        <v>7</v>
      </c>
      <c r="AE578" s="69" t="s">
        <v>3607</v>
      </c>
      <c r="AF578" s="69" t="s">
        <v>120</v>
      </c>
      <c r="AG578" s="71" t="s">
        <v>121</v>
      </c>
      <c r="AH578" s="69" t="s">
        <v>122</v>
      </c>
      <c r="AI578" s="27" t="s">
        <v>70</v>
      </c>
      <c r="AJ578" s="69" t="s">
        <v>70</v>
      </c>
      <c r="AK578" s="26">
        <v>1</v>
      </c>
      <c r="AL578" s="26">
        <v>1</v>
      </c>
      <c r="AM578" s="71" t="s">
        <v>3681</v>
      </c>
      <c r="AN578" s="70" t="s">
        <v>3682</v>
      </c>
    </row>
    <row r="579" spans="1:40" ht="15" customHeight="1" x14ac:dyDescent="0.25">
      <c r="A579" s="21">
        <v>153</v>
      </c>
      <c r="B579" s="69" t="s">
        <v>175</v>
      </c>
      <c r="C579" s="22">
        <v>13</v>
      </c>
      <c r="D579" s="20">
        <v>45383</v>
      </c>
      <c r="E579" s="71" t="s">
        <v>1704</v>
      </c>
      <c r="F579" s="23">
        <v>20501830098</v>
      </c>
      <c r="G579" s="71" t="s">
        <v>1705</v>
      </c>
      <c r="H579" s="71" t="s">
        <v>3675</v>
      </c>
      <c r="I579" s="71" t="s">
        <v>3676</v>
      </c>
      <c r="J579" s="22">
        <v>1</v>
      </c>
      <c r="K579" s="69" t="s">
        <v>170</v>
      </c>
      <c r="L579" s="71" t="s">
        <v>2033</v>
      </c>
      <c r="M579" s="28">
        <v>7040</v>
      </c>
      <c r="N579" s="28">
        <v>7040</v>
      </c>
      <c r="O579" s="28">
        <v>7040</v>
      </c>
      <c r="P579" s="69" t="s">
        <v>1331</v>
      </c>
      <c r="Q579" s="69" t="s">
        <v>1308</v>
      </c>
      <c r="R579" s="71" t="s">
        <v>2725</v>
      </c>
      <c r="S579" s="71" t="s">
        <v>2725</v>
      </c>
      <c r="T579" s="71" t="s">
        <v>400</v>
      </c>
      <c r="U579" s="71" t="s">
        <v>401</v>
      </c>
      <c r="V579" s="24">
        <v>0</v>
      </c>
      <c r="W579" s="20">
        <v>45383</v>
      </c>
      <c r="X579" s="69" t="s">
        <v>65</v>
      </c>
      <c r="Y579" s="71" t="s">
        <v>66</v>
      </c>
      <c r="Z579" s="69" t="s">
        <v>1418</v>
      </c>
      <c r="AA579" s="25">
        <v>2</v>
      </c>
      <c r="AB579" s="25" t="s">
        <v>3605</v>
      </c>
      <c r="AC579" s="69" t="s">
        <v>3606</v>
      </c>
      <c r="AD579" s="26">
        <v>7</v>
      </c>
      <c r="AE579" s="69" t="s">
        <v>3607</v>
      </c>
      <c r="AF579" s="69" t="s">
        <v>120</v>
      </c>
      <c r="AG579" s="71" t="s">
        <v>121</v>
      </c>
      <c r="AH579" s="69" t="s">
        <v>122</v>
      </c>
      <c r="AI579" s="27" t="s">
        <v>70</v>
      </c>
      <c r="AJ579" s="69" t="s">
        <v>70</v>
      </c>
      <c r="AK579" s="26">
        <v>1</v>
      </c>
      <c r="AL579" s="26">
        <v>1</v>
      </c>
      <c r="AM579" s="71" t="s">
        <v>3677</v>
      </c>
      <c r="AN579" s="70" t="s">
        <v>3678</v>
      </c>
    </row>
    <row r="580" spans="1:40" ht="15" customHeight="1" x14ac:dyDescent="0.25">
      <c r="A580" s="21">
        <v>121</v>
      </c>
      <c r="B580" s="69" t="s">
        <v>175</v>
      </c>
      <c r="C580" s="22">
        <v>12</v>
      </c>
      <c r="D580" s="20">
        <v>45376</v>
      </c>
      <c r="E580" s="71" t="s">
        <v>2217</v>
      </c>
      <c r="F580" s="23">
        <v>10452676660</v>
      </c>
      <c r="G580" s="71" t="s">
        <v>2218</v>
      </c>
      <c r="H580" s="71" t="s">
        <v>3668</v>
      </c>
      <c r="I580" s="71" t="s">
        <v>3669</v>
      </c>
      <c r="J580" s="22">
        <v>1</v>
      </c>
      <c r="K580" s="69" t="s">
        <v>170</v>
      </c>
      <c r="L580" s="71" t="s">
        <v>2033</v>
      </c>
      <c r="M580" s="28">
        <v>894</v>
      </c>
      <c r="N580" s="28">
        <v>894</v>
      </c>
      <c r="O580" s="28">
        <v>894</v>
      </c>
      <c r="P580" s="69" t="s">
        <v>514</v>
      </c>
      <c r="Q580" s="69" t="s">
        <v>1308</v>
      </c>
      <c r="R580" s="71" t="s">
        <v>2725</v>
      </c>
      <c r="S580" s="71" t="s">
        <v>2725</v>
      </c>
      <c r="T580" s="71" t="s">
        <v>123</v>
      </c>
      <c r="U580" s="71" t="s">
        <v>162</v>
      </c>
      <c r="V580" s="24">
        <v>0</v>
      </c>
      <c r="W580" s="20">
        <v>45376</v>
      </c>
      <c r="X580" s="69" t="s">
        <v>65</v>
      </c>
      <c r="Y580" s="71" t="s">
        <v>66</v>
      </c>
      <c r="Z580" s="69" t="s">
        <v>1418</v>
      </c>
      <c r="AA580" s="25">
        <v>2</v>
      </c>
      <c r="AB580" s="25" t="s">
        <v>3670</v>
      </c>
      <c r="AC580" s="69" t="s">
        <v>3671</v>
      </c>
      <c r="AD580" s="26">
        <v>7</v>
      </c>
      <c r="AE580" s="69" t="s">
        <v>3672</v>
      </c>
      <c r="AF580" s="69" t="s">
        <v>120</v>
      </c>
      <c r="AG580" s="71" t="s">
        <v>121</v>
      </c>
      <c r="AH580" s="69" t="s">
        <v>122</v>
      </c>
      <c r="AI580" s="27" t="s">
        <v>70</v>
      </c>
      <c r="AJ580" s="69" t="s">
        <v>70</v>
      </c>
      <c r="AK580" s="26">
        <v>1</v>
      </c>
      <c r="AL580" s="26">
        <v>1</v>
      </c>
      <c r="AM580" s="71" t="s">
        <v>3673</v>
      </c>
      <c r="AN580" s="70" t="s">
        <v>3674</v>
      </c>
    </row>
    <row r="581" spans="1:40" ht="15" customHeight="1" x14ac:dyDescent="0.25">
      <c r="A581" s="21">
        <v>110</v>
      </c>
      <c r="B581" s="69" t="s">
        <v>175</v>
      </c>
      <c r="C581" s="22">
        <v>11</v>
      </c>
      <c r="D581" s="20">
        <v>45361</v>
      </c>
      <c r="E581" s="71" t="s">
        <v>168</v>
      </c>
      <c r="F581" s="23">
        <v>20606962071</v>
      </c>
      <c r="G581" s="71" t="s">
        <v>169</v>
      </c>
      <c r="H581" s="71" t="s">
        <v>3661</v>
      </c>
      <c r="I581" s="71" t="s">
        <v>3662</v>
      </c>
      <c r="J581" s="22">
        <v>1</v>
      </c>
      <c r="K581" s="69" t="s">
        <v>170</v>
      </c>
      <c r="L581" s="71" t="s">
        <v>2033</v>
      </c>
      <c r="M581" s="28">
        <v>1152</v>
      </c>
      <c r="N581" s="28">
        <v>1152</v>
      </c>
      <c r="O581" s="28">
        <v>1152</v>
      </c>
      <c r="P581" s="69" t="s">
        <v>514</v>
      </c>
      <c r="Q581" s="69" t="s">
        <v>1308</v>
      </c>
      <c r="R581" s="71" t="s">
        <v>2725</v>
      </c>
      <c r="S581" s="71" t="s">
        <v>2725</v>
      </c>
      <c r="T581" s="71" t="s">
        <v>2959</v>
      </c>
      <c r="U581" s="71" t="s">
        <v>3003</v>
      </c>
      <c r="V581" s="24">
        <v>0</v>
      </c>
      <c r="W581" s="20">
        <v>45361</v>
      </c>
      <c r="X581" s="69" t="s">
        <v>65</v>
      </c>
      <c r="Y581" s="71" t="s">
        <v>66</v>
      </c>
      <c r="Z581" s="69" t="s">
        <v>1418</v>
      </c>
      <c r="AA581" s="25">
        <v>2</v>
      </c>
      <c r="AB581" s="25" t="s">
        <v>3663</v>
      </c>
      <c r="AC581" s="69" t="s">
        <v>3664</v>
      </c>
      <c r="AD581" s="26">
        <v>7</v>
      </c>
      <c r="AE581" s="69" t="s">
        <v>3665</v>
      </c>
      <c r="AF581" s="69" t="s">
        <v>120</v>
      </c>
      <c r="AG581" s="71" t="s">
        <v>121</v>
      </c>
      <c r="AH581" s="69" t="s">
        <v>122</v>
      </c>
      <c r="AI581" s="27" t="s">
        <v>70</v>
      </c>
      <c r="AJ581" s="69" t="s">
        <v>70</v>
      </c>
      <c r="AK581" s="26">
        <v>1</v>
      </c>
      <c r="AL581" s="26">
        <v>1</v>
      </c>
      <c r="AM581" s="71" t="s">
        <v>3666</v>
      </c>
      <c r="AN581" s="70" t="s">
        <v>3667</v>
      </c>
    </row>
    <row r="582" spans="1:40" ht="15" customHeight="1" x14ac:dyDescent="0.25">
      <c r="A582" s="21">
        <v>134</v>
      </c>
      <c r="B582" s="69" t="s">
        <v>175</v>
      </c>
      <c r="C582" s="22">
        <v>10</v>
      </c>
      <c r="D582" s="20">
        <v>45359</v>
      </c>
      <c r="E582" s="71" t="s">
        <v>1888</v>
      </c>
      <c r="F582" s="23">
        <v>20515404253</v>
      </c>
      <c r="G582" s="71" t="s">
        <v>1889</v>
      </c>
      <c r="H582" s="71" t="s">
        <v>3654</v>
      </c>
      <c r="I582" s="71" t="s">
        <v>3655</v>
      </c>
      <c r="J582" s="22">
        <v>1</v>
      </c>
      <c r="K582" s="69" t="s">
        <v>170</v>
      </c>
      <c r="L582" s="71" t="s">
        <v>2033</v>
      </c>
      <c r="M582" s="28">
        <v>2796</v>
      </c>
      <c r="N582" s="28">
        <v>2796</v>
      </c>
      <c r="O582" s="28">
        <v>2796</v>
      </c>
      <c r="P582" s="69" t="s">
        <v>514</v>
      </c>
      <c r="Q582" s="69" t="s">
        <v>1308</v>
      </c>
      <c r="R582" s="71" t="s">
        <v>2725</v>
      </c>
      <c r="S582" s="71" t="s">
        <v>2725</v>
      </c>
      <c r="T582" s="71" t="s">
        <v>994</v>
      </c>
      <c r="U582" s="71" t="s">
        <v>163</v>
      </c>
      <c r="V582" s="24">
        <v>0</v>
      </c>
      <c r="W582" s="20">
        <v>45359</v>
      </c>
      <c r="X582" s="69" t="s">
        <v>65</v>
      </c>
      <c r="Y582" s="71" t="s">
        <v>66</v>
      </c>
      <c r="Z582" s="69" t="s">
        <v>1418</v>
      </c>
      <c r="AA582" s="25">
        <v>2</v>
      </c>
      <c r="AB582" s="25" t="s">
        <v>3656</v>
      </c>
      <c r="AC582" s="69" t="s">
        <v>3657</v>
      </c>
      <c r="AD582" s="26">
        <v>7</v>
      </c>
      <c r="AE582" s="69" t="s">
        <v>3658</v>
      </c>
      <c r="AF582" s="69" t="s">
        <v>120</v>
      </c>
      <c r="AG582" s="71" t="s">
        <v>121</v>
      </c>
      <c r="AH582" s="69" t="s">
        <v>122</v>
      </c>
      <c r="AI582" s="27" t="s">
        <v>70</v>
      </c>
      <c r="AJ582" s="69" t="s">
        <v>70</v>
      </c>
      <c r="AK582" s="26">
        <v>1</v>
      </c>
      <c r="AL582" s="26">
        <v>1</v>
      </c>
      <c r="AM582" s="71" t="s">
        <v>3659</v>
      </c>
      <c r="AN582" s="70" t="s">
        <v>3660</v>
      </c>
    </row>
    <row r="583" spans="1:40" ht="15" customHeight="1" x14ac:dyDescent="0.25">
      <c r="A583" s="21">
        <v>139</v>
      </c>
      <c r="B583" s="69" t="s">
        <v>175</v>
      </c>
      <c r="C583" s="22">
        <v>9</v>
      </c>
      <c r="D583" s="20">
        <v>45359</v>
      </c>
      <c r="E583" s="71" t="s">
        <v>2139</v>
      </c>
      <c r="F583" s="23">
        <v>20607498203</v>
      </c>
      <c r="G583" s="71" t="s">
        <v>2256</v>
      </c>
      <c r="H583" s="71" t="s">
        <v>3647</v>
      </c>
      <c r="I583" s="71" t="s">
        <v>3648</v>
      </c>
      <c r="J583" s="22">
        <v>1</v>
      </c>
      <c r="K583" s="69" t="s">
        <v>170</v>
      </c>
      <c r="L583" s="71" t="s">
        <v>2033</v>
      </c>
      <c r="M583" s="28">
        <v>520</v>
      </c>
      <c r="N583" s="28">
        <v>520</v>
      </c>
      <c r="O583" s="28">
        <v>520</v>
      </c>
      <c r="P583" s="69" t="s">
        <v>514</v>
      </c>
      <c r="Q583" s="69" t="s">
        <v>1308</v>
      </c>
      <c r="R583" s="71" t="s">
        <v>2725</v>
      </c>
      <c r="S583" s="71" t="s">
        <v>2725</v>
      </c>
      <c r="T583" s="71" t="s">
        <v>994</v>
      </c>
      <c r="U583" s="71" t="s">
        <v>163</v>
      </c>
      <c r="V583" s="24">
        <v>0</v>
      </c>
      <c r="W583" s="20">
        <v>45359</v>
      </c>
      <c r="X583" s="69" t="s">
        <v>65</v>
      </c>
      <c r="Y583" s="71" t="s">
        <v>66</v>
      </c>
      <c r="Z583" s="69" t="s">
        <v>1418</v>
      </c>
      <c r="AA583" s="25">
        <v>2</v>
      </c>
      <c r="AB583" s="25" t="s">
        <v>3649</v>
      </c>
      <c r="AC583" s="69" t="s">
        <v>3650</v>
      </c>
      <c r="AD583" s="26">
        <v>7</v>
      </c>
      <c r="AE583" s="69" t="s">
        <v>3651</v>
      </c>
      <c r="AF583" s="69" t="s">
        <v>120</v>
      </c>
      <c r="AG583" s="71" t="s">
        <v>121</v>
      </c>
      <c r="AH583" s="69" t="s">
        <v>122</v>
      </c>
      <c r="AI583" s="27" t="s">
        <v>70</v>
      </c>
      <c r="AJ583" s="69" t="s">
        <v>70</v>
      </c>
      <c r="AK583" s="26">
        <v>1</v>
      </c>
      <c r="AL583" s="26">
        <v>1</v>
      </c>
      <c r="AM583" s="71" t="s">
        <v>3652</v>
      </c>
      <c r="AN583" s="70" t="s">
        <v>3653</v>
      </c>
    </row>
    <row r="584" spans="1:40" ht="15" customHeight="1" x14ac:dyDescent="0.25">
      <c r="A584" s="21">
        <v>138</v>
      </c>
      <c r="B584" s="69" t="s">
        <v>175</v>
      </c>
      <c r="C584" s="22">
        <v>8</v>
      </c>
      <c r="D584" s="20">
        <v>45359</v>
      </c>
      <c r="E584" s="71" t="s">
        <v>2139</v>
      </c>
      <c r="F584" s="23">
        <v>20607498203</v>
      </c>
      <c r="G584" s="71" t="s">
        <v>2256</v>
      </c>
      <c r="H584" s="71" t="s">
        <v>3640</v>
      </c>
      <c r="I584" s="71" t="s">
        <v>3641</v>
      </c>
      <c r="J584" s="22">
        <v>1</v>
      </c>
      <c r="K584" s="69" t="s">
        <v>170</v>
      </c>
      <c r="L584" s="71" t="s">
        <v>2033</v>
      </c>
      <c r="M584" s="28">
        <v>970</v>
      </c>
      <c r="N584" s="28">
        <v>970</v>
      </c>
      <c r="O584" s="28">
        <v>970</v>
      </c>
      <c r="P584" s="69" t="s">
        <v>514</v>
      </c>
      <c r="Q584" s="69" t="s">
        <v>1308</v>
      </c>
      <c r="R584" s="71" t="s">
        <v>2725</v>
      </c>
      <c r="S584" s="71" t="s">
        <v>2725</v>
      </c>
      <c r="T584" s="71" t="s">
        <v>140</v>
      </c>
      <c r="U584" s="71" t="s">
        <v>2516</v>
      </c>
      <c r="V584" s="24">
        <v>0</v>
      </c>
      <c r="W584" s="20">
        <v>45359</v>
      </c>
      <c r="X584" s="69" t="s">
        <v>65</v>
      </c>
      <c r="Y584" s="71" t="s">
        <v>66</v>
      </c>
      <c r="Z584" s="69" t="s">
        <v>1418</v>
      </c>
      <c r="AA584" s="25">
        <v>2</v>
      </c>
      <c r="AB584" s="25" t="s">
        <v>3642</v>
      </c>
      <c r="AC584" s="69" t="s">
        <v>3643</v>
      </c>
      <c r="AD584" s="26">
        <v>7</v>
      </c>
      <c r="AE584" s="69" t="s">
        <v>3644</v>
      </c>
      <c r="AF584" s="69" t="s">
        <v>120</v>
      </c>
      <c r="AG584" s="71" t="s">
        <v>121</v>
      </c>
      <c r="AH584" s="69" t="s">
        <v>122</v>
      </c>
      <c r="AI584" s="27" t="s">
        <v>70</v>
      </c>
      <c r="AJ584" s="69" t="s">
        <v>70</v>
      </c>
      <c r="AK584" s="26">
        <v>1</v>
      </c>
      <c r="AL584" s="26">
        <v>1</v>
      </c>
      <c r="AM584" s="71" t="s">
        <v>3645</v>
      </c>
      <c r="AN584" s="70" t="s">
        <v>3646</v>
      </c>
    </row>
    <row r="585" spans="1:40" ht="15" customHeight="1" x14ac:dyDescent="0.25">
      <c r="A585" s="21">
        <v>137</v>
      </c>
      <c r="B585" s="69" t="s">
        <v>175</v>
      </c>
      <c r="C585" s="22">
        <v>7</v>
      </c>
      <c r="D585" s="20">
        <v>45359</v>
      </c>
      <c r="E585" s="71" t="s">
        <v>2139</v>
      </c>
      <c r="F585" s="23">
        <v>20607498203</v>
      </c>
      <c r="G585" s="71" t="s">
        <v>2256</v>
      </c>
      <c r="H585" s="71" t="s">
        <v>3636</v>
      </c>
      <c r="I585" s="71" t="s">
        <v>3637</v>
      </c>
      <c r="J585" s="22">
        <v>1</v>
      </c>
      <c r="K585" s="69" t="s">
        <v>170</v>
      </c>
      <c r="L585" s="71" t="s">
        <v>2033</v>
      </c>
      <c r="M585" s="28">
        <v>1100</v>
      </c>
      <c r="N585" s="28">
        <v>1100</v>
      </c>
      <c r="O585" s="28">
        <v>1100</v>
      </c>
      <c r="P585" s="69" t="s">
        <v>514</v>
      </c>
      <c r="Q585" s="69" t="s">
        <v>1308</v>
      </c>
      <c r="R585" s="71" t="s">
        <v>2725</v>
      </c>
      <c r="S585" s="71" t="s">
        <v>2725</v>
      </c>
      <c r="T585" s="71" t="s">
        <v>3097</v>
      </c>
      <c r="U585" s="71" t="s">
        <v>2550</v>
      </c>
      <c r="V585" s="24">
        <v>0</v>
      </c>
      <c r="W585" s="20">
        <v>45359</v>
      </c>
      <c r="X585" s="69" t="s">
        <v>65</v>
      </c>
      <c r="Y585" s="71" t="s">
        <v>66</v>
      </c>
      <c r="Z585" s="69" t="s">
        <v>1418</v>
      </c>
      <c r="AA585" s="25">
        <v>2</v>
      </c>
      <c r="AB585" s="25" t="s">
        <v>3105</v>
      </c>
      <c r="AC585" s="69" t="s">
        <v>3106</v>
      </c>
      <c r="AD585" s="26">
        <v>7</v>
      </c>
      <c r="AE585" s="69" t="s">
        <v>2187</v>
      </c>
      <c r="AF585" s="69" t="s">
        <v>120</v>
      </c>
      <c r="AG585" s="71" t="s">
        <v>121</v>
      </c>
      <c r="AH585" s="69" t="s">
        <v>122</v>
      </c>
      <c r="AI585" s="27" t="s">
        <v>70</v>
      </c>
      <c r="AJ585" s="69" t="s">
        <v>70</v>
      </c>
      <c r="AK585" s="26">
        <v>1</v>
      </c>
      <c r="AL585" s="26">
        <v>1</v>
      </c>
      <c r="AM585" s="71" t="s">
        <v>3638</v>
      </c>
      <c r="AN585" s="70" t="s">
        <v>3639</v>
      </c>
    </row>
    <row r="586" spans="1:40" ht="15" customHeight="1" x14ac:dyDescent="0.25">
      <c r="A586" s="21">
        <v>147</v>
      </c>
      <c r="B586" s="69" t="s">
        <v>175</v>
      </c>
      <c r="C586" s="22">
        <v>6</v>
      </c>
      <c r="D586" s="20">
        <v>45359</v>
      </c>
      <c r="E586" s="71" t="s">
        <v>1506</v>
      </c>
      <c r="F586" s="23">
        <v>10403344562</v>
      </c>
      <c r="G586" s="71" t="s">
        <v>1507</v>
      </c>
      <c r="H586" s="71" t="s">
        <v>3629</v>
      </c>
      <c r="I586" s="71" t="s">
        <v>3630</v>
      </c>
      <c r="J586" s="22">
        <v>1</v>
      </c>
      <c r="K586" s="69" t="s">
        <v>170</v>
      </c>
      <c r="L586" s="71" t="s">
        <v>2033</v>
      </c>
      <c r="M586" s="28">
        <v>2500.1999999999998</v>
      </c>
      <c r="N586" s="28">
        <v>2500.1999999999998</v>
      </c>
      <c r="O586" s="28">
        <v>2500.1999999999998</v>
      </c>
      <c r="P586" s="69" t="s">
        <v>514</v>
      </c>
      <c r="Q586" s="69" t="s">
        <v>1308</v>
      </c>
      <c r="R586" s="71" t="s">
        <v>2725</v>
      </c>
      <c r="S586" s="71" t="s">
        <v>2725</v>
      </c>
      <c r="T586" s="71" t="s">
        <v>125</v>
      </c>
      <c r="U586" s="71" t="s">
        <v>126</v>
      </c>
      <c r="V586" s="24">
        <v>0</v>
      </c>
      <c r="W586" s="20">
        <v>45359</v>
      </c>
      <c r="X586" s="69" t="s">
        <v>65</v>
      </c>
      <c r="Y586" s="71" t="s">
        <v>66</v>
      </c>
      <c r="Z586" s="69" t="s">
        <v>1418</v>
      </c>
      <c r="AA586" s="25">
        <v>2</v>
      </c>
      <c r="AB586" s="25" t="s">
        <v>3631</v>
      </c>
      <c r="AC586" s="69" t="s">
        <v>3632</v>
      </c>
      <c r="AD586" s="26">
        <v>7</v>
      </c>
      <c r="AE586" s="69" t="s">
        <v>3633</v>
      </c>
      <c r="AF586" s="69" t="s">
        <v>120</v>
      </c>
      <c r="AG586" s="71" t="s">
        <v>121</v>
      </c>
      <c r="AH586" s="69" t="s">
        <v>122</v>
      </c>
      <c r="AI586" s="27" t="s">
        <v>70</v>
      </c>
      <c r="AJ586" s="69" t="s">
        <v>70</v>
      </c>
      <c r="AK586" s="26">
        <v>1</v>
      </c>
      <c r="AL586" s="26">
        <v>1</v>
      </c>
      <c r="AM586" s="71" t="s">
        <v>3634</v>
      </c>
      <c r="AN586" s="70" t="s">
        <v>3635</v>
      </c>
    </row>
    <row r="587" spans="1:40" ht="15" customHeight="1" x14ac:dyDescent="0.25">
      <c r="A587" s="21">
        <v>98</v>
      </c>
      <c r="B587" s="69" t="s">
        <v>175</v>
      </c>
      <c r="C587" s="22">
        <v>5</v>
      </c>
      <c r="D587" s="20">
        <v>45344</v>
      </c>
      <c r="E587" s="71" t="s">
        <v>403</v>
      </c>
      <c r="F587" s="23">
        <v>10159751282</v>
      </c>
      <c r="G587" s="71" t="s">
        <v>404</v>
      </c>
      <c r="H587" s="71" t="s">
        <v>3626</v>
      </c>
      <c r="I587" s="71" t="s">
        <v>3385</v>
      </c>
      <c r="J587" s="22">
        <v>1</v>
      </c>
      <c r="K587" s="69" t="s">
        <v>170</v>
      </c>
      <c r="L587" s="71" t="s">
        <v>2033</v>
      </c>
      <c r="M587" s="28">
        <v>882</v>
      </c>
      <c r="N587" s="28">
        <v>882</v>
      </c>
      <c r="O587" s="28">
        <v>882</v>
      </c>
      <c r="P587" s="69" t="s">
        <v>514</v>
      </c>
      <c r="Q587" s="69" t="s">
        <v>1308</v>
      </c>
      <c r="R587" s="71" t="s">
        <v>2725</v>
      </c>
      <c r="S587" s="71" t="s">
        <v>2725</v>
      </c>
      <c r="T587" s="71" t="s">
        <v>123</v>
      </c>
      <c r="U587" s="71" t="s">
        <v>162</v>
      </c>
      <c r="V587" s="24">
        <v>0</v>
      </c>
      <c r="W587" s="20">
        <v>45344</v>
      </c>
      <c r="X587" s="69" t="s">
        <v>65</v>
      </c>
      <c r="Y587" s="71" t="s">
        <v>66</v>
      </c>
      <c r="Z587" s="69" t="s">
        <v>1418</v>
      </c>
      <c r="AA587" s="25">
        <v>2</v>
      </c>
      <c r="AB587" s="25" t="s">
        <v>3386</v>
      </c>
      <c r="AC587" s="69" t="s">
        <v>3387</v>
      </c>
      <c r="AD587" s="26">
        <v>7</v>
      </c>
      <c r="AE587" s="69" t="s">
        <v>3388</v>
      </c>
      <c r="AF587" s="69" t="s">
        <v>120</v>
      </c>
      <c r="AG587" s="71" t="s">
        <v>121</v>
      </c>
      <c r="AH587" s="69" t="s">
        <v>122</v>
      </c>
      <c r="AI587" s="27" t="s">
        <v>70</v>
      </c>
      <c r="AJ587" s="69" t="s">
        <v>70</v>
      </c>
      <c r="AK587" s="26">
        <v>1</v>
      </c>
      <c r="AL587" s="26">
        <v>1</v>
      </c>
      <c r="AM587" s="71" t="s">
        <v>3627</v>
      </c>
      <c r="AN587" s="70" t="s">
        <v>3628</v>
      </c>
    </row>
    <row r="588" spans="1:40" ht="15" customHeight="1" x14ac:dyDescent="0.25">
      <c r="A588" s="21">
        <v>79</v>
      </c>
      <c r="B588" s="69" t="s">
        <v>175</v>
      </c>
      <c r="C588" s="22">
        <v>4</v>
      </c>
      <c r="D588" s="20">
        <v>45334</v>
      </c>
      <c r="E588" s="71" t="s">
        <v>168</v>
      </c>
      <c r="F588" s="23">
        <v>20606962071</v>
      </c>
      <c r="G588" s="71" t="s">
        <v>169</v>
      </c>
      <c r="H588" s="71" t="s">
        <v>3619</v>
      </c>
      <c r="I588" s="71" t="s">
        <v>3620</v>
      </c>
      <c r="J588" s="22">
        <v>1</v>
      </c>
      <c r="K588" s="69" t="s">
        <v>170</v>
      </c>
      <c r="L588" s="71" t="s">
        <v>2033</v>
      </c>
      <c r="M588" s="28">
        <v>976</v>
      </c>
      <c r="N588" s="28">
        <v>976</v>
      </c>
      <c r="O588" s="28">
        <v>976</v>
      </c>
      <c r="P588" s="69" t="s">
        <v>514</v>
      </c>
      <c r="Q588" s="69" t="s">
        <v>1308</v>
      </c>
      <c r="R588" s="71" t="s">
        <v>2725</v>
      </c>
      <c r="S588" s="71" t="s">
        <v>2725</v>
      </c>
      <c r="T588" s="71" t="s">
        <v>2959</v>
      </c>
      <c r="U588" s="71" t="s">
        <v>3003</v>
      </c>
      <c r="V588" s="24">
        <v>0</v>
      </c>
      <c r="W588" s="20">
        <v>45334</v>
      </c>
      <c r="X588" s="69" t="s">
        <v>65</v>
      </c>
      <c r="Y588" s="71" t="s">
        <v>66</v>
      </c>
      <c r="Z588" s="69" t="s">
        <v>1418</v>
      </c>
      <c r="AA588" s="25">
        <v>2</v>
      </c>
      <c r="AB588" s="25" t="s">
        <v>3621</v>
      </c>
      <c r="AC588" s="69" t="s">
        <v>3622</v>
      </c>
      <c r="AD588" s="26">
        <v>7</v>
      </c>
      <c r="AE588" s="69" t="s">
        <v>3623</v>
      </c>
      <c r="AF588" s="69" t="s">
        <v>120</v>
      </c>
      <c r="AG588" s="71" t="s">
        <v>121</v>
      </c>
      <c r="AH588" s="69" t="s">
        <v>122</v>
      </c>
      <c r="AI588" s="27" t="s">
        <v>70</v>
      </c>
      <c r="AJ588" s="69" t="s">
        <v>70</v>
      </c>
      <c r="AK588" s="26">
        <v>1</v>
      </c>
      <c r="AL588" s="26">
        <v>1</v>
      </c>
      <c r="AM588" s="71" t="s">
        <v>3624</v>
      </c>
      <c r="AN588" s="70" t="s">
        <v>3625</v>
      </c>
    </row>
    <row r="589" spans="1:40" ht="15" customHeight="1" x14ac:dyDescent="0.25">
      <c r="A589" s="21">
        <v>89</v>
      </c>
      <c r="B589" s="69" t="s">
        <v>175</v>
      </c>
      <c r="C589" s="22">
        <v>3</v>
      </c>
      <c r="D589" s="20">
        <v>45334</v>
      </c>
      <c r="E589" s="71" t="s">
        <v>3610</v>
      </c>
      <c r="F589" s="23">
        <v>20604311439</v>
      </c>
      <c r="G589" s="71" t="s">
        <v>3611</v>
      </c>
      <c r="H589" s="71" t="s">
        <v>3612</v>
      </c>
      <c r="I589" s="71" t="s">
        <v>3613</v>
      </c>
      <c r="J589" s="22">
        <v>1</v>
      </c>
      <c r="K589" s="69" t="s">
        <v>170</v>
      </c>
      <c r="L589" s="71" t="s">
        <v>2033</v>
      </c>
      <c r="M589" s="28">
        <v>2895.58</v>
      </c>
      <c r="N589" s="28">
        <v>2895.58</v>
      </c>
      <c r="O589" s="28">
        <v>2895.58</v>
      </c>
      <c r="P589" s="69" t="s">
        <v>514</v>
      </c>
      <c r="Q589" s="69" t="s">
        <v>1308</v>
      </c>
      <c r="R589" s="71" t="s">
        <v>2725</v>
      </c>
      <c r="S589" s="71" t="s">
        <v>2725</v>
      </c>
      <c r="T589" s="71" t="s">
        <v>123</v>
      </c>
      <c r="U589" s="71" t="s">
        <v>162</v>
      </c>
      <c r="V589" s="24">
        <v>0</v>
      </c>
      <c r="W589" s="20">
        <v>45334</v>
      </c>
      <c r="X589" s="69" t="s">
        <v>65</v>
      </c>
      <c r="Y589" s="71" t="s">
        <v>66</v>
      </c>
      <c r="Z589" s="69" t="s">
        <v>1418</v>
      </c>
      <c r="AA589" s="25">
        <v>2</v>
      </c>
      <c r="AB589" s="25" t="s">
        <v>3614</v>
      </c>
      <c r="AC589" s="69" t="s">
        <v>3615</v>
      </c>
      <c r="AD589" s="26">
        <v>7</v>
      </c>
      <c r="AE589" s="69" t="s">
        <v>3616</v>
      </c>
      <c r="AF589" s="69" t="s">
        <v>120</v>
      </c>
      <c r="AG589" s="71" t="s">
        <v>121</v>
      </c>
      <c r="AH589" s="69" t="s">
        <v>122</v>
      </c>
      <c r="AI589" s="27" t="s">
        <v>70</v>
      </c>
      <c r="AJ589" s="69" t="s">
        <v>70</v>
      </c>
      <c r="AK589" s="26">
        <v>1</v>
      </c>
      <c r="AL589" s="26">
        <v>1</v>
      </c>
      <c r="AM589" s="71" t="s">
        <v>3617</v>
      </c>
      <c r="AN589" s="70" t="s">
        <v>3618</v>
      </c>
    </row>
    <row r="590" spans="1:40" ht="15" customHeight="1" x14ac:dyDescent="0.25">
      <c r="A590" s="21">
        <v>82</v>
      </c>
      <c r="B590" s="69" t="s">
        <v>175</v>
      </c>
      <c r="C590" s="22">
        <v>2</v>
      </c>
      <c r="D590" s="20">
        <v>45334</v>
      </c>
      <c r="E590" s="71" t="s">
        <v>1704</v>
      </c>
      <c r="F590" s="23">
        <v>20501830098</v>
      </c>
      <c r="G590" s="71" t="s">
        <v>1705</v>
      </c>
      <c r="H590" s="71" t="s">
        <v>3603</v>
      </c>
      <c r="I590" s="71" t="s">
        <v>3604</v>
      </c>
      <c r="J590" s="22">
        <v>1</v>
      </c>
      <c r="K590" s="69" t="s">
        <v>170</v>
      </c>
      <c r="L590" s="71" t="s">
        <v>2033</v>
      </c>
      <c r="M590" s="28">
        <v>7040</v>
      </c>
      <c r="N590" s="28">
        <v>7040</v>
      </c>
      <c r="O590" s="28">
        <v>7040</v>
      </c>
      <c r="P590" s="69" t="s">
        <v>514</v>
      </c>
      <c r="Q590" s="69" t="s">
        <v>1308</v>
      </c>
      <c r="R590" s="71" t="s">
        <v>2725</v>
      </c>
      <c r="S590" s="71" t="s">
        <v>2725</v>
      </c>
      <c r="T590" s="71" t="s">
        <v>400</v>
      </c>
      <c r="U590" s="71" t="s">
        <v>401</v>
      </c>
      <c r="V590" s="24">
        <v>0</v>
      </c>
      <c r="W590" s="20">
        <v>45344</v>
      </c>
      <c r="X590" s="69" t="s">
        <v>65</v>
      </c>
      <c r="Y590" s="71" t="s">
        <v>66</v>
      </c>
      <c r="Z590" s="69" t="s">
        <v>1418</v>
      </c>
      <c r="AA590" s="25">
        <v>2</v>
      </c>
      <c r="AB590" s="25" t="s">
        <v>3605</v>
      </c>
      <c r="AC590" s="69" t="s">
        <v>3606</v>
      </c>
      <c r="AD590" s="26">
        <v>7</v>
      </c>
      <c r="AE590" s="69" t="s">
        <v>3607</v>
      </c>
      <c r="AF590" s="69" t="s">
        <v>120</v>
      </c>
      <c r="AG590" s="71" t="s">
        <v>121</v>
      </c>
      <c r="AH590" s="69" t="s">
        <v>122</v>
      </c>
      <c r="AI590" s="27" t="s">
        <v>70</v>
      </c>
      <c r="AJ590" s="69" t="s">
        <v>70</v>
      </c>
      <c r="AK590" s="26">
        <v>1</v>
      </c>
      <c r="AL590" s="26">
        <v>1</v>
      </c>
      <c r="AM590" s="71" t="s">
        <v>3608</v>
      </c>
      <c r="AN590" s="70" t="s">
        <v>3609</v>
      </c>
    </row>
    <row r="591" spans="1:40" ht="15" customHeight="1" x14ac:dyDescent="0.25">
      <c r="A591" s="21">
        <v>80</v>
      </c>
      <c r="B591" s="69" t="s">
        <v>175</v>
      </c>
      <c r="C591" s="22">
        <v>1</v>
      </c>
      <c r="D591" s="20">
        <v>45334</v>
      </c>
      <c r="E591" s="71" t="s">
        <v>168</v>
      </c>
      <c r="F591" s="23">
        <v>20606962071</v>
      </c>
      <c r="G591" s="71" t="s">
        <v>169</v>
      </c>
      <c r="H591" s="71" t="s">
        <v>3596</v>
      </c>
      <c r="I591" s="71" t="s">
        <v>3597</v>
      </c>
      <c r="J591" s="22">
        <v>1</v>
      </c>
      <c r="K591" s="69" t="s">
        <v>170</v>
      </c>
      <c r="L591" s="71" t="s">
        <v>2033</v>
      </c>
      <c r="M591" s="28">
        <v>1116</v>
      </c>
      <c r="N591" s="28">
        <v>1116</v>
      </c>
      <c r="O591" s="28">
        <v>1116</v>
      </c>
      <c r="P591" s="69" t="s">
        <v>514</v>
      </c>
      <c r="Q591" s="69" t="s">
        <v>1308</v>
      </c>
      <c r="R591" s="71" t="s">
        <v>2725</v>
      </c>
      <c r="S591" s="71" t="s">
        <v>2725</v>
      </c>
      <c r="T591" s="71" t="s">
        <v>2959</v>
      </c>
      <c r="U591" s="71" t="s">
        <v>3003</v>
      </c>
      <c r="V591" s="24">
        <v>0</v>
      </c>
      <c r="W591" s="20">
        <v>45334</v>
      </c>
      <c r="X591" s="69" t="s">
        <v>65</v>
      </c>
      <c r="Y591" s="71" t="s">
        <v>66</v>
      </c>
      <c r="Z591" s="69" t="s">
        <v>1418</v>
      </c>
      <c r="AA591" s="25">
        <v>2</v>
      </c>
      <c r="AB591" s="25" t="s">
        <v>3598</v>
      </c>
      <c r="AC591" s="69" t="s">
        <v>3599</v>
      </c>
      <c r="AD591" s="26">
        <v>7</v>
      </c>
      <c r="AE591" s="69" t="s">
        <v>3600</v>
      </c>
      <c r="AF591" s="69" t="s">
        <v>120</v>
      </c>
      <c r="AG591" s="71" t="s">
        <v>121</v>
      </c>
      <c r="AH591" s="69" t="s">
        <v>122</v>
      </c>
      <c r="AI591" s="27" t="s">
        <v>70</v>
      </c>
      <c r="AJ591" s="69" t="s">
        <v>70</v>
      </c>
      <c r="AK591" s="26">
        <v>1</v>
      </c>
      <c r="AL591" s="26">
        <v>1</v>
      </c>
      <c r="AM591" s="71" t="s">
        <v>3601</v>
      </c>
      <c r="AN591" s="70" t="s">
        <v>3602</v>
      </c>
    </row>
  </sheetData>
  <autoFilter ref="A3:AN591" xr:uid="{3AF5081B-319B-4317-8DC8-6227CC5604E1}"/>
  <sortState xmlns:xlrd2="http://schemas.microsoft.com/office/spreadsheetml/2017/richdata2" ref="A4:AN591">
    <sortCondition descending="1" ref="B4:B591"/>
    <sortCondition descending="1" ref="D4:D591"/>
    <sortCondition descending="1" ref="C4:C591"/>
  </sortState>
  <mergeCells count="7">
    <mergeCell ref="H2:P2"/>
    <mergeCell ref="Q2:R2"/>
    <mergeCell ref="A2:G2"/>
    <mergeCell ref="A1:AN1"/>
    <mergeCell ref="S2:T2"/>
    <mergeCell ref="U2:AD2"/>
    <mergeCell ref="AE2:AN2"/>
  </mergeCells>
  <conditionalFormatting sqref="A4:AN591">
    <cfRule type="expression" dxfId="1" priority="1" stopIfTrue="1">
      <formula>$A4=""</formula>
    </cfRule>
  </conditionalFormatting>
  <conditionalFormatting sqref="B4:D591">
    <cfRule type="expression" dxfId="0" priority="2" stopIfTrue="1">
      <formula>SUM(($B$4:$B$591=$B4)*($C$4:$C$591=$C4)*(YEAR($D$4:$D$591)=YEAR($D4)))&gt;1</formula>
    </cfRule>
  </conditionalFormatting>
  <pageMargins left="0.7" right="0.7" top="0.75" bottom="0.75" header="0.3" footer="0.3"/>
  <pageSetup paperSize="9" scale="38"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A46E84-1107-4F3A-9B59-E97715A3CB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2</vt:i4>
      </vt:variant>
    </vt:vector>
  </HeadingPairs>
  <TitlesOfParts>
    <vt:vector size="4" baseType="lpstr">
      <vt:lpstr>NUEVA_ORDEN</vt:lpstr>
      <vt:lpstr>REPORTE</vt:lpstr>
      <vt:lpstr>NUEVA_ORDEN!Área_de_impresión</vt:lpstr>
      <vt:lpstr>REPORTE!Área_de_impresión</vt:lpstr>
    </vt:vector>
  </TitlesOfParts>
  <Company>Caro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Aldrin M. Chinchay Vento</dc:creator>
  <cp:lastModifiedBy>Jorge Armando Robles M</cp:lastModifiedBy>
  <cp:lastPrinted>2026-02-26T00:15:15Z</cp:lastPrinted>
  <dcterms:created xsi:type="dcterms:W3CDTF">2010-04-07T20:34:25Z</dcterms:created>
  <dcterms:modified xsi:type="dcterms:W3CDTF">2026-02-27T06:40:23Z</dcterms:modified>
</cp:coreProperties>
</file>