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llets facade" sheetId="1" state="visible" r:id="rId2"/>
    <sheet name="Rifles facade" sheetId="2" state="visible" r:id="rId3"/>
    <sheet name="Pistols facade" sheetId="3" state="visible" r:id="rId4"/>
    <sheet name="Knives facade" sheetId="4" state="visible" r:id="rId5"/>
    <sheet name="People facade" sheetId="5" state="visible" r:id="rId6"/>
    <sheet name="Bullets data 1" sheetId="6" state="visible" r:id="rId7"/>
    <sheet name="Knives data" sheetId="7" state="visible" r:id="rId8"/>
    <sheet name="Rifles data" sheetId="8" state="visible" r:id="rId9"/>
    <sheet name="Sheet7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<sst xmlns="http://schemas.openxmlformats.org/spreadsheetml/2006/main" count="661" uniqueCount="134">
  <si>
    <t xml:space="preserve"> </t>
  </si>
  <si>
    <t xml:space="preserve">Picture</t>
  </si>
  <si>
    <t xml:space="preserve">Category 1</t>
  </si>
  <si>
    <t xml:space="preserve">CL1</t>
  </si>
  <si>
    <t xml:space="preserve">Category 2</t>
  </si>
  <si>
    <t xml:space="preserve">CL2</t>
  </si>
  <si>
    <t xml:space="preserve">Category 3</t>
  </si>
  <si>
    <t xml:space="preserve">CL3</t>
  </si>
  <si>
    <t xml:space="preserve">Category 4</t>
  </si>
  <si>
    <t xml:space="preserve">CL4</t>
  </si>
  <si>
    <t xml:space="preserve">Category 5</t>
  </si>
  <si>
    <t xml:space="preserve">CL5</t>
  </si>
  <si>
    <t xml:space="preserve">Time (ms)</t>
  </si>
  <si>
    <t xml:space="preserve">Top-1 Results</t>
  </si>
  <si>
    <t xml:space="preserve">Positives</t>
  </si>
  <si>
    <t xml:space="preserve">Negatives</t>
  </si>
  <si>
    <t xml:space="preserve">True Positives</t>
  </si>
  <si>
    <t xml:space="preserve">False Positives</t>
  </si>
  <si>
    <t xml:space="preserve">True Negatives</t>
  </si>
  <si>
    <t xml:space="preserve">False Negatives</t>
  </si>
  <si>
    <t xml:space="preserve">Top-5 Results</t>
  </si>
  <si>
    <t xml:space="preserve">Summary Top-1</t>
  </si>
  <si>
    <t xml:space="preserve">% False Positives</t>
  </si>
  <si>
    <t xml:space="preserve">Summary Top-5</t>
  </si>
  <si>
    <t xml:space="preserve">/home/jorge/Pictures/contraband_photos/Bullets/New_Bullets/ima49ges.jpeg</t>
  </si>
  <si>
    <t xml:space="preserve">n03676483 lipstick, lip rouge</t>
  </si>
  <si>
    <t xml:space="preserve">n04423845 thimble</t>
  </si>
  <si>
    <t xml:space="preserve">n03476991 hair spray</t>
  </si>
  <si>
    <t xml:space="preserve">n04116512 rubber eraser, rubber, pencil eraser</t>
  </si>
  <si>
    <t xml:space="preserve">n02948072 candle, taper, wax light</t>
  </si>
  <si>
    <t xml:space="preserve">/home/jorge/Pictures/contraband_photos/Bullets/New_Bullets/image48s.jpeg</t>
  </si>
  <si>
    <t xml:space="preserve">n03047690 clog, geta, patten, sabot</t>
  </si>
  <si>
    <t xml:space="preserve">n04131690 saltshaker, salt shaker</t>
  </si>
  <si>
    <t xml:space="preserve">n04153751 screw</t>
  </si>
  <si>
    <t xml:space="preserve">n03954731 plane, carpenter's plane, woodworking plane</t>
  </si>
  <si>
    <t xml:space="preserve">/home/jorge/Pictures/contraband_photos/Bullets/New_Bullets/images47.jpeg</t>
  </si>
  <si>
    <t xml:space="preserve">n03804744 nail</t>
  </si>
  <si>
    <t xml:space="preserve">n03658185 letter opener, paper knife, paperknife</t>
  </si>
  <si>
    <t xml:space="preserve">n04154565 screwdriver</t>
  </si>
  <si>
    <t xml:space="preserve">n02966687 carpenter's kit, tool kit</t>
  </si>
  <si>
    <t xml:space="preserve">/home/jorge/Pictures/contraband_photos/Bullets/New_Bullets/images.jpeg</t>
  </si>
  <si>
    <t xml:space="preserve">n02783161 ballpoint, ballpoint pen, ballpen, Biro</t>
  </si>
  <si>
    <t xml:space="preserve">n03388183 fountain pen</t>
  </si>
  <si>
    <t xml:space="preserve">n04008634 projectile, missile</t>
  </si>
  <si>
    <t xml:space="preserve">/home/jorge/Pictures/contraband_photos/Bullets/New_Bullets/image42s.jpeg</t>
  </si>
  <si>
    <t xml:space="preserve">n04579432 whistle</t>
  </si>
  <si>
    <t xml:space="preserve">/home/jorge/Pictures/contraband_photos/Bullets/New_Bullets/index.jpeg</t>
  </si>
  <si>
    <t xml:space="preserve">n03062245 cocktail shaker</t>
  </si>
  <si>
    <t xml:space="preserve">n04286575 spotlight, spot</t>
  </si>
  <si>
    <t xml:space="preserve">/home/jorge/Pictures/contraband_photos/Bullets/New_Bullets/bullet.jpeg</t>
  </si>
  <si>
    <t xml:space="preserve">/home/jorge/Pictures/contraband_photos/Bullets/New_Bullets/images001.jpeg</t>
  </si>
  <si>
    <t xml:space="preserve">/home/jorge/Pictures/contraband_photos/Bullets/New_Bullets/th.jpeg</t>
  </si>
  <si>
    <t xml:space="preserve">/home/jorge/Pictures/contraband_photos/Bullets/New_Bullets/images002.jpeg</t>
  </si>
  <si>
    <t xml:space="preserve">n04086273 revolver, six-gun, six-shooter</t>
  </si>
  <si>
    <t xml:space="preserve">n04090263 rifle</t>
  </si>
  <si>
    <t xml:space="preserve">n03481172 hammer</t>
  </si>
  <si>
    <t xml:space="preserve">n03372029 flute, transverse flute</t>
  </si>
  <si>
    <t xml:space="preserve">n02749479 assault rifle, assault gun</t>
  </si>
  <si>
    <t xml:space="preserve">/home/jorge/Pictures/contraband_photos/Bullets/New_Bullets/545.jpeg</t>
  </si>
  <si>
    <t xml:space="preserve">/home/jorge/Pictures/contraband_photos/Bullets/New_Bullets/2266.jpg</t>
  </si>
  <si>
    <t xml:space="preserve">n03773504 missile</t>
  </si>
  <si>
    <t xml:space="preserve">/home/jorge/Pictures/contraband_photos/Bullets/New_Bullets/456.jpg</t>
  </si>
  <si>
    <t xml:space="preserve">n03666591 lighter, light, igniter, ignitor</t>
  </si>
  <si>
    <t xml:space="preserve">n03759954 microphone, mike</t>
  </si>
  <si>
    <t xml:space="preserve">/home/jorge/Pictures/contraband_photos/Bullets/New_Bullets/g2rip-2.jpg</t>
  </si>
  <si>
    <t xml:space="preserve">/home/jorge/Pictures/contraband_photos/Bullets/New_Bullets/006-90307.jpg</t>
  </si>
  <si>
    <t xml:space="preserve">n02692877 airship, dirigible</t>
  </si>
  <si>
    <t xml:space="preserve">n03690938 lotion</t>
  </si>
  <si>
    <t xml:space="preserve">/home/jorge/Pictures/contraband_photos/Bullets/New_Bullets/45-70_hollow_point.jpg</t>
  </si>
  <si>
    <t xml:space="preserve">/home/jorge/Pictures/contraband_photos/Bullets/New_Bullets/tc-shockwave-bullets2.jpg</t>
  </si>
  <si>
    <t xml:space="preserve">n02786058 Band Aid</t>
  </si>
  <si>
    <t xml:space="preserve">n03908714 pencil sharpener</t>
  </si>
  <si>
    <t xml:space="preserve">n03908618 pencil box, pencil case</t>
  </si>
  <si>
    <t xml:space="preserve">/home/jorge/Pictures/contraband_photos/Bullets/New_Bullets/44-caliber-pistol-cartridge-bullet.jpg</t>
  </si>
  <si>
    <t xml:space="preserve">n03843555 oil filter</t>
  </si>
  <si>
    <t xml:space="preserve">/home/jorge/Pictures/contraband_photos/Bullets/New_Bullets/ak47-bullet.jpg</t>
  </si>
  <si>
    <t xml:space="preserve">/home/jorge/Pictures/contraband_photos/Bullets/New_Bullets/Bullet-300x225.jpg</t>
  </si>
  <si>
    <t xml:space="preserve">/home/jorge/Pictures/contraband_photos/Bullets/New_Bullets/hornpic3045.jpg</t>
  </si>
  <si>
    <t xml:space="preserve">n03476684 hair slide</t>
  </si>
  <si>
    <t xml:space="preserve">n03314780 face powder</t>
  </si>
  <si>
    <t xml:space="preserve">n03249569 drum, membranophone, tympan</t>
  </si>
  <si>
    <t xml:space="preserve">/home/jorge/Pictures/contraband_photos/Bullets/New_Bullets/NAA-Mini-Revolver-11-400x267.jpg</t>
  </si>
  <si>
    <t xml:space="preserve">n03825788 nipple</t>
  </si>
  <si>
    <t xml:space="preserve">/home/jorge/Pictures/contraband_photos/Bullets/New_Bullets/568.jpg</t>
  </si>
  <si>
    <t xml:space="preserve">n04141327 scabbard</t>
  </si>
  <si>
    <t xml:space="preserve">/home/jorge/Pictures/contraband_photos/Bullets/New_Bullets/ammo-day-3-small-02.jpg</t>
  </si>
  <si>
    <t xml:space="preserve">/home/jorge/Pictures/contraband_photos/Bullets/New_Bullets/FN55WRUGYUY0F00.LARGE.jpg</t>
  </si>
  <si>
    <t xml:space="preserve">n04376876 syringe</t>
  </si>
  <si>
    <t xml:space="preserve">n03109150 corkscrew, bottle screw</t>
  </si>
  <si>
    <t xml:space="preserve">/home/jorge/Pictures/contraband_photos/Bullets/New_Bullets/45ACP.jpg</t>
  </si>
  <si>
    <t xml:space="preserve">/home/jorge/Pictures/contraband_photos/Bullets/New_Bullets/357-Magnum-bullet1.jpg</t>
  </si>
  <si>
    <t xml:space="preserve">/home/jorge/Pictures/contraband_photos/Bullets/New_Bullets/Bullet-1080x675.jpg</t>
  </si>
  <si>
    <t xml:space="preserve">/home/jorge/Pictures/contraband_photos/Bullets/New_Bullets/rock2.jpg</t>
  </si>
  <si>
    <t xml:space="preserve">/home/jorge/Pictures/contraband_photos/Bullets/New_Bullets/K_Bullet.jpg</t>
  </si>
  <si>
    <t xml:space="preserve">/home/jorge/Pictures/contraband_photos/Bullets/New_Bullets/MW-FF855_bullet.jpg</t>
  </si>
  <si>
    <t xml:space="preserve">/home/jorge/Pictures/contraband_photos/Bullets/New_Bullets/22-Short-Ammunition-vs-22-LR-Ammo.jpg</t>
  </si>
  <si>
    <t xml:space="preserve">n04357314 sunscreen, sunblock, sun blocker</t>
  </si>
  <si>
    <t xml:space="preserve">n02877765 bottlecap</t>
  </si>
  <si>
    <t xml:space="preserve">/home/jorge/Pictures/contraband_photos/Bullets/New_Bullets/BIB_Action_photo550.jpg</t>
  </si>
  <si>
    <t xml:space="preserve">n02910353 buckle</t>
  </si>
  <si>
    <t xml:space="preserve">n04542943 waffle iron</t>
  </si>
  <si>
    <t xml:space="preserve">n04442312 toaster</t>
  </si>
  <si>
    <t xml:space="preserve">n04476259 tray</t>
  </si>
  <si>
    <t xml:space="preserve">n03633091 ladle</t>
  </si>
  <si>
    <t xml:space="preserve">/home/jorge/Pictures/contraband_photos/Bullets/New_Bullets/300px45Colt.jpg</t>
  </si>
  <si>
    <t xml:space="preserve">/home/jorge/Pictures/contraband_photos/Bullets/New_Bullets/hqdefault.jpg</t>
  </si>
  <si>
    <t xml:space="preserve">n04127249 safety pin</t>
  </si>
  <si>
    <t xml:space="preserve">n04372370 switch, electric switch, electrical switch</t>
  </si>
  <si>
    <t xml:space="preserve">/home/jorge/Pictures/contraband_photos/Bullets/New_Bullets/snidercadetbullet.jpg</t>
  </si>
  <si>
    <t xml:space="preserve">n07615774 ice lolly, lolly, lollipop, popsicle</t>
  </si>
  <si>
    <t xml:space="preserve">/home/jorge/Pictures/contraband_photos/Bullets/New_Bullets/p2A42.jpg</t>
  </si>
  <si>
    <t xml:space="preserve">/home/jorge/Pictures/contraband_photos/Bullets/New_Bullets/depositphotos-old-bullet.jpg</t>
  </si>
  <si>
    <t xml:space="preserve">/home/jorge/Pictures/contraband_photos/Bullets/New_Bullets/PDX1-Pic-3.jpg</t>
  </si>
  <si>
    <t xml:space="preserve">n04536866 violin, fiddle</t>
  </si>
  <si>
    <t xml:space="preserve">n02992211 cello, violoncello</t>
  </si>
  <si>
    <t xml:space="preserve">n03838899 oboe, hautboy, hautbois</t>
  </si>
  <si>
    <t xml:space="preserve">n04209239 shower curtain</t>
  </si>
  <si>
    <t xml:space="preserve">/home/jorge/Pictures/contraband_photos/Bullets/New_Bullets/DSC07972.jpg</t>
  </si>
  <si>
    <t xml:space="preserve">n03916031 perfume, essence</t>
  </si>
  <si>
    <t xml:space="preserve">n03874599 padlock</t>
  </si>
  <si>
    <t xml:space="preserve">/home/jorge/Pictures/contraband_photos/Bullets/New_Bullets/95054i_ts.jpg</t>
  </si>
  <si>
    <t xml:space="preserve">/home/jorge/Pictures/contraband_photos/Bullets/New_Bullets/p_749004971_1.jpg</t>
  </si>
  <si>
    <t xml:space="preserve">/home/jorge/Pictures/contraband_photos/Bullets/New_Bullets/5bullets-1542072.jpg</t>
  </si>
  <si>
    <t xml:space="preserve">/home/jorge/Pictures/contraband_photos/Bullets/New_Bullets/2-x-Snuff-Aluminum-Snorter-_1.jpg</t>
  </si>
  <si>
    <t xml:space="preserve">/home/jorge/Pictures/contraband_photos/Bullets/New_Bullets/987.jpg</t>
  </si>
  <si>
    <t xml:space="preserve">n02672831 accordion, piano accordion, squeeze box</t>
  </si>
  <si>
    <t xml:space="preserve">n03729826 matchstick</t>
  </si>
  <si>
    <t xml:space="preserve">n03884397 panpipe, pandean pipe, syrinx</t>
  </si>
  <si>
    <t xml:space="preserve">/home/jorge/Pictures/contraband_photos/Bullets/New_Bullets/160006.jpg</t>
  </si>
  <si>
    <t xml:space="preserve">/home/jorge/Pictures/contraband_photos/Bullets/New_Bullets/Hornady-Hunting.jpg</t>
  </si>
  <si>
    <t xml:space="preserve">/home/jorge/Pictures/contraband_photos/Bullets/New_Bullets/Sluged3872.jpg</t>
  </si>
  <si>
    <t xml:space="preserve">n03680355 Loafer</t>
  </si>
  <si>
    <t xml:space="preserve">/home/jorge/Pictures/contraband_photos/Bullets/New_Bullets/787.jpg</t>
  </si>
  <si>
    <t xml:space="preserve">/home/jorge/Pictures/contraband_photos/Bullets/New_Bullets/ppatch-2.jpg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</si>
</sst>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0.0%"/>
    <numFmt numFmtId="168" formatCode="0.00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182F7C"/>
      <name val="Arial"/>
      <family val="2"/>
      <charset val="1"/>
    </font>
    <font>
      <b val="true"/>
      <sz val="12"/>
      <color rgb="FFCE181E"/>
      <name val="Arial"/>
      <family val="2"/>
      <charset val="1"/>
    </font>
    <font>
      <b val="true"/>
      <sz val="12"/>
      <name val="Arial"/>
      <family val="2"/>
    </font>
    <font>
      <b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2E0AE"/>
        <bgColor rgb="FFCCFFCC"/>
      </patternFill>
    </fill>
    <fill>
      <patternFill patternType="solid">
        <fgColor rgb="FF7DA7D8"/>
        <bgColor rgb="FF5E8AC7"/>
      </patternFill>
    </fill>
    <fill>
      <patternFill patternType="solid">
        <fgColor rgb="FFFFF200"/>
        <bgColor rgb="FFFFFF00"/>
      </patternFill>
    </fill>
    <fill>
      <patternFill patternType="solid">
        <fgColor rgb="FF89C765"/>
        <bgColor rgb="FFC2E0AE"/>
      </patternFill>
    </fill>
    <fill>
      <patternFill patternType="solid">
        <fgColor rgb="FF5E8AC7"/>
        <bgColor rgb="FF7DA7D8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5E8AC7"/>
      <rgbColor rgb="FF7DA7D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7A0CB"/>
      <rgbColor rgb="FFFFDAA2"/>
      <rgbColor rgb="FF3366FF"/>
      <rgbColor rgb="FF33CCCC"/>
      <rgbColor rgb="FFCCBE00"/>
      <rgbColor rgb="FFFFCC00"/>
      <rgbColor rgb="FFFF9900"/>
      <rgbColor rgb="FFFF6600"/>
      <rgbColor rgb="FF666699"/>
      <rgbColor rgb="FF89C765"/>
      <rgbColor rgb="FF182F7C"/>
      <rgbColor rgb="FF339966"/>
      <rgbColor rgb="FF003300"/>
      <rgbColor rgb="FF333300"/>
      <rgbColor rgb="FF6736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BE00"/>
    <pageSetUpPr fitToPage="false"/>
  </sheetPr>
  <dimension ref="A1:S6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G59" activeCellId="0" sqref="G59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20.07"/>
    <col collapsed="false" customWidth="true" hidden="false" outlineLevel="0" max="3" min="3" style="0" width="25.01"/>
    <col collapsed="false" customWidth="true" hidden="false" outlineLevel="0" max="4" min="4" style="1" width="11.88"/>
    <col collapsed="false" customWidth="true" hidden="false" outlineLevel="0" max="5" min="5" style="0" width="25.93"/>
    <col collapsed="false" customWidth="true" hidden="false" outlineLevel="0" max="6" min="6" style="1" width="5.49"/>
    <col collapsed="false" customWidth="true" hidden="false" outlineLevel="0" max="7" min="7" style="0" width="26.32"/>
    <col collapsed="false" customWidth="true" hidden="false" outlineLevel="0" max="8" min="8" style="1" width="7.08"/>
    <col collapsed="false" customWidth="true" hidden="false" outlineLevel="0" max="9" min="9" style="0" width="27.32"/>
    <col collapsed="false" customWidth="true" hidden="false" outlineLevel="0" max="10" min="10" style="1" width="5.96"/>
    <col collapsed="false" customWidth="true" hidden="false" outlineLevel="0" max="11" min="11" style="0" width="27.63"/>
    <col collapsed="false" customWidth="true" hidden="false" outlineLevel="0" max="12" min="12" style="1" width="4.97"/>
    <col collapsed="false" customWidth="true" hidden="false" outlineLevel="0" max="13" min="13" style="2" width="6.54"/>
    <col collapsed="false" customWidth="true" hidden="false" outlineLevel="0" max="14" min="14" style="0" width="37.51"/>
    <col collapsed="false" customWidth="false" hidden="false" outlineLevel="0" max="1025" min="15" style="0" width="11.52"/>
  </cols>
  <sheetData>
    <row r="1" customFormat="false" ht="12.8" hidden="true" customHeight="true" outlineLevel="0" collapsed="false">
      <c r="A1" s="3"/>
      <c r="B1" s="4"/>
      <c r="C1" s="5"/>
      <c r="D1" s="6"/>
      <c r="E1" s="7"/>
      <c r="F1" s="6"/>
      <c r="G1" s="7"/>
      <c r="H1" s="6"/>
      <c r="I1" s="7"/>
      <c r="J1" s="6"/>
      <c r="K1" s="7"/>
      <c r="L1" s="6"/>
      <c r="M1" s="7"/>
      <c r="N1" s="6"/>
      <c r="O1" s="7"/>
      <c r="P1" s="8"/>
      <c r="Q1" s="8"/>
      <c r="R1" s="8"/>
      <c r="S1" s="8"/>
    </row>
    <row r="2" customFormat="false" ht="14.25" hidden="false" customHeight="true" outlineLevel="0" collapsed="false">
      <c r="A2" s="9" t="s">
        <v>0</v>
      </c>
      <c r="B2" s="10" t="s">
        <v>1</v>
      </c>
      <c r="C2" s="10" t="s">
        <v>2</v>
      </c>
      <c r="D2" s="11" t="s">
        <v>3</v>
      </c>
      <c r="E2" s="10" t="s">
        <v>4</v>
      </c>
      <c r="F2" s="11" t="s">
        <v>5</v>
      </c>
      <c r="G2" s="10" t="s">
        <v>6</v>
      </c>
      <c r="H2" s="11" t="s">
        <v>7</v>
      </c>
      <c r="I2" s="10" t="s">
        <v>8</v>
      </c>
      <c r="J2" s="11" t="s">
        <v>9</v>
      </c>
      <c r="K2" s="10" t="s">
        <v>10</v>
      </c>
      <c r="L2" s="11" t="s">
        <v>11</v>
      </c>
      <c r="M2" s="12" t="s">
        <v>12</v>
      </c>
      <c r="N2" s="13"/>
      <c r="O2" s="13"/>
    </row>
    <row r="3" customFormat="false" ht="12.8" hidden="false" customHeight="false" outlineLevel="0" collapsed="false">
      <c r="A3" s="9" t="s">
        <v>0</v>
      </c>
      <c r="B3" s="14" t="str">
        <f aca="false">'Bullets data 1'!A1</f>
        <v>/home/jorge/Pictures/contraband_photos/Bullets/New_Bullets/ima49ges.jpeg</v>
      </c>
      <c r="C3" s="15" t="str">
        <f aca="false">MID('Bullets data 1'!B1,10, LEN('Bullets data 1'!B1))</f>
        <v> lipstick, lip rouge</v>
      </c>
      <c r="D3" s="16" t="n">
        <f aca="false">'Bullets data 1'!C1</f>
        <v>0.56347656</v>
      </c>
      <c r="E3" s="15" t="str">
        <f aca="false">MID('Bullets data 1'!D1,10, LEN('Bullets data 1'!D1))</f>
        <v> thimble</v>
      </c>
      <c r="F3" s="16" t="n">
        <f aca="false">'Bullets data 1'!E1</f>
        <v>0.10021973</v>
      </c>
      <c r="G3" s="15" t="str">
        <f aca="false">MID('Bullets data 1'!F1,10, LEN('Bullets data 1'!F1))</f>
        <v> hair spray</v>
      </c>
      <c r="H3" s="16" t="n">
        <f aca="false">'Bullets data 1'!G1</f>
        <v>0.07159424</v>
      </c>
      <c r="I3" s="15" t="str">
        <f aca="false">MID('Bullets data 1'!H1,10, LEN('Bullets data 1'!H1))</f>
        <v> rubber eraser, rubber, pencil eraser</v>
      </c>
      <c r="J3" s="16" t="n">
        <f aca="false">'Bullets data 1'!I1</f>
        <v>0.049621582</v>
      </c>
      <c r="K3" s="15" t="str">
        <f aca="false">MID('Bullets data 1'!J1,10, LEN('Bullets data 1'!J1))</f>
        <v> candle, taper, wax light</v>
      </c>
      <c r="L3" s="16" t="n">
        <f aca="false">'Bullets data 1'!K1</f>
        <v>0.04736328</v>
      </c>
      <c r="M3" s="17" t="n">
        <f aca="false">'Bullets data 1'!L1</f>
        <v>111.57809</v>
      </c>
      <c r="N3" s="13"/>
      <c r="O3" s="13"/>
    </row>
    <row r="4" customFormat="false" ht="12.8" hidden="false" customHeight="false" outlineLevel="0" collapsed="false">
      <c r="A4" s="9" t="s">
        <v>0</v>
      </c>
      <c r="B4" s="14" t="str">
        <f aca="false">'Bullets data 1'!A2</f>
        <v>/home/jorge/Pictures/contraband_photos/Bullets/New_Bullets/image48s.jpeg</v>
      </c>
      <c r="C4" s="15" t="str">
        <f aca="false">MID('Bullets data 1'!B2,10, LEN('Bullets data 1'!B2))</f>
        <v> clog, geta, patten, sabot</v>
      </c>
      <c r="D4" s="16" t="n">
        <f aca="false">'Bullets data 1'!C2</f>
        <v>0.19763184</v>
      </c>
      <c r="E4" s="15" t="str">
        <f aca="false">MID('Bullets data 1'!D2,10, LEN('Bullets data 1'!D2))</f>
        <v> saltshaker, salt shaker</v>
      </c>
      <c r="F4" s="16" t="n">
        <f aca="false">'Bullets data 1'!E2</f>
        <v>0.15039062</v>
      </c>
      <c r="G4" s="15" t="str">
        <f aca="false">MID('Bullets data 1'!F2,10, LEN('Bullets data 1'!F2))</f>
        <v> thimble</v>
      </c>
      <c r="H4" s="16" t="n">
        <f aca="false">'Bullets data 1'!G2</f>
        <v>0.10498047</v>
      </c>
      <c r="I4" s="15" t="str">
        <f aca="false">MID('Bullets data 1'!H2,10, LEN('Bullets data 1'!H2))</f>
        <v> screw</v>
      </c>
      <c r="J4" s="16" t="n">
        <f aca="false">'Bullets data 1'!I2</f>
        <v>0.045654297</v>
      </c>
      <c r="K4" s="15" t="str">
        <f aca="false">MID('Bullets data 1'!J2,10, LEN('Bullets data 1'!J2))</f>
        <v> plane, carpenter's plane, woodworking plane</v>
      </c>
      <c r="L4" s="16" t="n">
        <f aca="false">'Bullets data 1'!K2</f>
        <v>0.036987305</v>
      </c>
      <c r="M4" s="17" t="n">
        <f aca="false">'Bullets data 1'!L2</f>
        <v>93.62373</v>
      </c>
      <c r="N4" s="13"/>
      <c r="O4" s="13"/>
    </row>
    <row r="5" customFormat="false" ht="12.8" hidden="false" customHeight="false" outlineLevel="0" collapsed="false">
      <c r="A5" s="9" t="s">
        <v>0</v>
      </c>
      <c r="B5" s="14" t="str">
        <f aca="false">'Bullets data 1'!A3</f>
        <v>/home/jorge/Pictures/contraband_photos/Bullets/New_Bullets/images47.jpeg</v>
      </c>
      <c r="C5" s="15" t="str">
        <f aca="false">MID('Bullets data 1'!B3,10, LEN('Bullets data 1'!B3))</f>
        <v> nail</v>
      </c>
      <c r="D5" s="16" t="n">
        <f aca="false">'Bullets data 1'!C3</f>
        <v>0.484375</v>
      </c>
      <c r="E5" s="15" t="str">
        <f aca="false">MID('Bullets data 1'!D3,10, LEN('Bullets data 1'!D3))</f>
        <v> screw</v>
      </c>
      <c r="F5" s="16" t="n">
        <f aca="false">'Bullets data 1'!E3</f>
        <v>0.16479492</v>
      </c>
      <c r="G5" s="15" t="str">
        <f aca="false">MID('Bullets data 1'!F3,10, LEN('Bullets data 1'!F3))</f>
        <v> letter opener, paper knife, paperknife</v>
      </c>
      <c r="H5" s="16" t="n">
        <f aca="false">'Bullets data 1'!G3</f>
        <v>0.079711914</v>
      </c>
      <c r="I5" s="15" t="str">
        <f aca="false">MID('Bullets data 1'!H3,10, LEN('Bullets data 1'!H3))</f>
        <v> screwdriver</v>
      </c>
      <c r="J5" s="16" t="n">
        <f aca="false">'Bullets data 1'!I3</f>
        <v>0.06713867</v>
      </c>
      <c r="K5" s="15" t="str">
        <f aca="false">MID('Bullets data 1'!J3,10, LEN('Bullets data 1'!J3))</f>
        <v> carpenter's kit, tool kit</v>
      </c>
      <c r="L5" s="16" t="n">
        <f aca="false">'Bullets data 1'!K3</f>
        <v>0.053497314</v>
      </c>
      <c r="M5" s="17" t="n">
        <f aca="false">'Bullets data 1'!L3</f>
        <v>93.97172</v>
      </c>
      <c r="N5" s="13"/>
      <c r="O5" s="13"/>
    </row>
    <row r="6" customFormat="false" ht="12.8" hidden="false" customHeight="false" outlineLevel="0" collapsed="false">
      <c r="A6" s="9" t="s">
        <v>0</v>
      </c>
      <c r="B6" s="18" t="str">
        <f aca="false">'Bullets data 1'!A4</f>
        <v>/home/jorge/Pictures/contraband_photos/Bullets/New_Bullets/images.jpeg</v>
      </c>
      <c r="C6" s="15" t="str">
        <f aca="false">MID('Bullets data 1'!B4,10, LEN('Bullets data 1'!B4))</f>
        <v> ballpoint, ballpoint pen, ballpen, Biro</v>
      </c>
      <c r="D6" s="16" t="n">
        <f aca="false">'Bullets data 1'!C4</f>
        <v>0.68115234</v>
      </c>
      <c r="E6" s="15" t="str">
        <f aca="false">MID('Bullets data 1'!D4,10, LEN('Bullets data 1'!D4))</f>
        <v> fountain pen</v>
      </c>
      <c r="F6" s="16" t="n">
        <f aca="false">'Bullets data 1'!E4</f>
        <v>0.1508789</v>
      </c>
      <c r="G6" s="19" t="str">
        <f aca="false">MID('Bullets data 1'!F4,10, LEN('Bullets data 1'!F4))</f>
        <v> projectile, missile</v>
      </c>
      <c r="H6" s="20" t="n">
        <f aca="false">'Bullets data 1'!G4</f>
        <v>0.09222412</v>
      </c>
      <c r="I6" s="15" t="str">
        <f aca="false">MID('Bullets data 1'!H4,10, LEN('Bullets data 1'!H4))</f>
        <v> lipstick, lip rouge</v>
      </c>
      <c r="J6" s="16" t="n">
        <f aca="false">'Bullets data 1'!I4</f>
        <v>0.03137207</v>
      </c>
      <c r="K6" s="15" t="str">
        <f aca="false">MID('Bullets data 1'!J4,10, LEN('Bullets data 1'!J4))</f>
        <v> letter opener, paper knife, paperknife</v>
      </c>
      <c r="L6" s="16" t="n">
        <f aca="false">'Bullets data 1'!K4</f>
        <v>0.012672424</v>
      </c>
      <c r="M6" s="17" t="n">
        <f aca="false">'Bullets data 1'!L4</f>
        <v>93.85503</v>
      </c>
      <c r="N6" s="13"/>
      <c r="O6" s="13"/>
    </row>
    <row r="7" customFormat="false" ht="12.8" hidden="false" customHeight="false" outlineLevel="0" collapsed="false">
      <c r="A7" s="9" t="s">
        <v>0</v>
      </c>
      <c r="B7" s="14" t="str">
        <f aca="false">'Bullets data 1'!A5</f>
        <v>/home/jorge/Pictures/contraband_photos/Bullets/New_Bullets/image42s.jpeg</v>
      </c>
      <c r="C7" s="15" t="str">
        <f aca="false">MID('Bullets data 1'!B5,10, LEN('Bullets data 1'!B5))</f>
        <v> thimble</v>
      </c>
      <c r="D7" s="16" t="n">
        <f aca="false">'Bullets data 1'!C5</f>
        <v>0.5410156</v>
      </c>
      <c r="E7" s="15" t="str">
        <f aca="false">MID('Bullets data 1'!D5,10, LEN('Bullets data 1'!D5))</f>
        <v> fountain pen</v>
      </c>
      <c r="F7" s="16" t="n">
        <f aca="false">'Bullets data 1'!E5</f>
        <v>0.16113281</v>
      </c>
      <c r="G7" s="15" t="str">
        <f aca="false">MID('Bullets data 1'!F5,10, LEN('Bullets data 1'!F5))</f>
        <v> saltshaker, salt shaker</v>
      </c>
      <c r="H7" s="16" t="n">
        <f aca="false">'Bullets data 1'!G5</f>
        <v>0.11608887</v>
      </c>
      <c r="I7" s="15" t="str">
        <f aca="false">MID('Bullets data 1'!H5,10, LEN('Bullets data 1'!H5))</f>
        <v> lipstick, lip rouge</v>
      </c>
      <c r="J7" s="16" t="n">
        <f aca="false">'Bullets data 1'!I5</f>
        <v>0.07672119</v>
      </c>
      <c r="K7" s="15" t="str">
        <f aca="false">MID('Bullets data 1'!J5,10, LEN('Bullets data 1'!J5))</f>
        <v> whistle</v>
      </c>
      <c r="L7" s="16" t="n">
        <f aca="false">'Bullets data 1'!K5</f>
        <v>0.046875</v>
      </c>
      <c r="M7" s="17" t="n">
        <f aca="false">'Bullets data 1'!L5</f>
        <v>93.80941</v>
      </c>
      <c r="N7" s="13"/>
      <c r="O7" s="13"/>
    </row>
    <row r="8" customFormat="false" ht="12.8" hidden="false" customHeight="false" outlineLevel="0" collapsed="false">
      <c r="A8" s="9" t="s">
        <v>0</v>
      </c>
      <c r="B8" s="18" t="str">
        <f aca="false">'Bullets data 1'!A6</f>
        <v>/home/jorge/Pictures/contraband_photos/Bullets/New_Bullets/index.jpeg</v>
      </c>
      <c r="C8" s="15" t="str">
        <f aca="false">MID('Bullets data 1'!B6,10, LEN('Bullets data 1'!B6))</f>
        <v> lipstick, lip rouge</v>
      </c>
      <c r="D8" s="16" t="n">
        <f aca="false">'Bullets data 1'!C6</f>
        <v>0.4724121</v>
      </c>
      <c r="E8" s="19" t="str">
        <f aca="false">MID('Bullets data 1'!D6,10, LEN('Bullets data 1'!D6))</f>
        <v> projectile, missile</v>
      </c>
      <c r="F8" s="20" t="n">
        <f aca="false">'Bullets data 1'!E6</f>
        <v>0.17663574</v>
      </c>
      <c r="G8" s="15" t="str">
        <f aca="false">MID('Bullets data 1'!F6,10, LEN('Bullets data 1'!F6))</f>
        <v> cocktail shaker</v>
      </c>
      <c r="H8" s="16" t="n">
        <f aca="false">'Bullets data 1'!G6</f>
        <v>0.089416504</v>
      </c>
      <c r="I8" s="15" t="str">
        <f aca="false">MID('Bullets data 1'!H6,10, LEN('Bullets data 1'!H6))</f>
        <v> ballpoint, ballpoint pen, ballpen, Biro</v>
      </c>
      <c r="J8" s="16" t="n">
        <f aca="false">'Bullets data 1'!I6</f>
        <v>0.08807373</v>
      </c>
      <c r="K8" s="15" t="str">
        <f aca="false">MID('Bullets data 1'!J6,10, LEN('Bullets data 1'!J6))</f>
        <v> spotlight, spot</v>
      </c>
      <c r="L8" s="16" t="n">
        <f aca="false">'Bullets data 1'!K6</f>
        <v>0.031173706</v>
      </c>
      <c r="M8" s="17" t="n">
        <f aca="false">'Bullets data 1'!L6</f>
        <v>93.84354</v>
      </c>
      <c r="N8" s="13"/>
      <c r="O8" s="13"/>
    </row>
    <row r="9" customFormat="false" ht="12.8" hidden="false" customHeight="false" outlineLevel="0" collapsed="false">
      <c r="A9" s="9" t="s">
        <v>0</v>
      </c>
      <c r="B9" s="18" t="str">
        <f aca="false">'Bullets data 1'!A7</f>
        <v>/home/jorge/Pictures/contraband_photos/Bullets/New_Bullets/bullet.jpeg</v>
      </c>
      <c r="C9" s="15" t="str">
        <f aca="false">MID('Bullets data 1'!B7,10, LEN('Bullets data 1'!B7))</f>
        <v> cocktail shaker</v>
      </c>
      <c r="D9" s="16" t="n">
        <f aca="false">'Bullets data 1'!C7</f>
        <v>0.29833984</v>
      </c>
      <c r="E9" s="15" t="str">
        <f aca="false">MID('Bullets data 1'!D7,10, LEN('Bullets data 1'!D7))</f>
        <v> thimble</v>
      </c>
      <c r="F9" s="16" t="n">
        <f aca="false">'Bullets data 1'!E7</f>
        <v>0.19873047</v>
      </c>
      <c r="G9" s="15" t="str">
        <f aca="false">MID('Bullets data 1'!F7,10, LEN('Bullets data 1'!F7))</f>
        <v> lipstick, lip rouge</v>
      </c>
      <c r="H9" s="16" t="n">
        <f aca="false">'Bullets data 1'!G7</f>
        <v>0.08093262</v>
      </c>
      <c r="I9" s="15" t="str">
        <f aca="false">MID('Bullets data 1'!H7,10, LEN('Bullets data 1'!H7))</f>
        <v> ballpoint, ballpoint pen, ballpen, Biro</v>
      </c>
      <c r="J9" s="16" t="n">
        <f aca="false">'Bullets data 1'!I7</f>
        <v>0.07659912</v>
      </c>
      <c r="K9" s="19" t="str">
        <f aca="false">MID('Bullets data 1'!J7,10, LEN('Bullets data 1'!J7))</f>
        <v> projectile, missile</v>
      </c>
      <c r="L9" s="20" t="n">
        <f aca="false">'Bullets data 1'!K7</f>
        <v>0.06555176</v>
      </c>
      <c r="M9" s="17" t="n">
        <f aca="false">'Bullets data 1'!L7</f>
        <v>93.73427</v>
      </c>
      <c r="N9" s="13"/>
      <c r="O9" s="13"/>
    </row>
    <row r="10" customFormat="false" ht="12.8" hidden="false" customHeight="false" outlineLevel="0" collapsed="false">
      <c r="A10" s="9" t="s">
        <v>0</v>
      </c>
      <c r="B10" s="14" t="str">
        <f aca="false">'Bullets data 1'!A8</f>
        <v>/home/jorge/Pictures/contraband_photos/Bullets/New_Bullets/images001.jpeg</v>
      </c>
      <c r="C10" s="15" t="str">
        <f aca="false">MID('Bullets data 1'!B8,10, LEN('Bullets data 1'!B8))</f>
        <v> fountain pen</v>
      </c>
      <c r="D10" s="16" t="n">
        <f aca="false">'Bullets data 1'!C8</f>
        <v>0.57421875</v>
      </c>
      <c r="E10" s="15" t="str">
        <f aca="false">MID('Bullets data 1'!D8,10, LEN('Bullets data 1'!D8))</f>
        <v> ballpoint, ballpoint pen, ballpen, Biro</v>
      </c>
      <c r="F10" s="16" t="n">
        <f aca="false">'Bullets data 1'!E8</f>
        <v>0.33496094</v>
      </c>
      <c r="G10" s="15" t="str">
        <f aca="false">MID('Bullets data 1'!F8,10, LEN('Bullets data 1'!F8))</f>
        <v> letter opener, paper knife, paperknife</v>
      </c>
      <c r="H10" s="16" t="n">
        <f aca="false">'Bullets data 1'!G8</f>
        <v>0.02027893</v>
      </c>
      <c r="I10" s="19" t="str">
        <f aca="false">MID('Bullets data 1'!H8,10, LEN('Bullets data 1'!H8))</f>
        <v> projectile, missile</v>
      </c>
      <c r="J10" s="20" t="n">
        <f aca="false">'Bullets data 1'!I8</f>
        <v>0.019500732</v>
      </c>
      <c r="K10" s="15" t="str">
        <f aca="false">MID('Bullets data 1'!J8,10, LEN('Bullets data 1'!J8))</f>
        <v> lipstick, lip rouge</v>
      </c>
      <c r="L10" s="16" t="n">
        <f aca="false">'Bullets data 1'!K8</f>
        <v>0.010681152</v>
      </c>
      <c r="M10" s="17" t="n">
        <f aca="false">'Bullets data 1'!L8</f>
        <v>93.905304</v>
      </c>
      <c r="N10" s="13"/>
      <c r="O10" s="13"/>
    </row>
    <row r="11" customFormat="false" ht="12.8" hidden="false" customHeight="false" outlineLevel="0" collapsed="false">
      <c r="A11" s="9" t="s">
        <v>0</v>
      </c>
      <c r="B11" s="18" t="str">
        <f aca="false">'Bullets data 1'!A9</f>
        <v>/home/jorge/Pictures/contraband_photos/Bullets/New_Bullets/th.jpeg</v>
      </c>
      <c r="C11" s="15" t="str">
        <f aca="false">MID('Bullets data 1'!B9,10, LEN('Bullets data 1'!B9))</f>
        <v> lipstick, lip rouge</v>
      </c>
      <c r="D11" s="16" t="n">
        <f aca="false">'Bullets data 1'!C9</f>
        <v>0.42749023</v>
      </c>
      <c r="E11" s="15" t="str">
        <f aca="false">MID('Bullets data 1'!D9,10, LEN('Bullets data 1'!D9))</f>
        <v> rubber eraser, rubber, pencil eraser</v>
      </c>
      <c r="F11" s="16" t="n">
        <f aca="false">'Bullets data 1'!E9</f>
        <v>0.18823242</v>
      </c>
      <c r="G11" s="19" t="str">
        <f aca="false">MID('Bullets data 1'!F9,10, LEN('Bullets data 1'!F9))</f>
        <v> projectile, missile</v>
      </c>
      <c r="H11" s="20" t="n">
        <f aca="false">'Bullets data 1'!G9</f>
        <v>0.13659668</v>
      </c>
      <c r="I11" s="15" t="str">
        <f aca="false">MID('Bullets data 1'!H9,10, LEN('Bullets data 1'!H9))</f>
        <v> ballpoint, ballpoint pen, ballpen, Biro</v>
      </c>
      <c r="J11" s="16" t="n">
        <f aca="false">'Bullets data 1'!I9</f>
        <v>0.072021484</v>
      </c>
      <c r="K11" s="15" t="str">
        <f aca="false">MID('Bullets data 1'!J9,10, LEN('Bullets data 1'!J9))</f>
        <v> screwdriver</v>
      </c>
      <c r="L11" s="16" t="n">
        <f aca="false">'Bullets data 1'!K9</f>
        <v>0.055633545</v>
      </c>
      <c r="M11" s="17" t="n">
        <f aca="false">'Bullets data 1'!L9</f>
        <v>93.751755</v>
      </c>
      <c r="N11" s="13"/>
      <c r="O11" s="13"/>
    </row>
    <row r="12" customFormat="false" ht="12.8" hidden="false" customHeight="false" outlineLevel="0" collapsed="false">
      <c r="A12" s="9" t="s">
        <v>0</v>
      </c>
      <c r="B12" s="21" t="str">
        <f aca="false">'Bullets data 1'!A10</f>
        <v>/home/jorge/Pictures/contraband_photos/Bullets/New_Bullets/images002.jpeg</v>
      </c>
      <c r="C12" s="22" t="str">
        <f aca="false">MID('Bullets data 1'!B10,10, LEN('Bullets data 1'!B10))</f>
        <v> revolver, six-gun, six-shooter</v>
      </c>
      <c r="D12" s="16" t="n">
        <f aca="false">'Bullets data 1'!C10</f>
        <v>0.36083984</v>
      </c>
      <c r="E12" s="19" t="str">
        <f aca="false">MID('Bullets data 1'!D10,10, LEN('Bullets data 1'!D10))</f>
        <v> rifle</v>
      </c>
      <c r="F12" s="20" t="n">
        <f aca="false">'Bullets data 1'!E10</f>
        <v>0.11090088</v>
      </c>
      <c r="G12" s="15" t="str">
        <f aca="false">MID('Bullets data 1'!F10,10, LEN('Bullets data 1'!F10))</f>
        <v> hammer</v>
      </c>
      <c r="H12" s="16" t="n">
        <f aca="false">'Bullets data 1'!G10</f>
        <v>0.07745361</v>
      </c>
      <c r="I12" s="15" t="str">
        <f aca="false">MID('Bullets data 1'!H10,10, LEN('Bullets data 1'!H10))</f>
        <v> flute, transverse flute</v>
      </c>
      <c r="J12" s="16" t="n">
        <f aca="false">'Bullets data 1'!I10</f>
        <v>0.060791016</v>
      </c>
      <c r="K12" s="19" t="str">
        <f aca="false">MID('Bullets data 1'!J10,10, LEN('Bullets data 1'!J10))</f>
        <v> assault rifle, assault gun</v>
      </c>
      <c r="L12" s="20" t="n">
        <f aca="false">'Bullets data 1'!K10</f>
        <v>0.051574707</v>
      </c>
      <c r="M12" s="17" t="n">
        <f aca="false">'Bullets data 1'!L10</f>
        <v>93.60347</v>
      </c>
      <c r="N12" s="13"/>
      <c r="O12" s="13"/>
    </row>
    <row r="13" customFormat="false" ht="12.8" hidden="false" customHeight="false" outlineLevel="0" collapsed="false">
      <c r="A13" s="9" t="s">
        <v>0</v>
      </c>
      <c r="B13" s="14" t="str">
        <f aca="false">'Bullets data 1'!A11</f>
        <v>/home/jorge/Pictures/contraband_photos/Bullets/New_Bullets/545.jpeg</v>
      </c>
      <c r="C13" s="15" t="str">
        <f aca="false">MID('Bullets data 1'!B11,10, LEN('Bullets data 1'!B11))</f>
        <v> fountain pen</v>
      </c>
      <c r="D13" s="16" t="n">
        <f aca="false">'Bullets data 1'!C11</f>
        <v>0.31347656</v>
      </c>
      <c r="E13" s="15" t="str">
        <f aca="false">MID('Bullets data 1'!D11,10, LEN('Bullets data 1'!D11))</f>
        <v> lipstick, lip rouge</v>
      </c>
      <c r="F13" s="16" t="n">
        <f aca="false">'Bullets data 1'!E11</f>
        <v>0.2680664</v>
      </c>
      <c r="G13" s="15" t="str">
        <f aca="false">MID('Bullets data 1'!F11,10, LEN('Bullets data 1'!F11))</f>
        <v> ballpoint, ballpoint pen, ballpen, Biro</v>
      </c>
      <c r="H13" s="16" t="n">
        <f aca="false">'Bullets data 1'!G11</f>
        <v>0.14929199</v>
      </c>
      <c r="I13" s="15" t="str">
        <f aca="false">MID('Bullets data 1'!H11,10, LEN('Bullets data 1'!H11))</f>
        <v> screwdriver</v>
      </c>
      <c r="J13" s="16" t="n">
        <f aca="false">'Bullets data 1'!I11</f>
        <v>0.12084961</v>
      </c>
      <c r="K13" s="19" t="str">
        <f aca="false">MID('Bullets data 1'!J11,10, LEN('Bullets data 1'!J11))</f>
        <v> projectile, missile</v>
      </c>
      <c r="L13" s="20" t="n">
        <f aca="false">'Bullets data 1'!K11</f>
        <v>0.05404663</v>
      </c>
      <c r="M13" s="17" t="n">
        <f aca="false">'Bullets data 1'!L11</f>
        <v>93.895355</v>
      </c>
      <c r="N13" s="13"/>
      <c r="O13" s="13"/>
    </row>
    <row r="14" customFormat="false" ht="12.8" hidden="false" customHeight="false" outlineLevel="0" collapsed="false">
      <c r="A14" s="9" t="s">
        <v>0</v>
      </c>
      <c r="B14" s="23" t="str">
        <f aca="false">'Bullets data 1'!A12</f>
        <v>/home/jorge/Pictures/contraband_photos/Bullets/New_Bullets/2266.jpg</v>
      </c>
      <c r="C14" s="24" t="str">
        <f aca="false">MID('Bullets data 1'!B12,10, LEN('Bullets data 1'!B12))</f>
        <v> projectile, missile</v>
      </c>
      <c r="D14" s="25" t="n">
        <f aca="false">'Bullets data 1'!C12</f>
        <v>0.47265625</v>
      </c>
      <c r="E14" s="15" t="str">
        <f aca="false">MID('Bullets data 1'!D12,10, LEN('Bullets data 1'!D12))</f>
        <v> lipstick, lip rouge</v>
      </c>
      <c r="F14" s="16" t="n">
        <f aca="false">'Bullets data 1'!E12</f>
        <v>0.11956787</v>
      </c>
      <c r="G14" s="19" t="str">
        <f aca="false">MID('Bullets data 1'!F12,10, LEN('Bullets data 1'!F12))</f>
        <v> missile</v>
      </c>
      <c r="H14" s="20" t="n">
        <f aca="false">'Bullets data 1'!G12</f>
        <v>0.065979004</v>
      </c>
      <c r="I14" s="15" t="str">
        <f aca="false">MID('Bullets data 1'!H12,10, LEN('Bullets data 1'!H12))</f>
        <v> ballpoint, ballpoint pen, ballpen, Biro</v>
      </c>
      <c r="J14" s="16" t="n">
        <f aca="false">'Bullets data 1'!I12</f>
        <v>0.03451538</v>
      </c>
      <c r="K14" s="15" t="str">
        <f aca="false">MID('Bullets data 1'!J12,10, LEN('Bullets data 1'!J12))</f>
        <v> rubber eraser, rubber, pencil eraser</v>
      </c>
      <c r="L14" s="16" t="n">
        <f aca="false">'Bullets data 1'!K12</f>
        <v>0.02973938</v>
      </c>
      <c r="M14" s="17" t="n">
        <f aca="false">'Bullets data 1'!L12</f>
        <v>93.83981</v>
      </c>
      <c r="N14" s="13"/>
      <c r="O14" s="13"/>
    </row>
    <row r="15" customFormat="false" ht="12.8" hidden="false" customHeight="false" outlineLevel="0" collapsed="false">
      <c r="A15" s="9" t="s">
        <v>0</v>
      </c>
      <c r="B15" s="14" t="str">
        <f aca="false">'Bullets data 1'!A13</f>
        <v>/home/jorge/Pictures/contraband_photos/Bullets/New_Bullets/456.jpg</v>
      </c>
      <c r="C15" s="15" t="str">
        <f aca="false">MID('Bullets data 1'!B13,10, LEN('Bullets data 1'!B13))</f>
        <v> lighter, light, igniter, ignitor</v>
      </c>
      <c r="D15" s="16" t="n">
        <f aca="false">'Bullets data 1'!C13</f>
        <v>0.22937012</v>
      </c>
      <c r="E15" s="15" t="str">
        <f aca="false">MID('Bullets data 1'!D13,10, LEN('Bullets data 1'!D13))</f>
        <v> ballpoint, ballpoint pen, ballpen, Biro</v>
      </c>
      <c r="F15" s="16" t="n">
        <f aca="false">'Bullets data 1'!E13</f>
        <v>0.17175293</v>
      </c>
      <c r="G15" s="15" t="str">
        <f aca="false">MID('Bullets data 1'!F13,10, LEN('Bullets data 1'!F13))</f>
        <v> fountain pen</v>
      </c>
      <c r="H15" s="16" t="n">
        <f aca="false">'Bullets data 1'!G13</f>
        <v>0.15527344</v>
      </c>
      <c r="I15" s="15" t="str">
        <f aca="false">MID('Bullets data 1'!H13,10, LEN('Bullets data 1'!H13))</f>
        <v> microphone, mike</v>
      </c>
      <c r="J15" s="16" t="n">
        <f aca="false">'Bullets data 1'!I13</f>
        <v>0.107543945</v>
      </c>
      <c r="K15" s="15" t="str">
        <f aca="false">MID('Bullets data 1'!J13,10, LEN('Bullets data 1'!J13))</f>
        <v> thimble</v>
      </c>
      <c r="L15" s="16" t="n">
        <f aca="false">'Bullets data 1'!K13</f>
        <v>0.045898438</v>
      </c>
      <c r="M15" s="17" t="n">
        <f aca="false">'Bullets data 1'!L13</f>
        <v>93.8397</v>
      </c>
      <c r="N15" s="13"/>
      <c r="O15" s="13"/>
    </row>
    <row r="16" customFormat="false" ht="12.8" hidden="false" customHeight="false" outlineLevel="0" collapsed="false">
      <c r="A16" s="9" t="s">
        <v>0</v>
      </c>
      <c r="B16" s="14" t="str">
        <f aca="false">'Bullets data 1'!A14</f>
        <v>/home/jorge/Pictures/contraband_photos/Bullets/New_Bullets/g2rip-2.jpg</v>
      </c>
      <c r="C16" s="15" t="str">
        <f aca="false">MID('Bullets data 1'!B14,10, LEN('Bullets data 1'!B14))</f>
        <v> thimble</v>
      </c>
      <c r="D16" s="16" t="n">
        <f aca="false">'Bullets data 1'!C14</f>
        <v>0.31323242</v>
      </c>
      <c r="E16" s="15" t="str">
        <f aca="false">MID('Bullets data 1'!D14,10, LEN('Bullets data 1'!D14))</f>
        <v> rubber eraser, rubber, pencil eraser</v>
      </c>
      <c r="F16" s="16" t="n">
        <f aca="false">'Bullets data 1'!E14</f>
        <v>0.16760254</v>
      </c>
      <c r="G16" s="15" t="str">
        <f aca="false">MID('Bullets data 1'!F14,10, LEN('Bullets data 1'!F14))</f>
        <v> saltshaker, salt shaker</v>
      </c>
      <c r="H16" s="16" t="n">
        <f aca="false">'Bullets data 1'!G14</f>
        <v>0.14916992</v>
      </c>
      <c r="I16" s="15" t="str">
        <f aca="false">MID('Bullets data 1'!H14,10, LEN('Bullets data 1'!H14))</f>
        <v> lighter, light, igniter, ignitor</v>
      </c>
      <c r="J16" s="16" t="n">
        <f aca="false">'Bullets data 1'!I14</f>
        <v>0.07733154</v>
      </c>
      <c r="K16" s="15" t="str">
        <f aca="false">MID('Bullets data 1'!J14,10, LEN('Bullets data 1'!J14))</f>
        <v> ballpoint, ballpoint pen, ballpen, Biro</v>
      </c>
      <c r="L16" s="16" t="n">
        <f aca="false">'Bullets data 1'!K14</f>
        <v>0.045837402</v>
      </c>
      <c r="M16" s="17" t="n">
        <f aca="false">'Bullets data 1'!L14</f>
        <v>94.20616</v>
      </c>
      <c r="N16" s="13"/>
      <c r="O16" s="13"/>
    </row>
    <row r="17" customFormat="false" ht="12.8" hidden="false" customHeight="false" outlineLevel="0" collapsed="false">
      <c r="A17" s="9" t="s">
        <v>0</v>
      </c>
      <c r="B17" s="26" t="str">
        <f aca="false">'Bullets data 1'!A15</f>
        <v>/home/jorge/Pictures/contraband_photos/Bullets/New_Bullets/006-90307.jpg</v>
      </c>
      <c r="C17" s="24" t="str">
        <f aca="false">MID('Bullets data 1'!B15,10, LEN('Bullets data 1'!B15))</f>
        <v> projectile, missile</v>
      </c>
      <c r="D17" s="25" t="n">
        <f aca="false">'Bullets data 1'!C15</f>
        <v>0.33813477</v>
      </c>
      <c r="E17" s="19" t="str">
        <f aca="false">MID('Bullets data 1'!D15,10, LEN('Bullets data 1'!D15))</f>
        <v> missile</v>
      </c>
      <c r="F17" s="20" t="n">
        <f aca="false">'Bullets data 1'!E15</f>
        <v>0.1159668</v>
      </c>
      <c r="G17" s="15" t="str">
        <f aca="false">MID('Bullets data 1'!F15,10, LEN('Bullets data 1'!F15))</f>
        <v> spotlight, spot</v>
      </c>
      <c r="H17" s="16" t="n">
        <f aca="false">'Bullets data 1'!G15</f>
        <v>0.099121094</v>
      </c>
      <c r="I17" s="15" t="str">
        <f aca="false">MID('Bullets data 1'!H15,10, LEN('Bullets data 1'!H15))</f>
        <v> airship, dirigible</v>
      </c>
      <c r="J17" s="16" t="n">
        <f aca="false">'Bullets data 1'!I15</f>
        <v>0.056518555</v>
      </c>
      <c r="K17" s="15" t="str">
        <f aca="false">MID('Bullets data 1'!J15,10, LEN('Bullets data 1'!J15))</f>
        <v> lotion</v>
      </c>
      <c r="L17" s="16" t="n">
        <f aca="false">'Bullets data 1'!K15</f>
        <v>0.049072266</v>
      </c>
      <c r="M17" s="17" t="n">
        <f aca="false">'Bullets data 1'!L15</f>
        <v>93.87042</v>
      </c>
      <c r="N17" s="13"/>
      <c r="O17" s="13"/>
    </row>
    <row r="18" customFormat="false" ht="12.8" hidden="false" customHeight="false" outlineLevel="0" collapsed="false">
      <c r="A18" s="9" t="s">
        <v>0</v>
      </c>
      <c r="B18" s="14" t="str">
        <f aca="false">'Bullets data 1'!A16</f>
        <v>/home/jorge/Pictures/contraband_photos/Bullets/New_Bullets/45-70_hollow_point.jpg</v>
      </c>
      <c r="C18" s="15" t="str">
        <f aca="false">MID('Bullets data 1'!B16,10, LEN('Bullets data 1'!B16))</f>
        <v> fountain pen</v>
      </c>
      <c r="D18" s="16" t="n">
        <f aca="false">'Bullets data 1'!C16</f>
        <v>0.5317383</v>
      </c>
      <c r="E18" s="15" t="str">
        <f aca="false">MID('Bullets data 1'!D16,10, LEN('Bullets data 1'!D16))</f>
        <v> lipstick, lip rouge</v>
      </c>
      <c r="F18" s="16" t="n">
        <f aca="false">'Bullets data 1'!E16</f>
        <v>0.21655273</v>
      </c>
      <c r="G18" s="15" t="str">
        <f aca="false">MID('Bullets data 1'!F16,10, LEN('Bullets data 1'!F16))</f>
        <v> ballpoint, ballpoint pen, ballpen, Biro</v>
      </c>
      <c r="H18" s="16" t="n">
        <f aca="false">'Bullets data 1'!G16</f>
        <v>0.097595215</v>
      </c>
      <c r="I18" s="15" t="str">
        <f aca="false">MID('Bullets data 1'!H16,10, LEN('Bullets data 1'!H16))</f>
        <v> whistle</v>
      </c>
      <c r="J18" s="16" t="n">
        <f aca="false">'Bullets data 1'!I16</f>
        <v>0.0413208</v>
      </c>
      <c r="K18" s="15" t="str">
        <f aca="false">MID('Bullets data 1'!J16,10, LEN('Bullets data 1'!J16))</f>
        <v> rubber eraser, rubber, pencil eraser</v>
      </c>
      <c r="L18" s="16" t="n">
        <f aca="false">'Bullets data 1'!K16</f>
        <v>0.018920898</v>
      </c>
      <c r="M18" s="17" t="n">
        <f aca="false">'Bullets data 1'!L16</f>
        <v>93.79132</v>
      </c>
      <c r="N18" s="13"/>
      <c r="O18" s="13"/>
    </row>
    <row r="19" customFormat="false" ht="12.8" hidden="false" customHeight="false" outlineLevel="0" collapsed="false">
      <c r="A19" s="9" t="s">
        <v>0</v>
      </c>
      <c r="B19" s="14" t="str">
        <f aca="false">'Bullets data 1'!A17</f>
        <v>/home/jorge/Pictures/contraband_photos/Bullets/New_Bullets/tc-shockwave-bullets2.jpg</v>
      </c>
      <c r="C19" s="15" t="str">
        <f aca="false">MID('Bullets data 1'!B17,10, LEN('Bullets data 1'!B17))</f>
        <v> rubber eraser, rubber, pencil eraser</v>
      </c>
      <c r="D19" s="16" t="n">
        <f aca="false">'Bullets data 1'!C17</f>
        <v>0.38061523</v>
      </c>
      <c r="E19" s="15" t="str">
        <f aca="false">MID('Bullets data 1'!D17,10, LEN('Bullets data 1'!D17))</f>
        <v> Band Aid</v>
      </c>
      <c r="F19" s="16" t="n">
        <f aca="false">'Bullets data 1'!E17</f>
        <v>0.12072754</v>
      </c>
      <c r="G19" s="15" t="str">
        <f aca="false">MID('Bullets data 1'!F17,10, LEN('Bullets data 1'!F17))</f>
        <v> screwdriver</v>
      </c>
      <c r="H19" s="16" t="n">
        <f aca="false">'Bullets data 1'!G17</f>
        <v>0.048797607</v>
      </c>
      <c r="I19" s="15" t="str">
        <f aca="false">MID('Bullets data 1'!H17,10, LEN('Bullets data 1'!H17))</f>
        <v> pencil sharpener</v>
      </c>
      <c r="J19" s="16" t="n">
        <f aca="false">'Bullets data 1'!I17</f>
        <v>0.04373169</v>
      </c>
      <c r="K19" s="15" t="str">
        <f aca="false">MID('Bullets data 1'!J17,10, LEN('Bullets data 1'!J17))</f>
        <v> pencil box, pencil case</v>
      </c>
      <c r="L19" s="16" t="n">
        <f aca="false">'Bullets data 1'!K17</f>
        <v>0.037994385</v>
      </c>
      <c r="M19" s="17" t="n">
        <f aca="false">'Bullets data 1'!L17</f>
        <v>93.84583</v>
      </c>
      <c r="N19" s="13"/>
      <c r="O19" s="13"/>
    </row>
    <row r="20" customFormat="false" ht="12.8" hidden="false" customHeight="false" outlineLevel="0" collapsed="false">
      <c r="A20" s="9" t="s">
        <v>0</v>
      </c>
      <c r="B20" s="14" t="str">
        <f aca="false">'Bullets data 1'!A18</f>
        <v>/home/jorge/Pictures/contraband_photos/Bullets/New_Bullets/44-caliber-pistol-cartridge-bullet.jpg</v>
      </c>
      <c r="C20" s="15" t="str">
        <f aca="false">MID('Bullets data 1'!B18,10, LEN('Bullets data 1'!B18))</f>
        <v> thimble</v>
      </c>
      <c r="D20" s="16" t="n">
        <f aca="false">'Bullets data 1'!C18</f>
        <v>0.8833008</v>
      </c>
      <c r="E20" s="15" t="str">
        <f aca="false">MID('Bullets data 1'!D18,10, LEN('Bullets data 1'!D18))</f>
        <v> lipstick, lip rouge</v>
      </c>
      <c r="F20" s="16" t="n">
        <f aca="false">'Bullets data 1'!E18</f>
        <v>0.03881836</v>
      </c>
      <c r="G20" s="15" t="str">
        <f aca="false">MID('Bullets data 1'!F18,10, LEN('Bullets data 1'!F18))</f>
        <v> saltshaker, salt shaker</v>
      </c>
      <c r="H20" s="16" t="n">
        <f aca="false">'Bullets data 1'!G18</f>
        <v>0.016693115</v>
      </c>
      <c r="I20" s="15" t="str">
        <f aca="false">MID('Bullets data 1'!H18,10, LEN('Bullets data 1'!H18))</f>
        <v> oil filter</v>
      </c>
      <c r="J20" s="16" t="n">
        <f aca="false">'Bullets data 1'!I18</f>
        <v>0.008865356</v>
      </c>
      <c r="K20" s="15" t="str">
        <f aca="false">MID('Bullets data 1'!J18,10, LEN('Bullets data 1'!J18))</f>
        <v> whistle</v>
      </c>
      <c r="L20" s="16" t="n">
        <f aca="false">'Bullets data 1'!K18</f>
        <v>0.0076408386</v>
      </c>
      <c r="M20" s="17" t="n">
        <f aca="false">'Bullets data 1'!L18</f>
        <v>93.75793</v>
      </c>
      <c r="N20" s="13"/>
      <c r="O20" s="13"/>
    </row>
    <row r="21" customFormat="false" ht="12.8" hidden="false" customHeight="false" outlineLevel="0" collapsed="false">
      <c r="A21" s="9" t="s">
        <v>0</v>
      </c>
      <c r="B21" s="18" t="str">
        <f aca="false">'Bullets data 1'!A19</f>
        <v>/home/jorge/Pictures/contraband_photos/Bullets/New_Bullets/ak47-bullet.jpg</v>
      </c>
      <c r="C21" s="15" t="str">
        <f aca="false">MID('Bullets data 1'!B19,10, LEN('Bullets data 1'!B19))</f>
        <v> ballpoint, ballpoint pen, ballpen, Biro</v>
      </c>
      <c r="D21" s="16" t="n">
        <f aca="false">'Bullets data 1'!C19</f>
        <v>0.60791016</v>
      </c>
      <c r="E21" s="19" t="str">
        <f aca="false">MID('Bullets data 1'!D19,10, LEN('Bullets data 1'!D19))</f>
        <v> projectile, missile</v>
      </c>
      <c r="F21" s="20" t="n">
        <f aca="false">'Bullets data 1'!E19</f>
        <v>0.25732422</v>
      </c>
      <c r="G21" s="15" t="str">
        <f aca="false">MID('Bullets data 1'!F19,10, LEN('Bullets data 1'!F19))</f>
        <v> lipstick, lip rouge</v>
      </c>
      <c r="H21" s="16" t="n">
        <f aca="false">'Bullets data 1'!G19</f>
        <v>0.06210327</v>
      </c>
      <c r="I21" s="15" t="str">
        <f aca="false">MID('Bullets data 1'!H19,10, LEN('Bullets data 1'!H19))</f>
        <v> fountain pen</v>
      </c>
      <c r="J21" s="16" t="n">
        <f aca="false">'Bullets data 1'!I19</f>
        <v>0.033233643</v>
      </c>
      <c r="K21" s="15" t="str">
        <f aca="false">MID('Bullets data 1'!J19,10, LEN('Bullets data 1'!J19))</f>
        <v> missile</v>
      </c>
      <c r="L21" s="16" t="n">
        <f aca="false">'Bullets data 1'!K19</f>
        <v>0.00724411</v>
      </c>
      <c r="M21" s="17" t="n">
        <f aca="false">'Bullets data 1'!L19</f>
        <v>93.93583</v>
      </c>
      <c r="N21" s="13"/>
      <c r="O21" s="13"/>
    </row>
    <row r="22" customFormat="false" ht="12.8" hidden="false" customHeight="false" outlineLevel="0" collapsed="false">
      <c r="A22" s="9" t="s">
        <v>0</v>
      </c>
      <c r="B22" s="18" t="str">
        <f aca="false">'Bullets data 1'!A20</f>
        <v>/home/jorge/Pictures/contraband_photos/Bullets/New_Bullets/Bullet-300x225.jpg</v>
      </c>
      <c r="C22" s="15" t="str">
        <f aca="false">MID('Bullets data 1'!B20,10, LEN('Bullets data 1'!B20))</f>
        <v> lipstick, lip rouge</v>
      </c>
      <c r="D22" s="16" t="n">
        <f aca="false">'Bullets data 1'!C20</f>
        <v>0.33276367</v>
      </c>
      <c r="E22" s="15" t="str">
        <f aca="false">MID('Bullets data 1'!D20,10, LEN('Bullets data 1'!D20))</f>
        <v> ballpoint, ballpoint pen, ballpen, Biro</v>
      </c>
      <c r="F22" s="16" t="n">
        <f aca="false">'Bullets data 1'!E20</f>
        <v>0.28686523</v>
      </c>
      <c r="G22" s="19" t="str">
        <f aca="false">MID('Bullets data 1'!F20,10, LEN('Bullets data 1'!F20))</f>
        <v> projectile, missile</v>
      </c>
      <c r="H22" s="20" t="n">
        <f aca="false">'Bullets data 1'!G20</f>
        <v>0.1282959</v>
      </c>
      <c r="I22" s="15" t="str">
        <f aca="false">MID('Bullets data 1'!H20,10, LEN('Bullets data 1'!H20))</f>
        <v> thimble</v>
      </c>
      <c r="J22" s="16" t="n">
        <f aca="false">'Bullets data 1'!I20</f>
        <v>0.10064697</v>
      </c>
      <c r="K22" s="15" t="str">
        <f aca="false">MID('Bullets data 1'!J20,10, LEN('Bullets data 1'!J20))</f>
        <v> screwdriver</v>
      </c>
      <c r="L22" s="16" t="n">
        <f aca="false">'Bullets data 1'!K20</f>
        <v>0.028839111</v>
      </c>
      <c r="M22" s="17" t="n">
        <f aca="false">'Bullets data 1'!L20</f>
        <v>93.75176</v>
      </c>
      <c r="N22" s="13"/>
      <c r="O22" s="13"/>
    </row>
    <row r="23" customFormat="false" ht="12.8" hidden="false" customHeight="false" outlineLevel="0" collapsed="false">
      <c r="A23" s="9" t="s">
        <v>0</v>
      </c>
      <c r="B23" s="14" t="str">
        <f aca="false">'Bullets data 1'!A21</f>
        <v>/home/jorge/Pictures/contraband_photos/Bullets/New_Bullets/hornpic3045.jpg</v>
      </c>
      <c r="C23" s="15" t="str">
        <f aca="false">MID('Bullets data 1'!B21,10, LEN('Bullets data 1'!B21))</f>
        <v> letter opener, paper knife, paperknife</v>
      </c>
      <c r="D23" s="16" t="n">
        <f aca="false">'Bullets data 1'!C21</f>
        <v>0.2322998</v>
      </c>
      <c r="E23" s="15" t="str">
        <f aca="false">MID('Bullets data 1'!D21,10, LEN('Bullets data 1'!D21))</f>
        <v> ballpoint, ballpoint pen, ballpen, Biro</v>
      </c>
      <c r="F23" s="16" t="n">
        <f aca="false">'Bullets data 1'!E21</f>
        <v>0.18823242</v>
      </c>
      <c r="G23" s="15" t="str">
        <f aca="false">MID('Bullets data 1'!F21,10, LEN('Bullets data 1'!F21))</f>
        <v> hair slide</v>
      </c>
      <c r="H23" s="16" t="n">
        <f aca="false">'Bullets data 1'!G21</f>
        <v>0.08685303</v>
      </c>
      <c r="I23" s="15" t="str">
        <f aca="false">MID('Bullets data 1'!H21,10, LEN('Bullets data 1'!H21))</f>
        <v> face powder</v>
      </c>
      <c r="J23" s="16" t="n">
        <f aca="false">'Bullets data 1'!I21</f>
        <v>0.07598877</v>
      </c>
      <c r="K23" s="15" t="str">
        <f aca="false">MID('Bullets data 1'!J21,10, LEN('Bullets data 1'!J21))</f>
        <v> drum, membranophone, tympan</v>
      </c>
      <c r="L23" s="16" t="n">
        <f aca="false">'Bullets data 1'!K21</f>
        <v>0.0473938</v>
      </c>
      <c r="M23" s="17" t="n">
        <f aca="false">'Bullets data 1'!L21</f>
        <v>93.88148</v>
      </c>
      <c r="N23" s="13"/>
      <c r="O23" s="13"/>
    </row>
    <row r="24" customFormat="false" ht="12.8" hidden="false" customHeight="false" outlineLevel="0" collapsed="false">
      <c r="A24" s="9" t="s">
        <v>0</v>
      </c>
      <c r="B24" s="18" t="str">
        <f aca="false">'Bullets data 1'!A22</f>
        <v>/home/jorge/Pictures/contraband_photos/Bullets/New_Bullets/NAA-Mini-Revolver-11-400x267.jpg</v>
      </c>
      <c r="C24" s="15" t="str">
        <f aca="false">MID('Bullets data 1'!B22,10, LEN('Bullets data 1'!B22))</f>
        <v> lipstick, lip rouge</v>
      </c>
      <c r="D24" s="16" t="n">
        <f aca="false">'Bullets data 1'!C22</f>
        <v>0.57714844</v>
      </c>
      <c r="E24" s="15" t="str">
        <f aca="false">MID('Bullets data 1'!D22,10, LEN('Bullets data 1'!D22))</f>
        <v> saltshaker, salt shaker</v>
      </c>
      <c r="F24" s="16" t="n">
        <f aca="false">'Bullets data 1'!E22</f>
        <v>0.13500977</v>
      </c>
      <c r="G24" s="19" t="str">
        <f aca="false">MID('Bullets data 1'!F22,10, LEN('Bullets data 1'!F22))</f>
        <v> projectile, missile</v>
      </c>
      <c r="H24" s="20" t="n">
        <f aca="false">'Bullets data 1'!G22</f>
        <v>0.11816406</v>
      </c>
      <c r="I24" s="15" t="str">
        <f aca="false">MID('Bullets data 1'!H22,10, LEN('Bullets data 1'!H22))</f>
        <v> nipple</v>
      </c>
      <c r="J24" s="16" t="n">
        <f aca="false">'Bullets data 1'!I22</f>
        <v>0.0657959</v>
      </c>
      <c r="K24" s="15" t="str">
        <f aca="false">MID('Bullets data 1'!J22,10, LEN('Bullets data 1'!J22))</f>
        <v> candle, taper, wax light</v>
      </c>
      <c r="L24" s="16" t="n">
        <f aca="false">'Bullets data 1'!K22</f>
        <v>0.032562256</v>
      </c>
      <c r="M24" s="17" t="n">
        <f aca="false">'Bullets data 1'!L22</f>
        <v>93.94717</v>
      </c>
      <c r="N24" s="13"/>
      <c r="O24" s="13"/>
    </row>
    <row r="25" customFormat="false" ht="12.8" hidden="false" customHeight="false" outlineLevel="0" collapsed="false">
      <c r="A25" s="9" t="s">
        <v>0</v>
      </c>
      <c r="B25" s="14" t="str">
        <f aca="false">'Bullets data 1'!A23</f>
        <v>/home/jorge/Pictures/contraband_photos/Bullets/New_Bullets/568.jpg</v>
      </c>
      <c r="C25" s="15" t="str">
        <f aca="false">MID('Bullets data 1'!B23,10, LEN('Bullets data 1'!B23))</f>
        <v> hammer</v>
      </c>
      <c r="D25" s="16" t="n">
        <f aca="false">'Bullets data 1'!C23</f>
        <v>0.47583008</v>
      </c>
      <c r="E25" s="15" t="str">
        <f aca="false">MID('Bullets data 1'!D23,10, LEN('Bullets data 1'!D23))</f>
        <v> scabbard</v>
      </c>
      <c r="F25" s="16" t="n">
        <f aca="false">'Bullets data 1'!E23</f>
        <v>0.16699219</v>
      </c>
      <c r="G25" s="15" t="str">
        <f aca="false">MID('Bullets data 1'!F23,10, LEN('Bullets data 1'!F23))</f>
        <v> fountain pen</v>
      </c>
      <c r="H25" s="16" t="n">
        <f aca="false">'Bullets data 1'!G23</f>
        <v>0.06390381</v>
      </c>
      <c r="I25" s="15" t="str">
        <f aca="false">MID('Bullets data 1'!H23,10, LEN('Bullets data 1'!H23))</f>
        <v> ballpoint, ballpoint pen, ballpen, Biro</v>
      </c>
      <c r="J25" s="16" t="n">
        <f aca="false">'Bullets data 1'!I23</f>
        <v>0.03845215</v>
      </c>
      <c r="K25" s="15" t="str">
        <f aca="false">MID('Bullets data 1'!J23,10, LEN('Bullets data 1'!J23))</f>
        <v> whistle</v>
      </c>
      <c r="L25" s="16" t="n">
        <f aca="false">'Bullets data 1'!K23</f>
        <v>0.036132812</v>
      </c>
      <c r="M25" s="17" t="n">
        <f aca="false">'Bullets data 1'!L23</f>
        <v>93.88702</v>
      </c>
      <c r="N25" s="13"/>
      <c r="O25" s="13"/>
    </row>
    <row r="26" customFormat="false" ht="12.8" hidden="false" customHeight="false" outlineLevel="0" collapsed="false">
      <c r="A26" s="9" t="s">
        <v>0</v>
      </c>
      <c r="B26" s="14" t="str">
        <f aca="false">'Bullets data 1'!A24</f>
        <v>/home/jorge/Pictures/contraband_photos/Bullets/New_Bullets/ammo-day-3-small-02.jpg</v>
      </c>
      <c r="C26" s="15" t="str">
        <f aca="false">MID('Bullets data 1'!B24,10, LEN('Bullets data 1'!B24))</f>
        <v> saltshaker, salt shaker</v>
      </c>
      <c r="D26" s="16" t="n">
        <f aca="false">'Bullets data 1'!C24</f>
        <v>0.58740234</v>
      </c>
      <c r="E26" s="15" t="str">
        <f aca="false">MID('Bullets data 1'!D24,10, LEN('Bullets data 1'!D24))</f>
        <v> lipstick, lip rouge</v>
      </c>
      <c r="F26" s="16" t="n">
        <f aca="false">'Bullets data 1'!E24</f>
        <v>0.19372559</v>
      </c>
      <c r="G26" s="15" t="str">
        <f aca="false">MID('Bullets data 1'!F24,10, LEN('Bullets data 1'!F24))</f>
        <v> lighter, light, igniter, ignitor</v>
      </c>
      <c r="H26" s="16" t="n">
        <f aca="false">'Bullets data 1'!G24</f>
        <v>0.06390381</v>
      </c>
      <c r="I26" s="15" t="str">
        <f aca="false">MID('Bullets data 1'!H24,10, LEN('Bullets data 1'!H24))</f>
        <v> candle, taper, wax light</v>
      </c>
      <c r="J26" s="16" t="n">
        <f aca="false">'Bullets data 1'!I24</f>
        <v>0.056365967</v>
      </c>
      <c r="K26" s="15" t="str">
        <f aca="false">MID('Bullets data 1'!J24,10, LEN('Bullets data 1'!J24))</f>
        <v> cocktail shaker</v>
      </c>
      <c r="L26" s="16" t="n">
        <f aca="false">'Bullets data 1'!K24</f>
        <v>0.027053833</v>
      </c>
      <c r="M26" s="17" t="n">
        <f aca="false">'Bullets data 1'!L24</f>
        <v>93.80133</v>
      </c>
      <c r="N26" s="13"/>
      <c r="O26" s="13"/>
    </row>
    <row r="27" customFormat="false" ht="12.8" hidden="false" customHeight="false" outlineLevel="0" collapsed="false">
      <c r="A27" s="9" t="s">
        <v>0</v>
      </c>
      <c r="B27" s="14" t="str">
        <f aca="false">'Bullets data 1'!A25</f>
        <v>/home/jorge/Pictures/contraband_photos/Bullets/New_Bullets/FN55WRUGYUY0F00.LARGE.jpg</v>
      </c>
      <c r="C27" s="15" t="str">
        <f aca="false">MID('Bullets data 1'!B25,10, LEN('Bullets data 1'!B25))</f>
        <v> screwdriver</v>
      </c>
      <c r="D27" s="16" t="n">
        <f aca="false">'Bullets data 1'!C25</f>
        <v>0.21838379</v>
      </c>
      <c r="E27" s="15" t="str">
        <f aca="false">MID('Bullets data 1'!D25,10, LEN('Bullets data 1'!D25))</f>
        <v> syringe</v>
      </c>
      <c r="F27" s="16" t="n">
        <f aca="false">'Bullets data 1'!E25</f>
        <v>0.09613037</v>
      </c>
      <c r="G27" s="15" t="str">
        <f aca="false">MID('Bullets data 1'!F25,10, LEN('Bullets data 1'!F25))</f>
        <v> fountain pen</v>
      </c>
      <c r="H27" s="16" t="n">
        <f aca="false">'Bullets data 1'!G25</f>
        <v>0.087524414</v>
      </c>
      <c r="I27" s="15" t="str">
        <f aca="false">MID('Bullets data 1'!H25,10, LEN('Bullets data 1'!H25))</f>
        <v> pencil sharpener</v>
      </c>
      <c r="J27" s="16" t="n">
        <f aca="false">'Bullets data 1'!I25</f>
        <v>0.0725708</v>
      </c>
      <c r="K27" s="15" t="str">
        <f aca="false">MID('Bullets data 1'!J25,10, LEN('Bullets data 1'!J25))</f>
        <v> corkscrew, bottle screw</v>
      </c>
      <c r="L27" s="16" t="n">
        <f aca="false">'Bullets data 1'!K25</f>
        <v>0.055236816</v>
      </c>
      <c r="M27" s="17" t="n">
        <f aca="false">'Bullets data 1'!L25</f>
        <v>93.7082</v>
      </c>
      <c r="N27" s="13"/>
      <c r="O27" s="13"/>
    </row>
    <row r="28" customFormat="false" ht="12.8" hidden="false" customHeight="false" outlineLevel="0" collapsed="false">
      <c r="A28" s="9" t="s">
        <v>0</v>
      </c>
      <c r="B28" s="27" t="str">
        <f aca="false">'Bullets data 1'!A26</f>
        <v>/home/jorge/Pictures/contraband_photos/Bullets/New_Bullets/45ACP.jpg</v>
      </c>
      <c r="C28" s="15" t="str">
        <f aca="false">MID('Bullets data 1'!B26,10, LEN('Bullets data 1'!B26))</f>
        <v> thimble</v>
      </c>
      <c r="D28" s="16" t="n">
        <f aca="false">'Bullets data 1'!C26</f>
        <v>0.38134766</v>
      </c>
      <c r="E28" s="15" t="str">
        <f aca="false">MID('Bullets data 1'!D26,10, LEN('Bullets data 1'!D26))</f>
        <v> saltshaker, salt shaker</v>
      </c>
      <c r="F28" s="16" t="n">
        <f aca="false">'Bullets data 1'!E26</f>
        <v>0.111816406</v>
      </c>
      <c r="G28" s="15" t="str">
        <f aca="false">MID('Bullets data 1'!F26,10, LEN('Bullets data 1'!F26))</f>
        <v> cocktail shaker</v>
      </c>
      <c r="H28" s="16" t="n">
        <f aca="false">'Bullets data 1'!G26</f>
        <v>0.09197998</v>
      </c>
      <c r="I28" s="19" t="str">
        <f aca="false">MID('Bullets data 1'!H26,10, LEN('Bullets data 1'!H26))</f>
        <v> projectile, missile</v>
      </c>
      <c r="J28" s="20" t="n">
        <f aca="false">'Bullets data 1'!I26</f>
        <v>0.051208496</v>
      </c>
      <c r="K28" s="15" t="str">
        <f aca="false">MID('Bullets data 1'!J26,10, LEN('Bullets data 1'!J26))</f>
        <v> lipstick, lip rouge</v>
      </c>
      <c r="L28" s="16" t="n">
        <f aca="false">'Bullets data 1'!K26</f>
        <v>0.036590576</v>
      </c>
      <c r="M28" s="17" t="n">
        <f aca="false">'Bullets data 1'!L26</f>
        <v>93.83833</v>
      </c>
      <c r="N28" s="13"/>
      <c r="O28" s="13"/>
    </row>
    <row r="29" customFormat="false" ht="12.8" hidden="false" customHeight="false" outlineLevel="0" collapsed="false">
      <c r="A29" s="9" t="s">
        <v>0</v>
      </c>
      <c r="B29" s="14" t="str">
        <f aca="false">'Bullets data 1'!A27</f>
        <v>/home/jorge/Pictures/contraband_photos/Bullets/New_Bullets/357-Magnum-bullet1.jpg</v>
      </c>
      <c r="C29" s="15" t="str">
        <f aca="false">MID('Bullets data 1'!B27,10, LEN('Bullets data 1'!B27))</f>
        <v> lipstick, lip rouge</v>
      </c>
      <c r="D29" s="16" t="n">
        <f aca="false">'Bullets data 1'!C27</f>
        <v>0.3239746</v>
      </c>
      <c r="E29" s="15" t="str">
        <f aca="false">MID('Bullets data 1'!D27,10, LEN('Bullets data 1'!D27))</f>
        <v> ballpoint, ballpoint pen, ballpen, Biro</v>
      </c>
      <c r="F29" s="16" t="n">
        <f aca="false">'Bullets data 1'!E27</f>
        <v>0.26245117</v>
      </c>
      <c r="G29" s="15" t="str">
        <f aca="false">MID('Bullets data 1'!F27,10, LEN('Bullets data 1'!F27))</f>
        <v> lighter, light, igniter, ignitor</v>
      </c>
      <c r="H29" s="16" t="n">
        <f aca="false">'Bullets data 1'!G27</f>
        <v>0.087890625</v>
      </c>
      <c r="I29" s="15" t="str">
        <f aca="false">MID('Bullets data 1'!H27,10, LEN('Bullets data 1'!H27))</f>
        <v> thimble</v>
      </c>
      <c r="J29" s="16" t="n">
        <f aca="false">'Bullets data 1'!I27</f>
        <v>0.08258057</v>
      </c>
      <c r="K29" s="15" t="str">
        <f aca="false">MID('Bullets data 1'!J27,10, LEN('Bullets data 1'!J27))</f>
        <v> whistle</v>
      </c>
      <c r="L29" s="16" t="n">
        <f aca="false">'Bullets data 1'!K27</f>
        <v>0.07574463</v>
      </c>
      <c r="M29" s="17" t="n">
        <f aca="false">'Bullets data 1'!L27</f>
        <v>93.82431</v>
      </c>
      <c r="N29" s="13"/>
      <c r="O29" s="13"/>
    </row>
    <row r="30" customFormat="false" ht="12.8" hidden="false" customHeight="false" outlineLevel="0" collapsed="false">
      <c r="A30" s="9" t="s">
        <v>0</v>
      </c>
      <c r="B30" s="14" t="str">
        <f aca="false">'Bullets data 1'!A28</f>
        <v>/home/jorge/Pictures/contraband_photos/Bullets/New_Bullets/Bullet-1080x675.jpg</v>
      </c>
      <c r="C30" s="15" t="str">
        <f aca="false">MID('Bullets data 1'!B28,10, LEN('Bullets data 1'!B28))</f>
        <v> ballpoint, ballpoint pen, ballpen, Biro</v>
      </c>
      <c r="D30" s="16" t="n">
        <f aca="false">'Bullets data 1'!C28</f>
        <v>0.43603516</v>
      </c>
      <c r="E30" s="15" t="str">
        <f aca="false">MID('Bullets data 1'!D28,10, LEN('Bullets data 1'!D28))</f>
        <v> lipstick, lip rouge</v>
      </c>
      <c r="F30" s="16" t="n">
        <f aca="false">'Bullets data 1'!E28</f>
        <v>0.12597656</v>
      </c>
      <c r="G30" s="15" t="str">
        <f aca="false">MID('Bullets data 1'!F28,10, LEN('Bullets data 1'!F28))</f>
        <v> whistle</v>
      </c>
      <c r="H30" s="16" t="n">
        <f aca="false">'Bullets data 1'!G28</f>
        <v>0.10119629</v>
      </c>
      <c r="I30" s="15" t="str">
        <f aca="false">MID('Bullets data 1'!H28,10, LEN('Bullets data 1'!H28))</f>
        <v> fountain pen</v>
      </c>
      <c r="J30" s="16" t="n">
        <f aca="false">'Bullets data 1'!I28</f>
        <v>0.059020996</v>
      </c>
      <c r="K30" s="15" t="str">
        <f aca="false">MID('Bullets data 1'!J28,10, LEN('Bullets data 1'!J28))</f>
        <v> thimble</v>
      </c>
      <c r="L30" s="16" t="n">
        <f aca="false">'Bullets data 1'!K28</f>
        <v>0.049316406</v>
      </c>
      <c r="M30" s="17" t="n">
        <f aca="false">'Bullets data 1'!L28</f>
        <v>93.48852</v>
      </c>
      <c r="N30" s="13"/>
      <c r="O30" s="13"/>
    </row>
    <row r="31" customFormat="false" ht="12.8" hidden="false" customHeight="false" outlineLevel="0" collapsed="false">
      <c r="A31" s="9" t="s">
        <v>0</v>
      </c>
      <c r="B31" s="14" t="str">
        <f aca="false">'Bullets data 1'!A29</f>
        <v>/home/jorge/Pictures/contraband_photos/Bullets/New_Bullets/rock2.jpg</v>
      </c>
      <c r="C31" s="15" t="str">
        <f aca="false">MID('Bullets data 1'!B29,10, LEN('Bullets data 1'!B29))</f>
        <v> lipstick, lip rouge</v>
      </c>
      <c r="D31" s="16" t="n">
        <f aca="false">'Bullets data 1'!C29</f>
        <v>0.7265625</v>
      </c>
      <c r="E31" s="15" t="str">
        <f aca="false">MID('Bullets data 1'!D29,10, LEN('Bullets data 1'!D29))</f>
        <v> fountain pen</v>
      </c>
      <c r="F31" s="16" t="n">
        <f aca="false">'Bullets data 1'!E29</f>
        <v>0.14416504</v>
      </c>
      <c r="G31" s="15" t="str">
        <f aca="false">MID('Bullets data 1'!F29,10, LEN('Bullets data 1'!F29))</f>
        <v> ballpoint, ballpoint pen, ballpen, Biro</v>
      </c>
      <c r="H31" s="16" t="n">
        <f aca="false">'Bullets data 1'!G29</f>
        <v>0.047943115</v>
      </c>
      <c r="I31" s="15" t="str">
        <f aca="false">MID('Bullets data 1'!H29,10, LEN('Bullets data 1'!H29))</f>
        <v> screwdriver</v>
      </c>
      <c r="J31" s="16" t="n">
        <f aca="false">'Bullets data 1'!I29</f>
        <v>0.021774292</v>
      </c>
      <c r="K31" s="15" t="str">
        <f aca="false">MID('Bullets data 1'!J29,10, LEN('Bullets data 1'!J29))</f>
        <v> saltshaker, salt shaker</v>
      </c>
      <c r="L31" s="16" t="n">
        <f aca="false">'Bullets data 1'!K29</f>
        <v>0.011383057</v>
      </c>
      <c r="M31" s="17" t="n">
        <f aca="false">'Bullets data 1'!L29</f>
        <v>93.52607</v>
      </c>
      <c r="N31" s="13"/>
      <c r="O31" s="13"/>
    </row>
    <row r="32" customFormat="false" ht="12.8" hidden="false" customHeight="false" outlineLevel="0" collapsed="false">
      <c r="A32" s="9" t="s">
        <v>0</v>
      </c>
      <c r="B32" s="26" t="str">
        <f aca="false">'Bullets data 1'!A30</f>
        <v>/home/jorge/Pictures/contraband_photos/Bullets/New_Bullets/K_Bullet.jpg</v>
      </c>
      <c r="C32" s="24" t="str">
        <f aca="false">MID('Bullets data 1'!B30,10, LEN('Bullets data 1'!B30))</f>
        <v> projectile, missile</v>
      </c>
      <c r="D32" s="25" t="n">
        <f aca="false">'Bullets data 1'!C30</f>
        <v>0.41455078</v>
      </c>
      <c r="E32" s="15" t="str">
        <f aca="false">MID('Bullets data 1'!D30,10, LEN('Bullets data 1'!D30))</f>
        <v> ballpoint, ballpoint pen, ballpen, Biro</v>
      </c>
      <c r="F32" s="16" t="n">
        <f aca="false">'Bullets data 1'!E30</f>
        <v>0.21679688</v>
      </c>
      <c r="G32" s="15" t="str">
        <f aca="false">MID('Bullets data 1'!F30,10, LEN('Bullets data 1'!F30))</f>
        <v> airship, dirigible</v>
      </c>
      <c r="H32" s="16" t="n">
        <f aca="false">'Bullets data 1'!G30</f>
        <v>0.10406494</v>
      </c>
      <c r="I32" s="15" t="str">
        <f aca="false">MID('Bullets data 1'!H30,10, LEN('Bullets data 1'!H30))</f>
        <v> cocktail shaker</v>
      </c>
      <c r="J32" s="16" t="n">
        <f aca="false">'Bullets data 1'!I30</f>
        <v>0.06311035</v>
      </c>
      <c r="K32" s="15" t="str">
        <f aca="false">MID('Bullets data 1'!J30,10, LEN('Bullets data 1'!J30))</f>
        <v> thimble</v>
      </c>
      <c r="L32" s="16" t="n">
        <f aca="false">'Bullets data 1'!K30</f>
        <v>0.05834961</v>
      </c>
      <c r="M32" s="17" t="n">
        <f aca="false">'Bullets data 1'!L30</f>
        <v>93.72621</v>
      </c>
      <c r="N32" s="13"/>
      <c r="O32" s="13"/>
    </row>
    <row r="33" customFormat="false" ht="12.8" hidden="false" customHeight="false" outlineLevel="0" collapsed="false">
      <c r="A33" s="9" t="s">
        <v>0</v>
      </c>
      <c r="B33" s="18" t="str">
        <f aca="false">'Bullets data 1'!A31</f>
        <v>/home/jorge/Pictures/contraband_photos/Bullets/New_Bullets/MW-FF855_bullet.jpg</v>
      </c>
      <c r="C33" s="15" t="str">
        <f aca="false">MID('Bullets data 1'!B31,10, LEN('Bullets data 1'!B31))</f>
        <v> thimble</v>
      </c>
      <c r="D33" s="16" t="n">
        <f aca="false">'Bullets data 1'!C31</f>
        <v>0.69140625</v>
      </c>
      <c r="E33" s="15" t="str">
        <f aca="false">MID('Bullets data 1'!D31,10, LEN('Bullets data 1'!D31))</f>
        <v> saltshaker, salt shaker</v>
      </c>
      <c r="F33" s="16" t="n">
        <f aca="false">'Bullets data 1'!E31</f>
        <v>0.04815674</v>
      </c>
      <c r="G33" s="15" t="str">
        <f aca="false">MID('Bullets data 1'!F31,10, LEN('Bullets data 1'!F31))</f>
        <v> cocktail shaker</v>
      </c>
      <c r="H33" s="16" t="n">
        <f aca="false">'Bullets data 1'!G31</f>
        <v>0.042175293</v>
      </c>
      <c r="I33" s="15" t="str">
        <f aca="false">MID('Bullets data 1'!H31,10, LEN('Bullets data 1'!H31))</f>
        <v> lipstick, lip rouge</v>
      </c>
      <c r="J33" s="16" t="n">
        <f aca="false">'Bullets data 1'!I31</f>
        <v>0.027450562</v>
      </c>
      <c r="K33" s="19" t="str">
        <f aca="false">MID('Bullets data 1'!J31,10, LEN('Bullets data 1'!J31))</f>
        <v> projectile, missile</v>
      </c>
      <c r="L33" s="20" t="n">
        <f aca="false">'Bullets data 1'!K31</f>
        <v>0.024215698</v>
      </c>
      <c r="M33" s="17" t="n">
        <f aca="false">'Bullets data 1'!L31</f>
        <v>94.009476</v>
      </c>
      <c r="N33" s="13"/>
      <c r="O33" s="13"/>
    </row>
    <row r="34" customFormat="false" ht="12.8" hidden="false" customHeight="false" outlineLevel="0" collapsed="false">
      <c r="A34" s="9" t="s">
        <v>0</v>
      </c>
      <c r="B34" s="28" t="str">
        <f aca="false">'Bullets data 1'!A32</f>
        <v>/home/jorge/Pictures/contraband_photos/Bullets/New_Bullets/22-Short-Ammunition-vs-22-LR-Ammo.jpg</v>
      </c>
      <c r="C34" s="15" t="str">
        <f aca="false">MID('Bullets data 1'!B32,10, LEN('Bullets data 1'!B32))</f>
        <v> Band Aid</v>
      </c>
      <c r="D34" s="16" t="n">
        <f aca="false">'Bullets data 1'!C32</f>
        <v>0.39233398</v>
      </c>
      <c r="E34" s="15" t="str">
        <f aca="false">MID('Bullets data 1'!D32,10, LEN('Bullets data 1'!D32))</f>
        <v> thimble</v>
      </c>
      <c r="F34" s="16" t="n">
        <f aca="false">'Bullets data 1'!E32</f>
        <v>0.121520996</v>
      </c>
      <c r="G34" s="15" t="str">
        <f aca="false">MID('Bullets data 1'!F32,10, LEN('Bullets data 1'!F32))</f>
        <v> rubber eraser, rubber, pencil eraser</v>
      </c>
      <c r="H34" s="16" t="n">
        <f aca="false">'Bullets data 1'!G32</f>
        <v>0.1159668</v>
      </c>
      <c r="I34" s="15" t="str">
        <f aca="false">MID('Bullets data 1'!H32,10, LEN('Bullets data 1'!H32))</f>
        <v> sunscreen, sunblock, sun blocker</v>
      </c>
      <c r="J34" s="16" t="n">
        <f aca="false">'Bullets data 1'!I32</f>
        <v>0.049102783</v>
      </c>
      <c r="K34" s="15" t="str">
        <f aca="false">MID('Bullets data 1'!J32,10, LEN('Bullets data 1'!J32))</f>
        <v> bottlecap</v>
      </c>
      <c r="L34" s="16" t="n">
        <f aca="false">'Bullets data 1'!K32</f>
        <v>0.040100098</v>
      </c>
      <c r="M34" s="17" t="n">
        <f aca="false">'Bullets data 1'!L32</f>
        <v>93.89177</v>
      </c>
      <c r="N34" s="13"/>
      <c r="O34" s="13"/>
    </row>
    <row r="35" customFormat="false" ht="12.8" hidden="false" customHeight="false" outlineLevel="0" collapsed="false">
      <c r="A35" s="9" t="s">
        <v>0</v>
      </c>
      <c r="B35" s="14" t="str">
        <f aca="false">'Bullets data 1'!A33</f>
        <v>/home/jorge/Pictures/contraband_photos/Bullets/New_Bullets/BIB_Action_photo550.jpg</v>
      </c>
      <c r="C35" s="15" t="str">
        <f aca="false">MID('Bullets data 1'!B33,10, LEN('Bullets data 1'!B33))</f>
        <v> buckle</v>
      </c>
      <c r="D35" s="16" t="n">
        <f aca="false">'Bullets data 1'!C33</f>
        <v>0.23815918</v>
      </c>
      <c r="E35" s="15" t="str">
        <f aca="false">MID('Bullets data 1'!D33,10, LEN('Bullets data 1'!D33))</f>
        <v> waffle iron</v>
      </c>
      <c r="F35" s="16" t="n">
        <f aca="false">'Bullets data 1'!E33</f>
        <v>0.17553711</v>
      </c>
      <c r="G35" s="15" t="str">
        <f aca="false">MID('Bullets data 1'!F33,10, LEN('Bullets data 1'!F33))</f>
        <v> toaster</v>
      </c>
      <c r="H35" s="16" t="n">
        <f aca="false">'Bullets data 1'!G33</f>
        <v>0.044403076</v>
      </c>
      <c r="I35" s="15" t="str">
        <f aca="false">MID('Bullets data 1'!H33,10, LEN('Bullets data 1'!H33))</f>
        <v> tray</v>
      </c>
      <c r="J35" s="16" t="n">
        <f aca="false">'Bullets data 1'!I33</f>
        <v>0.028900146</v>
      </c>
      <c r="K35" s="15" t="str">
        <f aca="false">MID('Bullets data 1'!J33,10, LEN('Bullets data 1'!J33))</f>
        <v> ladle</v>
      </c>
      <c r="L35" s="16" t="n">
        <f aca="false">'Bullets data 1'!K33</f>
        <v>0.02357483</v>
      </c>
      <c r="M35" s="17" t="n">
        <f aca="false">'Bullets data 1'!L33</f>
        <v>93.92945</v>
      </c>
      <c r="N35" s="13"/>
      <c r="O35" s="13"/>
    </row>
    <row r="36" customFormat="false" ht="12.8" hidden="false" customHeight="false" outlineLevel="0" collapsed="false">
      <c r="A36" s="9" t="s">
        <v>0</v>
      </c>
      <c r="B36" s="18" t="str">
        <f aca="false">'Bullets data 1'!A34</f>
        <v>/home/jorge/Pictures/contraband_photos/Bullets/New_Bullets/300px45Colt.jpg</v>
      </c>
      <c r="C36" s="15" t="str">
        <f aca="false">MID('Bullets data 1'!B34,10, LEN('Bullets data 1'!B34))</f>
        <v> thimble</v>
      </c>
      <c r="D36" s="16" t="n">
        <f aca="false">'Bullets data 1'!C34</f>
        <v>0.2697754</v>
      </c>
      <c r="E36" s="15" t="str">
        <f aca="false">MID('Bullets data 1'!D34,10, LEN('Bullets data 1'!D34))</f>
        <v> microphone, mike</v>
      </c>
      <c r="F36" s="16" t="n">
        <f aca="false">'Bullets data 1'!E34</f>
        <v>0.14660645</v>
      </c>
      <c r="G36" s="15" t="str">
        <f aca="false">MID('Bullets data 1'!F34,10, LEN('Bullets data 1'!F34))</f>
        <v> lipstick, lip rouge</v>
      </c>
      <c r="H36" s="16" t="n">
        <f aca="false">'Bullets data 1'!G34</f>
        <v>0.10986328</v>
      </c>
      <c r="I36" s="15" t="str">
        <f aca="false">MID('Bullets data 1'!H34,10, LEN('Bullets data 1'!H34))</f>
        <v> whistle</v>
      </c>
      <c r="J36" s="16" t="n">
        <f aca="false">'Bullets data 1'!I34</f>
        <v>0.07147217</v>
      </c>
      <c r="K36" s="19" t="str">
        <f aca="false">MID('Bullets data 1'!J34,10, LEN('Bullets data 1'!J34))</f>
        <v> projectile, missile</v>
      </c>
      <c r="L36" s="20" t="n">
        <f aca="false">'Bullets data 1'!K34</f>
        <v>0.05230713</v>
      </c>
      <c r="M36" s="17" t="n">
        <f aca="false">'Bullets data 1'!L34</f>
        <v>93.81083</v>
      </c>
      <c r="N36" s="13"/>
      <c r="O36" s="13"/>
    </row>
    <row r="37" customFormat="false" ht="12.8" hidden="false" customHeight="false" outlineLevel="0" collapsed="false">
      <c r="A37" s="9" t="s">
        <v>0</v>
      </c>
      <c r="B37" s="14" t="str">
        <f aca="false">'Bullets data 1'!A35</f>
        <v>/home/jorge/Pictures/contraband_photos/Bullets/New_Bullets/hqdefault.jpg</v>
      </c>
      <c r="C37" s="15" t="str">
        <f aca="false">MID('Bullets data 1'!B35,10, LEN('Bullets data 1'!B35))</f>
        <v> buckle</v>
      </c>
      <c r="D37" s="16" t="n">
        <f aca="false">'Bullets data 1'!C35</f>
        <v>0.65966797</v>
      </c>
      <c r="E37" s="15" t="str">
        <f aca="false">MID('Bullets data 1'!D35,10, LEN('Bullets data 1'!D35))</f>
        <v> lighter, light, igniter, ignitor</v>
      </c>
      <c r="F37" s="16" t="n">
        <f aca="false">'Bullets data 1'!E35</f>
        <v>0.17614746</v>
      </c>
      <c r="G37" s="15" t="str">
        <f aca="false">MID('Bullets data 1'!F35,10, LEN('Bullets data 1'!F35))</f>
        <v> safety pin</v>
      </c>
      <c r="H37" s="16" t="n">
        <f aca="false">'Bullets data 1'!G35</f>
        <v>0.052490234</v>
      </c>
      <c r="I37" s="15" t="str">
        <f aca="false">MID('Bullets data 1'!H35,10, LEN('Bullets data 1'!H35))</f>
        <v> pencil sharpener</v>
      </c>
      <c r="J37" s="16" t="n">
        <f aca="false">'Bullets data 1'!I35</f>
        <v>0.03086853</v>
      </c>
      <c r="K37" s="15" t="str">
        <f aca="false">MID('Bullets data 1'!J35,10, LEN('Bullets data 1'!J35))</f>
        <v> switch, electric switch, electrical switch</v>
      </c>
      <c r="L37" s="16" t="n">
        <f aca="false">'Bullets data 1'!K35</f>
        <v>0.0158844</v>
      </c>
      <c r="M37" s="17" t="n">
        <f aca="false">'Bullets data 1'!L35</f>
        <v>93.88688</v>
      </c>
      <c r="N37" s="13"/>
      <c r="O37" s="13"/>
    </row>
    <row r="38" customFormat="false" ht="12.8" hidden="false" customHeight="false" outlineLevel="0" collapsed="false">
      <c r="A38" s="9" t="s">
        <v>0</v>
      </c>
      <c r="B38" s="14" t="str">
        <f aca="false">'Bullets data 1'!A36</f>
        <v>/home/jorge/Pictures/contraband_photos/Bullets/New_Bullets/snidercadetbullet.jpg</v>
      </c>
      <c r="C38" s="15" t="str">
        <f aca="false">MID('Bullets data 1'!B36,10, LEN('Bullets data 1'!B36))</f>
        <v> whistle</v>
      </c>
      <c r="D38" s="16" t="n">
        <f aca="false">'Bullets data 1'!C36</f>
        <v>0.20263672</v>
      </c>
      <c r="E38" s="15" t="str">
        <f aca="false">MID('Bullets data 1'!D36,10, LEN('Bullets data 1'!D36))</f>
        <v> ice lolly, lolly, lollipop, popsicle</v>
      </c>
      <c r="F38" s="16" t="n">
        <f aca="false">'Bullets data 1'!E36</f>
        <v>0.15539551</v>
      </c>
      <c r="G38" s="15" t="str">
        <f aca="false">MID('Bullets data 1'!F36,10, LEN('Bullets data 1'!F36))</f>
        <v> lipstick, lip rouge</v>
      </c>
      <c r="H38" s="16" t="n">
        <f aca="false">'Bullets data 1'!G36</f>
        <v>0.1182251</v>
      </c>
      <c r="I38" s="15" t="str">
        <f aca="false">MID('Bullets data 1'!H36,10, LEN('Bullets data 1'!H36))</f>
        <v> lighter, light, igniter, ignitor</v>
      </c>
      <c r="J38" s="16" t="n">
        <f aca="false">'Bullets data 1'!I36</f>
        <v>0.08319092</v>
      </c>
      <c r="K38" s="15" t="str">
        <f aca="false">MID('Bullets data 1'!J36,10, LEN('Bullets data 1'!J36))</f>
        <v> thimble</v>
      </c>
      <c r="L38" s="16" t="n">
        <f aca="false">'Bullets data 1'!K36</f>
        <v>0.078125</v>
      </c>
      <c r="M38" s="17" t="n">
        <f aca="false">'Bullets data 1'!L36</f>
        <v>93.91202</v>
      </c>
      <c r="N38" s="13"/>
      <c r="O38" s="13"/>
    </row>
    <row r="39" customFormat="false" ht="12.8" hidden="false" customHeight="false" outlineLevel="0" collapsed="false">
      <c r="A39" s="9" t="s">
        <v>0</v>
      </c>
      <c r="B39" s="23" t="str">
        <f aca="false">'Bullets data 1'!A37</f>
        <v>/home/jorge/Pictures/contraband_photos/Bullets/New_Bullets/p2A42.jpg</v>
      </c>
      <c r="C39" s="24" t="str">
        <f aca="false">MID('Bullets data 1'!B37,10, LEN('Bullets data 1'!B37))</f>
        <v> projectile, missile</v>
      </c>
      <c r="D39" s="25" t="n">
        <f aca="false">'Bullets data 1'!C37</f>
        <v>0.6557617</v>
      </c>
      <c r="E39" s="19" t="str">
        <f aca="false">MID('Bullets data 1'!D37,10, LEN('Bullets data 1'!D37))</f>
        <v> missile</v>
      </c>
      <c r="F39" s="20" t="n">
        <f aca="false">'Bullets data 1'!E37</f>
        <v>0.23571777</v>
      </c>
      <c r="G39" s="15" t="str">
        <f aca="false">MID('Bullets data 1'!F37,10, LEN('Bullets data 1'!F37))</f>
        <v> fountain pen</v>
      </c>
      <c r="H39" s="16" t="n">
        <f aca="false">'Bullets data 1'!G37</f>
        <v>0.061950684</v>
      </c>
      <c r="I39" s="15" t="str">
        <f aca="false">MID('Bullets data 1'!H37,10, LEN('Bullets data 1'!H37))</f>
        <v> ballpoint, ballpoint pen, ballpen, Biro</v>
      </c>
      <c r="J39" s="16" t="n">
        <f aca="false">'Bullets data 1'!I37</f>
        <v>0.03265381</v>
      </c>
      <c r="K39" s="15" t="str">
        <f aca="false">MID('Bullets data 1'!J37,10, LEN('Bullets data 1'!J37))</f>
        <v> lipstick, lip rouge</v>
      </c>
      <c r="L39" s="16" t="n">
        <f aca="false">'Bullets data 1'!K37</f>
        <v>0.0052871704</v>
      </c>
      <c r="M39" s="17" t="n">
        <f aca="false">'Bullets data 1'!L37</f>
        <v>93.970406</v>
      </c>
      <c r="N39" s="13"/>
      <c r="O39" s="13"/>
    </row>
    <row r="40" customFormat="false" ht="12.8" hidden="false" customHeight="false" outlineLevel="0" collapsed="false">
      <c r="A40" s="9" t="s">
        <v>0</v>
      </c>
      <c r="B40" s="18" t="str">
        <f aca="false">'Bullets data 1'!A38</f>
        <v>/home/jorge/Pictures/contraband_photos/Bullets/New_Bullets/depositphotos-old-bullet.jpg</v>
      </c>
      <c r="C40" s="15" t="str">
        <f aca="false">MID('Bullets data 1'!B38,10, LEN('Bullets data 1'!B38))</f>
        <v> fountain pen</v>
      </c>
      <c r="D40" s="16" t="n">
        <f aca="false">'Bullets data 1'!C38</f>
        <v>0.6635742</v>
      </c>
      <c r="E40" s="15" t="str">
        <f aca="false">MID('Bullets data 1'!D38,10, LEN('Bullets data 1'!D38))</f>
        <v> ballpoint, ballpoint pen, ballpen, Biro</v>
      </c>
      <c r="F40" s="16" t="n">
        <f aca="false">'Bullets data 1'!E38</f>
        <v>0.21374512</v>
      </c>
      <c r="G40" s="19" t="str">
        <f aca="false">MID('Bullets data 1'!F38,10, LEN('Bullets data 1'!F38))</f>
        <v> projectile, missile</v>
      </c>
      <c r="H40" s="20" t="n">
        <f aca="false">'Bullets data 1'!G38</f>
        <v>0.072143555</v>
      </c>
      <c r="I40" s="15" t="str">
        <f aca="false">MID('Bullets data 1'!H38,10, LEN('Bullets data 1'!H38))</f>
        <v> letter opener, paper knife, paperknife</v>
      </c>
      <c r="J40" s="16" t="n">
        <f aca="false">'Bullets data 1'!I38</f>
        <v>0.015731812</v>
      </c>
      <c r="K40" s="19" t="str">
        <f aca="false">MID('Bullets data 1'!J38,10, LEN('Bullets data 1'!J38))</f>
        <v> missile</v>
      </c>
      <c r="L40" s="20" t="n">
        <f aca="false">'Bullets data 1'!K38</f>
        <v>0.008224487</v>
      </c>
      <c r="M40" s="17" t="n">
        <f aca="false">'Bullets data 1'!L38</f>
        <v>93.74716</v>
      </c>
      <c r="N40" s="13"/>
      <c r="O40" s="13"/>
    </row>
    <row r="41" customFormat="false" ht="12.8" hidden="false" customHeight="false" outlineLevel="0" collapsed="false">
      <c r="A41" s="9" t="s">
        <v>0</v>
      </c>
      <c r="B41" s="14" t="str">
        <f aca="false">'Bullets data 1'!A39</f>
        <v>/home/jorge/Pictures/contraband_photos/Bullets/New_Bullets/PDX1-Pic-3.jpg</v>
      </c>
      <c r="C41" s="15" t="str">
        <f aca="false">MID('Bullets data 1'!B39,10, LEN('Bullets data 1'!B39))</f>
        <v> violin, fiddle</v>
      </c>
      <c r="D41" s="16" t="n">
        <f aca="false">'Bullets data 1'!C39</f>
        <v>0.4020996</v>
      </c>
      <c r="E41" s="15" t="str">
        <f aca="false">MID('Bullets data 1'!D39,10, LEN('Bullets data 1'!D39))</f>
        <v> flute, transverse flute</v>
      </c>
      <c r="F41" s="16" t="n">
        <f aca="false">'Bullets data 1'!E39</f>
        <v>0.39575195</v>
      </c>
      <c r="G41" s="15" t="str">
        <f aca="false">MID('Bullets data 1'!F39,10, LEN('Bullets data 1'!F39))</f>
        <v> cello, violoncello</v>
      </c>
      <c r="H41" s="16" t="n">
        <f aca="false">'Bullets data 1'!G39</f>
        <v>0.16894531</v>
      </c>
      <c r="I41" s="15" t="str">
        <f aca="false">MID('Bullets data 1'!H39,10, LEN('Bullets data 1'!H39))</f>
        <v> oboe, hautboy, hautbois</v>
      </c>
      <c r="J41" s="16" t="n">
        <f aca="false">'Bullets data 1'!I39</f>
        <v>0.0053482056</v>
      </c>
      <c r="K41" s="15" t="str">
        <f aca="false">MID('Bullets data 1'!J39,10, LEN('Bullets data 1'!J39))</f>
        <v> shower curtain</v>
      </c>
      <c r="L41" s="16" t="n">
        <f aca="false">'Bullets data 1'!K39</f>
        <v>0.004432678</v>
      </c>
      <c r="M41" s="17" t="n">
        <f aca="false">'Bullets data 1'!L39</f>
        <v>93.60372</v>
      </c>
      <c r="N41" s="13"/>
      <c r="O41" s="13"/>
    </row>
    <row r="42" customFormat="false" ht="12.8" hidden="false" customHeight="false" outlineLevel="0" collapsed="false">
      <c r="A42" s="9" t="s">
        <v>0</v>
      </c>
      <c r="B42" s="14" t="str">
        <f aca="false">'Bullets data 1'!A40</f>
        <v>/home/jorge/Pictures/contraband_photos/Bullets/New_Bullets/DSC07972.jpg</v>
      </c>
      <c r="C42" s="15" t="str">
        <f aca="false">MID('Bullets data 1'!B40,10, LEN('Bullets data 1'!B40))</f>
        <v> saltshaker, salt shaker</v>
      </c>
      <c r="D42" s="16" t="n">
        <f aca="false">'Bullets data 1'!C40</f>
        <v>0.6748047</v>
      </c>
      <c r="E42" s="15" t="str">
        <f aca="false">MID('Bullets data 1'!D40,10, LEN('Bullets data 1'!D40))</f>
        <v> lipstick, lip rouge</v>
      </c>
      <c r="F42" s="16" t="n">
        <f aca="false">'Bullets data 1'!E40</f>
        <v>0.21569824</v>
      </c>
      <c r="G42" s="15" t="str">
        <f aca="false">MID('Bullets data 1'!F40,10, LEN('Bullets data 1'!F40))</f>
        <v> fountain pen</v>
      </c>
      <c r="H42" s="16" t="n">
        <f aca="false">'Bullets data 1'!G40</f>
        <v>0.024017334</v>
      </c>
      <c r="I42" s="15" t="str">
        <f aca="false">MID('Bullets data 1'!H40,10, LEN('Bullets data 1'!H40))</f>
        <v> perfume, essence</v>
      </c>
      <c r="J42" s="16" t="n">
        <f aca="false">'Bullets data 1'!I40</f>
        <v>0.008903503</v>
      </c>
      <c r="K42" s="15" t="str">
        <f aca="false">MID('Bullets data 1'!J40,10, LEN('Bullets data 1'!J40))</f>
        <v> padlock</v>
      </c>
      <c r="L42" s="16" t="n">
        <f aca="false">'Bullets data 1'!K40</f>
        <v>0.008628845</v>
      </c>
      <c r="M42" s="17" t="n">
        <f aca="false">'Bullets data 1'!L40</f>
        <v>93.761566</v>
      </c>
      <c r="N42" s="13"/>
      <c r="O42" s="13"/>
    </row>
    <row r="43" customFormat="false" ht="12.8" hidden="false" customHeight="false" outlineLevel="0" collapsed="false">
      <c r="A43" s="9" t="s">
        <v>0</v>
      </c>
      <c r="B43" s="14" t="str">
        <f aca="false">'Bullets data 1'!A41</f>
        <v>/home/jorge/Pictures/contraband_photos/Bullets/New_Bullets/95054i_ts.jpg</v>
      </c>
      <c r="C43" s="15" t="str">
        <f aca="false">MID('Bullets data 1'!B41,10, LEN('Bullets data 1'!B41))</f>
        <v> thimble</v>
      </c>
      <c r="D43" s="16" t="n">
        <f aca="false">'Bullets data 1'!C41</f>
        <v>0.6767578</v>
      </c>
      <c r="E43" s="15" t="str">
        <f aca="false">MID('Bullets data 1'!D41,10, LEN('Bullets data 1'!D41))</f>
        <v> microphone, mike</v>
      </c>
      <c r="F43" s="16" t="n">
        <f aca="false">'Bullets data 1'!E41</f>
        <v>0.23937988</v>
      </c>
      <c r="G43" s="15" t="str">
        <f aca="false">MID('Bullets data 1'!F41,10, LEN('Bullets data 1'!F41))</f>
        <v> saltshaker, salt shaker</v>
      </c>
      <c r="H43" s="16" t="n">
        <f aca="false">'Bullets data 1'!G41</f>
        <v>0.017623901</v>
      </c>
      <c r="I43" s="15" t="str">
        <f aca="false">MID('Bullets data 1'!H41,10, LEN('Bullets data 1'!H41))</f>
        <v> lighter, light, igniter, ignitor</v>
      </c>
      <c r="J43" s="16" t="n">
        <f aca="false">'Bullets data 1'!I41</f>
        <v>0.013404846</v>
      </c>
      <c r="K43" s="15" t="str">
        <f aca="false">MID('Bullets data 1'!J41,10, LEN('Bullets data 1'!J41))</f>
        <v> cocktail shaker</v>
      </c>
      <c r="L43" s="16" t="n">
        <f aca="false">'Bullets data 1'!K41</f>
        <v>0.007575989</v>
      </c>
      <c r="M43" s="17" t="n">
        <f aca="false">'Bullets data 1'!L41</f>
        <v>93.60371</v>
      </c>
      <c r="N43" s="13"/>
      <c r="O43" s="13"/>
    </row>
    <row r="44" customFormat="false" ht="12.8" hidden="false" customHeight="false" outlineLevel="0" collapsed="false">
      <c r="A44" s="9" t="s">
        <v>0</v>
      </c>
      <c r="B44" s="26" t="str">
        <f aca="false">'Bullets data 1'!A42</f>
        <v>/home/jorge/Pictures/contraband_photos/Bullets/New_Bullets/p_749004971_1.jpg</v>
      </c>
      <c r="C44" s="24" t="str">
        <f aca="false">MID('Bullets data 1'!B42,10, LEN('Bullets data 1'!B42))</f>
        <v> projectile, missile</v>
      </c>
      <c r="D44" s="25" t="n">
        <f aca="false">'Bullets data 1'!C42</f>
        <v>0.2722168</v>
      </c>
      <c r="E44" s="15" t="str">
        <f aca="false">MID('Bullets data 1'!D42,10, LEN('Bullets data 1'!D42))</f>
        <v> fountain pen</v>
      </c>
      <c r="F44" s="16" t="n">
        <f aca="false">'Bullets data 1'!E42</f>
        <v>0.09338379</v>
      </c>
      <c r="G44" s="15" t="str">
        <f aca="false">MID('Bullets data 1'!F42,10, LEN('Bullets data 1'!F42))</f>
        <v> rubber eraser, rubber, pencil eraser</v>
      </c>
      <c r="H44" s="16" t="n">
        <f aca="false">'Bullets data 1'!G42</f>
        <v>0.09265137</v>
      </c>
      <c r="I44" s="15" t="str">
        <f aca="false">MID('Bullets data 1'!H42,10, LEN('Bullets data 1'!H42))</f>
        <v> lipstick, lip rouge</v>
      </c>
      <c r="J44" s="16" t="n">
        <f aca="false">'Bullets data 1'!I42</f>
        <v>0.081726074</v>
      </c>
      <c r="K44" s="15" t="str">
        <f aca="false">MID('Bullets data 1'!J42,10, LEN('Bullets data 1'!J42))</f>
        <v> letter opener, paper knife, paperknife</v>
      </c>
      <c r="L44" s="16" t="n">
        <f aca="false">'Bullets data 1'!K42</f>
        <v>0.031280518</v>
      </c>
      <c r="M44" s="17" t="n">
        <f aca="false">'Bullets data 1'!L42</f>
        <v>93.54903</v>
      </c>
      <c r="N44" s="13"/>
      <c r="O44" s="13"/>
    </row>
    <row r="45" customFormat="false" ht="12.8" hidden="false" customHeight="false" outlineLevel="0" collapsed="false">
      <c r="A45" s="9" t="s">
        <v>0</v>
      </c>
      <c r="B45" s="14" t="str">
        <f aca="false">'Bullets data 1'!A43</f>
        <v>/home/jorge/Pictures/contraband_photos/Bullets/New_Bullets/5bullets-1542072.jpg</v>
      </c>
      <c r="C45" s="15" t="str">
        <f aca="false">MID('Bullets data 1'!B43,10, LEN('Bullets data 1'!B43))</f>
        <v> fountain pen</v>
      </c>
      <c r="D45" s="16" t="n">
        <f aca="false">'Bullets data 1'!C43</f>
        <v>0.29907227</v>
      </c>
      <c r="E45" s="15" t="str">
        <f aca="false">MID('Bullets data 1'!D43,10, LEN('Bullets data 1'!D43))</f>
        <v> lipstick, lip rouge</v>
      </c>
      <c r="F45" s="16" t="n">
        <f aca="false">'Bullets data 1'!E43</f>
        <v>0.20727539</v>
      </c>
      <c r="G45" s="15" t="str">
        <f aca="false">MID('Bullets data 1'!F43,10, LEN('Bullets data 1'!F43))</f>
        <v> hammer</v>
      </c>
      <c r="H45" s="16" t="n">
        <f aca="false">'Bullets data 1'!G43</f>
        <v>0.15161133</v>
      </c>
      <c r="I45" s="15" t="str">
        <f aca="false">MID('Bullets data 1'!H43,10, LEN('Bullets data 1'!H43))</f>
        <v> screwdriver</v>
      </c>
      <c r="J45" s="16" t="n">
        <f aca="false">'Bullets data 1'!I43</f>
        <v>0.11090088</v>
      </c>
      <c r="K45" s="15" t="str">
        <f aca="false">MID('Bullets data 1'!J43,10, LEN('Bullets data 1'!J43))</f>
        <v> carpenter's kit, tool kit</v>
      </c>
      <c r="L45" s="16" t="n">
        <f aca="false">'Bullets data 1'!K43</f>
        <v>0.048095703</v>
      </c>
      <c r="M45" s="17" t="n">
        <f aca="false">'Bullets data 1'!L43</f>
        <v>93.93611</v>
      </c>
      <c r="N45" s="13"/>
      <c r="O45" s="13"/>
    </row>
    <row r="46" customFormat="false" ht="12.8" hidden="false" customHeight="false" outlineLevel="0" collapsed="false">
      <c r="A46" s="9" t="s">
        <v>0</v>
      </c>
      <c r="B46" s="14" t="str">
        <f aca="false">'Bullets data 1'!A44</f>
        <v>/home/jorge/Pictures/contraband_photos/Bullets/New_Bullets/2-x-Snuff-Aluminum-Snorter-_1.jpg</v>
      </c>
      <c r="C46" s="15" t="str">
        <f aca="false">MID('Bullets data 1'!B44,10, LEN('Bullets data 1'!B44))</f>
        <v> ballpoint, ballpoint pen, ballpen, Biro</v>
      </c>
      <c r="D46" s="16" t="n">
        <f aca="false">'Bullets data 1'!C44</f>
        <v>0.90527344</v>
      </c>
      <c r="E46" s="15" t="str">
        <f aca="false">MID('Bullets data 1'!D44,10, LEN('Bullets data 1'!D44))</f>
        <v> lighter, light, igniter, ignitor</v>
      </c>
      <c r="F46" s="16" t="n">
        <f aca="false">'Bullets data 1'!E44</f>
        <v>0.0491333</v>
      </c>
      <c r="G46" s="15" t="str">
        <f aca="false">MID('Bullets data 1'!F44,10, LEN('Bullets data 1'!F44))</f>
        <v> fountain pen</v>
      </c>
      <c r="H46" s="16" t="n">
        <f aca="false">'Bullets data 1'!G44</f>
        <v>0.032989502</v>
      </c>
      <c r="I46" s="15" t="str">
        <f aca="false">MID('Bullets data 1'!H44,10, LEN('Bullets data 1'!H44))</f>
        <v> screwdriver</v>
      </c>
      <c r="J46" s="16" t="n">
        <f aca="false">'Bullets data 1'!I44</f>
        <v>0.0030670166</v>
      </c>
      <c r="K46" s="15" t="str">
        <f aca="false">MID('Bullets data 1'!J44,10, LEN('Bullets data 1'!J44))</f>
        <v> whistle</v>
      </c>
      <c r="L46" s="16" t="n">
        <f aca="false">'Bullets data 1'!K44</f>
        <v>0.002122879</v>
      </c>
      <c r="M46" s="17" t="n">
        <f aca="false">'Bullets data 1'!L44</f>
        <v>93.72549</v>
      </c>
      <c r="N46" s="13"/>
      <c r="O46" s="13"/>
    </row>
    <row r="47" customFormat="false" ht="12.8" hidden="false" customHeight="false" outlineLevel="0" collapsed="false">
      <c r="A47" s="9" t="s">
        <v>0</v>
      </c>
      <c r="B47" s="14" t="str">
        <f aca="false">'Bullets data 1'!A45</f>
        <v>/home/jorge/Pictures/contraband_photos/Bullets/New_Bullets/987.jpg</v>
      </c>
      <c r="C47" s="15" t="str">
        <f aca="false">MID('Bullets data 1'!B45,10, LEN('Bullets data 1'!B45))</f>
        <v> accordion, piano accordion, squeeze box</v>
      </c>
      <c r="D47" s="16" t="n">
        <f aca="false">'Bullets data 1'!C45</f>
        <v>0.09246826</v>
      </c>
      <c r="E47" s="15" t="str">
        <f aca="false">MID('Bullets data 1'!D45,10, LEN('Bullets data 1'!D45))</f>
        <v> hammer</v>
      </c>
      <c r="F47" s="16" t="n">
        <f aca="false">'Bullets data 1'!E45</f>
        <v>0.0881958</v>
      </c>
      <c r="G47" s="15" t="str">
        <f aca="false">MID('Bullets data 1'!F45,10, LEN('Bullets data 1'!F45))</f>
        <v> matchstick</v>
      </c>
      <c r="H47" s="16" t="n">
        <f aca="false">'Bullets data 1'!G45</f>
        <v>0.08288574</v>
      </c>
      <c r="I47" s="15" t="str">
        <f aca="false">MID('Bullets data 1'!H45,10, LEN('Bullets data 1'!H45))</f>
        <v> panpipe, pandean pipe, syrinx</v>
      </c>
      <c r="J47" s="16" t="n">
        <f aca="false">'Bullets data 1'!I45</f>
        <v>0.08093262</v>
      </c>
      <c r="K47" s="15" t="str">
        <f aca="false">MID('Bullets data 1'!J45,10, LEN('Bullets data 1'!J45))</f>
        <v> hair slide</v>
      </c>
      <c r="L47" s="16" t="n">
        <f aca="false">'Bullets data 1'!K45</f>
        <v>0.07910156</v>
      </c>
      <c r="M47" s="17" t="n">
        <f aca="false">'Bullets data 1'!L45</f>
        <v>93.66791</v>
      </c>
      <c r="N47" s="13"/>
      <c r="O47" s="13"/>
    </row>
    <row r="48" customFormat="false" ht="12.8" hidden="false" customHeight="false" outlineLevel="0" collapsed="false">
      <c r="A48" s="9" t="s">
        <v>0</v>
      </c>
      <c r="B48" s="18" t="str">
        <f aca="false">'Bullets data 1'!A46</f>
        <v>/home/jorge/Pictures/contraband_photos/Bullets/New_Bullets/160006.jpg</v>
      </c>
      <c r="C48" s="15" t="str">
        <f aca="false">MID('Bullets data 1'!B46,10, LEN('Bullets data 1'!B46))</f>
        <v> thimble</v>
      </c>
      <c r="D48" s="16" t="n">
        <f aca="false">'Bullets data 1'!C46</f>
        <v>0.35986328</v>
      </c>
      <c r="E48" s="15" t="str">
        <f aca="false">MID('Bullets data 1'!D46,10, LEN('Bullets data 1'!D46))</f>
        <v> saltshaker, salt shaker</v>
      </c>
      <c r="F48" s="16" t="n">
        <f aca="false">'Bullets data 1'!E46</f>
        <v>0.076049805</v>
      </c>
      <c r="G48" s="15" t="str">
        <f aca="false">MID('Bullets data 1'!F46,10, LEN('Bullets data 1'!F46))</f>
        <v> lipstick, lip rouge</v>
      </c>
      <c r="H48" s="16" t="n">
        <f aca="false">'Bullets data 1'!G46</f>
        <v>0.05606079</v>
      </c>
      <c r="I48" s="15" t="str">
        <f aca="false">MID('Bullets data 1'!H46,10, LEN('Bullets data 1'!H46))</f>
        <v> candle, taper, wax light</v>
      </c>
      <c r="J48" s="16" t="n">
        <f aca="false">'Bullets data 1'!I46</f>
        <v>0.048706055</v>
      </c>
      <c r="K48" s="19" t="str">
        <f aca="false">MID('Bullets data 1'!J46,10, LEN('Bullets data 1'!J46))</f>
        <v> projectile, missile</v>
      </c>
      <c r="L48" s="20" t="n">
        <f aca="false">'Bullets data 1'!K46</f>
        <v>0.03881836</v>
      </c>
      <c r="M48" s="17" t="n">
        <f aca="false">'Bullets data 1'!L46</f>
        <v>94.04935</v>
      </c>
      <c r="N48" s="13"/>
      <c r="O48" s="13"/>
    </row>
    <row r="49" customFormat="false" ht="12.8" hidden="false" customHeight="false" outlineLevel="0" collapsed="false">
      <c r="A49" s="9" t="s">
        <v>0</v>
      </c>
      <c r="B49" s="14" t="str">
        <f aca="false">'Bullets data 1'!A47</f>
        <v>/home/jorge/Pictures/contraband_photos/Bullets/New_Bullets/Hornady-Hunting.jpg</v>
      </c>
      <c r="C49" s="15" t="str">
        <f aca="false">MID('Bullets data 1'!B47,10, LEN('Bullets data 1'!B47))</f>
        <v> rubber eraser, rubber, pencil eraser</v>
      </c>
      <c r="D49" s="16" t="n">
        <f aca="false">'Bullets data 1'!C47</f>
        <v>0.26660156</v>
      </c>
      <c r="E49" s="15" t="str">
        <f aca="false">MID('Bullets data 1'!D47,10, LEN('Bullets data 1'!D47))</f>
        <v> Band Aid</v>
      </c>
      <c r="F49" s="16" t="n">
        <f aca="false">'Bullets data 1'!E47</f>
        <v>0.15795898</v>
      </c>
      <c r="G49" s="15" t="str">
        <f aca="false">MID('Bullets data 1'!F47,10, LEN('Bullets data 1'!F47))</f>
        <v> oil filter</v>
      </c>
      <c r="H49" s="16" t="n">
        <f aca="false">'Bullets data 1'!G47</f>
        <v>0.12597656</v>
      </c>
      <c r="I49" s="15" t="str">
        <f aca="false">MID('Bullets data 1'!H47,10, LEN('Bullets data 1'!H47))</f>
        <v> sunscreen, sunblock, sun blocker</v>
      </c>
      <c r="J49" s="16" t="n">
        <f aca="false">'Bullets data 1'!I47</f>
        <v>0.07458496</v>
      </c>
      <c r="K49" s="15" t="str">
        <f aca="false">MID('Bullets data 1'!J47,10, LEN('Bullets data 1'!J47))</f>
        <v> face powder</v>
      </c>
      <c r="L49" s="16" t="n">
        <f aca="false">'Bullets data 1'!K47</f>
        <v>0.04559326</v>
      </c>
      <c r="M49" s="17" t="n">
        <f aca="false">'Bullets data 1'!L47</f>
        <v>94.15008</v>
      </c>
      <c r="N49" s="13"/>
      <c r="O49" s="13"/>
    </row>
    <row r="50" customFormat="false" ht="12.8" hidden="false" customHeight="false" outlineLevel="0" collapsed="false">
      <c r="A50" s="9" t="s">
        <v>0</v>
      </c>
      <c r="B50" s="18" t="str">
        <f aca="false">'Bullets data 1'!A48</f>
        <v>/home/jorge/Pictures/contraband_photos/Bullets/New_Bullets/Sluged3872.jpg</v>
      </c>
      <c r="C50" s="15" t="str">
        <f aca="false">MID('Bullets data 1'!B48,10, LEN('Bullets data 1'!B48))</f>
        <v> saltshaker, salt shaker</v>
      </c>
      <c r="D50" s="16" t="n">
        <f aca="false">'Bullets data 1'!C48</f>
        <v>0.3869629</v>
      </c>
      <c r="E50" s="19" t="str">
        <f aca="false">MID('Bullets data 1'!D48,10, LEN('Bullets data 1'!D48))</f>
        <v> projectile, missile</v>
      </c>
      <c r="F50" s="20" t="n">
        <f aca="false">'Bullets data 1'!E48</f>
        <v>0.19311523</v>
      </c>
      <c r="G50" s="15" t="str">
        <f aca="false">MID('Bullets data 1'!F48,10, LEN('Bullets data 1'!F48))</f>
        <v> lipstick, lip rouge</v>
      </c>
      <c r="H50" s="16" t="n">
        <f aca="false">'Bullets data 1'!G48</f>
        <v>0.15393066</v>
      </c>
      <c r="I50" s="15" t="str">
        <f aca="false">MID('Bullets data 1'!H48,10, LEN('Bullets data 1'!H48))</f>
        <v> clog, geta, patten, sabot</v>
      </c>
      <c r="J50" s="16" t="n">
        <f aca="false">'Bullets data 1'!I48</f>
        <v>0.042419434</v>
      </c>
      <c r="K50" s="15" t="str">
        <f aca="false">MID('Bullets data 1'!J48,10, LEN('Bullets data 1'!J48))</f>
        <v> Loafer</v>
      </c>
      <c r="L50" s="16" t="n">
        <f aca="false">'Bullets data 1'!K48</f>
        <v>0.03253174</v>
      </c>
      <c r="M50" s="17" t="n">
        <f aca="false">'Bullets data 1'!L48</f>
        <v>93.51333</v>
      </c>
      <c r="N50" s="13"/>
      <c r="O50" s="13"/>
    </row>
    <row r="51" customFormat="false" ht="12.8" hidden="false" customHeight="false" outlineLevel="0" collapsed="false">
      <c r="A51" s="9" t="s">
        <v>0</v>
      </c>
      <c r="B51" s="14" t="str">
        <f aca="false">'Bullets data 1'!A49</f>
        <v>/home/jorge/Pictures/contraband_photos/Bullets/New_Bullets/787.jpg</v>
      </c>
      <c r="C51" s="15" t="str">
        <f aca="false">MID('Bullets data 1'!B49,10, LEN('Bullets data 1'!B49))</f>
        <v> lipstick, lip rouge</v>
      </c>
      <c r="D51" s="16" t="n">
        <f aca="false">'Bullets data 1'!C49</f>
        <v>0.37963867</v>
      </c>
      <c r="E51" s="15" t="str">
        <f aca="false">MID('Bullets data 1'!D49,10, LEN('Bullets data 1'!D49))</f>
        <v> oil filter</v>
      </c>
      <c r="F51" s="16" t="n">
        <f aca="false">'Bullets data 1'!E49</f>
        <v>0.21960449</v>
      </c>
      <c r="G51" s="15" t="str">
        <f aca="false">MID('Bullets data 1'!F49,10, LEN('Bullets data 1'!F49))</f>
        <v> cocktail shaker</v>
      </c>
      <c r="H51" s="16" t="n">
        <f aca="false">'Bullets data 1'!G49</f>
        <v>0.14990234</v>
      </c>
      <c r="I51" s="15" t="str">
        <f aca="false">MID('Bullets data 1'!H49,10, LEN('Bullets data 1'!H49))</f>
        <v> whistle</v>
      </c>
      <c r="J51" s="16" t="n">
        <f aca="false">'Bullets data 1'!I49</f>
        <v>0.07305908</v>
      </c>
      <c r="K51" s="15" t="str">
        <f aca="false">MID('Bullets data 1'!J49,10, LEN('Bullets data 1'!J49))</f>
        <v> nipple</v>
      </c>
      <c r="L51" s="16" t="n">
        <f aca="false">'Bullets data 1'!K49</f>
        <v>0.033172607</v>
      </c>
      <c r="M51" s="17" t="n">
        <f aca="false">'Bullets data 1'!L49</f>
        <v>93.39394</v>
      </c>
      <c r="N51" s="13"/>
      <c r="O51" s="13"/>
    </row>
    <row r="52" customFormat="false" ht="12.8" hidden="false" customHeight="false" outlineLevel="0" collapsed="false">
      <c r="A52" s="9" t="s">
        <v>0</v>
      </c>
      <c r="B52" s="18" t="str">
        <f aca="false">'Bullets data 1'!A50</f>
        <v>/home/jorge/Pictures/contraband_photos/Bullets/New_Bullets/ppatch-2.jpg</v>
      </c>
      <c r="C52" s="15" t="str">
        <f aca="false">MID('Bullets data 1'!B50,10, LEN('Bullets data 1'!B50))</f>
        <v> lipstick, lip rouge</v>
      </c>
      <c r="D52" s="16" t="n">
        <f aca="false">'Bullets data 1'!C50</f>
        <v>0.123535156</v>
      </c>
      <c r="E52" s="15" t="str">
        <f aca="false">MID('Bullets data 1'!D50,10, LEN('Bullets data 1'!D50))</f>
        <v> whistle</v>
      </c>
      <c r="F52" s="16" t="n">
        <f aca="false">'Bullets data 1'!E50</f>
        <v>0.111572266</v>
      </c>
      <c r="G52" s="15" t="str">
        <f aca="false">MID('Bullets data 1'!F50,10, LEN('Bullets data 1'!F50))</f>
        <v> scabbard</v>
      </c>
      <c r="H52" s="16" t="n">
        <f aca="false">'Bullets data 1'!G50</f>
        <v>0.09326172</v>
      </c>
      <c r="I52" s="19" t="str">
        <f aca="false">MID('Bullets data 1'!H50,10, LEN('Bullets data 1'!H50))</f>
        <v> projectile, missile</v>
      </c>
      <c r="J52" s="20" t="n">
        <f aca="false">'Bullets data 1'!I50</f>
        <v>0.086242676</v>
      </c>
      <c r="K52" s="15" t="str">
        <f aca="false">MID('Bullets data 1'!J50,10, LEN('Bullets data 1'!J50))</f>
        <v> ballpoint, ballpoint pen, ballpen, Biro</v>
      </c>
      <c r="L52" s="16" t="n">
        <f aca="false">'Bullets data 1'!K50</f>
        <v>0.06933594</v>
      </c>
      <c r="M52" s="17" t="n">
        <f aca="false">'Bullets data 1'!L50</f>
        <v>93.59705</v>
      </c>
      <c r="N52" s="13"/>
      <c r="O52" s="13"/>
    </row>
    <row r="53" customFormat="false" ht="17.35" hidden="false" customHeight="true" outlineLevel="0" collapsed="false">
      <c r="A53" s="9" t="s">
        <v>0</v>
      </c>
      <c r="B53" s="29" t="s">
        <v>13</v>
      </c>
      <c r="C53" s="29"/>
      <c r="D53" s="29"/>
      <c r="E53" s="29"/>
      <c r="F53" s="30"/>
      <c r="G53" s="30"/>
      <c r="H53" s="30"/>
      <c r="I53" s="13"/>
      <c r="J53" s="30"/>
      <c r="K53" s="13"/>
      <c r="L53" s="30"/>
      <c r="M53" s="31"/>
      <c r="N53" s="13"/>
      <c r="O53" s="13"/>
    </row>
    <row r="54" customFormat="false" ht="15" hidden="false" customHeight="true" outlineLevel="0" collapsed="false">
      <c r="A54" s="9" t="s">
        <v>0</v>
      </c>
      <c r="B54" s="32" t="s">
        <v>14</v>
      </c>
      <c r="C54" s="32"/>
      <c r="D54" s="32" t="s">
        <v>15</v>
      </c>
      <c r="E54" s="32"/>
      <c r="F54" s="30"/>
      <c r="G54" s="30"/>
      <c r="H54" s="30"/>
      <c r="I54" s="13"/>
      <c r="J54" s="30"/>
      <c r="K54" s="13"/>
      <c r="L54" s="30"/>
      <c r="M54" s="31"/>
      <c r="N54" s="13"/>
      <c r="O54" s="13"/>
    </row>
    <row r="55" customFormat="false" ht="27.5" hidden="false" customHeight="true" outlineLevel="0" collapsed="false">
      <c r="A55" s="9"/>
      <c r="B55" s="33" t="s">
        <v>16</v>
      </c>
      <c r="C55" s="34" t="s">
        <v>17</v>
      </c>
      <c r="D55" s="33" t="s">
        <v>18</v>
      </c>
      <c r="E55" s="35" t="s">
        <v>19</v>
      </c>
      <c r="F55" s="30"/>
      <c r="G55" s="30"/>
      <c r="H55" s="30"/>
      <c r="I55" s="13"/>
      <c r="J55" s="30"/>
      <c r="K55" s="13"/>
      <c r="L55" s="30"/>
      <c r="M55" s="31"/>
      <c r="N55" s="13"/>
      <c r="O55" s="13"/>
    </row>
    <row r="56" customFormat="false" ht="15" hidden="false" customHeight="false" outlineLevel="0" collapsed="false">
      <c r="A56" s="9"/>
      <c r="B56" s="36" t="n">
        <f aca="false">5/50</f>
        <v>0.1</v>
      </c>
      <c r="C56" s="35"/>
      <c r="D56" s="35"/>
      <c r="E56" s="37" t="n">
        <f aca="false">1-B56</f>
        <v>0.9</v>
      </c>
      <c r="F56" s="30"/>
      <c r="G56" s="30"/>
      <c r="H56" s="30"/>
      <c r="I56" s="13"/>
      <c r="J56" s="30"/>
      <c r="K56" s="13"/>
      <c r="L56" s="30"/>
      <c r="M56" s="31"/>
      <c r="N56" s="13"/>
      <c r="O56" s="13"/>
    </row>
    <row r="57" customFormat="false" ht="17.35" hidden="false" customHeight="true" outlineLevel="0" collapsed="false">
      <c r="A57" s="9"/>
      <c r="B57" s="38" t="s">
        <v>20</v>
      </c>
      <c r="C57" s="38"/>
      <c r="D57" s="38"/>
      <c r="E57" s="38"/>
      <c r="F57" s="30"/>
      <c r="G57" s="30"/>
      <c r="H57" s="30"/>
      <c r="I57" s="13"/>
      <c r="J57" s="30"/>
      <c r="K57" s="13"/>
      <c r="L57" s="30"/>
      <c r="M57" s="31"/>
      <c r="N57" s="13"/>
      <c r="O57" s="13"/>
    </row>
    <row r="58" customFormat="false" ht="15" hidden="false" customHeight="true" outlineLevel="0" collapsed="false">
      <c r="A58" s="9"/>
      <c r="B58" s="39" t="s">
        <v>14</v>
      </c>
      <c r="C58" s="39"/>
      <c r="D58" s="39" t="s">
        <v>15</v>
      </c>
      <c r="E58" s="39"/>
      <c r="F58" s="30"/>
      <c r="G58" s="30"/>
      <c r="H58" s="30"/>
      <c r="I58" s="13"/>
      <c r="J58" s="30"/>
      <c r="K58" s="13"/>
      <c r="L58" s="30"/>
      <c r="M58" s="31"/>
      <c r="N58" s="13"/>
      <c r="O58" s="13"/>
    </row>
    <row r="59" customFormat="false" ht="24.15" hidden="false" customHeight="true" outlineLevel="0" collapsed="false">
      <c r="A59" s="9" t="s">
        <v>0</v>
      </c>
      <c r="B59" s="40" t="s">
        <v>16</v>
      </c>
      <c r="C59" s="41" t="s">
        <v>17</v>
      </c>
      <c r="D59" s="40" t="s">
        <v>18</v>
      </c>
      <c r="E59" s="42" t="s">
        <v>19</v>
      </c>
      <c r="F59" s="30"/>
      <c r="G59" s="13"/>
      <c r="H59" s="30"/>
      <c r="I59" s="13"/>
      <c r="J59" s="30"/>
      <c r="K59" s="13"/>
      <c r="L59" s="30"/>
      <c r="M59" s="31"/>
      <c r="N59" s="13"/>
      <c r="O59" s="13"/>
    </row>
    <row r="60" customFormat="false" ht="15" hidden="false" customHeight="false" outlineLevel="0" collapsed="false">
      <c r="A60" s="9" t="s">
        <v>0</v>
      </c>
      <c r="B60" s="43" t="n">
        <f aca="false">20/50</f>
        <v>0.4</v>
      </c>
      <c r="C60" s="42"/>
      <c r="D60" s="42"/>
      <c r="E60" s="43" t="n">
        <f aca="false">1-B60</f>
        <v>0.6</v>
      </c>
      <c r="F60" s="30"/>
      <c r="G60" s="13"/>
      <c r="H60" s="30"/>
      <c r="I60" s="13"/>
      <c r="J60" s="30"/>
      <c r="K60" s="13"/>
      <c r="L60" s="30"/>
      <c r="M60" s="31"/>
      <c r="N60" s="13"/>
      <c r="O60" s="13"/>
    </row>
    <row r="61" customFormat="false" ht="12.8" hidden="false" customHeight="false" outlineLevel="0" collapsed="false">
      <c r="A61" s="9" t="s">
        <v>0</v>
      </c>
      <c r="B61" s="44"/>
      <c r="C61" s="13"/>
      <c r="D61" s="30"/>
      <c r="E61" s="13"/>
      <c r="F61" s="30"/>
      <c r="G61" s="13"/>
      <c r="H61" s="30"/>
      <c r="I61" s="13"/>
      <c r="J61" s="30"/>
      <c r="K61" s="13"/>
      <c r="L61" s="30"/>
      <c r="M61" s="31"/>
      <c r="N61" s="13"/>
      <c r="O61" s="13"/>
    </row>
    <row r="62" customFormat="false" ht="117.15" hidden="false" customHeight="true" outlineLevel="0" collapsed="false">
      <c r="A62" s="9" t="s">
        <v>0</v>
      </c>
      <c r="B62" s="44"/>
      <c r="C62" s="13"/>
      <c r="D62" s="30"/>
      <c r="E62" s="13"/>
      <c r="F62" s="30"/>
      <c r="G62" s="13"/>
      <c r="H62" s="30"/>
      <c r="I62" s="13"/>
      <c r="J62" s="30"/>
      <c r="K62" s="13"/>
      <c r="L62" s="30"/>
      <c r="M62" s="31"/>
      <c r="N62" s="13"/>
      <c r="O62" s="13"/>
    </row>
    <row r="63" customFormat="false" ht="12.8" hidden="false" customHeight="false" outlineLevel="0" collapsed="false">
      <c r="A63" s="9" t="s">
        <v>0</v>
      </c>
      <c r="B63" s="44"/>
      <c r="C63" s="13"/>
      <c r="D63" s="30"/>
      <c r="E63" s="13"/>
      <c r="F63" s="30"/>
      <c r="G63" s="13"/>
      <c r="H63" s="30"/>
      <c r="I63" s="13"/>
      <c r="J63" s="30"/>
      <c r="K63" s="13"/>
      <c r="L63" s="30"/>
      <c r="M63" s="31"/>
      <c r="N63" s="13"/>
      <c r="O63" s="13"/>
    </row>
    <row r="64" customFormat="false" ht="12.8" hidden="false" customHeight="false" outlineLevel="0" collapsed="false">
      <c r="A64" s="9" t="s">
        <v>0</v>
      </c>
      <c r="B64" s="44"/>
      <c r="C64" s="13"/>
      <c r="D64" s="30"/>
      <c r="E64" s="13"/>
      <c r="F64" s="30"/>
      <c r="G64" s="13"/>
      <c r="H64" s="30"/>
      <c r="I64" s="13"/>
      <c r="J64" s="30"/>
      <c r="K64" s="13"/>
      <c r="L64" s="30"/>
      <c r="M64" s="31"/>
      <c r="N64" s="13"/>
      <c r="O64" s="13"/>
    </row>
    <row r="65" customFormat="false" ht="12.8" hidden="false" customHeight="false" outlineLevel="0" collapsed="false">
      <c r="A65" s="9"/>
      <c r="B65" s="44"/>
      <c r="C65" s="13"/>
      <c r="D65" s="30"/>
      <c r="E65" s="13"/>
      <c r="F65" s="30"/>
      <c r="G65" s="13"/>
      <c r="H65" s="30"/>
      <c r="I65" s="13"/>
      <c r="J65" s="30"/>
      <c r="K65" s="13"/>
      <c r="L65" s="30"/>
      <c r="M65" s="31"/>
      <c r="N65" s="13"/>
      <c r="O65" s="13"/>
    </row>
    <row r="66" customFormat="false" ht="12.8" hidden="false" customHeight="false" outlineLevel="0" collapsed="false">
      <c r="A66" s="9"/>
      <c r="B66" s="44"/>
      <c r="C66" s="13"/>
      <c r="D66" s="30"/>
      <c r="E66" s="13"/>
      <c r="F66" s="30"/>
      <c r="G66" s="13"/>
      <c r="H66" s="30"/>
      <c r="I66" s="13"/>
      <c r="J66" s="30"/>
      <c r="K66" s="13"/>
      <c r="L66" s="30"/>
      <c r="M66" s="31"/>
      <c r="N66" s="13"/>
      <c r="O66" s="13"/>
    </row>
    <row r="67" customFormat="false" ht="12.8" hidden="false" customHeight="false" outlineLevel="0" collapsed="false">
      <c r="A67" s="9"/>
      <c r="B67" s="44"/>
      <c r="C67" s="13"/>
      <c r="D67" s="30"/>
      <c r="E67" s="13"/>
      <c r="F67" s="30"/>
      <c r="G67" s="13"/>
      <c r="H67" s="30"/>
      <c r="I67" s="13"/>
      <c r="J67" s="30"/>
      <c r="K67" s="13"/>
      <c r="L67" s="30"/>
      <c r="M67" s="31"/>
      <c r="N67" s="13"/>
      <c r="O67" s="13"/>
    </row>
  </sheetData>
  <mergeCells count="6">
    <mergeCell ref="B53:E53"/>
    <mergeCell ref="B54:C54"/>
    <mergeCell ref="D54:E54"/>
    <mergeCell ref="B57:E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E181E"/>
    <pageSetUpPr fitToPage="false"/>
  </sheetPr>
  <dimension ref="A1:N60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21.26"/>
    <col collapsed="false" customWidth="true" hidden="false" outlineLevel="0" max="3" min="3" style="0" width="24.03"/>
    <col collapsed="false" customWidth="true" hidden="false" outlineLevel="0" max="4" min="4" style="0" width="6.53"/>
    <col collapsed="false" customWidth="true" hidden="false" outlineLevel="0" max="5" min="5" style="0" width="20.56"/>
    <col collapsed="false" customWidth="true" hidden="false" outlineLevel="0" max="6" min="6" style="0" width="5.18"/>
    <col collapsed="false" customWidth="true" hidden="false" outlineLevel="0" max="7" min="7" style="0" width="19.04"/>
    <col collapsed="false" customWidth="true" hidden="false" outlineLevel="0" max="8" min="8" style="0" width="5.18"/>
    <col collapsed="false" customWidth="true" hidden="false" outlineLevel="0" max="9" min="9" style="0" width="19.86"/>
    <col collapsed="false" customWidth="true" hidden="false" outlineLevel="0" max="10" min="10" style="0" width="5.18"/>
    <col collapsed="false" customWidth="true" hidden="false" outlineLevel="0" max="11" min="11" style="0" width="16.94"/>
    <col collapsed="false" customWidth="true" hidden="false" outlineLevel="0" max="12" min="12" style="0" width="7.22"/>
    <col collapsed="false" customWidth="false" hidden="false" outlineLevel="0" max="13" min="13" style="0" width="11.52"/>
    <col collapsed="false" customWidth="true" hidden="false" outlineLevel="0" max="14" min="14" style="0" width="39.67"/>
    <col collapsed="false" customWidth="false" hidden="false" outlineLevel="0" max="1025" min="15" style="0" width="11.52"/>
  </cols>
  <sheetData>
    <row r="1" customFormat="false" ht="12" hidden="false" customHeight="true" outlineLevel="0" collapsed="false">
      <c r="A1" s="3"/>
      <c r="B1" s="4"/>
      <c r="C1" s="5"/>
      <c r="D1" s="6"/>
      <c r="E1" s="7"/>
      <c r="F1" s="6"/>
      <c r="G1" s="7"/>
      <c r="H1" s="6"/>
      <c r="I1" s="7"/>
      <c r="J1" s="6"/>
      <c r="K1" s="7"/>
      <c r="L1" s="6"/>
      <c r="M1" s="7"/>
      <c r="N1" s="6"/>
    </row>
    <row r="2" customFormat="false" ht="15" hidden="false" customHeight="false" outlineLevel="0" collapsed="false">
      <c r="A2" s="9" t="s">
        <v>0</v>
      </c>
      <c r="B2" s="10" t="s">
        <v>1</v>
      </c>
      <c r="C2" s="10" t="s">
        <v>2</v>
      </c>
      <c r="D2" s="11" t="s">
        <v>3</v>
      </c>
      <c r="E2" s="10" t="s">
        <v>4</v>
      </c>
      <c r="F2" s="11" t="s">
        <v>5</v>
      </c>
      <c r="G2" s="10" t="s">
        <v>6</v>
      </c>
      <c r="H2" s="11" t="s">
        <v>7</v>
      </c>
      <c r="I2" s="10" t="s">
        <v>8</v>
      </c>
      <c r="J2" s="11" t="s">
        <v>9</v>
      </c>
      <c r="K2" s="10" t="s">
        <v>10</v>
      </c>
      <c r="L2" s="11" t="s">
        <v>11</v>
      </c>
      <c r="M2" s="12" t="s">
        <v>12</v>
      </c>
      <c r="N2" s="13"/>
    </row>
    <row r="3" customFormat="false" ht="12.8" hidden="false" customHeight="false" outlineLevel="0" collapsed="false">
      <c r="A3" s="9" t="s">
        <v>0</v>
      </c>
      <c r="B3" s="28"/>
      <c r="C3" s="45"/>
      <c r="D3" s="46"/>
      <c r="E3" s="45"/>
      <c r="F3" s="46"/>
      <c r="G3" s="45"/>
      <c r="H3" s="46"/>
      <c r="I3" s="45"/>
      <c r="J3" s="46"/>
      <c r="K3" s="45"/>
      <c r="L3" s="46"/>
      <c r="M3" s="47"/>
      <c r="N3" s="13"/>
    </row>
    <row r="4" customFormat="false" ht="12.8" hidden="false" customHeight="false" outlineLevel="0" collapsed="false">
      <c r="A4" s="9" t="s">
        <v>0</v>
      </c>
      <c r="B4" s="28"/>
      <c r="C4" s="45"/>
      <c r="D4" s="46"/>
      <c r="E4" s="45"/>
      <c r="F4" s="46"/>
      <c r="G4" s="45"/>
      <c r="H4" s="46"/>
      <c r="I4" s="45"/>
      <c r="J4" s="46"/>
      <c r="K4" s="45"/>
      <c r="L4" s="46"/>
      <c r="M4" s="47"/>
      <c r="N4" s="13"/>
    </row>
    <row r="5" customFormat="false" ht="12.8" hidden="false" customHeight="false" outlineLevel="0" collapsed="false">
      <c r="A5" s="9" t="s">
        <v>0</v>
      </c>
      <c r="B5" s="28"/>
      <c r="C5" s="45"/>
      <c r="D5" s="46"/>
      <c r="E5" s="45"/>
      <c r="F5" s="46"/>
      <c r="G5" s="45"/>
      <c r="H5" s="46"/>
      <c r="I5" s="45"/>
      <c r="J5" s="46"/>
      <c r="K5" s="45"/>
      <c r="L5" s="46"/>
      <c r="M5" s="47"/>
      <c r="N5" s="13"/>
    </row>
    <row r="6" customFormat="false" ht="12.8" hidden="false" customHeight="false" outlineLevel="0" collapsed="false">
      <c r="A6" s="9" t="s">
        <v>0</v>
      </c>
      <c r="B6" s="28"/>
      <c r="C6" s="45"/>
      <c r="D6" s="46"/>
      <c r="E6" s="45"/>
      <c r="F6" s="46"/>
      <c r="G6" s="45"/>
      <c r="H6" s="46"/>
      <c r="I6" s="45"/>
      <c r="J6" s="46"/>
      <c r="K6" s="48"/>
      <c r="L6" s="49"/>
      <c r="M6" s="50"/>
      <c r="N6" s="13"/>
    </row>
    <row r="7" customFormat="false" ht="12.8" hidden="false" customHeight="false" outlineLevel="0" collapsed="false">
      <c r="A7" s="9" t="s">
        <v>0</v>
      </c>
      <c r="B7" s="28"/>
      <c r="C7" s="45"/>
      <c r="D7" s="46"/>
      <c r="E7" s="45"/>
      <c r="F7" s="46"/>
      <c r="G7" s="48"/>
      <c r="H7" s="49"/>
      <c r="I7" s="45"/>
      <c r="J7" s="46"/>
      <c r="K7" s="45"/>
      <c r="L7" s="46"/>
      <c r="M7" s="50"/>
      <c r="N7" s="13"/>
    </row>
    <row r="8" customFormat="false" ht="12.8" hidden="false" customHeight="false" outlineLevel="0" collapsed="false">
      <c r="A8" s="9" t="s">
        <v>0</v>
      </c>
      <c r="B8" s="28"/>
      <c r="C8" s="45"/>
      <c r="D8" s="46"/>
      <c r="E8" s="45"/>
      <c r="F8" s="46"/>
      <c r="G8" s="45"/>
      <c r="H8" s="46"/>
      <c r="I8" s="45"/>
      <c r="J8" s="46"/>
      <c r="K8" s="45"/>
      <c r="L8" s="46"/>
      <c r="M8" s="47"/>
      <c r="N8" s="13"/>
    </row>
    <row r="9" customFormat="false" ht="12.8" hidden="false" customHeight="false" outlineLevel="0" collapsed="false">
      <c r="A9" s="9" t="s">
        <v>0</v>
      </c>
      <c r="B9" s="28"/>
      <c r="C9" s="45"/>
      <c r="D9" s="46"/>
      <c r="E9" s="45"/>
      <c r="F9" s="46"/>
      <c r="G9" s="45"/>
      <c r="H9" s="46"/>
      <c r="I9" s="45"/>
      <c r="J9" s="46"/>
      <c r="K9" s="45"/>
      <c r="L9" s="46"/>
      <c r="M9" s="47"/>
      <c r="N9" s="13"/>
    </row>
    <row r="10" customFormat="false" ht="12.8" hidden="false" customHeight="false" outlineLevel="0" collapsed="false">
      <c r="A10" s="9" t="s">
        <v>0</v>
      </c>
      <c r="B10" s="28"/>
      <c r="C10" s="45"/>
      <c r="D10" s="46"/>
      <c r="E10" s="45"/>
      <c r="F10" s="46"/>
      <c r="G10" s="48"/>
      <c r="H10" s="49"/>
      <c r="I10" s="45"/>
      <c r="J10" s="46"/>
      <c r="K10" s="48"/>
      <c r="L10" s="49"/>
      <c r="M10" s="50"/>
      <c r="N10" s="13"/>
    </row>
    <row r="11" customFormat="false" ht="12.8" hidden="false" customHeight="false" outlineLevel="0" collapsed="false">
      <c r="A11" s="9" t="s">
        <v>0</v>
      </c>
      <c r="B11" s="28"/>
      <c r="C11" s="45"/>
      <c r="D11" s="46"/>
      <c r="E11" s="45"/>
      <c r="F11" s="46"/>
      <c r="G11" s="45"/>
      <c r="H11" s="46"/>
      <c r="I11" s="45"/>
      <c r="J11" s="46"/>
      <c r="K11" s="45"/>
      <c r="L11" s="46"/>
      <c r="M11" s="47"/>
      <c r="N11" s="13"/>
    </row>
    <row r="12" customFormat="false" ht="12.8" hidden="false" customHeight="false" outlineLevel="0" collapsed="false">
      <c r="A12" s="9" t="s">
        <v>0</v>
      </c>
      <c r="B12" s="48"/>
      <c r="C12" s="48"/>
      <c r="D12" s="49"/>
      <c r="E12" s="48"/>
      <c r="F12" s="49"/>
      <c r="G12" s="45"/>
      <c r="H12" s="46"/>
      <c r="I12" s="45"/>
      <c r="J12" s="46"/>
      <c r="K12" s="45"/>
      <c r="L12" s="46"/>
      <c r="M12" s="50"/>
      <c r="N12" s="13"/>
    </row>
    <row r="13" customFormat="false" ht="12.8" hidden="false" customHeight="false" outlineLevel="0" collapsed="false">
      <c r="A13" s="9" t="s">
        <v>0</v>
      </c>
      <c r="B13" s="28"/>
      <c r="C13" s="45"/>
      <c r="D13" s="46"/>
      <c r="E13" s="48"/>
      <c r="F13" s="49"/>
      <c r="G13" s="45"/>
      <c r="H13" s="46"/>
      <c r="I13" s="45"/>
      <c r="J13" s="46"/>
      <c r="K13" s="48"/>
      <c r="L13" s="49"/>
      <c r="M13" s="50"/>
      <c r="N13" s="13"/>
    </row>
    <row r="14" customFormat="false" ht="12.8" hidden="false" customHeight="false" outlineLevel="0" collapsed="false">
      <c r="A14" s="9" t="s">
        <v>0</v>
      </c>
      <c r="B14" s="28"/>
      <c r="C14" s="45"/>
      <c r="D14" s="46"/>
      <c r="E14" s="45"/>
      <c r="F14" s="46"/>
      <c r="G14" s="45"/>
      <c r="H14" s="46"/>
      <c r="I14" s="45"/>
      <c r="J14" s="46"/>
      <c r="K14" s="45"/>
      <c r="L14" s="46"/>
      <c r="M14" s="47"/>
      <c r="N14" s="13"/>
    </row>
    <row r="15" customFormat="false" ht="12.8" hidden="false" customHeight="false" outlineLevel="0" collapsed="false">
      <c r="A15" s="9" t="s">
        <v>0</v>
      </c>
      <c r="B15" s="28"/>
      <c r="C15" s="45"/>
      <c r="D15" s="46"/>
      <c r="E15" s="45"/>
      <c r="F15" s="46"/>
      <c r="G15" s="48"/>
      <c r="H15" s="49"/>
      <c r="I15" s="45"/>
      <c r="J15" s="46"/>
      <c r="K15" s="45"/>
      <c r="L15" s="46"/>
      <c r="M15" s="50"/>
      <c r="N15" s="13"/>
    </row>
    <row r="16" customFormat="false" ht="12.8" hidden="false" customHeight="false" outlineLevel="0" collapsed="false">
      <c r="A16" s="9" t="s">
        <v>0</v>
      </c>
      <c r="B16" s="28"/>
      <c r="C16" s="45"/>
      <c r="D16" s="46"/>
      <c r="E16" s="45"/>
      <c r="F16" s="46"/>
      <c r="G16" s="45"/>
      <c r="H16" s="46"/>
      <c r="I16" s="48"/>
      <c r="J16" s="49"/>
      <c r="K16" s="45"/>
      <c r="L16" s="46"/>
      <c r="M16" s="50"/>
      <c r="N16" s="13"/>
    </row>
    <row r="17" customFormat="false" ht="12.8" hidden="false" customHeight="false" outlineLevel="0" collapsed="false">
      <c r="A17" s="9" t="s">
        <v>0</v>
      </c>
      <c r="B17" s="28"/>
      <c r="C17" s="45"/>
      <c r="D17" s="46"/>
      <c r="E17" s="45"/>
      <c r="F17" s="46"/>
      <c r="G17" s="45"/>
      <c r="H17" s="46"/>
      <c r="I17" s="45"/>
      <c r="J17" s="46"/>
      <c r="K17" s="45"/>
      <c r="L17" s="46"/>
      <c r="M17" s="47"/>
      <c r="N17" s="13"/>
    </row>
    <row r="18" customFormat="false" ht="12.8" hidden="false" customHeight="false" outlineLevel="0" collapsed="false">
      <c r="A18" s="9" t="s">
        <v>0</v>
      </c>
      <c r="B18" s="28"/>
      <c r="C18" s="45"/>
      <c r="D18" s="46"/>
      <c r="E18" s="45"/>
      <c r="F18" s="46"/>
      <c r="G18" s="45"/>
      <c r="H18" s="46"/>
      <c r="I18" s="45"/>
      <c r="J18" s="46"/>
      <c r="K18" s="45"/>
      <c r="L18" s="46"/>
      <c r="M18" s="47"/>
      <c r="N18" s="13"/>
    </row>
    <row r="19" customFormat="false" ht="12.8" hidden="false" customHeight="false" outlineLevel="0" collapsed="false">
      <c r="A19" s="9" t="s">
        <v>0</v>
      </c>
      <c r="B19" s="28"/>
      <c r="C19" s="45"/>
      <c r="D19" s="46"/>
      <c r="E19" s="45"/>
      <c r="F19" s="46"/>
      <c r="G19" s="45"/>
      <c r="H19" s="46"/>
      <c r="I19" s="45"/>
      <c r="J19" s="46"/>
      <c r="K19" s="45"/>
      <c r="L19" s="46"/>
      <c r="M19" s="47"/>
      <c r="N19" s="13"/>
    </row>
    <row r="20" customFormat="false" ht="12.8" hidden="false" customHeight="false" outlineLevel="0" collapsed="false">
      <c r="A20" s="9" t="s">
        <v>0</v>
      </c>
      <c r="B20" s="28"/>
      <c r="C20" s="45"/>
      <c r="D20" s="46"/>
      <c r="E20" s="45"/>
      <c r="F20" s="46"/>
      <c r="G20" s="45"/>
      <c r="H20" s="46"/>
      <c r="I20" s="45"/>
      <c r="J20" s="46"/>
      <c r="K20" s="45"/>
      <c r="L20" s="46"/>
      <c r="M20" s="47"/>
      <c r="N20" s="13"/>
    </row>
    <row r="21" customFormat="false" ht="12.8" hidden="false" customHeight="false" outlineLevel="0" collapsed="false">
      <c r="A21" s="9" t="s">
        <v>0</v>
      </c>
      <c r="B21" s="28"/>
      <c r="C21" s="45"/>
      <c r="D21" s="46"/>
      <c r="E21" s="45"/>
      <c r="F21" s="46"/>
      <c r="G21" s="45"/>
      <c r="H21" s="46"/>
      <c r="I21" s="45"/>
      <c r="J21" s="46"/>
      <c r="K21" s="45"/>
      <c r="L21" s="46"/>
      <c r="M21" s="47"/>
      <c r="N21" s="13"/>
    </row>
    <row r="22" customFormat="false" ht="12.8" hidden="false" customHeight="false" outlineLevel="0" collapsed="false">
      <c r="A22" s="9" t="s">
        <v>0</v>
      </c>
      <c r="B22" s="48"/>
      <c r="C22" s="48"/>
      <c r="D22" s="49"/>
      <c r="E22" s="45"/>
      <c r="F22" s="46"/>
      <c r="G22" s="48"/>
      <c r="H22" s="49"/>
      <c r="I22" s="45"/>
      <c r="J22" s="46"/>
      <c r="K22" s="45"/>
      <c r="L22" s="46"/>
      <c r="M22" s="50"/>
      <c r="N22" s="13"/>
    </row>
    <row r="23" customFormat="false" ht="12.8" hidden="false" customHeight="false" outlineLevel="0" collapsed="false">
      <c r="A23" s="9" t="s">
        <v>0</v>
      </c>
      <c r="B23" s="28"/>
      <c r="C23" s="45"/>
      <c r="D23" s="46"/>
      <c r="E23" s="48"/>
      <c r="F23" s="49"/>
      <c r="G23" s="45"/>
      <c r="H23" s="46"/>
      <c r="I23" s="45"/>
      <c r="J23" s="46"/>
      <c r="K23" s="45"/>
      <c r="L23" s="46"/>
      <c r="M23" s="50"/>
      <c r="N23" s="13"/>
    </row>
    <row r="24" customFormat="false" ht="12.8" hidden="false" customHeight="false" outlineLevel="0" collapsed="false">
      <c r="A24" s="9" t="s">
        <v>0</v>
      </c>
      <c r="B24" s="28"/>
      <c r="C24" s="45"/>
      <c r="D24" s="46"/>
      <c r="E24" s="45"/>
      <c r="F24" s="46"/>
      <c r="G24" s="45"/>
      <c r="H24" s="46"/>
      <c r="I24" s="45"/>
      <c r="J24" s="46"/>
      <c r="K24" s="45"/>
      <c r="L24" s="46"/>
      <c r="M24" s="47"/>
      <c r="N24" s="13"/>
    </row>
    <row r="25" customFormat="false" ht="12.8" hidden="false" customHeight="false" outlineLevel="0" collapsed="false">
      <c r="A25" s="9" t="s">
        <v>0</v>
      </c>
      <c r="B25" s="28"/>
      <c r="C25" s="45"/>
      <c r="D25" s="46"/>
      <c r="E25" s="45"/>
      <c r="F25" s="46"/>
      <c r="G25" s="48"/>
      <c r="H25" s="49"/>
      <c r="I25" s="45"/>
      <c r="J25" s="46"/>
      <c r="K25" s="45"/>
      <c r="L25" s="46"/>
      <c r="M25" s="50"/>
      <c r="N25" s="13"/>
    </row>
    <row r="26" customFormat="false" ht="12.8" hidden="false" customHeight="false" outlineLevel="0" collapsed="false">
      <c r="A26" s="9" t="s">
        <v>0</v>
      </c>
      <c r="B26" s="48"/>
      <c r="C26" s="48"/>
      <c r="D26" s="49"/>
      <c r="E26" s="45"/>
      <c r="F26" s="46"/>
      <c r="G26" s="45"/>
      <c r="H26" s="46"/>
      <c r="I26" s="45"/>
      <c r="J26" s="46"/>
      <c r="K26" s="45"/>
      <c r="L26" s="46"/>
      <c r="M26" s="50"/>
      <c r="N26" s="13"/>
    </row>
    <row r="27" customFormat="false" ht="12.8" hidden="false" customHeight="false" outlineLevel="0" collapsed="false">
      <c r="A27" s="9" t="s">
        <v>0</v>
      </c>
      <c r="B27" s="28"/>
      <c r="C27" s="45"/>
      <c r="D27" s="46"/>
      <c r="E27" s="45"/>
      <c r="F27" s="46"/>
      <c r="G27" s="45"/>
      <c r="H27" s="46"/>
      <c r="I27" s="45"/>
      <c r="J27" s="46"/>
      <c r="K27" s="45"/>
      <c r="L27" s="46"/>
      <c r="M27" s="47"/>
      <c r="N27" s="13"/>
    </row>
    <row r="28" customFormat="false" ht="12.8" hidden="false" customHeight="false" outlineLevel="0" collapsed="false">
      <c r="A28" s="9" t="s">
        <v>0</v>
      </c>
      <c r="B28" s="28"/>
      <c r="C28" s="45"/>
      <c r="D28" s="46"/>
      <c r="E28" s="45"/>
      <c r="F28" s="46"/>
      <c r="G28" s="45"/>
      <c r="H28" s="46"/>
      <c r="I28" s="45"/>
      <c r="J28" s="46"/>
      <c r="K28" s="45"/>
      <c r="L28" s="46"/>
      <c r="M28" s="47"/>
      <c r="N28" s="13"/>
    </row>
    <row r="29" customFormat="false" ht="12.8" hidden="false" customHeight="false" outlineLevel="0" collapsed="false">
      <c r="A29" s="9" t="s">
        <v>0</v>
      </c>
      <c r="B29" s="28"/>
      <c r="C29" s="45"/>
      <c r="D29" s="46"/>
      <c r="E29" s="48"/>
      <c r="F29" s="49"/>
      <c r="G29" s="45"/>
      <c r="H29" s="46"/>
      <c r="I29" s="45"/>
      <c r="J29" s="46"/>
      <c r="K29" s="45"/>
      <c r="L29" s="46"/>
      <c r="M29" s="50"/>
      <c r="N29" s="13"/>
    </row>
    <row r="30" customFormat="false" ht="12.8" hidden="false" customHeight="false" outlineLevel="0" collapsed="false">
      <c r="A30" s="9" t="s">
        <v>0</v>
      </c>
      <c r="B30" s="28"/>
      <c r="C30" s="45"/>
      <c r="D30" s="46"/>
      <c r="E30" s="45"/>
      <c r="F30" s="46"/>
      <c r="G30" s="45"/>
      <c r="H30" s="46"/>
      <c r="I30" s="48"/>
      <c r="J30" s="49"/>
      <c r="K30" s="45"/>
      <c r="L30" s="46"/>
      <c r="M30" s="50"/>
      <c r="N30" s="13"/>
    </row>
    <row r="31" customFormat="false" ht="12.8" hidden="false" customHeight="false" outlineLevel="0" collapsed="false">
      <c r="A31" s="9" t="s">
        <v>0</v>
      </c>
      <c r="B31" s="28"/>
      <c r="C31" s="45"/>
      <c r="D31" s="46"/>
      <c r="E31" s="45"/>
      <c r="F31" s="46"/>
      <c r="G31" s="45"/>
      <c r="H31" s="46"/>
      <c r="I31" s="45"/>
      <c r="J31" s="46"/>
      <c r="K31" s="45"/>
      <c r="L31" s="46"/>
      <c r="M31" s="47"/>
      <c r="N31" s="13"/>
    </row>
    <row r="32" customFormat="false" ht="12.8" hidden="false" customHeight="false" outlineLevel="0" collapsed="false">
      <c r="A32" s="9" t="s">
        <v>0</v>
      </c>
      <c r="B32" s="28"/>
      <c r="C32" s="45"/>
      <c r="D32" s="46"/>
      <c r="E32" s="45"/>
      <c r="F32" s="46"/>
      <c r="G32" s="45"/>
      <c r="H32" s="46"/>
      <c r="I32" s="45"/>
      <c r="J32" s="46"/>
      <c r="K32" s="45"/>
      <c r="L32" s="46"/>
      <c r="M32" s="47"/>
      <c r="N32" s="13"/>
    </row>
    <row r="33" customFormat="false" ht="12.8" hidden="false" customHeight="false" outlineLevel="0" collapsed="false">
      <c r="A33" s="9" t="s">
        <v>0</v>
      </c>
      <c r="B33" s="28"/>
      <c r="C33" s="45"/>
      <c r="D33" s="46"/>
      <c r="E33" s="48"/>
      <c r="F33" s="49"/>
      <c r="G33" s="45"/>
      <c r="H33" s="46"/>
      <c r="I33" s="45"/>
      <c r="J33" s="46"/>
      <c r="K33" s="48"/>
      <c r="L33" s="49"/>
      <c r="M33" s="50"/>
      <c r="N33" s="13"/>
    </row>
    <row r="34" customFormat="false" ht="12.8" hidden="false" customHeight="false" outlineLevel="0" collapsed="false">
      <c r="A34" s="9" t="s">
        <v>0</v>
      </c>
      <c r="B34" s="28"/>
      <c r="C34" s="45"/>
      <c r="D34" s="46"/>
      <c r="E34" s="45"/>
      <c r="F34" s="46"/>
      <c r="G34" s="45"/>
      <c r="H34" s="46"/>
      <c r="I34" s="45"/>
      <c r="J34" s="46"/>
      <c r="K34" s="48"/>
      <c r="L34" s="49"/>
      <c r="M34" s="50"/>
      <c r="N34" s="13"/>
    </row>
    <row r="35" customFormat="false" ht="12.8" hidden="false" customHeight="false" outlineLevel="0" collapsed="false">
      <c r="A35" s="9" t="s">
        <v>0</v>
      </c>
      <c r="B35" s="28"/>
      <c r="C35" s="45"/>
      <c r="D35" s="46"/>
      <c r="E35" s="48"/>
      <c r="F35" s="49"/>
      <c r="G35" s="45"/>
      <c r="H35" s="46"/>
      <c r="I35" s="45"/>
      <c r="J35" s="46"/>
      <c r="K35" s="45"/>
      <c r="L35" s="46"/>
      <c r="M35" s="50"/>
      <c r="N35" s="13"/>
    </row>
    <row r="36" customFormat="false" ht="12.8" hidden="false" customHeight="false" outlineLevel="0" collapsed="false">
      <c r="A36" s="9" t="s">
        <v>0</v>
      </c>
      <c r="B36" s="28"/>
      <c r="C36" s="45"/>
      <c r="D36" s="46"/>
      <c r="E36" s="45"/>
      <c r="F36" s="46"/>
      <c r="G36" s="48"/>
      <c r="H36" s="49"/>
      <c r="I36" s="45"/>
      <c r="J36" s="46"/>
      <c r="K36" s="45"/>
      <c r="L36" s="46"/>
      <c r="M36" s="50"/>
      <c r="N36" s="13"/>
    </row>
    <row r="37" customFormat="false" ht="12.8" hidden="false" customHeight="false" outlineLevel="0" collapsed="false">
      <c r="A37" s="9" t="s">
        <v>0</v>
      </c>
      <c r="B37" s="28"/>
      <c r="C37" s="45"/>
      <c r="D37" s="46"/>
      <c r="E37" s="45"/>
      <c r="F37" s="46"/>
      <c r="G37" s="45"/>
      <c r="H37" s="46"/>
      <c r="I37" s="45"/>
      <c r="J37" s="46"/>
      <c r="K37" s="45"/>
      <c r="L37" s="46"/>
      <c r="M37" s="47"/>
      <c r="N37" s="13"/>
    </row>
    <row r="38" customFormat="false" ht="12.8" hidden="false" customHeight="false" outlineLevel="0" collapsed="false">
      <c r="A38" s="9" t="s">
        <v>0</v>
      </c>
      <c r="B38" s="28"/>
      <c r="C38" s="45"/>
      <c r="D38" s="46"/>
      <c r="E38" s="45"/>
      <c r="F38" s="46"/>
      <c r="G38" s="45"/>
      <c r="H38" s="46"/>
      <c r="I38" s="45"/>
      <c r="J38" s="46"/>
      <c r="K38" s="48"/>
      <c r="L38" s="49"/>
      <c r="M38" s="50"/>
      <c r="N38" s="13"/>
    </row>
    <row r="39" customFormat="false" ht="12.8" hidden="false" customHeight="false" outlineLevel="0" collapsed="false">
      <c r="A39" s="9" t="s">
        <v>0</v>
      </c>
      <c r="B39" s="28"/>
      <c r="C39" s="45"/>
      <c r="D39" s="46"/>
      <c r="E39" s="45"/>
      <c r="F39" s="46"/>
      <c r="G39" s="45"/>
      <c r="H39" s="46"/>
      <c r="I39" s="45"/>
      <c r="J39" s="46"/>
      <c r="K39" s="45"/>
      <c r="L39" s="46"/>
      <c r="M39" s="47"/>
      <c r="N39" s="13"/>
    </row>
    <row r="40" customFormat="false" ht="12.8" hidden="false" customHeight="false" outlineLevel="0" collapsed="false">
      <c r="A40" s="9" t="s">
        <v>0</v>
      </c>
      <c r="B40" s="28"/>
      <c r="C40" s="45"/>
      <c r="D40" s="46"/>
      <c r="E40" s="45"/>
      <c r="F40" s="46"/>
      <c r="G40" s="45"/>
      <c r="H40" s="46"/>
      <c r="I40" s="45"/>
      <c r="J40" s="46"/>
      <c r="K40" s="45"/>
      <c r="L40" s="46"/>
      <c r="M40" s="47"/>
      <c r="N40" s="13"/>
    </row>
    <row r="41" customFormat="false" ht="12.8" hidden="false" customHeight="false" outlineLevel="0" collapsed="false">
      <c r="A41" s="9" t="s">
        <v>0</v>
      </c>
      <c r="B41" s="28"/>
      <c r="C41" s="45"/>
      <c r="D41" s="46"/>
      <c r="E41" s="45"/>
      <c r="F41" s="46"/>
      <c r="G41" s="45"/>
      <c r="H41" s="46"/>
      <c r="I41" s="45"/>
      <c r="J41" s="46"/>
      <c r="K41" s="48"/>
      <c r="L41" s="49"/>
      <c r="M41" s="50"/>
      <c r="N41" s="13"/>
    </row>
    <row r="42" customFormat="false" ht="12.8" hidden="false" customHeight="false" outlineLevel="0" collapsed="false">
      <c r="A42" s="9" t="s">
        <v>0</v>
      </c>
      <c r="B42" s="48"/>
      <c r="C42" s="48"/>
      <c r="D42" s="49"/>
      <c r="E42" s="45"/>
      <c r="F42" s="46"/>
      <c r="G42" s="45"/>
      <c r="H42" s="46"/>
      <c r="I42" s="45"/>
      <c r="J42" s="46"/>
      <c r="K42" s="45"/>
      <c r="L42" s="46"/>
      <c r="M42" s="50"/>
      <c r="N42" s="13"/>
    </row>
    <row r="43" customFormat="false" ht="12.8" hidden="false" customHeight="false" outlineLevel="0" collapsed="false">
      <c r="A43" s="9" t="s">
        <v>0</v>
      </c>
      <c r="B43" s="28"/>
      <c r="C43" s="45"/>
      <c r="D43" s="46"/>
      <c r="E43" s="45"/>
      <c r="F43" s="46"/>
      <c r="G43" s="45"/>
      <c r="H43" s="46"/>
      <c r="I43" s="45"/>
      <c r="J43" s="46"/>
      <c r="K43" s="48"/>
      <c r="L43" s="49"/>
      <c r="M43" s="50"/>
      <c r="N43" s="13"/>
    </row>
    <row r="44" customFormat="false" ht="12.8" hidden="false" customHeight="false" outlineLevel="0" collapsed="false">
      <c r="A44" s="9" t="s">
        <v>0</v>
      </c>
      <c r="B44" s="28"/>
      <c r="C44" s="45"/>
      <c r="D44" s="46"/>
      <c r="E44" s="45"/>
      <c r="F44" s="46"/>
      <c r="G44" s="45"/>
      <c r="H44" s="46"/>
      <c r="I44" s="45"/>
      <c r="J44" s="46"/>
      <c r="K44" s="45"/>
      <c r="L44" s="46"/>
      <c r="M44" s="47"/>
      <c r="N44" s="13"/>
    </row>
    <row r="45" customFormat="false" ht="12.8" hidden="false" customHeight="false" outlineLevel="0" collapsed="false">
      <c r="A45" s="9" t="s">
        <v>0</v>
      </c>
      <c r="B45" s="28"/>
      <c r="C45" s="45"/>
      <c r="D45" s="46"/>
      <c r="E45" s="45"/>
      <c r="F45" s="46"/>
      <c r="G45" s="45"/>
      <c r="H45" s="46"/>
      <c r="I45" s="45"/>
      <c r="J45" s="46"/>
      <c r="K45" s="45"/>
      <c r="L45" s="46"/>
      <c r="M45" s="47"/>
      <c r="N45" s="13"/>
    </row>
    <row r="46" customFormat="false" ht="12.8" hidden="false" customHeight="false" outlineLevel="0" collapsed="false">
      <c r="A46" s="9" t="s">
        <v>0</v>
      </c>
      <c r="B46" s="28"/>
      <c r="C46" s="45"/>
      <c r="D46" s="46"/>
      <c r="E46" s="45"/>
      <c r="F46" s="46"/>
      <c r="G46" s="45"/>
      <c r="H46" s="46"/>
      <c r="I46" s="45"/>
      <c r="J46" s="46"/>
      <c r="K46" s="45"/>
      <c r="L46" s="46"/>
      <c r="M46" s="47"/>
      <c r="N46" s="13"/>
    </row>
    <row r="47" customFormat="false" ht="12.8" hidden="false" customHeight="false" outlineLevel="0" collapsed="false">
      <c r="A47" s="9" t="s">
        <v>0</v>
      </c>
      <c r="B47" s="28"/>
      <c r="C47" s="45"/>
      <c r="D47" s="46"/>
      <c r="E47" s="45"/>
      <c r="F47" s="46"/>
      <c r="G47" s="45"/>
      <c r="H47" s="46"/>
      <c r="I47" s="45"/>
      <c r="J47" s="46"/>
      <c r="K47" s="45"/>
      <c r="L47" s="46"/>
      <c r="M47" s="47"/>
      <c r="N47" s="13"/>
    </row>
    <row r="48" customFormat="false" ht="12.8" hidden="false" customHeight="false" outlineLevel="0" collapsed="false">
      <c r="A48" s="9" t="s">
        <v>0</v>
      </c>
      <c r="B48" s="28"/>
      <c r="C48" s="45"/>
      <c r="D48" s="46"/>
      <c r="E48" s="45"/>
      <c r="F48" s="46"/>
      <c r="G48" s="45"/>
      <c r="H48" s="46"/>
      <c r="I48" s="45"/>
      <c r="J48" s="46"/>
      <c r="K48" s="45"/>
      <c r="L48" s="46"/>
      <c r="M48" s="47"/>
      <c r="N48" s="13"/>
    </row>
    <row r="49" customFormat="false" ht="12.8" hidden="false" customHeight="false" outlineLevel="0" collapsed="false">
      <c r="A49" s="9" t="s">
        <v>0</v>
      </c>
      <c r="B49" s="28"/>
      <c r="C49" s="45"/>
      <c r="D49" s="46"/>
      <c r="E49" s="45"/>
      <c r="F49" s="46"/>
      <c r="G49" s="45"/>
      <c r="H49" s="46"/>
      <c r="I49" s="45"/>
      <c r="J49" s="46"/>
      <c r="K49" s="45"/>
      <c r="L49" s="46"/>
      <c r="M49" s="47"/>
      <c r="N49" s="13"/>
    </row>
    <row r="50" customFormat="false" ht="12.8" hidden="false" customHeight="false" outlineLevel="0" collapsed="false">
      <c r="A50" s="9" t="s">
        <v>0</v>
      </c>
      <c r="B50" s="28"/>
      <c r="C50" s="45"/>
      <c r="D50" s="46"/>
      <c r="E50" s="45"/>
      <c r="F50" s="46"/>
      <c r="G50" s="45"/>
      <c r="H50" s="46"/>
      <c r="I50" s="45"/>
      <c r="J50" s="46"/>
      <c r="K50" s="45"/>
      <c r="L50" s="46"/>
      <c r="M50" s="47"/>
      <c r="N50" s="13"/>
    </row>
    <row r="51" customFormat="false" ht="12.8" hidden="false" customHeight="false" outlineLevel="0" collapsed="false">
      <c r="A51" s="9" t="s">
        <v>0</v>
      </c>
      <c r="B51" s="28"/>
      <c r="C51" s="45"/>
      <c r="D51" s="46"/>
      <c r="E51" s="45"/>
      <c r="F51" s="46"/>
      <c r="G51" s="45"/>
      <c r="H51" s="46"/>
      <c r="I51" s="48"/>
      <c r="J51" s="49"/>
      <c r="K51" s="45"/>
      <c r="L51" s="46"/>
      <c r="M51" s="50"/>
      <c r="N51" s="13"/>
    </row>
    <row r="52" customFormat="false" ht="12.8" hidden="false" customHeight="false" outlineLevel="0" collapsed="false">
      <c r="A52" s="9" t="s">
        <v>0</v>
      </c>
      <c r="B52" s="28"/>
      <c r="C52" s="45"/>
      <c r="D52" s="46"/>
      <c r="E52" s="45"/>
      <c r="F52" s="46"/>
      <c r="G52" s="45"/>
      <c r="H52" s="46"/>
      <c r="I52" s="45"/>
      <c r="J52" s="46"/>
      <c r="K52" s="45"/>
      <c r="L52" s="46"/>
      <c r="M52" s="47"/>
      <c r="N52" s="13"/>
    </row>
    <row r="53" customFormat="false" ht="23.85" hidden="false" customHeight="false" outlineLevel="0" collapsed="false">
      <c r="A53" s="9" t="s">
        <v>0</v>
      </c>
      <c r="B53" s="51" t="s">
        <v>21</v>
      </c>
      <c r="C53" s="52" t="n">
        <f aca="false">4/50</f>
        <v>0.08</v>
      </c>
      <c r="D53" s="52" t="e">
        <f aca="false">AVERAGE(D3:D52)</f>
        <v>#DIV/0!</v>
      </c>
      <c r="E53" s="52" t="s">
        <v>22</v>
      </c>
      <c r="F53" s="30"/>
      <c r="G53" s="13"/>
      <c r="H53" s="30"/>
      <c r="I53" s="13"/>
      <c r="J53" s="30"/>
      <c r="K53" s="13"/>
      <c r="L53" s="30"/>
      <c r="M53" s="31"/>
      <c r="N53" s="13"/>
    </row>
    <row r="54" customFormat="false" ht="15" hidden="false" customHeight="false" outlineLevel="0" collapsed="false">
      <c r="A54" s="9" t="s">
        <v>0</v>
      </c>
      <c r="B54" s="51" t="s">
        <v>23</v>
      </c>
      <c r="C54" s="52" t="n">
        <f aca="false">22/50</f>
        <v>0.44</v>
      </c>
      <c r="D54" s="52" t="n">
        <f aca="false">AVERAGE(D12+D22+D26+D42+F12+F13+F23+F29+F33+F35+H7+H10+H15+H22+H25+H36+J16+J30+J51+L6+L10+L13+L33+L34+L38+L41+L43)/100</f>
        <v>0</v>
      </c>
      <c r="E54" s="52" t="s">
        <v>22</v>
      </c>
      <c r="F54" s="30"/>
      <c r="G54" s="13"/>
      <c r="H54" s="30"/>
      <c r="I54" s="13"/>
      <c r="J54" s="30"/>
      <c r="K54" s="13"/>
      <c r="L54" s="30"/>
      <c r="M54" s="31"/>
      <c r="N54" s="13"/>
    </row>
    <row r="55" customFormat="false" ht="12.8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customFormat="false" ht="12.8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customFormat="false" ht="12.8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customFormat="false" ht="12.8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customFormat="false" ht="12.8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customFormat="false" ht="12.8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73604"/>
    <pageSetUpPr fitToPage="fals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23" activeCellId="0" sqref="P23"/>
    </sheetView>
  </sheetViews>
  <sheetFormatPr defaultRowHeight="12.8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17.13"/>
    <col collapsed="false" customWidth="true" hidden="false" outlineLevel="0" max="3" min="3" style="0" width="18.67"/>
    <col collapsed="false" customWidth="true" hidden="false" outlineLevel="0" max="4" min="4" style="0" width="6.17"/>
    <col collapsed="false" customWidth="true" hidden="false" outlineLevel="0" max="5" min="5" style="0" width="18.06"/>
    <col collapsed="false" customWidth="true" hidden="false" outlineLevel="0" max="6" min="6" style="0" width="5.55"/>
    <col collapsed="false" customWidth="true" hidden="false" outlineLevel="0" max="7" min="7" style="0" width="16.52"/>
    <col collapsed="false" customWidth="true" hidden="false" outlineLevel="0" max="8" min="8" style="0" width="6.02"/>
    <col collapsed="false" customWidth="true" hidden="false" outlineLevel="0" max="9" min="9" style="0" width="19.91"/>
    <col collapsed="false" customWidth="true" hidden="false" outlineLevel="0" max="10" min="10" style="0" width="6.02"/>
    <col collapsed="false" customWidth="true" hidden="false" outlineLevel="0" max="11" min="11" style="0" width="18.83"/>
    <col collapsed="false" customWidth="true" hidden="false" outlineLevel="0" max="12" min="12" style="0" width="5.7"/>
    <col collapsed="false" customWidth="false" hidden="false" outlineLevel="0" max="1025" min="13" style="0" width="11.52"/>
  </cols>
  <sheetData>
    <row r="1" customFormat="false" ht="15" hidden="false" customHeight="false" outlineLevel="0" collapsed="false">
      <c r="A1" s="3"/>
      <c r="B1" s="4"/>
      <c r="C1" s="5"/>
      <c r="D1" s="6"/>
      <c r="E1" s="7"/>
      <c r="F1" s="6"/>
      <c r="G1" s="7"/>
      <c r="H1" s="6"/>
      <c r="I1" s="7"/>
      <c r="J1" s="6"/>
      <c r="K1" s="7"/>
      <c r="L1" s="6"/>
      <c r="M1" s="7"/>
      <c r="N1" s="6"/>
    </row>
    <row r="2" customFormat="false" ht="24.15" hidden="false" customHeight="false" outlineLevel="0" collapsed="false">
      <c r="A2" s="9" t="s">
        <v>0</v>
      </c>
      <c r="B2" s="10" t="s">
        <v>1</v>
      </c>
      <c r="C2" s="10" t="s">
        <v>2</v>
      </c>
      <c r="D2" s="11" t="s">
        <v>3</v>
      </c>
      <c r="E2" s="10" t="s">
        <v>4</v>
      </c>
      <c r="F2" s="11" t="s">
        <v>5</v>
      </c>
      <c r="G2" s="10" t="s">
        <v>6</v>
      </c>
      <c r="H2" s="11" t="s">
        <v>7</v>
      </c>
      <c r="I2" s="10" t="s">
        <v>8</v>
      </c>
      <c r="J2" s="11" t="s">
        <v>9</v>
      </c>
      <c r="K2" s="10" t="s">
        <v>10</v>
      </c>
      <c r="L2" s="11" t="s">
        <v>11</v>
      </c>
      <c r="M2" s="12" t="s">
        <v>12</v>
      </c>
      <c r="N2" s="13"/>
    </row>
    <row r="3" customFormat="false" ht="12.8" hidden="false" customHeight="false" outlineLevel="0" collapsed="false">
      <c r="A3" s="9" t="s">
        <v>0</v>
      </c>
      <c r="B3" s="28"/>
      <c r="C3" s="45"/>
      <c r="D3" s="46"/>
      <c r="E3" s="45"/>
      <c r="F3" s="46"/>
      <c r="G3" s="45"/>
      <c r="H3" s="46"/>
      <c r="I3" s="45"/>
      <c r="J3" s="46"/>
      <c r="K3" s="45"/>
      <c r="L3" s="46"/>
      <c r="M3" s="47"/>
      <c r="N3" s="13"/>
    </row>
    <row r="4" customFormat="false" ht="12.8" hidden="false" customHeight="false" outlineLevel="0" collapsed="false">
      <c r="A4" s="9" t="s">
        <v>0</v>
      </c>
      <c r="B4" s="28"/>
      <c r="C4" s="45"/>
      <c r="D4" s="46"/>
      <c r="E4" s="45"/>
      <c r="F4" s="46"/>
      <c r="G4" s="45"/>
      <c r="H4" s="46"/>
      <c r="I4" s="45"/>
      <c r="J4" s="46"/>
      <c r="K4" s="45"/>
      <c r="L4" s="46"/>
      <c r="M4" s="47"/>
      <c r="N4" s="13"/>
    </row>
    <row r="5" customFormat="false" ht="12.8" hidden="false" customHeight="false" outlineLevel="0" collapsed="false">
      <c r="A5" s="9" t="s">
        <v>0</v>
      </c>
      <c r="B5" s="28"/>
      <c r="C5" s="45"/>
      <c r="D5" s="46"/>
      <c r="E5" s="45"/>
      <c r="F5" s="46"/>
      <c r="G5" s="45"/>
      <c r="H5" s="46"/>
      <c r="I5" s="45"/>
      <c r="J5" s="46"/>
      <c r="K5" s="45"/>
      <c r="L5" s="46"/>
      <c r="M5" s="47"/>
      <c r="N5" s="13"/>
    </row>
    <row r="6" customFormat="false" ht="12.8" hidden="false" customHeight="false" outlineLevel="0" collapsed="false">
      <c r="A6" s="9" t="s">
        <v>0</v>
      </c>
      <c r="B6" s="28"/>
      <c r="C6" s="45"/>
      <c r="D6" s="46"/>
      <c r="E6" s="45"/>
      <c r="F6" s="46"/>
      <c r="G6" s="45"/>
      <c r="H6" s="46"/>
      <c r="I6" s="45"/>
      <c r="J6" s="46"/>
      <c r="K6" s="48"/>
      <c r="L6" s="49"/>
      <c r="M6" s="50"/>
      <c r="N6" s="13"/>
    </row>
    <row r="7" customFormat="false" ht="12.8" hidden="false" customHeight="false" outlineLevel="0" collapsed="false">
      <c r="A7" s="9" t="s">
        <v>0</v>
      </c>
      <c r="B7" s="28"/>
      <c r="C7" s="45"/>
      <c r="D7" s="46"/>
      <c r="E7" s="45"/>
      <c r="F7" s="46"/>
      <c r="G7" s="48"/>
      <c r="H7" s="49"/>
      <c r="I7" s="45"/>
      <c r="J7" s="46"/>
      <c r="K7" s="45"/>
      <c r="L7" s="46"/>
      <c r="M7" s="50"/>
      <c r="N7" s="13"/>
    </row>
    <row r="8" customFormat="false" ht="12.8" hidden="false" customHeight="false" outlineLevel="0" collapsed="false">
      <c r="A8" s="9" t="s">
        <v>0</v>
      </c>
      <c r="B8" s="28"/>
      <c r="C8" s="45"/>
      <c r="D8" s="46"/>
      <c r="E8" s="45"/>
      <c r="F8" s="46"/>
      <c r="G8" s="45"/>
      <c r="H8" s="46"/>
      <c r="I8" s="45"/>
      <c r="J8" s="46"/>
      <c r="K8" s="45"/>
      <c r="L8" s="46"/>
      <c r="M8" s="47"/>
      <c r="N8" s="13"/>
    </row>
    <row r="9" customFormat="false" ht="12.8" hidden="false" customHeight="false" outlineLevel="0" collapsed="false">
      <c r="A9" s="9" t="s">
        <v>0</v>
      </c>
      <c r="B9" s="28"/>
      <c r="C9" s="45"/>
      <c r="D9" s="46"/>
      <c r="E9" s="45"/>
      <c r="F9" s="46"/>
      <c r="G9" s="45"/>
      <c r="H9" s="46"/>
      <c r="I9" s="45"/>
      <c r="J9" s="46"/>
      <c r="K9" s="45"/>
      <c r="L9" s="46"/>
      <c r="M9" s="47"/>
      <c r="N9" s="13"/>
    </row>
    <row r="10" customFormat="false" ht="12.8" hidden="false" customHeight="false" outlineLevel="0" collapsed="false">
      <c r="A10" s="9" t="s">
        <v>0</v>
      </c>
      <c r="B10" s="28"/>
      <c r="C10" s="45"/>
      <c r="D10" s="46"/>
      <c r="E10" s="45"/>
      <c r="F10" s="46"/>
      <c r="G10" s="48"/>
      <c r="H10" s="49"/>
      <c r="I10" s="45"/>
      <c r="J10" s="46"/>
      <c r="K10" s="48"/>
      <c r="L10" s="49"/>
      <c r="M10" s="50"/>
      <c r="N10" s="13"/>
    </row>
    <row r="11" customFormat="false" ht="12.8" hidden="false" customHeight="false" outlineLevel="0" collapsed="false">
      <c r="A11" s="9" t="s">
        <v>0</v>
      </c>
      <c r="B11" s="28"/>
      <c r="C11" s="45"/>
      <c r="D11" s="46"/>
      <c r="E11" s="45"/>
      <c r="F11" s="46"/>
      <c r="G11" s="45"/>
      <c r="H11" s="46"/>
      <c r="I11" s="45"/>
      <c r="J11" s="46"/>
      <c r="K11" s="45"/>
      <c r="L11" s="46"/>
      <c r="M11" s="47"/>
      <c r="N11" s="13"/>
    </row>
    <row r="12" customFormat="false" ht="12.8" hidden="false" customHeight="false" outlineLevel="0" collapsed="false">
      <c r="A12" s="9" t="s">
        <v>0</v>
      </c>
      <c r="B12" s="48"/>
      <c r="C12" s="48"/>
      <c r="D12" s="49"/>
      <c r="E12" s="48"/>
      <c r="F12" s="49"/>
      <c r="G12" s="45"/>
      <c r="H12" s="46"/>
      <c r="I12" s="45"/>
      <c r="J12" s="46"/>
      <c r="K12" s="45"/>
      <c r="L12" s="46"/>
      <c r="M12" s="50"/>
      <c r="N12" s="13"/>
    </row>
    <row r="13" customFormat="false" ht="12.8" hidden="false" customHeight="false" outlineLevel="0" collapsed="false">
      <c r="A13" s="9" t="s">
        <v>0</v>
      </c>
      <c r="B13" s="28"/>
      <c r="C13" s="45"/>
      <c r="D13" s="46"/>
      <c r="E13" s="48"/>
      <c r="F13" s="49"/>
      <c r="G13" s="45"/>
      <c r="H13" s="46"/>
      <c r="I13" s="45"/>
      <c r="J13" s="46"/>
      <c r="K13" s="48"/>
      <c r="L13" s="49"/>
      <c r="M13" s="50"/>
      <c r="N13" s="13"/>
    </row>
    <row r="14" customFormat="false" ht="12.8" hidden="false" customHeight="false" outlineLevel="0" collapsed="false">
      <c r="A14" s="9" t="s">
        <v>0</v>
      </c>
      <c r="B14" s="28"/>
      <c r="C14" s="45"/>
      <c r="D14" s="46"/>
      <c r="E14" s="45"/>
      <c r="F14" s="46"/>
      <c r="G14" s="45"/>
      <c r="H14" s="46"/>
      <c r="I14" s="45"/>
      <c r="J14" s="46"/>
      <c r="K14" s="45"/>
      <c r="L14" s="46"/>
      <c r="M14" s="47"/>
      <c r="N14" s="13"/>
    </row>
    <row r="15" customFormat="false" ht="12.8" hidden="false" customHeight="false" outlineLevel="0" collapsed="false">
      <c r="A15" s="9" t="s">
        <v>0</v>
      </c>
      <c r="B15" s="28"/>
      <c r="C15" s="45"/>
      <c r="D15" s="46"/>
      <c r="E15" s="45"/>
      <c r="F15" s="46"/>
      <c r="G15" s="48"/>
      <c r="H15" s="49"/>
      <c r="I15" s="45"/>
      <c r="J15" s="46"/>
      <c r="K15" s="45"/>
      <c r="L15" s="46"/>
      <c r="M15" s="50"/>
      <c r="N15" s="13"/>
    </row>
    <row r="16" customFormat="false" ht="12.8" hidden="false" customHeight="false" outlineLevel="0" collapsed="false">
      <c r="A16" s="9" t="s">
        <v>0</v>
      </c>
      <c r="B16" s="28"/>
      <c r="C16" s="45"/>
      <c r="D16" s="46"/>
      <c r="E16" s="45"/>
      <c r="F16" s="46"/>
      <c r="G16" s="45"/>
      <c r="H16" s="46"/>
      <c r="I16" s="48"/>
      <c r="J16" s="49"/>
      <c r="K16" s="45"/>
      <c r="L16" s="46"/>
      <c r="M16" s="50"/>
      <c r="N16" s="13"/>
    </row>
    <row r="17" customFormat="false" ht="12.8" hidden="false" customHeight="false" outlineLevel="0" collapsed="false">
      <c r="A17" s="9" t="s">
        <v>0</v>
      </c>
      <c r="B17" s="28"/>
      <c r="C17" s="45"/>
      <c r="D17" s="46"/>
      <c r="E17" s="45"/>
      <c r="F17" s="46"/>
      <c r="G17" s="45"/>
      <c r="H17" s="46"/>
      <c r="I17" s="45"/>
      <c r="J17" s="46"/>
      <c r="K17" s="45"/>
      <c r="L17" s="46"/>
      <c r="M17" s="47"/>
      <c r="N17" s="13"/>
    </row>
    <row r="18" customFormat="false" ht="12.8" hidden="false" customHeight="false" outlineLevel="0" collapsed="false">
      <c r="A18" s="9" t="s">
        <v>0</v>
      </c>
      <c r="B18" s="28"/>
      <c r="C18" s="45"/>
      <c r="D18" s="46"/>
      <c r="E18" s="45"/>
      <c r="F18" s="46"/>
      <c r="G18" s="45"/>
      <c r="H18" s="46"/>
      <c r="I18" s="45"/>
      <c r="J18" s="46"/>
      <c r="K18" s="45"/>
      <c r="L18" s="46"/>
      <c r="M18" s="47"/>
      <c r="N18" s="13"/>
    </row>
    <row r="19" customFormat="false" ht="12.8" hidden="false" customHeight="false" outlineLevel="0" collapsed="false">
      <c r="A19" s="9" t="s">
        <v>0</v>
      </c>
      <c r="B19" s="28"/>
      <c r="C19" s="45"/>
      <c r="D19" s="46"/>
      <c r="E19" s="45"/>
      <c r="F19" s="46"/>
      <c r="G19" s="45"/>
      <c r="H19" s="46"/>
      <c r="I19" s="45"/>
      <c r="J19" s="46"/>
      <c r="K19" s="45"/>
      <c r="L19" s="46"/>
      <c r="M19" s="47"/>
      <c r="N19" s="13"/>
    </row>
    <row r="20" customFormat="false" ht="12.8" hidden="false" customHeight="false" outlineLevel="0" collapsed="false">
      <c r="A20" s="9" t="s">
        <v>0</v>
      </c>
      <c r="B20" s="28"/>
      <c r="C20" s="45"/>
      <c r="D20" s="46"/>
      <c r="E20" s="45"/>
      <c r="F20" s="46"/>
      <c r="G20" s="45"/>
      <c r="H20" s="46"/>
      <c r="I20" s="45"/>
      <c r="J20" s="46"/>
      <c r="K20" s="45"/>
      <c r="L20" s="46"/>
      <c r="M20" s="47"/>
      <c r="N20" s="13"/>
    </row>
    <row r="21" customFormat="false" ht="12.8" hidden="false" customHeight="false" outlineLevel="0" collapsed="false">
      <c r="A21" s="9" t="s">
        <v>0</v>
      </c>
      <c r="B21" s="28"/>
      <c r="C21" s="45"/>
      <c r="D21" s="46"/>
      <c r="E21" s="45"/>
      <c r="F21" s="46"/>
      <c r="G21" s="45"/>
      <c r="H21" s="46"/>
      <c r="I21" s="45"/>
      <c r="J21" s="46"/>
      <c r="K21" s="45"/>
      <c r="L21" s="46"/>
      <c r="M21" s="47"/>
      <c r="N21" s="13"/>
    </row>
    <row r="22" customFormat="false" ht="12.8" hidden="false" customHeight="false" outlineLevel="0" collapsed="false">
      <c r="A22" s="9" t="s">
        <v>0</v>
      </c>
      <c r="B22" s="48"/>
      <c r="C22" s="48"/>
      <c r="D22" s="49"/>
      <c r="E22" s="45"/>
      <c r="F22" s="46"/>
      <c r="G22" s="48"/>
      <c r="H22" s="49"/>
      <c r="I22" s="45"/>
      <c r="J22" s="46"/>
      <c r="K22" s="45"/>
      <c r="L22" s="46"/>
      <c r="M22" s="50"/>
      <c r="N22" s="13"/>
    </row>
    <row r="23" customFormat="false" ht="12.8" hidden="false" customHeight="false" outlineLevel="0" collapsed="false">
      <c r="A23" s="9" t="s">
        <v>0</v>
      </c>
      <c r="B23" s="28"/>
      <c r="C23" s="45"/>
      <c r="D23" s="46"/>
      <c r="E23" s="48"/>
      <c r="F23" s="49"/>
      <c r="G23" s="45"/>
      <c r="H23" s="46"/>
      <c r="I23" s="45"/>
      <c r="J23" s="46"/>
      <c r="K23" s="45"/>
      <c r="L23" s="46"/>
      <c r="M23" s="50"/>
      <c r="N23" s="13"/>
    </row>
    <row r="24" customFormat="false" ht="12.8" hidden="false" customHeight="false" outlineLevel="0" collapsed="false">
      <c r="A24" s="9" t="s">
        <v>0</v>
      </c>
      <c r="B24" s="28"/>
      <c r="C24" s="45"/>
      <c r="D24" s="46"/>
      <c r="E24" s="45"/>
      <c r="F24" s="46"/>
      <c r="G24" s="45"/>
      <c r="H24" s="46"/>
      <c r="I24" s="45"/>
      <c r="J24" s="46"/>
      <c r="K24" s="45"/>
      <c r="L24" s="46"/>
      <c r="M24" s="47"/>
      <c r="N24" s="13"/>
    </row>
    <row r="25" customFormat="false" ht="12.8" hidden="false" customHeight="false" outlineLevel="0" collapsed="false">
      <c r="A25" s="9" t="s">
        <v>0</v>
      </c>
      <c r="B25" s="28"/>
      <c r="C25" s="45"/>
      <c r="D25" s="46"/>
      <c r="E25" s="45"/>
      <c r="F25" s="46"/>
      <c r="G25" s="48"/>
      <c r="H25" s="49"/>
      <c r="I25" s="45"/>
      <c r="J25" s="46"/>
      <c r="K25" s="45"/>
      <c r="L25" s="46"/>
      <c r="M25" s="50"/>
      <c r="N25" s="13"/>
    </row>
    <row r="26" customFormat="false" ht="12.8" hidden="false" customHeight="false" outlineLevel="0" collapsed="false">
      <c r="A26" s="9" t="s">
        <v>0</v>
      </c>
      <c r="B26" s="48"/>
      <c r="C26" s="48"/>
      <c r="D26" s="49"/>
      <c r="E26" s="45"/>
      <c r="F26" s="46"/>
      <c r="G26" s="45"/>
      <c r="H26" s="46"/>
      <c r="I26" s="45"/>
      <c r="J26" s="46"/>
      <c r="K26" s="45"/>
      <c r="L26" s="46"/>
      <c r="M26" s="50"/>
      <c r="N26" s="13"/>
    </row>
    <row r="27" customFormat="false" ht="12.8" hidden="false" customHeight="false" outlineLevel="0" collapsed="false">
      <c r="A27" s="9" t="s">
        <v>0</v>
      </c>
      <c r="B27" s="28"/>
      <c r="C27" s="45"/>
      <c r="D27" s="46"/>
      <c r="E27" s="45"/>
      <c r="F27" s="46"/>
      <c r="G27" s="45"/>
      <c r="H27" s="46"/>
      <c r="I27" s="45"/>
      <c r="J27" s="46"/>
      <c r="K27" s="45"/>
      <c r="L27" s="46"/>
      <c r="M27" s="47"/>
      <c r="N27" s="13"/>
    </row>
    <row r="28" customFormat="false" ht="12.8" hidden="false" customHeight="false" outlineLevel="0" collapsed="false">
      <c r="A28" s="9" t="s">
        <v>0</v>
      </c>
      <c r="B28" s="28"/>
      <c r="C28" s="45"/>
      <c r="D28" s="46"/>
      <c r="E28" s="45"/>
      <c r="F28" s="46"/>
      <c r="G28" s="45"/>
      <c r="H28" s="46"/>
      <c r="I28" s="45"/>
      <c r="J28" s="46"/>
      <c r="K28" s="45"/>
      <c r="L28" s="46"/>
      <c r="M28" s="47"/>
      <c r="N28" s="13"/>
    </row>
    <row r="29" customFormat="false" ht="12.8" hidden="false" customHeight="false" outlineLevel="0" collapsed="false">
      <c r="A29" s="9" t="s">
        <v>0</v>
      </c>
      <c r="B29" s="28"/>
      <c r="C29" s="45"/>
      <c r="D29" s="46"/>
      <c r="E29" s="48"/>
      <c r="F29" s="49"/>
      <c r="G29" s="45"/>
      <c r="H29" s="46"/>
      <c r="I29" s="45"/>
      <c r="J29" s="46"/>
      <c r="K29" s="45"/>
      <c r="L29" s="46"/>
      <c r="M29" s="50"/>
      <c r="N29" s="13"/>
    </row>
    <row r="30" customFormat="false" ht="12.8" hidden="false" customHeight="false" outlineLevel="0" collapsed="false">
      <c r="A30" s="9" t="s">
        <v>0</v>
      </c>
      <c r="B30" s="28"/>
      <c r="C30" s="45"/>
      <c r="D30" s="46"/>
      <c r="E30" s="45"/>
      <c r="F30" s="46"/>
      <c r="G30" s="45"/>
      <c r="H30" s="46"/>
      <c r="I30" s="48"/>
      <c r="J30" s="49"/>
      <c r="K30" s="45"/>
      <c r="L30" s="46"/>
      <c r="M30" s="50"/>
      <c r="N30" s="13"/>
    </row>
    <row r="31" customFormat="false" ht="12.8" hidden="false" customHeight="false" outlineLevel="0" collapsed="false">
      <c r="A31" s="9" t="s">
        <v>0</v>
      </c>
      <c r="B31" s="28"/>
      <c r="C31" s="45"/>
      <c r="D31" s="46"/>
      <c r="E31" s="45"/>
      <c r="F31" s="46"/>
      <c r="G31" s="45"/>
      <c r="H31" s="46"/>
      <c r="I31" s="45"/>
      <c r="J31" s="46"/>
      <c r="K31" s="45"/>
      <c r="L31" s="46"/>
      <c r="M31" s="47"/>
      <c r="N31" s="13"/>
    </row>
    <row r="32" customFormat="false" ht="12.8" hidden="false" customHeight="false" outlineLevel="0" collapsed="false">
      <c r="A32" s="9" t="s">
        <v>0</v>
      </c>
      <c r="B32" s="28"/>
      <c r="C32" s="45"/>
      <c r="D32" s="46"/>
      <c r="E32" s="45"/>
      <c r="F32" s="46"/>
      <c r="G32" s="45"/>
      <c r="H32" s="46"/>
      <c r="I32" s="45"/>
      <c r="J32" s="46"/>
      <c r="K32" s="45"/>
      <c r="L32" s="46"/>
      <c r="M32" s="47"/>
      <c r="N32" s="13"/>
    </row>
    <row r="33" customFormat="false" ht="12.8" hidden="false" customHeight="false" outlineLevel="0" collapsed="false">
      <c r="A33" s="9" t="s">
        <v>0</v>
      </c>
      <c r="B33" s="28"/>
      <c r="C33" s="45"/>
      <c r="D33" s="46"/>
      <c r="E33" s="48"/>
      <c r="F33" s="49"/>
      <c r="G33" s="45"/>
      <c r="H33" s="46"/>
      <c r="I33" s="45"/>
      <c r="J33" s="46"/>
      <c r="K33" s="48"/>
      <c r="L33" s="49"/>
      <c r="M33" s="50"/>
      <c r="N33" s="13"/>
    </row>
    <row r="34" customFormat="false" ht="12.8" hidden="false" customHeight="false" outlineLevel="0" collapsed="false">
      <c r="A34" s="9" t="s">
        <v>0</v>
      </c>
      <c r="B34" s="28"/>
      <c r="C34" s="45"/>
      <c r="D34" s="46"/>
      <c r="E34" s="45"/>
      <c r="F34" s="46"/>
      <c r="G34" s="45"/>
      <c r="H34" s="46"/>
      <c r="I34" s="45"/>
      <c r="J34" s="46"/>
      <c r="K34" s="48"/>
      <c r="L34" s="49"/>
      <c r="M34" s="50"/>
      <c r="N34" s="13"/>
    </row>
    <row r="35" customFormat="false" ht="12.8" hidden="false" customHeight="false" outlineLevel="0" collapsed="false">
      <c r="A35" s="9" t="s">
        <v>0</v>
      </c>
      <c r="B35" s="28"/>
      <c r="C35" s="45"/>
      <c r="D35" s="46"/>
      <c r="E35" s="48"/>
      <c r="F35" s="49"/>
      <c r="G35" s="45"/>
      <c r="H35" s="46"/>
      <c r="I35" s="45"/>
      <c r="J35" s="46"/>
      <c r="K35" s="45"/>
      <c r="L35" s="46"/>
      <c r="M35" s="50"/>
      <c r="N35" s="13"/>
    </row>
    <row r="36" customFormat="false" ht="12.8" hidden="false" customHeight="false" outlineLevel="0" collapsed="false">
      <c r="A36" s="9" t="s">
        <v>0</v>
      </c>
      <c r="B36" s="28"/>
      <c r="C36" s="45"/>
      <c r="D36" s="46"/>
      <c r="E36" s="45"/>
      <c r="F36" s="46"/>
      <c r="G36" s="48"/>
      <c r="H36" s="49"/>
      <c r="I36" s="45"/>
      <c r="J36" s="46"/>
      <c r="K36" s="45"/>
      <c r="L36" s="46"/>
      <c r="M36" s="50"/>
      <c r="N36" s="13"/>
    </row>
    <row r="37" customFormat="false" ht="12.8" hidden="false" customHeight="false" outlineLevel="0" collapsed="false">
      <c r="A37" s="9" t="s">
        <v>0</v>
      </c>
      <c r="B37" s="28"/>
      <c r="C37" s="45"/>
      <c r="D37" s="46"/>
      <c r="E37" s="45"/>
      <c r="F37" s="46"/>
      <c r="G37" s="45"/>
      <c r="H37" s="46"/>
      <c r="I37" s="45"/>
      <c r="J37" s="46"/>
      <c r="K37" s="45"/>
      <c r="L37" s="46"/>
      <c r="M37" s="47"/>
      <c r="N37" s="13"/>
    </row>
    <row r="38" customFormat="false" ht="12.8" hidden="false" customHeight="false" outlineLevel="0" collapsed="false">
      <c r="A38" s="9" t="s">
        <v>0</v>
      </c>
      <c r="B38" s="28"/>
      <c r="C38" s="45"/>
      <c r="D38" s="46"/>
      <c r="E38" s="45"/>
      <c r="F38" s="46"/>
      <c r="G38" s="45"/>
      <c r="H38" s="46"/>
      <c r="I38" s="45"/>
      <c r="J38" s="46"/>
      <c r="K38" s="48"/>
      <c r="L38" s="49"/>
      <c r="M38" s="50"/>
      <c r="N38" s="13"/>
    </row>
    <row r="39" customFormat="false" ht="12.8" hidden="false" customHeight="false" outlineLevel="0" collapsed="false">
      <c r="A39" s="9" t="s">
        <v>0</v>
      </c>
      <c r="B39" s="28"/>
      <c r="C39" s="45"/>
      <c r="D39" s="46"/>
      <c r="E39" s="45"/>
      <c r="F39" s="46"/>
      <c r="G39" s="45"/>
      <c r="H39" s="46"/>
      <c r="I39" s="45"/>
      <c r="J39" s="46"/>
      <c r="K39" s="45"/>
      <c r="L39" s="46"/>
      <c r="M39" s="47"/>
      <c r="N39" s="13"/>
    </row>
    <row r="40" customFormat="false" ht="12.8" hidden="false" customHeight="false" outlineLevel="0" collapsed="false">
      <c r="A40" s="9" t="s">
        <v>0</v>
      </c>
      <c r="B40" s="28"/>
      <c r="C40" s="45"/>
      <c r="D40" s="46"/>
      <c r="E40" s="45"/>
      <c r="F40" s="46"/>
      <c r="G40" s="45"/>
      <c r="H40" s="46"/>
      <c r="I40" s="45"/>
      <c r="J40" s="46"/>
      <c r="K40" s="45"/>
      <c r="L40" s="46"/>
      <c r="M40" s="47"/>
      <c r="N40" s="13"/>
    </row>
    <row r="41" customFormat="false" ht="12.8" hidden="false" customHeight="false" outlineLevel="0" collapsed="false">
      <c r="A41" s="9" t="s">
        <v>0</v>
      </c>
      <c r="B41" s="28"/>
      <c r="C41" s="45"/>
      <c r="D41" s="46"/>
      <c r="E41" s="45"/>
      <c r="F41" s="46"/>
      <c r="G41" s="45"/>
      <c r="H41" s="46"/>
      <c r="I41" s="45"/>
      <c r="J41" s="46"/>
      <c r="K41" s="48"/>
      <c r="L41" s="49"/>
      <c r="M41" s="50"/>
      <c r="N41" s="13"/>
    </row>
    <row r="42" customFormat="false" ht="12.8" hidden="false" customHeight="false" outlineLevel="0" collapsed="false">
      <c r="A42" s="9" t="s">
        <v>0</v>
      </c>
      <c r="B42" s="48"/>
      <c r="C42" s="48"/>
      <c r="D42" s="49"/>
      <c r="E42" s="45"/>
      <c r="F42" s="46"/>
      <c r="G42" s="45"/>
      <c r="H42" s="46"/>
      <c r="I42" s="45"/>
      <c r="J42" s="46"/>
      <c r="K42" s="45"/>
      <c r="L42" s="46"/>
      <c r="M42" s="50"/>
      <c r="N42" s="13"/>
    </row>
    <row r="43" customFormat="false" ht="12.8" hidden="false" customHeight="false" outlineLevel="0" collapsed="false">
      <c r="A43" s="9" t="s">
        <v>0</v>
      </c>
      <c r="B43" s="28"/>
      <c r="C43" s="45"/>
      <c r="D43" s="46"/>
      <c r="E43" s="45"/>
      <c r="F43" s="46"/>
      <c r="G43" s="45"/>
      <c r="H43" s="46"/>
      <c r="I43" s="45"/>
      <c r="J43" s="46"/>
      <c r="K43" s="48"/>
      <c r="L43" s="49"/>
      <c r="M43" s="50"/>
      <c r="N43" s="13"/>
    </row>
    <row r="44" customFormat="false" ht="12.8" hidden="false" customHeight="false" outlineLevel="0" collapsed="false">
      <c r="A44" s="9" t="s">
        <v>0</v>
      </c>
      <c r="B44" s="28"/>
      <c r="C44" s="45"/>
      <c r="D44" s="46"/>
      <c r="E44" s="45"/>
      <c r="F44" s="46"/>
      <c r="G44" s="45"/>
      <c r="H44" s="46"/>
      <c r="I44" s="45"/>
      <c r="J44" s="46"/>
      <c r="K44" s="45"/>
      <c r="L44" s="46"/>
      <c r="M44" s="47"/>
      <c r="N44" s="13"/>
    </row>
    <row r="45" customFormat="false" ht="12.8" hidden="false" customHeight="false" outlineLevel="0" collapsed="false">
      <c r="A45" s="9" t="s">
        <v>0</v>
      </c>
      <c r="B45" s="28"/>
      <c r="C45" s="45"/>
      <c r="D45" s="46"/>
      <c r="E45" s="45"/>
      <c r="F45" s="46"/>
      <c r="G45" s="45"/>
      <c r="H45" s="46"/>
      <c r="I45" s="45"/>
      <c r="J45" s="46"/>
      <c r="K45" s="45"/>
      <c r="L45" s="46"/>
      <c r="M45" s="47"/>
      <c r="N45" s="13"/>
    </row>
    <row r="46" customFormat="false" ht="12.8" hidden="false" customHeight="false" outlineLevel="0" collapsed="false">
      <c r="A46" s="9" t="s">
        <v>0</v>
      </c>
      <c r="B46" s="28"/>
      <c r="C46" s="45"/>
      <c r="D46" s="46"/>
      <c r="E46" s="45"/>
      <c r="F46" s="46"/>
      <c r="G46" s="45"/>
      <c r="H46" s="46"/>
      <c r="I46" s="45"/>
      <c r="J46" s="46"/>
      <c r="K46" s="45"/>
      <c r="L46" s="46"/>
      <c r="M46" s="47"/>
      <c r="N46" s="13"/>
    </row>
    <row r="47" customFormat="false" ht="12.8" hidden="false" customHeight="false" outlineLevel="0" collapsed="false">
      <c r="A47" s="9" t="s">
        <v>0</v>
      </c>
      <c r="B47" s="28"/>
      <c r="C47" s="45"/>
      <c r="D47" s="46"/>
      <c r="E47" s="45"/>
      <c r="F47" s="46"/>
      <c r="G47" s="45"/>
      <c r="H47" s="46"/>
      <c r="I47" s="45"/>
      <c r="J47" s="46"/>
      <c r="K47" s="45"/>
      <c r="L47" s="46"/>
      <c r="M47" s="47"/>
      <c r="N47" s="13"/>
    </row>
    <row r="48" customFormat="false" ht="12.8" hidden="false" customHeight="false" outlineLevel="0" collapsed="false">
      <c r="A48" s="9" t="s">
        <v>0</v>
      </c>
      <c r="B48" s="28"/>
      <c r="C48" s="45"/>
      <c r="D48" s="46"/>
      <c r="E48" s="45"/>
      <c r="F48" s="46"/>
      <c r="G48" s="45"/>
      <c r="H48" s="46"/>
      <c r="I48" s="45"/>
      <c r="J48" s="46"/>
      <c r="K48" s="45"/>
      <c r="L48" s="46"/>
      <c r="M48" s="47"/>
      <c r="N48" s="13"/>
    </row>
    <row r="49" customFormat="false" ht="12.8" hidden="false" customHeight="false" outlineLevel="0" collapsed="false">
      <c r="A49" s="9" t="s">
        <v>0</v>
      </c>
      <c r="B49" s="28"/>
      <c r="C49" s="45"/>
      <c r="D49" s="46"/>
      <c r="E49" s="45"/>
      <c r="F49" s="46"/>
      <c r="G49" s="45"/>
      <c r="H49" s="46"/>
      <c r="I49" s="45"/>
      <c r="J49" s="46"/>
      <c r="K49" s="45"/>
      <c r="L49" s="46"/>
      <c r="M49" s="47"/>
      <c r="N49" s="13"/>
    </row>
    <row r="50" customFormat="false" ht="12.8" hidden="false" customHeight="false" outlineLevel="0" collapsed="false">
      <c r="A50" s="9" t="s">
        <v>0</v>
      </c>
      <c r="B50" s="28"/>
      <c r="C50" s="45"/>
      <c r="D50" s="46"/>
      <c r="E50" s="45"/>
      <c r="F50" s="46"/>
      <c r="G50" s="45"/>
      <c r="H50" s="46"/>
      <c r="I50" s="45"/>
      <c r="J50" s="46"/>
      <c r="K50" s="45"/>
      <c r="L50" s="46"/>
      <c r="M50" s="47"/>
      <c r="N50" s="13"/>
    </row>
    <row r="51" customFormat="false" ht="12.8" hidden="false" customHeight="false" outlineLevel="0" collapsed="false">
      <c r="A51" s="9" t="s">
        <v>0</v>
      </c>
      <c r="B51" s="28"/>
      <c r="C51" s="45"/>
      <c r="D51" s="46"/>
      <c r="E51" s="45"/>
      <c r="F51" s="46"/>
      <c r="G51" s="45"/>
      <c r="H51" s="46"/>
      <c r="I51" s="48"/>
      <c r="J51" s="49"/>
      <c r="K51" s="45"/>
      <c r="L51" s="46"/>
      <c r="M51" s="50"/>
      <c r="N51" s="13"/>
    </row>
    <row r="52" customFormat="false" ht="12.8" hidden="false" customHeight="false" outlineLevel="0" collapsed="false">
      <c r="A52" s="9" t="s">
        <v>0</v>
      </c>
      <c r="B52" s="28"/>
      <c r="C52" s="45"/>
      <c r="D52" s="46"/>
      <c r="E52" s="45"/>
      <c r="F52" s="46"/>
      <c r="G52" s="45"/>
      <c r="H52" s="46"/>
      <c r="I52" s="45"/>
      <c r="J52" s="46"/>
      <c r="K52" s="45"/>
      <c r="L52" s="46"/>
      <c r="M52" s="47"/>
      <c r="N52" s="13"/>
    </row>
    <row r="53" customFormat="false" ht="24.15" hidden="false" customHeight="false" outlineLevel="0" collapsed="false">
      <c r="A53" s="9" t="s">
        <v>0</v>
      </c>
      <c r="B53" s="51" t="s">
        <v>21</v>
      </c>
      <c r="C53" s="52" t="n">
        <f aca="false">4/50</f>
        <v>0.08</v>
      </c>
      <c r="D53" s="52" t="e">
        <f aca="false">AVERAGE(D3:D52)</f>
        <v>#DIV/0!</v>
      </c>
      <c r="E53" s="52" t="s">
        <v>22</v>
      </c>
      <c r="F53" s="30"/>
      <c r="G53" s="13"/>
      <c r="H53" s="30"/>
      <c r="I53" s="13"/>
      <c r="J53" s="30"/>
      <c r="K53" s="13"/>
      <c r="L53" s="30"/>
      <c r="M53" s="31"/>
      <c r="N53" s="13"/>
    </row>
    <row r="54" customFormat="false" ht="24.15" hidden="false" customHeight="false" outlineLevel="0" collapsed="false">
      <c r="A54" s="9" t="s">
        <v>0</v>
      </c>
      <c r="B54" s="51" t="s">
        <v>23</v>
      </c>
      <c r="C54" s="52" t="n">
        <f aca="false">22/50</f>
        <v>0.44</v>
      </c>
      <c r="D54" s="52" t="n">
        <f aca="false">AVERAGE(D12+D22+D26+D42+F12+F13+F23+F29+F33+F35+H7+H10+H15+H22+H25+H36+J16+J30+J51+L6+L10+L13+L33+L34+L38+L41+L43)/100</f>
        <v>0</v>
      </c>
      <c r="E54" s="52" t="s">
        <v>22</v>
      </c>
      <c r="F54" s="30"/>
      <c r="G54" s="13"/>
      <c r="H54" s="30"/>
      <c r="I54" s="13"/>
      <c r="J54" s="30"/>
      <c r="K54" s="13"/>
      <c r="L54" s="30"/>
      <c r="M54" s="31"/>
      <c r="N54" s="13"/>
    </row>
    <row r="55" customFormat="false" ht="12.8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customFormat="false" ht="12.8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DAA2"/>
    <pageSetUpPr fitToPage="fals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23" activeCellId="0" sqref="P23"/>
    </sheetView>
  </sheetViews>
  <sheetFormatPr defaultRowHeight="12.8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17.13"/>
    <col collapsed="false" customWidth="true" hidden="false" outlineLevel="0" max="3" min="3" style="0" width="18.67"/>
    <col collapsed="false" customWidth="true" hidden="false" outlineLevel="0" max="4" min="4" style="0" width="6.17"/>
    <col collapsed="false" customWidth="true" hidden="false" outlineLevel="0" max="5" min="5" style="0" width="18.06"/>
    <col collapsed="false" customWidth="true" hidden="false" outlineLevel="0" max="6" min="6" style="0" width="5.55"/>
    <col collapsed="false" customWidth="true" hidden="false" outlineLevel="0" max="7" min="7" style="0" width="16.52"/>
    <col collapsed="false" customWidth="true" hidden="false" outlineLevel="0" max="8" min="8" style="0" width="6.02"/>
    <col collapsed="false" customWidth="true" hidden="false" outlineLevel="0" max="9" min="9" style="0" width="19.91"/>
    <col collapsed="false" customWidth="true" hidden="false" outlineLevel="0" max="10" min="10" style="0" width="6.02"/>
    <col collapsed="false" customWidth="true" hidden="false" outlineLevel="0" max="11" min="11" style="0" width="18.83"/>
    <col collapsed="false" customWidth="true" hidden="false" outlineLevel="0" max="12" min="12" style="0" width="5.7"/>
    <col collapsed="false" customWidth="false" hidden="false" outlineLevel="0" max="1025" min="13" style="0" width="11.52"/>
  </cols>
  <sheetData>
    <row r="1" customFormat="false" ht="15" hidden="false" customHeight="false" outlineLevel="0" collapsed="false">
      <c r="A1" s="3"/>
      <c r="B1" s="4"/>
      <c r="C1" s="5"/>
      <c r="D1" s="6"/>
      <c r="E1" s="7"/>
      <c r="F1" s="6"/>
      <c r="G1" s="7"/>
      <c r="H1" s="6"/>
      <c r="I1" s="7"/>
      <c r="J1" s="6"/>
      <c r="K1" s="7"/>
      <c r="L1" s="6"/>
      <c r="M1" s="7"/>
      <c r="N1" s="6"/>
    </row>
    <row r="2" customFormat="false" ht="24.15" hidden="false" customHeight="false" outlineLevel="0" collapsed="false">
      <c r="A2" s="9" t="s">
        <v>0</v>
      </c>
      <c r="B2" s="10" t="s">
        <v>1</v>
      </c>
      <c r="C2" s="10" t="s">
        <v>2</v>
      </c>
      <c r="D2" s="11" t="s">
        <v>3</v>
      </c>
      <c r="E2" s="10" t="s">
        <v>4</v>
      </c>
      <c r="F2" s="11" t="s">
        <v>5</v>
      </c>
      <c r="G2" s="10" t="s">
        <v>6</v>
      </c>
      <c r="H2" s="11" t="s">
        <v>7</v>
      </c>
      <c r="I2" s="10" t="s">
        <v>8</v>
      </c>
      <c r="J2" s="11" t="s">
        <v>9</v>
      </c>
      <c r="K2" s="10" t="s">
        <v>10</v>
      </c>
      <c r="L2" s="11" t="s">
        <v>11</v>
      </c>
      <c r="M2" s="12" t="s">
        <v>12</v>
      </c>
      <c r="N2" s="13"/>
    </row>
    <row r="3" customFormat="false" ht="12.8" hidden="false" customHeight="false" outlineLevel="0" collapsed="false">
      <c r="A3" s="9" t="s">
        <v>0</v>
      </c>
      <c r="B3" s="28"/>
      <c r="C3" s="45"/>
      <c r="D3" s="46"/>
      <c r="E3" s="45"/>
      <c r="F3" s="46"/>
      <c r="G3" s="45"/>
      <c r="H3" s="46"/>
      <c r="I3" s="45"/>
      <c r="J3" s="46"/>
      <c r="K3" s="45"/>
      <c r="L3" s="46"/>
      <c r="M3" s="47"/>
      <c r="N3" s="13"/>
    </row>
    <row r="4" customFormat="false" ht="12.8" hidden="false" customHeight="false" outlineLevel="0" collapsed="false">
      <c r="A4" s="9" t="s">
        <v>0</v>
      </c>
      <c r="B4" s="28"/>
      <c r="C4" s="45"/>
      <c r="D4" s="46"/>
      <c r="E4" s="45"/>
      <c r="F4" s="46"/>
      <c r="G4" s="45"/>
      <c r="H4" s="46"/>
      <c r="I4" s="45"/>
      <c r="J4" s="46"/>
      <c r="K4" s="45"/>
      <c r="L4" s="46"/>
      <c r="M4" s="47"/>
      <c r="N4" s="13"/>
    </row>
    <row r="5" customFormat="false" ht="12.8" hidden="false" customHeight="false" outlineLevel="0" collapsed="false">
      <c r="A5" s="9" t="s">
        <v>0</v>
      </c>
      <c r="B5" s="28"/>
      <c r="C5" s="45"/>
      <c r="D5" s="46"/>
      <c r="E5" s="45"/>
      <c r="F5" s="46"/>
      <c r="G5" s="45"/>
      <c r="H5" s="46"/>
      <c r="I5" s="45"/>
      <c r="J5" s="46"/>
      <c r="K5" s="45"/>
      <c r="L5" s="46"/>
      <c r="M5" s="47"/>
      <c r="N5" s="13"/>
    </row>
    <row r="6" customFormat="false" ht="12.8" hidden="false" customHeight="false" outlineLevel="0" collapsed="false">
      <c r="A6" s="9" t="s">
        <v>0</v>
      </c>
      <c r="B6" s="28"/>
      <c r="C6" s="45"/>
      <c r="D6" s="46"/>
      <c r="E6" s="45"/>
      <c r="F6" s="46"/>
      <c r="G6" s="45"/>
      <c r="H6" s="46"/>
      <c r="I6" s="45"/>
      <c r="J6" s="46"/>
      <c r="K6" s="48"/>
      <c r="L6" s="49"/>
      <c r="M6" s="50"/>
      <c r="N6" s="13"/>
    </row>
    <row r="7" customFormat="false" ht="12.8" hidden="false" customHeight="false" outlineLevel="0" collapsed="false">
      <c r="A7" s="9" t="s">
        <v>0</v>
      </c>
      <c r="B7" s="28"/>
      <c r="C7" s="45"/>
      <c r="D7" s="46"/>
      <c r="E7" s="45"/>
      <c r="F7" s="46"/>
      <c r="G7" s="48"/>
      <c r="H7" s="49"/>
      <c r="I7" s="45"/>
      <c r="J7" s="46"/>
      <c r="K7" s="45"/>
      <c r="L7" s="46"/>
      <c r="M7" s="50"/>
      <c r="N7" s="13"/>
    </row>
    <row r="8" customFormat="false" ht="12.8" hidden="false" customHeight="false" outlineLevel="0" collapsed="false">
      <c r="A8" s="9" t="s">
        <v>0</v>
      </c>
      <c r="B8" s="28"/>
      <c r="C8" s="45"/>
      <c r="D8" s="46"/>
      <c r="E8" s="45"/>
      <c r="F8" s="46"/>
      <c r="G8" s="45"/>
      <c r="H8" s="46"/>
      <c r="I8" s="45"/>
      <c r="J8" s="46"/>
      <c r="K8" s="45"/>
      <c r="L8" s="46"/>
      <c r="M8" s="47"/>
      <c r="N8" s="13"/>
    </row>
    <row r="9" customFormat="false" ht="12.8" hidden="false" customHeight="false" outlineLevel="0" collapsed="false">
      <c r="A9" s="9" t="s">
        <v>0</v>
      </c>
      <c r="B9" s="28"/>
      <c r="C9" s="45"/>
      <c r="D9" s="46"/>
      <c r="E9" s="45"/>
      <c r="F9" s="46"/>
      <c r="G9" s="45"/>
      <c r="H9" s="46"/>
      <c r="I9" s="45"/>
      <c r="J9" s="46"/>
      <c r="K9" s="45"/>
      <c r="L9" s="46"/>
      <c r="M9" s="47"/>
      <c r="N9" s="13"/>
    </row>
    <row r="10" customFormat="false" ht="12.8" hidden="false" customHeight="false" outlineLevel="0" collapsed="false">
      <c r="A10" s="9" t="s">
        <v>0</v>
      </c>
      <c r="B10" s="28"/>
      <c r="C10" s="45"/>
      <c r="D10" s="46"/>
      <c r="E10" s="45"/>
      <c r="F10" s="46"/>
      <c r="G10" s="48"/>
      <c r="H10" s="49"/>
      <c r="I10" s="45"/>
      <c r="J10" s="46"/>
      <c r="K10" s="48"/>
      <c r="L10" s="49"/>
      <c r="M10" s="50"/>
      <c r="N10" s="13"/>
    </row>
    <row r="11" customFormat="false" ht="12.8" hidden="false" customHeight="false" outlineLevel="0" collapsed="false">
      <c r="A11" s="9" t="s">
        <v>0</v>
      </c>
      <c r="B11" s="28"/>
      <c r="C11" s="45"/>
      <c r="D11" s="46"/>
      <c r="E11" s="45"/>
      <c r="F11" s="46"/>
      <c r="G11" s="45"/>
      <c r="H11" s="46"/>
      <c r="I11" s="45"/>
      <c r="J11" s="46"/>
      <c r="K11" s="45"/>
      <c r="L11" s="46"/>
      <c r="M11" s="47"/>
      <c r="N11" s="13"/>
    </row>
    <row r="12" customFormat="false" ht="12.8" hidden="false" customHeight="false" outlineLevel="0" collapsed="false">
      <c r="A12" s="9" t="s">
        <v>0</v>
      </c>
      <c r="B12" s="48"/>
      <c r="C12" s="48"/>
      <c r="D12" s="49"/>
      <c r="E12" s="48"/>
      <c r="F12" s="49"/>
      <c r="G12" s="45"/>
      <c r="H12" s="46"/>
      <c r="I12" s="45"/>
      <c r="J12" s="46"/>
      <c r="K12" s="45"/>
      <c r="L12" s="46"/>
      <c r="M12" s="50"/>
      <c r="N12" s="13"/>
    </row>
    <row r="13" customFormat="false" ht="12.8" hidden="false" customHeight="false" outlineLevel="0" collapsed="false">
      <c r="A13" s="9" t="s">
        <v>0</v>
      </c>
      <c r="B13" s="28"/>
      <c r="C13" s="45"/>
      <c r="D13" s="46"/>
      <c r="E13" s="48"/>
      <c r="F13" s="49"/>
      <c r="G13" s="45"/>
      <c r="H13" s="46"/>
      <c r="I13" s="45"/>
      <c r="J13" s="46"/>
      <c r="K13" s="48"/>
      <c r="L13" s="49"/>
      <c r="M13" s="50"/>
      <c r="N13" s="13"/>
    </row>
    <row r="14" customFormat="false" ht="12.8" hidden="false" customHeight="false" outlineLevel="0" collapsed="false">
      <c r="A14" s="9" t="s">
        <v>0</v>
      </c>
      <c r="B14" s="28"/>
      <c r="C14" s="45"/>
      <c r="D14" s="46"/>
      <c r="E14" s="45"/>
      <c r="F14" s="46"/>
      <c r="G14" s="45"/>
      <c r="H14" s="46"/>
      <c r="I14" s="45"/>
      <c r="J14" s="46"/>
      <c r="K14" s="45"/>
      <c r="L14" s="46"/>
      <c r="M14" s="47"/>
      <c r="N14" s="13"/>
    </row>
    <row r="15" customFormat="false" ht="12.8" hidden="false" customHeight="false" outlineLevel="0" collapsed="false">
      <c r="A15" s="9" t="s">
        <v>0</v>
      </c>
      <c r="B15" s="28"/>
      <c r="C15" s="45"/>
      <c r="D15" s="46"/>
      <c r="E15" s="45"/>
      <c r="F15" s="46"/>
      <c r="G15" s="48"/>
      <c r="H15" s="49"/>
      <c r="I15" s="45"/>
      <c r="J15" s="46"/>
      <c r="K15" s="45"/>
      <c r="L15" s="46"/>
      <c r="M15" s="50"/>
      <c r="N15" s="13"/>
    </row>
    <row r="16" customFormat="false" ht="12.8" hidden="false" customHeight="false" outlineLevel="0" collapsed="false">
      <c r="A16" s="9" t="s">
        <v>0</v>
      </c>
      <c r="B16" s="28"/>
      <c r="C16" s="45"/>
      <c r="D16" s="46"/>
      <c r="E16" s="45"/>
      <c r="F16" s="46"/>
      <c r="G16" s="45"/>
      <c r="H16" s="46"/>
      <c r="I16" s="48"/>
      <c r="J16" s="49"/>
      <c r="K16" s="45"/>
      <c r="L16" s="46"/>
      <c r="M16" s="50"/>
      <c r="N16" s="13"/>
    </row>
    <row r="17" customFormat="false" ht="12.8" hidden="false" customHeight="false" outlineLevel="0" collapsed="false">
      <c r="A17" s="9" t="s">
        <v>0</v>
      </c>
      <c r="B17" s="28"/>
      <c r="C17" s="45"/>
      <c r="D17" s="46"/>
      <c r="E17" s="45"/>
      <c r="F17" s="46"/>
      <c r="G17" s="45"/>
      <c r="H17" s="46"/>
      <c r="I17" s="45"/>
      <c r="J17" s="46"/>
      <c r="K17" s="45"/>
      <c r="L17" s="46"/>
      <c r="M17" s="47"/>
      <c r="N17" s="13"/>
    </row>
    <row r="18" customFormat="false" ht="12.8" hidden="false" customHeight="false" outlineLevel="0" collapsed="false">
      <c r="A18" s="9" t="s">
        <v>0</v>
      </c>
      <c r="B18" s="28"/>
      <c r="C18" s="45"/>
      <c r="D18" s="46"/>
      <c r="E18" s="45"/>
      <c r="F18" s="46"/>
      <c r="G18" s="45"/>
      <c r="H18" s="46"/>
      <c r="I18" s="45"/>
      <c r="J18" s="46"/>
      <c r="K18" s="45"/>
      <c r="L18" s="46"/>
      <c r="M18" s="47"/>
      <c r="N18" s="13"/>
    </row>
    <row r="19" customFormat="false" ht="12.8" hidden="false" customHeight="false" outlineLevel="0" collapsed="false">
      <c r="A19" s="9" t="s">
        <v>0</v>
      </c>
      <c r="B19" s="28"/>
      <c r="C19" s="45"/>
      <c r="D19" s="46"/>
      <c r="E19" s="45"/>
      <c r="F19" s="46"/>
      <c r="G19" s="45"/>
      <c r="H19" s="46"/>
      <c r="I19" s="45"/>
      <c r="J19" s="46"/>
      <c r="K19" s="45"/>
      <c r="L19" s="46"/>
      <c r="M19" s="47"/>
      <c r="N19" s="13"/>
    </row>
    <row r="20" customFormat="false" ht="12.8" hidden="false" customHeight="false" outlineLevel="0" collapsed="false">
      <c r="A20" s="9" t="s">
        <v>0</v>
      </c>
      <c r="B20" s="28"/>
      <c r="C20" s="45"/>
      <c r="D20" s="46"/>
      <c r="E20" s="45"/>
      <c r="F20" s="46"/>
      <c r="G20" s="45"/>
      <c r="H20" s="46"/>
      <c r="I20" s="45"/>
      <c r="J20" s="46"/>
      <c r="K20" s="45"/>
      <c r="L20" s="46"/>
      <c r="M20" s="47"/>
      <c r="N20" s="13"/>
    </row>
    <row r="21" customFormat="false" ht="12.8" hidden="false" customHeight="false" outlineLevel="0" collapsed="false">
      <c r="A21" s="9" t="s">
        <v>0</v>
      </c>
      <c r="B21" s="28"/>
      <c r="C21" s="45"/>
      <c r="D21" s="46"/>
      <c r="E21" s="45"/>
      <c r="F21" s="46"/>
      <c r="G21" s="45"/>
      <c r="H21" s="46"/>
      <c r="I21" s="45"/>
      <c r="J21" s="46"/>
      <c r="K21" s="45"/>
      <c r="L21" s="46"/>
      <c r="M21" s="47"/>
      <c r="N21" s="13"/>
    </row>
    <row r="22" customFormat="false" ht="12.8" hidden="false" customHeight="false" outlineLevel="0" collapsed="false">
      <c r="A22" s="9" t="s">
        <v>0</v>
      </c>
      <c r="B22" s="48"/>
      <c r="C22" s="48"/>
      <c r="D22" s="49"/>
      <c r="E22" s="45"/>
      <c r="F22" s="46"/>
      <c r="G22" s="48"/>
      <c r="H22" s="49"/>
      <c r="I22" s="45"/>
      <c r="J22" s="46"/>
      <c r="K22" s="45"/>
      <c r="L22" s="46"/>
      <c r="M22" s="50"/>
      <c r="N22" s="13"/>
    </row>
    <row r="23" customFormat="false" ht="12.8" hidden="false" customHeight="false" outlineLevel="0" collapsed="false">
      <c r="A23" s="9" t="s">
        <v>0</v>
      </c>
      <c r="B23" s="28"/>
      <c r="C23" s="45"/>
      <c r="D23" s="46"/>
      <c r="E23" s="48"/>
      <c r="F23" s="49"/>
      <c r="G23" s="45"/>
      <c r="H23" s="46"/>
      <c r="I23" s="45"/>
      <c r="J23" s="46"/>
      <c r="K23" s="45"/>
      <c r="L23" s="46"/>
      <c r="M23" s="50"/>
      <c r="N23" s="13"/>
    </row>
    <row r="24" customFormat="false" ht="12.8" hidden="false" customHeight="false" outlineLevel="0" collapsed="false">
      <c r="A24" s="9" t="s">
        <v>0</v>
      </c>
      <c r="B24" s="28"/>
      <c r="C24" s="45"/>
      <c r="D24" s="46"/>
      <c r="E24" s="45"/>
      <c r="F24" s="46"/>
      <c r="G24" s="45"/>
      <c r="H24" s="46"/>
      <c r="I24" s="45"/>
      <c r="J24" s="46"/>
      <c r="K24" s="45"/>
      <c r="L24" s="46"/>
      <c r="M24" s="47"/>
      <c r="N24" s="13"/>
    </row>
    <row r="25" customFormat="false" ht="12.8" hidden="false" customHeight="false" outlineLevel="0" collapsed="false">
      <c r="A25" s="9" t="s">
        <v>0</v>
      </c>
      <c r="B25" s="28"/>
      <c r="C25" s="45"/>
      <c r="D25" s="46"/>
      <c r="E25" s="45"/>
      <c r="F25" s="46"/>
      <c r="G25" s="48"/>
      <c r="H25" s="49"/>
      <c r="I25" s="45"/>
      <c r="J25" s="46"/>
      <c r="K25" s="45"/>
      <c r="L25" s="46"/>
      <c r="M25" s="50"/>
      <c r="N25" s="13"/>
    </row>
    <row r="26" customFormat="false" ht="12.8" hidden="false" customHeight="false" outlineLevel="0" collapsed="false">
      <c r="A26" s="9" t="s">
        <v>0</v>
      </c>
      <c r="B26" s="48"/>
      <c r="C26" s="48"/>
      <c r="D26" s="49"/>
      <c r="E26" s="45"/>
      <c r="F26" s="46"/>
      <c r="G26" s="45"/>
      <c r="H26" s="46"/>
      <c r="I26" s="45"/>
      <c r="J26" s="46"/>
      <c r="K26" s="45"/>
      <c r="L26" s="46"/>
      <c r="M26" s="50"/>
      <c r="N26" s="13"/>
    </row>
    <row r="27" customFormat="false" ht="12.8" hidden="false" customHeight="false" outlineLevel="0" collapsed="false">
      <c r="A27" s="9" t="s">
        <v>0</v>
      </c>
      <c r="B27" s="28"/>
      <c r="C27" s="45"/>
      <c r="D27" s="46"/>
      <c r="E27" s="45"/>
      <c r="F27" s="46"/>
      <c r="G27" s="45"/>
      <c r="H27" s="46"/>
      <c r="I27" s="45"/>
      <c r="J27" s="46"/>
      <c r="K27" s="45"/>
      <c r="L27" s="46"/>
      <c r="M27" s="47"/>
      <c r="N27" s="13"/>
    </row>
    <row r="28" customFormat="false" ht="12.8" hidden="false" customHeight="false" outlineLevel="0" collapsed="false">
      <c r="A28" s="9" t="s">
        <v>0</v>
      </c>
      <c r="B28" s="28"/>
      <c r="C28" s="45"/>
      <c r="D28" s="46"/>
      <c r="E28" s="45"/>
      <c r="F28" s="46"/>
      <c r="G28" s="45"/>
      <c r="H28" s="46"/>
      <c r="I28" s="45"/>
      <c r="J28" s="46"/>
      <c r="K28" s="45"/>
      <c r="L28" s="46"/>
      <c r="M28" s="47"/>
      <c r="N28" s="13"/>
    </row>
    <row r="29" customFormat="false" ht="12.8" hidden="false" customHeight="false" outlineLevel="0" collapsed="false">
      <c r="A29" s="9" t="s">
        <v>0</v>
      </c>
      <c r="B29" s="28"/>
      <c r="C29" s="45"/>
      <c r="D29" s="46"/>
      <c r="E29" s="48"/>
      <c r="F29" s="49"/>
      <c r="G29" s="45"/>
      <c r="H29" s="46"/>
      <c r="I29" s="45"/>
      <c r="J29" s="46"/>
      <c r="K29" s="45"/>
      <c r="L29" s="46"/>
      <c r="M29" s="50"/>
      <c r="N29" s="13"/>
    </row>
    <row r="30" customFormat="false" ht="12.8" hidden="false" customHeight="false" outlineLevel="0" collapsed="false">
      <c r="A30" s="9" t="s">
        <v>0</v>
      </c>
      <c r="B30" s="28"/>
      <c r="C30" s="45"/>
      <c r="D30" s="46"/>
      <c r="E30" s="45"/>
      <c r="F30" s="46"/>
      <c r="G30" s="45"/>
      <c r="H30" s="46"/>
      <c r="I30" s="48"/>
      <c r="J30" s="49"/>
      <c r="K30" s="45"/>
      <c r="L30" s="46"/>
      <c r="M30" s="50"/>
      <c r="N30" s="13"/>
    </row>
    <row r="31" customFormat="false" ht="12.8" hidden="false" customHeight="false" outlineLevel="0" collapsed="false">
      <c r="A31" s="9" t="s">
        <v>0</v>
      </c>
      <c r="B31" s="28"/>
      <c r="C31" s="45"/>
      <c r="D31" s="46"/>
      <c r="E31" s="45"/>
      <c r="F31" s="46"/>
      <c r="G31" s="45"/>
      <c r="H31" s="46"/>
      <c r="I31" s="45"/>
      <c r="J31" s="46"/>
      <c r="K31" s="45"/>
      <c r="L31" s="46"/>
      <c r="M31" s="47"/>
      <c r="N31" s="13"/>
    </row>
    <row r="32" customFormat="false" ht="12.8" hidden="false" customHeight="false" outlineLevel="0" collapsed="false">
      <c r="A32" s="9" t="s">
        <v>0</v>
      </c>
      <c r="B32" s="28"/>
      <c r="C32" s="45"/>
      <c r="D32" s="46"/>
      <c r="E32" s="45"/>
      <c r="F32" s="46"/>
      <c r="G32" s="45"/>
      <c r="H32" s="46"/>
      <c r="I32" s="45"/>
      <c r="J32" s="46"/>
      <c r="K32" s="45"/>
      <c r="L32" s="46"/>
      <c r="M32" s="47"/>
      <c r="N32" s="13"/>
    </row>
    <row r="33" customFormat="false" ht="12.8" hidden="false" customHeight="false" outlineLevel="0" collapsed="false">
      <c r="A33" s="9" t="s">
        <v>0</v>
      </c>
      <c r="B33" s="28"/>
      <c r="C33" s="45"/>
      <c r="D33" s="46"/>
      <c r="E33" s="48"/>
      <c r="F33" s="49"/>
      <c r="G33" s="45"/>
      <c r="H33" s="46"/>
      <c r="I33" s="45"/>
      <c r="J33" s="46"/>
      <c r="K33" s="48"/>
      <c r="L33" s="49"/>
      <c r="M33" s="50"/>
      <c r="N33" s="13"/>
    </row>
    <row r="34" customFormat="false" ht="12.8" hidden="false" customHeight="false" outlineLevel="0" collapsed="false">
      <c r="A34" s="9" t="s">
        <v>0</v>
      </c>
      <c r="B34" s="28"/>
      <c r="C34" s="45"/>
      <c r="D34" s="46"/>
      <c r="E34" s="45"/>
      <c r="F34" s="46"/>
      <c r="G34" s="45"/>
      <c r="H34" s="46"/>
      <c r="I34" s="45"/>
      <c r="J34" s="46"/>
      <c r="K34" s="48"/>
      <c r="L34" s="49"/>
      <c r="M34" s="50"/>
      <c r="N34" s="13"/>
    </row>
    <row r="35" customFormat="false" ht="12.8" hidden="false" customHeight="false" outlineLevel="0" collapsed="false">
      <c r="A35" s="9" t="s">
        <v>0</v>
      </c>
      <c r="B35" s="28"/>
      <c r="C35" s="45"/>
      <c r="D35" s="46"/>
      <c r="E35" s="48"/>
      <c r="F35" s="49"/>
      <c r="G35" s="45"/>
      <c r="H35" s="46"/>
      <c r="I35" s="45"/>
      <c r="J35" s="46"/>
      <c r="K35" s="45"/>
      <c r="L35" s="46"/>
      <c r="M35" s="50"/>
      <c r="N35" s="13"/>
    </row>
    <row r="36" customFormat="false" ht="12.8" hidden="false" customHeight="false" outlineLevel="0" collapsed="false">
      <c r="A36" s="9" t="s">
        <v>0</v>
      </c>
      <c r="B36" s="28"/>
      <c r="C36" s="45"/>
      <c r="D36" s="46"/>
      <c r="E36" s="45"/>
      <c r="F36" s="46"/>
      <c r="G36" s="48"/>
      <c r="H36" s="49"/>
      <c r="I36" s="45"/>
      <c r="J36" s="46"/>
      <c r="K36" s="45"/>
      <c r="L36" s="46"/>
      <c r="M36" s="50"/>
      <c r="N36" s="13"/>
    </row>
    <row r="37" customFormat="false" ht="12.8" hidden="false" customHeight="false" outlineLevel="0" collapsed="false">
      <c r="A37" s="9" t="s">
        <v>0</v>
      </c>
      <c r="B37" s="28"/>
      <c r="C37" s="45"/>
      <c r="D37" s="46"/>
      <c r="E37" s="45"/>
      <c r="F37" s="46"/>
      <c r="G37" s="45"/>
      <c r="H37" s="46"/>
      <c r="I37" s="45"/>
      <c r="J37" s="46"/>
      <c r="K37" s="45"/>
      <c r="L37" s="46"/>
      <c r="M37" s="47"/>
      <c r="N37" s="13"/>
    </row>
    <row r="38" customFormat="false" ht="12.8" hidden="false" customHeight="false" outlineLevel="0" collapsed="false">
      <c r="A38" s="9" t="s">
        <v>0</v>
      </c>
      <c r="B38" s="28"/>
      <c r="C38" s="45"/>
      <c r="D38" s="46"/>
      <c r="E38" s="45"/>
      <c r="F38" s="46"/>
      <c r="G38" s="45"/>
      <c r="H38" s="46"/>
      <c r="I38" s="45"/>
      <c r="J38" s="46"/>
      <c r="K38" s="48"/>
      <c r="L38" s="49"/>
      <c r="M38" s="50"/>
      <c r="N38" s="13"/>
    </row>
    <row r="39" customFormat="false" ht="12.8" hidden="false" customHeight="false" outlineLevel="0" collapsed="false">
      <c r="A39" s="9" t="s">
        <v>0</v>
      </c>
      <c r="B39" s="28"/>
      <c r="C39" s="45"/>
      <c r="D39" s="46"/>
      <c r="E39" s="45"/>
      <c r="F39" s="46"/>
      <c r="G39" s="45"/>
      <c r="H39" s="46"/>
      <c r="I39" s="45"/>
      <c r="J39" s="46"/>
      <c r="K39" s="45"/>
      <c r="L39" s="46"/>
      <c r="M39" s="47"/>
      <c r="N39" s="13"/>
    </row>
    <row r="40" customFormat="false" ht="12.8" hidden="false" customHeight="false" outlineLevel="0" collapsed="false">
      <c r="A40" s="9" t="s">
        <v>0</v>
      </c>
      <c r="B40" s="28"/>
      <c r="C40" s="45"/>
      <c r="D40" s="46"/>
      <c r="E40" s="45"/>
      <c r="F40" s="46"/>
      <c r="G40" s="45"/>
      <c r="H40" s="46"/>
      <c r="I40" s="45"/>
      <c r="J40" s="46"/>
      <c r="K40" s="45"/>
      <c r="L40" s="46"/>
      <c r="M40" s="47"/>
      <c r="N40" s="13"/>
    </row>
    <row r="41" customFormat="false" ht="12.8" hidden="false" customHeight="false" outlineLevel="0" collapsed="false">
      <c r="A41" s="9" t="s">
        <v>0</v>
      </c>
      <c r="B41" s="28"/>
      <c r="C41" s="45"/>
      <c r="D41" s="46"/>
      <c r="E41" s="45"/>
      <c r="F41" s="46"/>
      <c r="G41" s="45"/>
      <c r="H41" s="46"/>
      <c r="I41" s="45"/>
      <c r="J41" s="46"/>
      <c r="K41" s="48"/>
      <c r="L41" s="49"/>
      <c r="M41" s="50"/>
      <c r="N41" s="13"/>
    </row>
    <row r="42" customFormat="false" ht="12.8" hidden="false" customHeight="false" outlineLevel="0" collapsed="false">
      <c r="A42" s="9" t="s">
        <v>0</v>
      </c>
      <c r="B42" s="48"/>
      <c r="C42" s="48"/>
      <c r="D42" s="49"/>
      <c r="E42" s="45"/>
      <c r="F42" s="46"/>
      <c r="G42" s="45"/>
      <c r="H42" s="46"/>
      <c r="I42" s="45"/>
      <c r="J42" s="46"/>
      <c r="K42" s="45"/>
      <c r="L42" s="46"/>
      <c r="M42" s="50"/>
      <c r="N42" s="13"/>
    </row>
    <row r="43" customFormat="false" ht="12.8" hidden="false" customHeight="false" outlineLevel="0" collapsed="false">
      <c r="A43" s="9" t="s">
        <v>0</v>
      </c>
      <c r="B43" s="28"/>
      <c r="C43" s="45"/>
      <c r="D43" s="46"/>
      <c r="E43" s="45"/>
      <c r="F43" s="46"/>
      <c r="G43" s="45"/>
      <c r="H43" s="46"/>
      <c r="I43" s="45"/>
      <c r="J43" s="46"/>
      <c r="K43" s="48"/>
      <c r="L43" s="49"/>
      <c r="M43" s="50"/>
      <c r="N43" s="13"/>
    </row>
    <row r="44" customFormat="false" ht="12.8" hidden="false" customHeight="false" outlineLevel="0" collapsed="false">
      <c r="A44" s="9" t="s">
        <v>0</v>
      </c>
      <c r="B44" s="28"/>
      <c r="C44" s="45"/>
      <c r="D44" s="46"/>
      <c r="E44" s="45"/>
      <c r="F44" s="46"/>
      <c r="G44" s="45"/>
      <c r="H44" s="46"/>
      <c r="I44" s="45"/>
      <c r="J44" s="46"/>
      <c r="K44" s="45"/>
      <c r="L44" s="46"/>
      <c r="M44" s="47"/>
      <c r="N44" s="13"/>
    </row>
    <row r="45" customFormat="false" ht="12.8" hidden="false" customHeight="false" outlineLevel="0" collapsed="false">
      <c r="A45" s="9" t="s">
        <v>0</v>
      </c>
      <c r="B45" s="28"/>
      <c r="C45" s="45"/>
      <c r="D45" s="46"/>
      <c r="E45" s="45"/>
      <c r="F45" s="46"/>
      <c r="G45" s="45"/>
      <c r="H45" s="46"/>
      <c r="I45" s="45"/>
      <c r="J45" s="46"/>
      <c r="K45" s="45"/>
      <c r="L45" s="46"/>
      <c r="M45" s="47"/>
      <c r="N45" s="13"/>
    </row>
    <row r="46" customFormat="false" ht="12.8" hidden="false" customHeight="false" outlineLevel="0" collapsed="false">
      <c r="A46" s="9" t="s">
        <v>0</v>
      </c>
      <c r="B46" s="28"/>
      <c r="C46" s="45"/>
      <c r="D46" s="46"/>
      <c r="E46" s="45"/>
      <c r="F46" s="46"/>
      <c r="G46" s="45"/>
      <c r="H46" s="46"/>
      <c r="I46" s="45"/>
      <c r="J46" s="46"/>
      <c r="K46" s="45"/>
      <c r="L46" s="46"/>
      <c r="M46" s="47"/>
      <c r="N46" s="13"/>
    </row>
    <row r="47" customFormat="false" ht="12.8" hidden="false" customHeight="false" outlineLevel="0" collapsed="false">
      <c r="A47" s="9" t="s">
        <v>0</v>
      </c>
      <c r="B47" s="28"/>
      <c r="C47" s="45"/>
      <c r="D47" s="46"/>
      <c r="E47" s="45"/>
      <c r="F47" s="46"/>
      <c r="G47" s="45"/>
      <c r="H47" s="46"/>
      <c r="I47" s="45"/>
      <c r="J47" s="46"/>
      <c r="K47" s="45"/>
      <c r="L47" s="46"/>
      <c r="M47" s="47"/>
      <c r="N47" s="13"/>
    </row>
    <row r="48" customFormat="false" ht="12.8" hidden="false" customHeight="false" outlineLevel="0" collapsed="false">
      <c r="A48" s="9" t="s">
        <v>0</v>
      </c>
      <c r="B48" s="28"/>
      <c r="C48" s="45"/>
      <c r="D48" s="46"/>
      <c r="E48" s="45"/>
      <c r="F48" s="46"/>
      <c r="G48" s="45"/>
      <c r="H48" s="46"/>
      <c r="I48" s="45"/>
      <c r="J48" s="46"/>
      <c r="K48" s="45"/>
      <c r="L48" s="46"/>
      <c r="M48" s="47"/>
      <c r="N48" s="13"/>
    </row>
    <row r="49" customFormat="false" ht="12.8" hidden="false" customHeight="false" outlineLevel="0" collapsed="false">
      <c r="A49" s="9" t="s">
        <v>0</v>
      </c>
      <c r="B49" s="28"/>
      <c r="C49" s="45"/>
      <c r="D49" s="46"/>
      <c r="E49" s="45"/>
      <c r="F49" s="46"/>
      <c r="G49" s="45"/>
      <c r="H49" s="46"/>
      <c r="I49" s="45"/>
      <c r="J49" s="46"/>
      <c r="K49" s="45"/>
      <c r="L49" s="46"/>
      <c r="M49" s="47"/>
      <c r="N49" s="13"/>
    </row>
    <row r="50" customFormat="false" ht="12.8" hidden="false" customHeight="false" outlineLevel="0" collapsed="false">
      <c r="A50" s="9" t="s">
        <v>0</v>
      </c>
      <c r="B50" s="28"/>
      <c r="C50" s="45"/>
      <c r="D50" s="46"/>
      <c r="E50" s="45"/>
      <c r="F50" s="46"/>
      <c r="G50" s="45"/>
      <c r="H50" s="46"/>
      <c r="I50" s="45"/>
      <c r="J50" s="46"/>
      <c r="K50" s="45"/>
      <c r="L50" s="46"/>
      <c r="M50" s="47"/>
      <c r="N50" s="13"/>
    </row>
    <row r="51" customFormat="false" ht="12.8" hidden="false" customHeight="false" outlineLevel="0" collapsed="false">
      <c r="A51" s="9" t="s">
        <v>0</v>
      </c>
      <c r="B51" s="28"/>
      <c r="C51" s="45"/>
      <c r="D51" s="46"/>
      <c r="E51" s="45"/>
      <c r="F51" s="46"/>
      <c r="G51" s="45"/>
      <c r="H51" s="46"/>
      <c r="I51" s="48"/>
      <c r="J51" s="49"/>
      <c r="K51" s="45"/>
      <c r="L51" s="46"/>
      <c r="M51" s="50"/>
      <c r="N51" s="13"/>
    </row>
    <row r="52" customFormat="false" ht="12.8" hidden="false" customHeight="false" outlineLevel="0" collapsed="false">
      <c r="A52" s="9" t="s">
        <v>0</v>
      </c>
      <c r="B52" s="28"/>
      <c r="C52" s="45"/>
      <c r="D52" s="46"/>
      <c r="E52" s="45"/>
      <c r="F52" s="46"/>
      <c r="G52" s="45"/>
      <c r="H52" s="46"/>
      <c r="I52" s="45"/>
      <c r="J52" s="46"/>
      <c r="K52" s="45"/>
      <c r="L52" s="46"/>
      <c r="M52" s="47"/>
      <c r="N52" s="13"/>
    </row>
    <row r="53" customFormat="false" ht="24.15" hidden="false" customHeight="false" outlineLevel="0" collapsed="false">
      <c r="A53" s="9" t="s">
        <v>0</v>
      </c>
      <c r="B53" s="51" t="s">
        <v>21</v>
      </c>
      <c r="C53" s="52" t="n">
        <f aca="false">4/50</f>
        <v>0.08</v>
      </c>
      <c r="D53" s="52" t="e">
        <f aca="false">AVERAGE(D3:D52)</f>
        <v>#DIV/0!</v>
      </c>
      <c r="E53" s="52" t="s">
        <v>22</v>
      </c>
      <c r="F53" s="30"/>
      <c r="G53" s="13"/>
      <c r="H53" s="30"/>
      <c r="I53" s="13"/>
      <c r="J53" s="30"/>
      <c r="K53" s="13"/>
      <c r="L53" s="30"/>
      <c r="M53" s="31"/>
      <c r="N53" s="13"/>
    </row>
    <row r="54" customFormat="false" ht="24.15" hidden="false" customHeight="false" outlineLevel="0" collapsed="false">
      <c r="A54" s="9" t="s">
        <v>0</v>
      </c>
      <c r="B54" s="51" t="s">
        <v>23</v>
      </c>
      <c r="C54" s="52" t="n">
        <f aca="false">22/50</f>
        <v>0.44</v>
      </c>
      <c r="D54" s="52" t="n">
        <f aca="false">AVERAGE(D12+D22+D26+D42+F12+F13+F23+F29+F33+F35+H7+H10+H15+H22+H25+H36+J16+J30+J51+L6+L10+L13+L33+L34+L38+L41+L43)/100</f>
        <v>0</v>
      </c>
      <c r="E54" s="52" t="s">
        <v>22</v>
      </c>
      <c r="F54" s="30"/>
      <c r="G54" s="13"/>
      <c r="H54" s="30"/>
      <c r="I54" s="13"/>
      <c r="J54" s="30"/>
      <c r="K54" s="13"/>
      <c r="L54" s="30"/>
      <c r="M54" s="31"/>
      <c r="N54" s="13"/>
    </row>
    <row r="55" customFormat="false" ht="12.8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customFormat="false" ht="12.8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7A0CB"/>
    <pageSetUpPr fitToPage="fals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23" activeCellId="0" sqref="P23"/>
    </sheetView>
  </sheetViews>
  <sheetFormatPr defaultRowHeight="12.8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17.13"/>
    <col collapsed="false" customWidth="true" hidden="false" outlineLevel="0" max="3" min="3" style="0" width="18.67"/>
    <col collapsed="false" customWidth="true" hidden="false" outlineLevel="0" max="4" min="4" style="0" width="6.17"/>
    <col collapsed="false" customWidth="true" hidden="false" outlineLevel="0" max="5" min="5" style="0" width="18.06"/>
    <col collapsed="false" customWidth="true" hidden="false" outlineLevel="0" max="6" min="6" style="0" width="5.55"/>
    <col collapsed="false" customWidth="true" hidden="false" outlineLevel="0" max="7" min="7" style="0" width="16.52"/>
    <col collapsed="false" customWidth="true" hidden="false" outlineLevel="0" max="8" min="8" style="0" width="6.02"/>
    <col collapsed="false" customWidth="true" hidden="false" outlineLevel="0" max="9" min="9" style="0" width="19.91"/>
    <col collapsed="false" customWidth="true" hidden="false" outlineLevel="0" max="10" min="10" style="0" width="6.02"/>
    <col collapsed="false" customWidth="true" hidden="false" outlineLevel="0" max="11" min="11" style="0" width="18.83"/>
    <col collapsed="false" customWidth="true" hidden="false" outlineLevel="0" max="12" min="12" style="0" width="5.7"/>
    <col collapsed="false" customWidth="false" hidden="false" outlineLevel="0" max="1025" min="13" style="0" width="11.52"/>
  </cols>
  <sheetData>
    <row r="1" customFormat="false" ht="15" hidden="false" customHeight="false" outlineLevel="0" collapsed="false">
      <c r="A1" s="3"/>
      <c r="B1" s="4"/>
      <c r="C1" s="5"/>
      <c r="D1" s="6"/>
      <c r="E1" s="7"/>
      <c r="F1" s="6"/>
      <c r="G1" s="7"/>
      <c r="H1" s="6"/>
      <c r="I1" s="7"/>
      <c r="J1" s="6"/>
      <c r="K1" s="7"/>
      <c r="L1" s="6"/>
      <c r="M1" s="7"/>
      <c r="N1" s="6"/>
    </row>
    <row r="2" customFormat="false" ht="24.15" hidden="false" customHeight="false" outlineLevel="0" collapsed="false">
      <c r="A2" s="9" t="s">
        <v>0</v>
      </c>
      <c r="B2" s="10" t="s">
        <v>1</v>
      </c>
      <c r="C2" s="10" t="s">
        <v>2</v>
      </c>
      <c r="D2" s="11" t="s">
        <v>3</v>
      </c>
      <c r="E2" s="10" t="s">
        <v>4</v>
      </c>
      <c r="F2" s="11" t="s">
        <v>5</v>
      </c>
      <c r="G2" s="10" t="s">
        <v>6</v>
      </c>
      <c r="H2" s="11" t="s">
        <v>7</v>
      </c>
      <c r="I2" s="10" t="s">
        <v>8</v>
      </c>
      <c r="J2" s="11" t="s">
        <v>9</v>
      </c>
      <c r="K2" s="10" t="s">
        <v>10</v>
      </c>
      <c r="L2" s="11" t="s">
        <v>11</v>
      </c>
      <c r="M2" s="12" t="s">
        <v>12</v>
      </c>
      <c r="N2" s="13"/>
    </row>
    <row r="3" customFormat="false" ht="12.8" hidden="false" customHeight="false" outlineLevel="0" collapsed="false">
      <c r="A3" s="9" t="s">
        <v>0</v>
      </c>
      <c r="B3" s="28"/>
      <c r="C3" s="45"/>
      <c r="D3" s="46"/>
      <c r="E3" s="45"/>
      <c r="F3" s="46"/>
      <c r="G3" s="45"/>
      <c r="H3" s="46"/>
      <c r="I3" s="45"/>
      <c r="J3" s="46"/>
      <c r="K3" s="45"/>
      <c r="L3" s="46"/>
      <c r="M3" s="47"/>
      <c r="N3" s="13"/>
    </row>
    <row r="4" customFormat="false" ht="12.8" hidden="false" customHeight="false" outlineLevel="0" collapsed="false">
      <c r="A4" s="9" t="s">
        <v>0</v>
      </c>
      <c r="B4" s="28"/>
      <c r="C4" s="45"/>
      <c r="D4" s="46"/>
      <c r="E4" s="45"/>
      <c r="F4" s="46"/>
      <c r="G4" s="45"/>
      <c r="H4" s="46"/>
      <c r="I4" s="45"/>
      <c r="J4" s="46"/>
      <c r="K4" s="45"/>
      <c r="L4" s="46"/>
      <c r="M4" s="47"/>
      <c r="N4" s="13"/>
    </row>
    <row r="5" customFormat="false" ht="12.8" hidden="false" customHeight="false" outlineLevel="0" collapsed="false">
      <c r="A5" s="9" t="s">
        <v>0</v>
      </c>
      <c r="B5" s="28"/>
      <c r="C5" s="45"/>
      <c r="D5" s="46"/>
      <c r="E5" s="45"/>
      <c r="F5" s="46"/>
      <c r="G5" s="45"/>
      <c r="H5" s="46"/>
      <c r="I5" s="45"/>
      <c r="J5" s="46"/>
      <c r="K5" s="45"/>
      <c r="L5" s="46"/>
      <c r="M5" s="47"/>
      <c r="N5" s="13"/>
    </row>
    <row r="6" customFormat="false" ht="12.8" hidden="false" customHeight="false" outlineLevel="0" collapsed="false">
      <c r="A6" s="9" t="s">
        <v>0</v>
      </c>
      <c r="B6" s="28"/>
      <c r="C6" s="45"/>
      <c r="D6" s="46"/>
      <c r="E6" s="45"/>
      <c r="F6" s="46"/>
      <c r="G6" s="45"/>
      <c r="H6" s="46"/>
      <c r="I6" s="45"/>
      <c r="J6" s="46"/>
      <c r="K6" s="48"/>
      <c r="L6" s="49"/>
      <c r="M6" s="50"/>
      <c r="N6" s="13"/>
    </row>
    <row r="7" customFormat="false" ht="12.8" hidden="false" customHeight="false" outlineLevel="0" collapsed="false">
      <c r="A7" s="9" t="s">
        <v>0</v>
      </c>
      <c r="B7" s="28"/>
      <c r="C7" s="45"/>
      <c r="D7" s="46"/>
      <c r="E7" s="45"/>
      <c r="F7" s="46"/>
      <c r="G7" s="48"/>
      <c r="H7" s="49"/>
      <c r="I7" s="45"/>
      <c r="J7" s="46"/>
      <c r="K7" s="45"/>
      <c r="L7" s="46"/>
      <c r="M7" s="50"/>
      <c r="N7" s="13"/>
    </row>
    <row r="8" customFormat="false" ht="12.8" hidden="false" customHeight="false" outlineLevel="0" collapsed="false">
      <c r="A8" s="9" t="s">
        <v>0</v>
      </c>
      <c r="B8" s="28"/>
      <c r="C8" s="45"/>
      <c r="D8" s="46"/>
      <c r="E8" s="45"/>
      <c r="F8" s="46"/>
      <c r="G8" s="45"/>
      <c r="H8" s="46"/>
      <c r="I8" s="45"/>
      <c r="J8" s="46"/>
      <c r="K8" s="45"/>
      <c r="L8" s="46"/>
      <c r="M8" s="47"/>
      <c r="N8" s="13"/>
    </row>
    <row r="9" customFormat="false" ht="12.8" hidden="false" customHeight="false" outlineLevel="0" collapsed="false">
      <c r="A9" s="9" t="s">
        <v>0</v>
      </c>
      <c r="B9" s="28"/>
      <c r="C9" s="45"/>
      <c r="D9" s="46"/>
      <c r="E9" s="45"/>
      <c r="F9" s="46"/>
      <c r="G9" s="45"/>
      <c r="H9" s="46"/>
      <c r="I9" s="45"/>
      <c r="J9" s="46"/>
      <c r="K9" s="45"/>
      <c r="L9" s="46"/>
      <c r="M9" s="47"/>
      <c r="N9" s="13"/>
    </row>
    <row r="10" customFormat="false" ht="12.8" hidden="false" customHeight="false" outlineLevel="0" collapsed="false">
      <c r="A10" s="9" t="s">
        <v>0</v>
      </c>
      <c r="B10" s="28"/>
      <c r="C10" s="45"/>
      <c r="D10" s="46"/>
      <c r="E10" s="45"/>
      <c r="F10" s="46"/>
      <c r="G10" s="48"/>
      <c r="H10" s="49"/>
      <c r="I10" s="45"/>
      <c r="J10" s="46"/>
      <c r="K10" s="48"/>
      <c r="L10" s="49"/>
      <c r="M10" s="50"/>
      <c r="N10" s="13"/>
    </row>
    <row r="11" customFormat="false" ht="12.8" hidden="false" customHeight="false" outlineLevel="0" collapsed="false">
      <c r="A11" s="9" t="s">
        <v>0</v>
      </c>
      <c r="B11" s="28"/>
      <c r="C11" s="45"/>
      <c r="D11" s="46"/>
      <c r="E11" s="45"/>
      <c r="F11" s="46"/>
      <c r="G11" s="45"/>
      <c r="H11" s="46"/>
      <c r="I11" s="45"/>
      <c r="J11" s="46"/>
      <c r="K11" s="45"/>
      <c r="L11" s="46"/>
      <c r="M11" s="47"/>
      <c r="N11" s="13"/>
    </row>
    <row r="12" customFormat="false" ht="12.8" hidden="false" customHeight="false" outlineLevel="0" collapsed="false">
      <c r="A12" s="9" t="s">
        <v>0</v>
      </c>
      <c r="B12" s="48"/>
      <c r="C12" s="48"/>
      <c r="D12" s="49"/>
      <c r="E12" s="48"/>
      <c r="F12" s="49"/>
      <c r="G12" s="45"/>
      <c r="H12" s="46"/>
      <c r="I12" s="45"/>
      <c r="J12" s="46"/>
      <c r="K12" s="45"/>
      <c r="L12" s="46"/>
      <c r="M12" s="50"/>
      <c r="N12" s="13"/>
    </row>
    <row r="13" customFormat="false" ht="12.8" hidden="false" customHeight="false" outlineLevel="0" collapsed="false">
      <c r="A13" s="9" t="s">
        <v>0</v>
      </c>
      <c r="B13" s="28"/>
      <c r="C13" s="45"/>
      <c r="D13" s="46"/>
      <c r="E13" s="48"/>
      <c r="F13" s="49"/>
      <c r="G13" s="45"/>
      <c r="H13" s="46"/>
      <c r="I13" s="45"/>
      <c r="J13" s="46"/>
      <c r="K13" s="48"/>
      <c r="L13" s="49"/>
      <c r="M13" s="50"/>
      <c r="N13" s="13"/>
    </row>
    <row r="14" customFormat="false" ht="12.8" hidden="false" customHeight="false" outlineLevel="0" collapsed="false">
      <c r="A14" s="9" t="s">
        <v>0</v>
      </c>
      <c r="B14" s="28"/>
      <c r="C14" s="45"/>
      <c r="D14" s="46"/>
      <c r="E14" s="45"/>
      <c r="F14" s="46"/>
      <c r="G14" s="45"/>
      <c r="H14" s="46"/>
      <c r="I14" s="45"/>
      <c r="J14" s="46"/>
      <c r="K14" s="45"/>
      <c r="L14" s="46"/>
      <c r="M14" s="47"/>
      <c r="N14" s="13"/>
    </row>
    <row r="15" customFormat="false" ht="12.8" hidden="false" customHeight="false" outlineLevel="0" collapsed="false">
      <c r="A15" s="9" t="s">
        <v>0</v>
      </c>
      <c r="B15" s="28"/>
      <c r="C15" s="45"/>
      <c r="D15" s="46"/>
      <c r="E15" s="45"/>
      <c r="F15" s="46"/>
      <c r="G15" s="48"/>
      <c r="H15" s="49"/>
      <c r="I15" s="45"/>
      <c r="J15" s="46"/>
      <c r="K15" s="45"/>
      <c r="L15" s="46"/>
      <c r="M15" s="50"/>
      <c r="N15" s="13"/>
    </row>
    <row r="16" customFormat="false" ht="12.8" hidden="false" customHeight="false" outlineLevel="0" collapsed="false">
      <c r="A16" s="9" t="s">
        <v>0</v>
      </c>
      <c r="B16" s="28"/>
      <c r="C16" s="45"/>
      <c r="D16" s="46"/>
      <c r="E16" s="45"/>
      <c r="F16" s="46"/>
      <c r="G16" s="45"/>
      <c r="H16" s="46"/>
      <c r="I16" s="48"/>
      <c r="J16" s="49"/>
      <c r="K16" s="45"/>
      <c r="L16" s="46"/>
      <c r="M16" s="50"/>
      <c r="N16" s="13"/>
    </row>
    <row r="17" customFormat="false" ht="12.8" hidden="false" customHeight="false" outlineLevel="0" collapsed="false">
      <c r="A17" s="9" t="s">
        <v>0</v>
      </c>
      <c r="B17" s="28"/>
      <c r="C17" s="45"/>
      <c r="D17" s="46"/>
      <c r="E17" s="45"/>
      <c r="F17" s="46"/>
      <c r="G17" s="45"/>
      <c r="H17" s="46"/>
      <c r="I17" s="45"/>
      <c r="J17" s="46"/>
      <c r="K17" s="45"/>
      <c r="L17" s="46"/>
      <c r="M17" s="47"/>
      <c r="N17" s="13"/>
    </row>
    <row r="18" customFormat="false" ht="12.8" hidden="false" customHeight="false" outlineLevel="0" collapsed="false">
      <c r="A18" s="9" t="s">
        <v>0</v>
      </c>
      <c r="B18" s="28"/>
      <c r="C18" s="45"/>
      <c r="D18" s="46"/>
      <c r="E18" s="45"/>
      <c r="F18" s="46"/>
      <c r="G18" s="45"/>
      <c r="H18" s="46"/>
      <c r="I18" s="45"/>
      <c r="J18" s="46"/>
      <c r="K18" s="45"/>
      <c r="L18" s="46"/>
      <c r="M18" s="47"/>
      <c r="N18" s="13"/>
    </row>
    <row r="19" customFormat="false" ht="12.8" hidden="false" customHeight="false" outlineLevel="0" collapsed="false">
      <c r="A19" s="9" t="s">
        <v>0</v>
      </c>
      <c r="B19" s="28"/>
      <c r="C19" s="45"/>
      <c r="D19" s="46"/>
      <c r="E19" s="45"/>
      <c r="F19" s="46"/>
      <c r="G19" s="45"/>
      <c r="H19" s="46"/>
      <c r="I19" s="45"/>
      <c r="J19" s="46"/>
      <c r="K19" s="45"/>
      <c r="L19" s="46"/>
      <c r="M19" s="47"/>
      <c r="N19" s="13"/>
    </row>
    <row r="20" customFormat="false" ht="12.8" hidden="false" customHeight="false" outlineLevel="0" collapsed="false">
      <c r="A20" s="9" t="s">
        <v>0</v>
      </c>
      <c r="B20" s="28"/>
      <c r="C20" s="45"/>
      <c r="D20" s="46"/>
      <c r="E20" s="45"/>
      <c r="F20" s="46"/>
      <c r="G20" s="45"/>
      <c r="H20" s="46"/>
      <c r="I20" s="45"/>
      <c r="J20" s="46"/>
      <c r="K20" s="45"/>
      <c r="L20" s="46"/>
      <c r="M20" s="47"/>
      <c r="N20" s="13"/>
    </row>
    <row r="21" customFormat="false" ht="12.8" hidden="false" customHeight="false" outlineLevel="0" collapsed="false">
      <c r="A21" s="9" t="s">
        <v>0</v>
      </c>
      <c r="B21" s="28"/>
      <c r="C21" s="45"/>
      <c r="D21" s="46"/>
      <c r="E21" s="45"/>
      <c r="F21" s="46"/>
      <c r="G21" s="45"/>
      <c r="H21" s="46"/>
      <c r="I21" s="45"/>
      <c r="J21" s="46"/>
      <c r="K21" s="45"/>
      <c r="L21" s="46"/>
      <c r="M21" s="47"/>
      <c r="N21" s="13"/>
    </row>
    <row r="22" customFormat="false" ht="12.8" hidden="false" customHeight="false" outlineLevel="0" collapsed="false">
      <c r="A22" s="9" t="s">
        <v>0</v>
      </c>
      <c r="B22" s="48"/>
      <c r="C22" s="48"/>
      <c r="D22" s="49"/>
      <c r="E22" s="45"/>
      <c r="F22" s="46"/>
      <c r="G22" s="48"/>
      <c r="H22" s="49"/>
      <c r="I22" s="45"/>
      <c r="J22" s="46"/>
      <c r="K22" s="45"/>
      <c r="L22" s="46"/>
      <c r="M22" s="50"/>
      <c r="N22" s="13"/>
    </row>
    <row r="23" customFormat="false" ht="12.8" hidden="false" customHeight="false" outlineLevel="0" collapsed="false">
      <c r="A23" s="9" t="s">
        <v>0</v>
      </c>
      <c r="B23" s="28"/>
      <c r="C23" s="45"/>
      <c r="D23" s="46"/>
      <c r="E23" s="48"/>
      <c r="F23" s="49"/>
      <c r="G23" s="45"/>
      <c r="H23" s="46"/>
      <c r="I23" s="45"/>
      <c r="J23" s="46"/>
      <c r="K23" s="45"/>
      <c r="L23" s="46"/>
      <c r="M23" s="50"/>
      <c r="N23" s="13"/>
    </row>
    <row r="24" customFormat="false" ht="12.8" hidden="false" customHeight="false" outlineLevel="0" collapsed="false">
      <c r="A24" s="9" t="s">
        <v>0</v>
      </c>
      <c r="B24" s="28"/>
      <c r="C24" s="45"/>
      <c r="D24" s="46"/>
      <c r="E24" s="45"/>
      <c r="F24" s="46"/>
      <c r="G24" s="45"/>
      <c r="H24" s="46"/>
      <c r="I24" s="45"/>
      <c r="J24" s="46"/>
      <c r="K24" s="45"/>
      <c r="L24" s="46"/>
      <c r="M24" s="47"/>
      <c r="N24" s="13"/>
    </row>
    <row r="25" customFormat="false" ht="12.8" hidden="false" customHeight="false" outlineLevel="0" collapsed="false">
      <c r="A25" s="9" t="s">
        <v>0</v>
      </c>
      <c r="B25" s="28"/>
      <c r="C25" s="45"/>
      <c r="D25" s="46"/>
      <c r="E25" s="45"/>
      <c r="F25" s="46"/>
      <c r="G25" s="48"/>
      <c r="H25" s="49"/>
      <c r="I25" s="45"/>
      <c r="J25" s="46"/>
      <c r="K25" s="45"/>
      <c r="L25" s="46"/>
      <c r="M25" s="50"/>
      <c r="N25" s="13"/>
    </row>
    <row r="26" customFormat="false" ht="12.8" hidden="false" customHeight="false" outlineLevel="0" collapsed="false">
      <c r="A26" s="9" t="s">
        <v>0</v>
      </c>
      <c r="B26" s="48"/>
      <c r="C26" s="48"/>
      <c r="D26" s="49"/>
      <c r="E26" s="45"/>
      <c r="F26" s="46"/>
      <c r="G26" s="45"/>
      <c r="H26" s="46"/>
      <c r="I26" s="45"/>
      <c r="J26" s="46"/>
      <c r="K26" s="45"/>
      <c r="L26" s="46"/>
      <c r="M26" s="50"/>
      <c r="N26" s="13"/>
    </row>
    <row r="27" customFormat="false" ht="12.8" hidden="false" customHeight="false" outlineLevel="0" collapsed="false">
      <c r="A27" s="9" t="s">
        <v>0</v>
      </c>
      <c r="B27" s="28"/>
      <c r="C27" s="45"/>
      <c r="D27" s="46"/>
      <c r="E27" s="45"/>
      <c r="F27" s="46"/>
      <c r="G27" s="45"/>
      <c r="H27" s="46"/>
      <c r="I27" s="45"/>
      <c r="J27" s="46"/>
      <c r="K27" s="45"/>
      <c r="L27" s="46"/>
      <c r="M27" s="47"/>
      <c r="N27" s="13"/>
    </row>
    <row r="28" customFormat="false" ht="12.8" hidden="false" customHeight="false" outlineLevel="0" collapsed="false">
      <c r="A28" s="9" t="s">
        <v>0</v>
      </c>
      <c r="B28" s="28"/>
      <c r="C28" s="45"/>
      <c r="D28" s="46"/>
      <c r="E28" s="45"/>
      <c r="F28" s="46"/>
      <c r="G28" s="45"/>
      <c r="H28" s="46"/>
      <c r="I28" s="45"/>
      <c r="J28" s="46"/>
      <c r="K28" s="45"/>
      <c r="L28" s="46"/>
      <c r="M28" s="47"/>
      <c r="N28" s="13"/>
    </row>
    <row r="29" customFormat="false" ht="12.8" hidden="false" customHeight="false" outlineLevel="0" collapsed="false">
      <c r="A29" s="9" t="s">
        <v>0</v>
      </c>
      <c r="B29" s="28"/>
      <c r="C29" s="45"/>
      <c r="D29" s="46"/>
      <c r="E29" s="48"/>
      <c r="F29" s="49"/>
      <c r="G29" s="45"/>
      <c r="H29" s="46"/>
      <c r="I29" s="45"/>
      <c r="J29" s="46"/>
      <c r="K29" s="45"/>
      <c r="L29" s="46"/>
      <c r="M29" s="50"/>
      <c r="N29" s="13"/>
    </row>
    <row r="30" customFormat="false" ht="12.8" hidden="false" customHeight="false" outlineLevel="0" collapsed="false">
      <c r="A30" s="9" t="s">
        <v>0</v>
      </c>
      <c r="B30" s="28"/>
      <c r="C30" s="45"/>
      <c r="D30" s="46"/>
      <c r="E30" s="45"/>
      <c r="F30" s="46"/>
      <c r="G30" s="45"/>
      <c r="H30" s="46"/>
      <c r="I30" s="48"/>
      <c r="J30" s="49"/>
      <c r="K30" s="45"/>
      <c r="L30" s="46"/>
      <c r="M30" s="50"/>
      <c r="N30" s="13"/>
    </row>
    <row r="31" customFormat="false" ht="12.8" hidden="false" customHeight="false" outlineLevel="0" collapsed="false">
      <c r="A31" s="9" t="s">
        <v>0</v>
      </c>
      <c r="B31" s="28"/>
      <c r="C31" s="45"/>
      <c r="D31" s="46"/>
      <c r="E31" s="45"/>
      <c r="F31" s="46"/>
      <c r="G31" s="45"/>
      <c r="H31" s="46"/>
      <c r="I31" s="45"/>
      <c r="J31" s="46"/>
      <c r="K31" s="45"/>
      <c r="L31" s="46"/>
      <c r="M31" s="47"/>
      <c r="N31" s="13"/>
    </row>
    <row r="32" customFormat="false" ht="12.8" hidden="false" customHeight="false" outlineLevel="0" collapsed="false">
      <c r="A32" s="9" t="s">
        <v>0</v>
      </c>
      <c r="B32" s="28"/>
      <c r="C32" s="45"/>
      <c r="D32" s="46"/>
      <c r="E32" s="45"/>
      <c r="F32" s="46"/>
      <c r="G32" s="45"/>
      <c r="H32" s="46"/>
      <c r="I32" s="45"/>
      <c r="J32" s="46"/>
      <c r="K32" s="45"/>
      <c r="L32" s="46"/>
      <c r="M32" s="47"/>
      <c r="N32" s="13"/>
    </row>
    <row r="33" customFormat="false" ht="12.8" hidden="false" customHeight="false" outlineLevel="0" collapsed="false">
      <c r="A33" s="9" t="s">
        <v>0</v>
      </c>
      <c r="B33" s="28"/>
      <c r="C33" s="45"/>
      <c r="D33" s="46"/>
      <c r="E33" s="48"/>
      <c r="F33" s="49"/>
      <c r="G33" s="45"/>
      <c r="H33" s="46"/>
      <c r="I33" s="45"/>
      <c r="J33" s="46"/>
      <c r="K33" s="48"/>
      <c r="L33" s="49"/>
      <c r="M33" s="50"/>
      <c r="N33" s="13"/>
    </row>
    <row r="34" customFormat="false" ht="12.8" hidden="false" customHeight="false" outlineLevel="0" collapsed="false">
      <c r="A34" s="9" t="s">
        <v>0</v>
      </c>
      <c r="B34" s="28"/>
      <c r="C34" s="45"/>
      <c r="D34" s="46"/>
      <c r="E34" s="45"/>
      <c r="F34" s="46"/>
      <c r="G34" s="45"/>
      <c r="H34" s="46"/>
      <c r="I34" s="45"/>
      <c r="J34" s="46"/>
      <c r="K34" s="48"/>
      <c r="L34" s="49"/>
      <c r="M34" s="50"/>
      <c r="N34" s="13"/>
    </row>
    <row r="35" customFormat="false" ht="12.8" hidden="false" customHeight="false" outlineLevel="0" collapsed="false">
      <c r="A35" s="9" t="s">
        <v>0</v>
      </c>
      <c r="B35" s="28"/>
      <c r="C35" s="45"/>
      <c r="D35" s="46"/>
      <c r="E35" s="48"/>
      <c r="F35" s="49"/>
      <c r="G35" s="45"/>
      <c r="H35" s="46"/>
      <c r="I35" s="45"/>
      <c r="J35" s="46"/>
      <c r="K35" s="45"/>
      <c r="L35" s="46"/>
      <c r="M35" s="50"/>
      <c r="N35" s="13"/>
    </row>
    <row r="36" customFormat="false" ht="12.8" hidden="false" customHeight="false" outlineLevel="0" collapsed="false">
      <c r="A36" s="9" t="s">
        <v>0</v>
      </c>
      <c r="B36" s="28"/>
      <c r="C36" s="45"/>
      <c r="D36" s="46"/>
      <c r="E36" s="45"/>
      <c r="F36" s="46"/>
      <c r="G36" s="48"/>
      <c r="H36" s="49"/>
      <c r="I36" s="45"/>
      <c r="J36" s="46"/>
      <c r="K36" s="45"/>
      <c r="L36" s="46"/>
      <c r="M36" s="50"/>
      <c r="N36" s="13"/>
    </row>
    <row r="37" customFormat="false" ht="12.8" hidden="false" customHeight="false" outlineLevel="0" collapsed="false">
      <c r="A37" s="9" t="s">
        <v>0</v>
      </c>
      <c r="B37" s="28"/>
      <c r="C37" s="45"/>
      <c r="D37" s="46"/>
      <c r="E37" s="45"/>
      <c r="F37" s="46"/>
      <c r="G37" s="45"/>
      <c r="H37" s="46"/>
      <c r="I37" s="45"/>
      <c r="J37" s="46"/>
      <c r="K37" s="45"/>
      <c r="L37" s="46"/>
      <c r="M37" s="47"/>
      <c r="N37" s="13"/>
    </row>
    <row r="38" customFormat="false" ht="12.8" hidden="false" customHeight="false" outlineLevel="0" collapsed="false">
      <c r="A38" s="9" t="s">
        <v>0</v>
      </c>
      <c r="B38" s="28"/>
      <c r="C38" s="45"/>
      <c r="D38" s="46"/>
      <c r="E38" s="45"/>
      <c r="F38" s="46"/>
      <c r="G38" s="45"/>
      <c r="H38" s="46"/>
      <c r="I38" s="45"/>
      <c r="J38" s="46"/>
      <c r="K38" s="48"/>
      <c r="L38" s="49"/>
      <c r="M38" s="50"/>
      <c r="N38" s="13"/>
    </row>
    <row r="39" customFormat="false" ht="12.8" hidden="false" customHeight="false" outlineLevel="0" collapsed="false">
      <c r="A39" s="9" t="s">
        <v>0</v>
      </c>
      <c r="B39" s="28"/>
      <c r="C39" s="45"/>
      <c r="D39" s="46"/>
      <c r="E39" s="45"/>
      <c r="F39" s="46"/>
      <c r="G39" s="45"/>
      <c r="H39" s="46"/>
      <c r="I39" s="45"/>
      <c r="J39" s="46"/>
      <c r="K39" s="45"/>
      <c r="L39" s="46"/>
      <c r="M39" s="47"/>
      <c r="N39" s="13"/>
    </row>
    <row r="40" customFormat="false" ht="12.8" hidden="false" customHeight="false" outlineLevel="0" collapsed="false">
      <c r="A40" s="9" t="s">
        <v>0</v>
      </c>
      <c r="B40" s="28"/>
      <c r="C40" s="45"/>
      <c r="D40" s="46"/>
      <c r="E40" s="45"/>
      <c r="F40" s="46"/>
      <c r="G40" s="45"/>
      <c r="H40" s="46"/>
      <c r="I40" s="45"/>
      <c r="J40" s="46"/>
      <c r="K40" s="45"/>
      <c r="L40" s="46"/>
      <c r="M40" s="47"/>
      <c r="N40" s="13"/>
    </row>
    <row r="41" customFormat="false" ht="12.8" hidden="false" customHeight="false" outlineLevel="0" collapsed="false">
      <c r="A41" s="9" t="s">
        <v>0</v>
      </c>
      <c r="B41" s="28"/>
      <c r="C41" s="45"/>
      <c r="D41" s="46"/>
      <c r="E41" s="45"/>
      <c r="F41" s="46"/>
      <c r="G41" s="45"/>
      <c r="H41" s="46"/>
      <c r="I41" s="45"/>
      <c r="J41" s="46"/>
      <c r="K41" s="48"/>
      <c r="L41" s="49"/>
      <c r="M41" s="50"/>
      <c r="N41" s="13"/>
    </row>
    <row r="42" customFormat="false" ht="12.8" hidden="false" customHeight="false" outlineLevel="0" collapsed="false">
      <c r="A42" s="9" t="s">
        <v>0</v>
      </c>
      <c r="B42" s="48"/>
      <c r="C42" s="48"/>
      <c r="D42" s="49"/>
      <c r="E42" s="45"/>
      <c r="F42" s="46"/>
      <c r="G42" s="45"/>
      <c r="H42" s="46"/>
      <c r="I42" s="45"/>
      <c r="J42" s="46"/>
      <c r="K42" s="45"/>
      <c r="L42" s="46"/>
      <c r="M42" s="50"/>
      <c r="N42" s="13"/>
    </row>
    <row r="43" customFormat="false" ht="12.8" hidden="false" customHeight="false" outlineLevel="0" collapsed="false">
      <c r="A43" s="9" t="s">
        <v>0</v>
      </c>
      <c r="B43" s="28"/>
      <c r="C43" s="45"/>
      <c r="D43" s="46"/>
      <c r="E43" s="45"/>
      <c r="F43" s="46"/>
      <c r="G43" s="45"/>
      <c r="H43" s="46"/>
      <c r="I43" s="45"/>
      <c r="J43" s="46"/>
      <c r="K43" s="48"/>
      <c r="L43" s="49"/>
      <c r="M43" s="50"/>
      <c r="N43" s="13"/>
    </row>
    <row r="44" customFormat="false" ht="12.8" hidden="false" customHeight="false" outlineLevel="0" collapsed="false">
      <c r="A44" s="9" t="s">
        <v>0</v>
      </c>
      <c r="B44" s="28"/>
      <c r="C44" s="45"/>
      <c r="D44" s="46"/>
      <c r="E44" s="45"/>
      <c r="F44" s="46"/>
      <c r="G44" s="45"/>
      <c r="H44" s="46"/>
      <c r="I44" s="45"/>
      <c r="J44" s="46"/>
      <c r="K44" s="45"/>
      <c r="L44" s="46"/>
      <c r="M44" s="47"/>
      <c r="N44" s="13"/>
    </row>
    <row r="45" customFormat="false" ht="12.8" hidden="false" customHeight="false" outlineLevel="0" collapsed="false">
      <c r="A45" s="9" t="s">
        <v>0</v>
      </c>
      <c r="B45" s="28"/>
      <c r="C45" s="45"/>
      <c r="D45" s="46"/>
      <c r="E45" s="45"/>
      <c r="F45" s="46"/>
      <c r="G45" s="45"/>
      <c r="H45" s="46"/>
      <c r="I45" s="45"/>
      <c r="J45" s="46"/>
      <c r="K45" s="45"/>
      <c r="L45" s="46"/>
      <c r="M45" s="47"/>
      <c r="N45" s="13"/>
    </row>
    <row r="46" customFormat="false" ht="12.8" hidden="false" customHeight="false" outlineLevel="0" collapsed="false">
      <c r="A46" s="9" t="s">
        <v>0</v>
      </c>
      <c r="B46" s="28"/>
      <c r="C46" s="45"/>
      <c r="D46" s="46"/>
      <c r="E46" s="45"/>
      <c r="F46" s="46"/>
      <c r="G46" s="45"/>
      <c r="H46" s="46"/>
      <c r="I46" s="45"/>
      <c r="J46" s="46"/>
      <c r="K46" s="45"/>
      <c r="L46" s="46"/>
      <c r="M46" s="47"/>
      <c r="N46" s="13"/>
    </row>
    <row r="47" customFormat="false" ht="12.8" hidden="false" customHeight="false" outlineLevel="0" collapsed="false">
      <c r="A47" s="9" t="s">
        <v>0</v>
      </c>
      <c r="B47" s="28"/>
      <c r="C47" s="45"/>
      <c r="D47" s="46"/>
      <c r="E47" s="45"/>
      <c r="F47" s="46"/>
      <c r="G47" s="45"/>
      <c r="H47" s="46"/>
      <c r="I47" s="45"/>
      <c r="J47" s="46"/>
      <c r="K47" s="45"/>
      <c r="L47" s="46"/>
      <c r="M47" s="47"/>
      <c r="N47" s="13"/>
    </row>
    <row r="48" customFormat="false" ht="12.8" hidden="false" customHeight="false" outlineLevel="0" collapsed="false">
      <c r="A48" s="9" t="s">
        <v>0</v>
      </c>
      <c r="B48" s="28"/>
      <c r="C48" s="45"/>
      <c r="D48" s="46"/>
      <c r="E48" s="45"/>
      <c r="F48" s="46"/>
      <c r="G48" s="45"/>
      <c r="H48" s="46"/>
      <c r="I48" s="45"/>
      <c r="J48" s="46"/>
      <c r="K48" s="45"/>
      <c r="L48" s="46"/>
      <c r="M48" s="47"/>
      <c r="N48" s="13"/>
    </row>
    <row r="49" customFormat="false" ht="12.8" hidden="false" customHeight="false" outlineLevel="0" collapsed="false">
      <c r="A49" s="9" t="s">
        <v>0</v>
      </c>
      <c r="B49" s="28"/>
      <c r="C49" s="45"/>
      <c r="D49" s="46"/>
      <c r="E49" s="45"/>
      <c r="F49" s="46"/>
      <c r="G49" s="45"/>
      <c r="H49" s="46"/>
      <c r="I49" s="45"/>
      <c r="J49" s="46"/>
      <c r="K49" s="45"/>
      <c r="L49" s="46"/>
      <c r="M49" s="47"/>
      <c r="N49" s="13"/>
    </row>
    <row r="50" customFormat="false" ht="12.8" hidden="false" customHeight="false" outlineLevel="0" collapsed="false">
      <c r="A50" s="9" t="s">
        <v>0</v>
      </c>
      <c r="B50" s="28"/>
      <c r="C50" s="45"/>
      <c r="D50" s="46"/>
      <c r="E50" s="45"/>
      <c r="F50" s="46"/>
      <c r="G50" s="45"/>
      <c r="H50" s="46"/>
      <c r="I50" s="45"/>
      <c r="J50" s="46"/>
      <c r="K50" s="45"/>
      <c r="L50" s="46"/>
      <c r="M50" s="47"/>
      <c r="N50" s="13"/>
    </row>
    <row r="51" customFormat="false" ht="12.8" hidden="false" customHeight="false" outlineLevel="0" collapsed="false">
      <c r="A51" s="9" t="s">
        <v>0</v>
      </c>
      <c r="B51" s="28"/>
      <c r="C51" s="45"/>
      <c r="D51" s="46"/>
      <c r="E51" s="45"/>
      <c r="F51" s="46"/>
      <c r="G51" s="45"/>
      <c r="H51" s="46"/>
      <c r="I51" s="48"/>
      <c r="J51" s="49"/>
      <c r="K51" s="45"/>
      <c r="L51" s="46"/>
      <c r="M51" s="50"/>
      <c r="N51" s="13"/>
    </row>
    <row r="52" customFormat="false" ht="12.8" hidden="false" customHeight="false" outlineLevel="0" collapsed="false">
      <c r="A52" s="9" t="s">
        <v>0</v>
      </c>
      <c r="B52" s="28"/>
      <c r="C52" s="45"/>
      <c r="D52" s="46"/>
      <c r="E52" s="45"/>
      <c r="F52" s="46"/>
      <c r="G52" s="45"/>
      <c r="H52" s="46"/>
      <c r="I52" s="45"/>
      <c r="J52" s="46"/>
      <c r="K52" s="45"/>
      <c r="L52" s="46"/>
      <c r="M52" s="47"/>
      <c r="N52" s="13"/>
    </row>
    <row r="53" customFormat="false" ht="24.15" hidden="false" customHeight="false" outlineLevel="0" collapsed="false">
      <c r="A53" s="9" t="s">
        <v>0</v>
      </c>
      <c r="B53" s="51" t="s">
        <v>21</v>
      </c>
      <c r="C53" s="52" t="n">
        <f aca="false">4/50</f>
        <v>0.08</v>
      </c>
      <c r="D53" s="52" t="e">
        <f aca="false">AVERAGE(D3:D52)</f>
        <v>#DIV/0!</v>
      </c>
      <c r="E53" s="52" t="s">
        <v>22</v>
      </c>
      <c r="F53" s="30"/>
      <c r="G53" s="13"/>
      <c r="H53" s="30"/>
      <c r="I53" s="13"/>
      <c r="J53" s="30"/>
      <c r="K53" s="13"/>
      <c r="L53" s="30"/>
      <c r="M53" s="31"/>
      <c r="N53" s="13"/>
    </row>
    <row r="54" customFormat="false" ht="24.15" hidden="false" customHeight="false" outlineLevel="0" collapsed="false">
      <c r="A54" s="9" t="s">
        <v>0</v>
      </c>
      <c r="B54" s="51" t="s">
        <v>23</v>
      </c>
      <c r="C54" s="52" t="n">
        <f aca="false">22/50</f>
        <v>0.44</v>
      </c>
      <c r="D54" s="52" t="n">
        <f aca="false">AVERAGE(D12+D22+D26+D42+F12+F13+F23+F29+F33+F35+H7+H10+H15+H22+H25+H36+J16+J30+J51+L6+L10+L13+L33+L34+L38+L41+L43)/100</f>
        <v>0</v>
      </c>
      <c r="E54" s="52" t="s">
        <v>22</v>
      </c>
      <c r="F54" s="30"/>
      <c r="G54" s="13"/>
      <c r="H54" s="30"/>
      <c r="I54" s="13"/>
      <c r="J54" s="30"/>
      <c r="K54" s="13"/>
      <c r="L54" s="30"/>
      <c r="M54" s="31"/>
      <c r="N54" s="13"/>
    </row>
    <row r="55" customFormat="false" ht="12.8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customFormat="false" ht="12.8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0.07"/>
    <col collapsed="false" customWidth="true" hidden="false" outlineLevel="0" max="2" min="2" style="0" width="30.33"/>
    <col collapsed="false" customWidth="true" hidden="false" outlineLevel="0" max="3" min="3" style="1" width="5.96"/>
    <col collapsed="false" customWidth="true" hidden="false" outlineLevel="0" max="4" min="4" style="0" width="29.63"/>
    <col collapsed="false" customWidth="true" hidden="false" outlineLevel="0" max="5" min="5" style="1" width="6.54"/>
    <col collapsed="false" customWidth="true" hidden="false" outlineLevel="0" max="6" min="6" style="0" width="32.55"/>
    <col collapsed="false" customWidth="true" hidden="false" outlineLevel="0" max="7" min="7" style="1" width="7.08"/>
    <col collapsed="false" customWidth="true" hidden="false" outlineLevel="0" max="8" min="8" style="0" width="29.22"/>
    <col collapsed="false" customWidth="true" hidden="false" outlineLevel="0" max="9" min="9" style="1" width="5.96"/>
    <col collapsed="false" customWidth="true" hidden="false" outlineLevel="0" max="10" min="10" style="0" width="25.87"/>
    <col collapsed="false" customWidth="true" hidden="false" outlineLevel="0" max="11" min="11" style="1" width="4.97"/>
    <col collapsed="false" customWidth="true" hidden="false" outlineLevel="0" max="12" min="12" style="2" width="6.5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53" t="s">
        <v>24</v>
      </c>
      <c r="B1" s="0" t="s">
        <v>25</v>
      </c>
      <c r="C1" s="0" t="n">
        <v>0.56347656</v>
      </c>
      <c r="D1" s="0" t="s">
        <v>26</v>
      </c>
      <c r="E1" s="0" t="n">
        <v>0.10021973</v>
      </c>
      <c r="F1" s="0" t="s">
        <v>27</v>
      </c>
      <c r="G1" s="0" t="n">
        <v>0.07159424</v>
      </c>
      <c r="H1" s="0" t="s">
        <v>28</v>
      </c>
      <c r="I1" s="0" t="n">
        <v>0.049621582</v>
      </c>
      <c r="J1" s="0" t="s">
        <v>29</v>
      </c>
      <c r="K1" s="0" t="n">
        <v>0.04736328</v>
      </c>
      <c r="L1" s="0" t="n">
        <v>111.57809</v>
      </c>
    </row>
    <row r="2" customFormat="false" ht="12.8" hidden="false" customHeight="false" outlineLevel="0" collapsed="false">
      <c r="A2" s="0" t="s">
        <v>30</v>
      </c>
      <c r="B2" s="0" t="s">
        <v>31</v>
      </c>
      <c r="C2" s="0" t="n">
        <v>0.19763184</v>
      </c>
      <c r="D2" s="0" t="s">
        <v>32</v>
      </c>
      <c r="E2" s="0" t="n">
        <v>0.15039062</v>
      </c>
      <c r="F2" s="0" t="s">
        <v>26</v>
      </c>
      <c r="G2" s="0" t="n">
        <v>0.10498047</v>
      </c>
      <c r="H2" s="0" t="s">
        <v>33</v>
      </c>
      <c r="I2" s="0" t="n">
        <v>0.045654297</v>
      </c>
      <c r="J2" s="0" t="s">
        <v>34</v>
      </c>
      <c r="K2" s="0" t="n">
        <v>0.036987305</v>
      </c>
      <c r="L2" s="0" t="n">
        <v>93.62373</v>
      </c>
    </row>
    <row r="3" customFormat="false" ht="12.8" hidden="false" customHeight="false" outlineLevel="0" collapsed="false">
      <c r="A3" s="0" t="s">
        <v>35</v>
      </c>
      <c r="B3" s="0" t="s">
        <v>36</v>
      </c>
      <c r="C3" s="0" t="n">
        <v>0.484375</v>
      </c>
      <c r="D3" s="0" t="s">
        <v>33</v>
      </c>
      <c r="E3" s="0" t="n">
        <v>0.16479492</v>
      </c>
      <c r="F3" s="0" t="s">
        <v>37</v>
      </c>
      <c r="G3" s="0" t="n">
        <v>0.079711914</v>
      </c>
      <c r="H3" s="0" t="s">
        <v>38</v>
      </c>
      <c r="I3" s="0" t="n">
        <v>0.06713867</v>
      </c>
      <c r="J3" s="0" t="s">
        <v>39</v>
      </c>
      <c r="K3" s="0" t="n">
        <v>0.053497314</v>
      </c>
      <c r="L3" s="0" t="n">
        <v>93.97172</v>
      </c>
    </row>
    <row r="4" customFormat="false" ht="12.8" hidden="false" customHeight="false" outlineLevel="0" collapsed="false">
      <c r="A4" s="0" t="s">
        <v>40</v>
      </c>
      <c r="B4" s="0" t="s">
        <v>41</v>
      </c>
      <c r="C4" s="0" t="n">
        <v>0.68115234</v>
      </c>
      <c r="D4" s="0" t="s">
        <v>42</v>
      </c>
      <c r="E4" s="0" t="n">
        <v>0.1508789</v>
      </c>
      <c r="F4" s="0" t="s">
        <v>43</v>
      </c>
      <c r="G4" s="0" t="n">
        <v>0.09222412</v>
      </c>
      <c r="H4" s="0" t="s">
        <v>25</v>
      </c>
      <c r="I4" s="0" t="n">
        <v>0.03137207</v>
      </c>
      <c r="J4" s="0" t="s">
        <v>37</v>
      </c>
      <c r="K4" s="0" t="n">
        <v>0.012672424</v>
      </c>
      <c r="L4" s="0" t="n">
        <v>93.85503</v>
      </c>
    </row>
    <row r="5" customFormat="false" ht="12.8" hidden="false" customHeight="false" outlineLevel="0" collapsed="false">
      <c r="A5" s="0" t="s">
        <v>44</v>
      </c>
      <c r="B5" s="0" t="s">
        <v>26</v>
      </c>
      <c r="C5" s="0" t="n">
        <v>0.5410156</v>
      </c>
      <c r="D5" s="0" t="s">
        <v>42</v>
      </c>
      <c r="E5" s="0" t="n">
        <v>0.16113281</v>
      </c>
      <c r="F5" s="0" t="s">
        <v>32</v>
      </c>
      <c r="G5" s="0" t="n">
        <v>0.11608887</v>
      </c>
      <c r="H5" s="0" t="s">
        <v>25</v>
      </c>
      <c r="I5" s="0" t="n">
        <v>0.07672119</v>
      </c>
      <c r="J5" s="0" t="s">
        <v>45</v>
      </c>
      <c r="K5" s="0" t="n">
        <v>0.046875</v>
      </c>
      <c r="L5" s="0" t="n">
        <v>93.80941</v>
      </c>
    </row>
    <row r="6" customFormat="false" ht="12.8" hidden="false" customHeight="false" outlineLevel="0" collapsed="false">
      <c r="A6" s="0" t="s">
        <v>46</v>
      </c>
      <c r="B6" s="0" t="s">
        <v>25</v>
      </c>
      <c r="C6" s="0" t="n">
        <v>0.4724121</v>
      </c>
      <c r="D6" s="0" t="s">
        <v>43</v>
      </c>
      <c r="E6" s="0" t="n">
        <v>0.17663574</v>
      </c>
      <c r="F6" s="0" t="s">
        <v>47</v>
      </c>
      <c r="G6" s="0" t="n">
        <v>0.089416504</v>
      </c>
      <c r="H6" s="0" t="s">
        <v>41</v>
      </c>
      <c r="I6" s="0" t="n">
        <v>0.08807373</v>
      </c>
      <c r="J6" s="0" t="s">
        <v>48</v>
      </c>
      <c r="K6" s="0" t="n">
        <v>0.031173706</v>
      </c>
      <c r="L6" s="0" t="n">
        <v>93.84354</v>
      </c>
    </row>
    <row r="7" customFormat="false" ht="12.8" hidden="false" customHeight="false" outlineLevel="0" collapsed="false">
      <c r="A7" s="0" t="s">
        <v>49</v>
      </c>
      <c r="B7" s="0" t="s">
        <v>47</v>
      </c>
      <c r="C7" s="0" t="n">
        <v>0.29833984</v>
      </c>
      <c r="D7" s="0" t="s">
        <v>26</v>
      </c>
      <c r="E7" s="0" t="n">
        <v>0.19873047</v>
      </c>
      <c r="F7" s="0" t="s">
        <v>25</v>
      </c>
      <c r="G7" s="0" t="n">
        <v>0.08093262</v>
      </c>
      <c r="H7" s="0" t="s">
        <v>41</v>
      </c>
      <c r="I7" s="0" t="n">
        <v>0.07659912</v>
      </c>
      <c r="J7" s="0" t="s">
        <v>43</v>
      </c>
      <c r="K7" s="0" t="n">
        <v>0.06555176</v>
      </c>
      <c r="L7" s="0" t="n">
        <v>93.73427</v>
      </c>
    </row>
    <row r="8" customFormat="false" ht="12.8" hidden="false" customHeight="false" outlineLevel="0" collapsed="false">
      <c r="A8" s="0" t="s">
        <v>50</v>
      </c>
      <c r="B8" s="0" t="s">
        <v>42</v>
      </c>
      <c r="C8" s="0" t="n">
        <v>0.57421875</v>
      </c>
      <c r="D8" s="0" t="s">
        <v>41</v>
      </c>
      <c r="E8" s="0" t="n">
        <v>0.33496094</v>
      </c>
      <c r="F8" s="0" t="s">
        <v>37</v>
      </c>
      <c r="G8" s="0" t="n">
        <v>0.02027893</v>
      </c>
      <c r="H8" s="0" t="s">
        <v>43</v>
      </c>
      <c r="I8" s="0" t="n">
        <v>0.019500732</v>
      </c>
      <c r="J8" s="0" t="s">
        <v>25</v>
      </c>
      <c r="K8" s="0" t="n">
        <v>0.010681152</v>
      </c>
      <c r="L8" s="0" t="n">
        <v>93.905304</v>
      </c>
    </row>
    <row r="9" customFormat="false" ht="12.8" hidden="false" customHeight="false" outlineLevel="0" collapsed="false">
      <c r="A9" s="0" t="s">
        <v>51</v>
      </c>
      <c r="B9" s="0" t="s">
        <v>25</v>
      </c>
      <c r="C9" s="0" t="n">
        <v>0.42749023</v>
      </c>
      <c r="D9" s="0" t="s">
        <v>28</v>
      </c>
      <c r="E9" s="0" t="n">
        <v>0.18823242</v>
      </c>
      <c r="F9" s="0" t="s">
        <v>43</v>
      </c>
      <c r="G9" s="0" t="n">
        <v>0.13659668</v>
      </c>
      <c r="H9" s="0" t="s">
        <v>41</v>
      </c>
      <c r="I9" s="0" t="n">
        <v>0.072021484</v>
      </c>
      <c r="J9" s="0" t="s">
        <v>38</v>
      </c>
      <c r="K9" s="0" t="n">
        <v>0.055633545</v>
      </c>
      <c r="L9" s="0" t="n">
        <v>93.751755</v>
      </c>
    </row>
    <row r="10" customFormat="false" ht="12.8" hidden="false" customHeight="false" outlineLevel="0" collapsed="false">
      <c r="A10" s="0" t="s">
        <v>52</v>
      </c>
      <c r="B10" s="0" t="s">
        <v>53</v>
      </c>
      <c r="C10" s="0" t="n">
        <v>0.36083984</v>
      </c>
      <c r="D10" s="0" t="s">
        <v>54</v>
      </c>
      <c r="E10" s="0" t="n">
        <v>0.11090088</v>
      </c>
      <c r="F10" s="0" t="s">
        <v>55</v>
      </c>
      <c r="G10" s="0" t="n">
        <v>0.07745361</v>
      </c>
      <c r="H10" s="0" t="s">
        <v>56</v>
      </c>
      <c r="I10" s="0" t="n">
        <v>0.060791016</v>
      </c>
      <c r="J10" s="0" t="s">
        <v>57</v>
      </c>
      <c r="K10" s="0" t="n">
        <v>0.051574707</v>
      </c>
      <c r="L10" s="0" t="n">
        <v>93.60347</v>
      </c>
    </row>
    <row r="11" customFormat="false" ht="12.8" hidden="false" customHeight="false" outlineLevel="0" collapsed="false">
      <c r="A11" s="0" t="s">
        <v>58</v>
      </c>
      <c r="B11" s="0" t="s">
        <v>42</v>
      </c>
      <c r="C11" s="0" t="n">
        <v>0.31347656</v>
      </c>
      <c r="D11" s="0" t="s">
        <v>25</v>
      </c>
      <c r="E11" s="0" t="n">
        <v>0.2680664</v>
      </c>
      <c r="F11" s="0" t="s">
        <v>41</v>
      </c>
      <c r="G11" s="0" t="n">
        <v>0.14929199</v>
      </c>
      <c r="H11" s="0" t="s">
        <v>38</v>
      </c>
      <c r="I11" s="0" t="n">
        <v>0.12084961</v>
      </c>
      <c r="J11" s="0" t="s">
        <v>43</v>
      </c>
      <c r="K11" s="0" t="n">
        <v>0.05404663</v>
      </c>
      <c r="L11" s="0" t="n">
        <v>93.895355</v>
      </c>
    </row>
    <row r="12" customFormat="false" ht="12.8" hidden="false" customHeight="false" outlineLevel="0" collapsed="false">
      <c r="A12" s="0" t="s">
        <v>59</v>
      </c>
      <c r="B12" s="0" t="s">
        <v>43</v>
      </c>
      <c r="C12" s="0" t="n">
        <v>0.47265625</v>
      </c>
      <c r="D12" s="0" t="s">
        <v>25</v>
      </c>
      <c r="E12" s="0" t="n">
        <v>0.11956787</v>
      </c>
      <c r="F12" s="0" t="s">
        <v>60</v>
      </c>
      <c r="G12" s="0" t="n">
        <v>0.065979004</v>
      </c>
      <c r="H12" s="0" t="s">
        <v>41</v>
      </c>
      <c r="I12" s="0" t="n">
        <v>0.03451538</v>
      </c>
      <c r="J12" s="0" t="s">
        <v>28</v>
      </c>
      <c r="K12" s="0" t="n">
        <v>0.02973938</v>
      </c>
      <c r="L12" s="0" t="n">
        <v>93.83981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n">
        <v>0.22937012</v>
      </c>
      <c r="D13" s="0" t="s">
        <v>41</v>
      </c>
      <c r="E13" s="0" t="n">
        <v>0.17175293</v>
      </c>
      <c r="F13" s="0" t="s">
        <v>42</v>
      </c>
      <c r="G13" s="0" t="n">
        <v>0.15527344</v>
      </c>
      <c r="H13" s="0" t="s">
        <v>63</v>
      </c>
      <c r="I13" s="0" t="n">
        <v>0.107543945</v>
      </c>
      <c r="J13" s="0" t="s">
        <v>26</v>
      </c>
      <c r="K13" s="0" t="n">
        <v>0.045898438</v>
      </c>
      <c r="L13" s="0" t="n">
        <v>93.8397</v>
      </c>
    </row>
    <row r="14" customFormat="false" ht="12.8" hidden="false" customHeight="false" outlineLevel="0" collapsed="false">
      <c r="A14" s="0" t="s">
        <v>64</v>
      </c>
      <c r="B14" s="0" t="s">
        <v>26</v>
      </c>
      <c r="C14" s="0" t="n">
        <v>0.31323242</v>
      </c>
      <c r="D14" s="0" t="s">
        <v>28</v>
      </c>
      <c r="E14" s="0" t="n">
        <v>0.16760254</v>
      </c>
      <c r="F14" s="0" t="s">
        <v>32</v>
      </c>
      <c r="G14" s="0" t="n">
        <v>0.14916992</v>
      </c>
      <c r="H14" s="0" t="s">
        <v>62</v>
      </c>
      <c r="I14" s="0" t="n">
        <v>0.07733154</v>
      </c>
      <c r="J14" s="0" t="s">
        <v>41</v>
      </c>
      <c r="K14" s="0" t="n">
        <v>0.045837402</v>
      </c>
      <c r="L14" s="0" t="n">
        <v>94.20616</v>
      </c>
    </row>
    <row r="15" customFormat="false" ht="12.8" hidden="false" customHeight="false" outlineLevel="0" collapsed="false">
      <c r="A15" s="0" t="s">
        <v>65</v>
      </c>
      <c r="B15" s="0" t="s">
        <v>43</v>
      </c>
      <c r="C15" s="0" t="n">
        <v>0.33813477</v>
      </c>
      <c r="D15" s="0" t="s">
        <v>60</v>
      </c>
      <c r="E15" s="0" t="n">
        <v>0.1159668</v>
      </c>
      <c r="F15" s="0" t="s">
        <v>48</v>
      </c>
      <c r="G15" s="0" t="n">
        <v>0.099121094</v>
      </c>
      <c r="H15" s="0" t="s">
        <v>66</v>
      </c>
      <c r="I15" s="0" t="n">
        <v>0.056518555</v>
      </c>
      <c r="J15" s="0" t="s">
        <v>67</v>
      </c>
      <c r="K15" s="0" t="n">
        <v>0.049072266</v>
      </c>
      <c r="L15" s="0" t="n">
        <v>93.87042</v>
      </c>
    </row>
    <row r="16" customFormat="false" ht="12.8" hidden="false" customHeight="false" outlineLevel="0" collapsed="false">
      <c r="A16" s="0" t="s">
        <v>68</v>
      </c>
      <c r="B16" s="0" t="s">
        <v>42</v>
      </c>
      <c r="C16" s="0" t="n">
        <v>0.5317383</v>
      </c>
      <c r="D16" s="0" t="s">
        <v>25</v>
      </c>
      <c r="E16" s="0" t="n">
        <v>0.21655273</v>
      </c>
      <c r="F16" s="0" t="s">
        <v>41</v>
      </c>
      <c r="G16" s="0" t="n">
        <v>0.097595215</v>
      </c>
      <c r="H16" s="0" t="s">
        <v>45</v>
      </c>
      <c r="I16" s="0" t="n">
        <v>0.0413208</v>
      </c>
      <c r="J16" s="0" t="s">
        <v>28</v>
      </c>
      <c r="K16" s="0" t="n">
        <v>0.018920898</v>
      </c>
      <c r="L16" s="0" t="n">
        <v>93.79132</v>
      </c>
    </row>
    <row r="17" customFormat="false" ht="12.8" hidden="false" customHeight="false" outlineLevel="0" collapsed="false">
      <c r="A17" s="0" t="s">
        <v>69</v>
      </c>
      <c r="B17" s="0" t="s">
        <v>28</v>
      </c>
      <c r="C17" s="0" t="n">
        <v>0.38061523</v>
      </c>
      <c r="D17" s="0" t="s">
        <v>70</v>
      </c>
      <c r="E17" s="0" t="n">
        <v>0.12072754</v>
      </c>
      <c r="F17" s="0" t="s">
        <v>38</v>
      </c>
      <c r="G17" s="0" t="n">
        <v>0.048797607</v>
      </c>
      <c r="H17" s="0" t="s">
        <v>71</v>
      </c>
      <c r="I17" s="0" t="n">
        <v>0.04373169</v>
      </c>
      <c r="J17" s="0" t="s">
        <v>72</v>
      </c>
      <c r="K17" s="0" t="n">
        <v>0.037994385</v>
      </c>
      <c r="L17" s="0" t="n">
        <v>93.84583</v>
      </c>
    </row>
    <row r="18" customFormat="false" ht="12.8" hidden="false" customHeight="false" outlineLevel="0" collapsed="false">
      <c r="A18" s="0" t="s">
        <v>73</v>
      </c>
      <c r="B18" s="0" t="s">
        <v>26</v>
      </c>
      <c r="C18" s="0" t="n">
        <v>0.8833008</v>
      </c>
      <c r="D18" s="0" t="s">
        <v>25</v>
      </c>
      <c r="E18" s="0" t="n">
        <v>0.03881836</v>
      </c>
      <c r="F18" s="0" t="s">
        <v>32</v>
      </c>
      <c r="G18" s="0" t="n">
        <v>0.016693115</v>
      </c>
      <c r="H18" s="0" t="s">
        <v>74</v>
      </c>
      <c r="I18" s="0" t="n">
        <v>0.008865356</v>
      </c>
      <c r="J18" s="0" t="s">
        <v>45</v>
      </c>
      <c r="K18" s="0" t="n">
        <v>0.0076408386</v>
      </c>
      <c r="L18" s="0" t="n">
        <v>93.75793</v>
      </c>
    </row>
    <row r="19" customFormat="false" ht="12.8" hidden="false" customHeight="false" outlineLevel="0" collapsed="false">
      <c r="A19" s="0" t="s">
        <v>75</v>
      </c>
      <c r="B19" s="0" t="s">
        <v>41</v>
      </c>
      <c r="C19" s="0" t="n">
        <v>0.60791016</v>
      </c>
      <c r="D19" s="0" t="s">
        <v>43</v>
      </c>
      <c r="E19" s="0" t="n">
        <v>0.25732422</v>
      </c>
      <c r="F19" s="0" t="s">
        <v>25</v>
      </c>
      <c r="G19" s="0" t="n">
        <v>0.06210327</v>
      </c>
      <c r="H19" s="0" t="s">
        <v>42</v>
      </c>
      <c r="I19" s="0" t="n">
        <v>0.033233643</v>
      </c>
      <c r="J19" s="0" t="s">
        <v>60</v>
      </c>
      <c r="K19" s="0" t="n">
        <v>0.00724411</v>
      </c>
      <c r="L19" s="0" t="n">
        <v>93.93583</v>
      </c>
    </row>
    <row r="20" customFormat="false" ht="12.8" hidden="false" customHeight="false" outlineLevel="0" collapsed="false">
      <c r="A20" s="0" t="s">
        <v>76</v>
      </c>
      <c r="B20" s="0" t="s">
        <v>25</v>
      </c>
      <c r="C20" s="0" t="n">
        <v>0.33276367</v>
      </c>
      <c r="D20" s="0" t="s">
        <v>41</v>
      </c>
      <c r="E20" s="0" t="n">
        <v>0.28686523</v>
      </c>
      <c r="F20" s="0" t="s">
        <v>43</v>
      </c>
      <c r="G20" s="0" t="n">
        <v>0.1282959</v>
      </c>
      <c r="H20" s="0" t="s">
        <v>26</v>
      </c>
      <c r="I20" s="0" t="n">
        <v>0.10064697</v>
      </c>
      <c r="J20" s="0" t="s">
        <v>38</v>
      </c>
      <c r="K20" s="0" t="n">
        <v>0.028839111</v>
      </c>
      <c r="L20" s="0" t="n">
        <v>93.75176</v>
      </c>
    </row>
    <row r="21" customFormat="false" ht="12.8" hidden="false" customHeight="false" outlineLevel="0" collapsed="false">
      <c r="A21" s="0" t="s">
        <v>77</v>
      </c>
      <c r="B21" s="0" t="s">
        <v>37</v>
      </c>
      <c r="C21" s="0" t="n">
        <v>0.2322998</v>
      </c>
      <c r="D21" s="0" t="s">
        <v>41</v>
      </c>
      <c r="E21" s="0" t="n">
        <v>0.18823242</v>
      </c>
      <c r="F21" s="0" t="s">
        <v>78</v>
      </c>
      <c r="G21" s="0" t="n">
        <v>0.08685303</v>
      </c>
      <c r="H21" s="0" t="s">
        <v>79</v>
      </c>
      <c r="I21" s="0" t="n">
        <v>0.07598877</v>
      </c>
      <c r="J21" s="0" t="s">
        <v>80</v>
      </c>
      <c r="K21" s="0" t="n">
        <v>0.0473938</v>
      </c>
      <c r="L21" s="0" t="n">
        <v>93.88148</v>
      </c>
    </row>
    <row r="22" customFormat="false" ht="12.8" hidden="false" customHeight="false" outlineLevel="0" collapsed="false">
      <c r="A22" s="0" t="s">
        <v>81</v>
      </c>
      <c r="B22" s="0" t="s">
        <v>25</v>
      </c>
      <c r="C22" s="0" t="n">
        <v>0.57714844</v>
      </c>
      <c r="D22" s="0" t="s">
        <v>32</v>
      </c>
      <c r="E22" s="0" t="n">
        <v>0.13500977</v>
      </c>
      <c r="F22" s="0" t="s">
        <v>43</v>
      </c>
      <c r="G22" s="0" t="n">
        <v>0.11816406</v>
      </c>
      <c r="H22" s="0" t="s">
        <v>82</v>
      </c>
      <c r="I22" s="0" t="n">
        <v>0.0657959</v>
      </c>
      <c r="J22" s="0" t="s">
        <v>29</v>
      </c>
      <c r="K22" s="0" t="n">
        <v>0.032562256</v>
      </c>
      <c r="L22" s="0" t="n">
        <v>93.94717</v>
      </c>
    </row>
    <row r="23" customFormat="false" ht="12.8" hidden="false" customHeight="false" outlineLevel="0" collapsed="false">
      <c r="A23" s="0" t="s">
        <v>83</v>
      </c>
      <c r="B23" s="0" t="s">
        <v>55</v>
      </c>
      <c r="C23" s="0" t="n">
        <v>0.47583008</v>
      </c>
      <c r="D23" s="0" t="s">
        <v>84</v>
      </c>
      <c r="E23" s="0" t="n">
        <v>0.16699219</v>
      </c>
      <c r="F23" s="0" t="s">
        <v>42</v>
      </c>
      <c r="G23" s="0" t="n">
        <v>0.06390381</v>
      </c>
      <c r="H23" s="0" t="s">
        <v>41</v>
      </c>
      <c r="I23" s="0" t="n">
        <v>0.03845215</v>
      </c>
      <c r="J23" s="0" t="s">
        <v>45</v>
      </c>
      <c r="K23" s="0" t="n">
        <v>0.036132812</v>
      </c>
      <c r="L23" s="0" t="n">
        <v>93.88702</v>
      </c>
    </row>
    <row r="24" customFormat="false" ht="12.8" hidden="false" customHeight="false" outlineLevel="0" collapsed="false">
      <c r="A24" s="0" t="s">
        <v>85</v>
      </c>
      <c r="B24" s="0" t="s">
        <v>32</v>
      </c>
      <c r="C24" s="0" t="n">
        <v>0.58740234</v>
      </c>
      <c r="D24" s="0" t="s">
        <v>25</v>
      </c>
      <c r="E24" s="0" t="n">
        <v>0.19372559</v>
      </c>
      <c r="F24" s="0" t="s">
        <v>62</v>
      </c>
      <c r="G24" s="0" t="n">
        <v>0.06390381</v>
      </c>
      <c r="H24" s="0" t="s">
        <v>29</v>
      </c>
      <c r="I24" s="0" t="n">
        <v>0.056365967</v>
      </c>
      <c r="J24" s="0" t="s">
        <v>47</v>
      </c>
      <c r="K24" s="0" t="n">
        <v>0.027053833</v>
      </c>
      <c r="L24" s="0" t="n">
        <v>93.80133</v>
      </c>
    </row>
    <row r="25" customFormat="false" ht="12.8" hidden="false" customHeight="false" outlineLevel="0" collapsed="false">
      <c r="A25" s="0" t="s">
        <v>86</v>
      </c>
      <c r="B25" s="0" t="s">
        <v>38</v>
      </c>
      <c r="C25" s="0" t="n">
        <v>0.21838379</v>
      </c>
      <c r="D25" s="0" t="s">
        <v>87</v>
      </c>
      <c r="E25" s="0" t="n">
        <v>0.09613037</v>
      </c>
      <c r="F25" s="0" t="s">
        <v>42</v>
      </c>
      <c r="G25" s="0" t="n">
        <v>0.087524414</v>
      </c>
      <c r="H25" s="0" t="s">
        <v>71</v>
      </c>
      <c r="I25" s="0" t="n">
        <v>0.0725708</v>
      </c>
      <c r="J25" s="0" t="s">
        <v>88</v>
      </c>
      <c r="K25" s="0" t="n">
        <v>0.055236816</v>
      </c>
      <c r="L25" s="0" t="n">
        <v>93.7082</v>
      </c>
    </row>
    <row r="26" customFormat="false" ht="12.8" hidden="false" customHeight="false" outlineLevel="0" collapsed="false">
      <c r="A26" s="0" t="s">
        <v>89</v>
      </c>
      <c r="B26" s="0" t="s">
        <v>26</v>
      </c>
      <c r="C26" s="0" t="n">
        <v>0.38134766</v>
      </c>
      <c r="D26" s="0" t="s">
        <v>32</v>
      </c>
      <c r="E26" s="0" t="n">
        <v>0.111816406</v>
      </c>
      <c r="F26" s="0" t="s">
        <v>47</v>
      </c>
      <c r="G26" s="0" t="n">
        <v>0.09197998</v>
      </c>
      <c r="H26" s="0" t="s">
        <v>43</v>
      </c>
      <c r="I26" s="0" t="n">
        <v>0.051208496</v>
      </c>
      <c r="J26" s="0" t="s">
        <v>25</v>
      </c>
      <c r="K26" s="0" t="n">
        <v>0.036590576</v>
      </c>
      <c r="L26" s="0" t="n">
        <v>93.83833</v>
      </c>
    </row>
    <row r="27" customFormat="false" ht="12.8" hidden="false" customHeight="false" outlineLevel="0" collapsed="false">
      <c r="A27" s="0" t="s">
        <v>90</v>
      </c>
      <c r="B27" s="0" t="s">
        <v>25</v>
      </c>
      <c r="C27" s="0" t="n">
        <v>0.3239746</v>
      </c>
      <c r="D27" s="0" t="s">
        <v>41</v>
      </c>
      <c r="E27" s="0" t="n">
        <v>0.26245117</v>
      </c>
      <c r="F27" s="0" t="s">
        <v>62</v>
      </c>
      <c r="G27" s="0" t="n">
        <v>0.087890625</v>
      </c>
      <c r="H27" s="0" t="s">
        <v>26</v>
      </c>
      <c r="I27" s="0" t="n">
        <v>0.08258057</v>
      </c>
      <c r="J27" s="0" t="s">
        <v>45</v>
      </c>
      <c r="K27" s="0" t="n">
        <v>0.07574463</v>
      </c>
      <c r="L27" s="0" t="n">
        <v>93.82431</v>
      </c>
    </row>
    <row r="28" customFormat="false" ht="12.8" hidden="false" customHeight="false" outlineLevel="0" collapsed="false">
      <c r="A28" s="0" t="s">
        <v>91</v>
      </c>
      <c r="B28" s="0" t="s">
        <v>41</v>
      </c>
      <c r="C28" s="0" t="n">
        <v>0.43603516</v>
      </c>
      <c r="D28" s="0" t="s">
        <v>25</v>
      </c>
      <c r="E28" s="0" t="n">
        <v>0.12597656</v>
      </c>
      <c r="F28" s="0" t="s">
        <v>45</v>
      </c>
      <c r="G28" s="0" t="n">
        <v>0.10119629</v>
      </c>
      <c r="H28" s="0" t="s">
        <v>42</v>
      </c>
      <c r="I28" s="0" t="n">
        <v>0.059020996</v>
      </c>
      <c r="J28" s="0" t="s">
        <v>26</v>
      </c>
      <c r="K28" s="0" t="n">
        <v>0.049316406</v>
      </c>
      <c r="L28" s="0" t="n">
        <v>93.48852</v>
      </c>
    </row>
    <row r="29" customFormat="false" ht="12.8" hidden="false" customHeight="false" outlineLevel="0" collapsed="false">
      <c r="A29" s="0" t="s">
        <v>92</v>
      </c>
      <c r="B29" s="0" t="s">
        <v>25</v>
      </c>
      <c r="C29" s="0" t="n">
        <v>0.7265625</v>
      </c>
      <c r="D29" s="0" t="s">
        <v>42</v>
      </c>
      <c r="E29" s="0" t="n">
        <v>0.14416504</v>
      </c>
      <c r="F29" s="0" t="s">
        <v>41</v>
      </c>
      <c r="G29" s="0" t="n">
        <v>0.047943115</v>
      </c>
      <c r="H29" s="0" t="s">
        <v>38</v>
      </c>
      <c r="I29" s="0" t="n">
        <v>0.021774292</v>
      </c>
      <c r="J29" s="0" t="s">
        <v>32</v>
      </c>
      <c r="K29" s="0" t="n">
        <v>0.011383057</v>
      </c>
      <c r="L29" s="0" t="n">
        <v>93.52607</v>
      </c>
    </row>
    <row r="30" customFormat="false" ht="12.8" hidden="false" customHeight="false" outlineLevel="0" collapsed="false">
      <c r="A30" s="0" t="s">
        <v>93</v>
      </c>
      <c r="B30" s="0" t="s">
        <v>43</v>
      </c>
      <c r="C30" s="0" t="n">
        <v>0.41455078</v>
      </c>
      <c r="D30" s="0" t="s">
        <v>41</v>
      </c>
      <c r="E30" s="0" t="n">
        <v>0.21679688</v>
      </c>
      <c r="F30" s="0" t="s">
        <v>66</v>
      </c>
      <c r="G30" s="0" t="n">
        <v>0.10406494</v>
      </c>
      <c r="H30" s="0" t="s">
        <v>47</v>
      </c>
      <c r="I30" s="0" t="n">
        <v>0.06311035</v>
      </c>
      <c r="J30" s="0" t="s">
        <v>26</v>
      </c>
      <c r="K30" s="0" t="n">
        <v>0.05834961</v>
      </c>
      <c r="L30" s="0" t="n">
        <v>93.72621</v>
      </c>
    </row>
    <row r="31" customFormat="false" ht="12.8" hidden="false" customHeight="false" outlineLevel="0" collapsed="false">
      <c r="A31" s="0" t="s">
        <v>94</v>
      </c>
      <c r="B31" s="0" t="s">
        <v>26</v>
      </c>
      <c r="C31" s="0" t="n">
        <v>0.69140625</v>
      </c>
      <c r="D31" s="0" t="s">
        <v>32</v>
      </c>
      <c r="E31" s="0" t="n">
        <v>0.04815674</v>
      </c>
      <c r="F31" s="0" t="s">
        <v>47</v>
      </c>
      <c r="G31" s="0" t="n">
        <v>0.042175293</v>
      </c>
      <c r="H31" s="0" t="s">
        <v>25</v>
      </c>
      <c r="I31" s="0" t="n">
        <v>0.027450562</v>
      </c>
      <c r="J31" s="0" t="s">
        <v>43</v>
      </c>
      <c r="K31" s="0" t="n">
        <v>0.024215698</v>
      </c>
      <c r="L31" s="0" t="n">
        <v>94.009476</v>
      </c>
    </row>
    <row r="32" customFormat="false" ht="12.8" hidden="false" customHeight="false" outlineLevel="0" collapsed="false">
      <c r="A32" s="0" t="s">
        <v>95</v>
      </c>
      <c r="B32" s="0" t="s">
        <v>70</v>
      </c>
      <c r="C32" s="0" t="n">
        <v>0.39233398</v>
      </c>
      <c r="D32" s="0" t="s">
        <v>26</v>
      </c>
      <c r="E32" s="0" t="n">
        <v>0.121520996</v>
      </c>
      <c r="F32" s="0" t="s">
        <v>28</v>
      </c>
      <c r="G32" s="0" t="n">
        <v>0.1159668</v>
      </c>
      <c r="H32" s="0" t="s">
        <v>96</v>
      </c>
      <c r="I32" s="0" t="n">
        <v>0.049102783</v>
      </c>
      <c r="J32" s="0" t="s">
        <v>97</v>
      </c>
      <c r="K32" s="0" t="n">
        <v>0.040100098</v>
      </c>
      <c r="L32" s="0" t="n">
        <v>93.89177</v>
      </c>
    </row>
    <row r="33" customFormat="false" ht="12.8" hidden="false" customHeight="false" outlineLevel="0" collapsed="false">
      <c r="A33" s="0" t="s">
        <v>98</v>
      </c>
      <c r="B33" s="0" t="s">
        <v>99</v>
      </c>
      <c r="C33" s="0" t="n">
        <v>0.23815918</v>
      </c>
      <c r="D33" s="0" t="s">
        <v>100</v>
      </c>
      <c r="E33" s="0" t="n">
        <v>0.17553711</v>
      </c>
      <c r="F33" s="0" t="s">
        <v>101</v>
      </c>
      <c r="G33" s="0" t="n">
        <v>0.044403076</v>
      </c>
      <c r="H33" s="0" t="s">
        <v>102</v>
      </c>
      <c r="I33" s="0" t="n">
        <v>0.028900146</v>
      </c>
      <c r="J33" s="0" t="s">
        <v>103</v>
      </c>
      <c r="K33" s="0" t="n">
        <v>0.02357483</v>
      </c>
      <c r="L33" s="0" t="n">
        <v>93.92945</v>
      </c>
    </row>
    <row r="34" customFormat="false" ht="12.8" hidden="false" customHeight="false" outlineLevel="0" collapsed="false">
      <c r="A34" s="0" t="s">
        <v>104</v>
      </c>
      <c r="B34" s="0" t="s">
        <v>26</v>
      </c>
      <c r="C34" s="0" t="n">
        <v>0.2697754</v>
      </c>
      <c r="D34" s="0" t="s">
        <v>63</v>
      </c>
      <c r="E34" s="0" t="n">
        <v>0.14660645</v>
      </c>
      <c r="F34" s="0" t="s">
        <v>25</v>
      </c>
      <c r="G34" s="0" t="n">
        <v>0.10986328</v>
      </c>
      <c r="H34" s="0" t="s">
        <v>45</v>
      </c>
      <c r="I34" s="0" t="n">
        <v>0.07147217</v>
      </c>
      <c r="J34" s="0" t="s">
        <v>43</v>
      </c>
      <c r="K34" s="0" t="n">
        <v>0.05230713</v>
      </c>
      <c r="L34" s="0" t="n">
        <v>93.81083</v>
      </c>
    </row>
    <row r="35" customFormat="false" ht="12.8" hidden="false" customHeight="false" outlineLevel="0" collapsed="false">
      <c r="A35" s="0" t="s">
        <v>105</v>
      </c>
      <c r="B35" s="0" t="s">
        <v>99</v>
      </c>
      <c r="C35" s="0" t="n">
        <v>0.65966797</v>
      </c>
      <c r="D35" s="0" t="s">
        <v>62</v>
      </c>
      <c r="E35" s="0" t="n">
        <v>0.17614746</v>
      </c>
      <c r="F35" s="0" t="s">
        <v>106</v>
      </c>
      <c r="G35" s="0" t="n">
        <v>0.052490234</v>
      </c>
      <c r="H35" s="0" t="s">
        <v>71</v>
      </c>
      <c r="I35" s="0" t="n">
        <v>0.03086853</v>
      </c>
      <c r="J35" s="0" t="s">
        <v>107</v>
      </c>
      <c r="K35" s="0" t="n">
        <v>0.0158844</v>
      </c>
      <c r="L35" s="0" t="n">
        <v>93.88688</v>
      </c>
    </row>
    <row r="36" customFormat="false" ht="12.8" hidden="false" customHeight="false" outlineLevel="0" collapsed="false">
      <c r="A36" s="0" t="s">
        <v>108</v>
      </c>
      <c r="B36" s="0" t="s">
        <v>45</v>
      </c>
      <c r="C36" s="0" t="n">
        <v>0.20263672</v>
      </c>
      <c r="D36" s="0" t="s">
        <v>109</v>
      </c>
      <c r="E36" s="0" t="n">
        <v>0.15539551</v>
      </c>
      <c r="F36" s="0" t="s">
        <v>25</v>
      </c>
      <c r="G36" s="0" t="n">
        <v>0.1182251</v>
      </c>
      <c r="H36" s="0" t="s">
        <v>62</v>
      </c>
      <c r="I36" s="0" t="n">
        <v>0.08319092</v>
      </c>
      <c r="J36" s="0" t="s">
        <v>26</v>
      </c>
      <c r="K36" s="0" t="n">
        <v>0.078125</v>
      </c>
      <c r="L36" s="0" t="n">
        <v>93.91202</v>
      </c>
    </row>
    <row r="37" customFormat="false" ht="12.8" hidden="false" customHeight="false" outlineLevel="0" collapsed="false">
      <c r="A37" s="0" t="s">
        <v>110</v>
      </c>
      <c r="B37" s="0" t="s">
        <v>43</v>
      </c>
      <c r="C37" s="0" t="n">
        <v>0.6557617</v>
      </c>
      <c r="D37" s="0" t="s">
        <v>60</v>
      </c>
      <c r="E37" s="0" t="n">
        <v>0.23571777</v>
      </c>
      <c r="F37" s="0" t="s">
        <v>42</v>
      </c>
      <c r="G37" s="0" t="n">
        <v>0.061950684</v>
      </c>
      <c r="H37" s="0" t="s">
        <v>41</v>
      </c>
      <c r="I37" s="0" t="n">
        <v>0.03265381</v>
      </c>
      <c r="J37" s="0" t="s">
        <v>25</v>
      </c>
      <c r="K37" s="0" t="n">
        <v>0.0052871704</v>
      </c>
      <c r="L37" s="0" t="n">
        <v>93.970406</v>
      </c>
    </row>
    <row r="38" customFormat="false" ht="12.8" hidden="false" customHeight="false" outlineLevel="0" collapsed="false">
      <c r="A38" s="0" t="s">
        <v>111</v>
      </c>
      <c r="B38" s="0" t="s">
        <v>42</v>
      </c>
      <c r="C38" s="0" t="n">
        <v>0.6635742</v>
      </c>
      <c r="D38" s="0" t="s">
        <v>41</v>
      </c>
      <c r="E38" s="0" t="n">
        <v>0.21374512</v>
      </c>
      <c r="F38" s="0" t="s">
        <v>43</v>
      </c>
      <c r="G38" s="0" t="n">
        <v>0.072143555</v>
      </c>
      <c r="H38" s="0" t="s">
        <v>37</v>
      </c>
      <c r="I38" s="0" t="n">
        <v>0.015731812</v>
      </c>
      <c r="J38" s="0" t="s">
        <v>60</v>
      </c>
      <c r="K38" s="0" t="n">
        <v>0.008224487</v>
      </c>
      <c r="L38" s="0" t="n">
        <v>93.74716</v>
      </c>
    </row>
    <row r="39" customFormat="false" ht="12.8" hidden="false" customHeight="false" outlineLevel="0" collapsed="false">
      <c r="A39" s="0" t="s">
        <v>112</v>
      </c>
      <c r="B39" s="0" t="s">
        <v>113</v>
      </c>
      <c r="C39" s="0" t="n">
        <v>0.4020996</v>
      </c>
      <c r="D39" s="0" t="s">
        <v>56</v>
      </c>
      <c r="E39" s="0" t="n">
        <v>0.39575195</v>
      </c>
      <c r="F39" s="0" t="s">
        <v>114</v>
      </c>
      <c r="G39" s="0" t="n">
        <v>0.16894531</v>
      </c>
      <c r="H39" s="0" t="s">
        <v>115</v>
      </c>
      <c r="I39" s="0" t="n">
        <v>0.0053482056</v>
      </c>
      <c r="J39" s="0" t="s">
        <v>116</v>
      </c>
      <c r="K39" s="0" t="n">
        <v>0.004432678</v>
      </c>
      <c r="L39" s="0" t="n">
        <v>93.60372</v>
      </c>
    </row>
    <row r="40" customFormat="false" ht="12.8" hidden="false" customHeight="false" outlineLevel="0" collapsed="false">
      <c r="A40" s="0" t="s">
        <v>117</v>
      </c>
      <c r="B40" s="0" t="s">
        <v>32</v>
      </c>
      <c r="C40" s="0" t="n">
        <v>0.6748047</v>
      </c>
      <c r="D40" s="0" t="s">
        <v>25</v>
      </c>
      <c r="E40" s="0" t="n">
        <v>0.21569824</v>
      </c>
      <c r="F40" s="0" t="s">
        <v>42</v>
      </c>
      <c r="G40" s="0" t="n">
        <v>0.024017334</v>
      </c>
      <c r="H40" s="0" t="s">
        <v>118</v>
      </c>
      <c r="I40" s="0" t="n">
        <v>0.008903503</v>
      </c>
      <c r="J40" s="0" t="s">
        <v>119</v>
      </c>
      <c r="K40" s="0" t="n">
        <v>0.008628845</v>
      </c>
      <c r="L40" s="0" t="n">
        <v>93.761566</v>
      </c>
    </row>
    <row r="41" customFormat="false" ht="12.8" hidden="false" customHeight="false" outlineLevel="0" collapsed="false">
      <c r="A41" s="0" t="s">
        <v>120</v>
      </c>
      <c r="B41" s="0" t="s">
        <v>26</v>
      </c>
      <c r="C41" s="0" t="n">
        <v>0.6767578</v>
      </c>
      <c r="D41" s="0" t="s">
        <v>63</v>
      </c>
      <c r="E41" s="0" t="n">
        <v>0.23937988</v>
      </c>
      <c r="F41" s="0" t="s">
        <v>32</v>
      </c>
      <c r="G41" s="0" t="n">
        <v>0.017623901</v>
      </c>
      <c r="H41" s="0" t="s">
        <v>62</v>
      </c>
      <c r="I41" s="0" t="n">
        <v>0.013404846</v>
      </c>
      <c r="J41" s="0" t="s">
        <v>47</v>
      </c>
      <c r="K41" s="0" t="n">
        <v>0.007575989</v>
      </c>
      <c r="L41" s="0" t="n">
        <v>93.60371</v>
      </c>
    </row>
    <row r="42" customFormat="false" ht="12.8" hidden="false" customHeight="false" outlineLevel="0" collapsed="false">
      <c r="A42" s="0" t="s">
        <v>121</v>
      </c>
      <c r="B42" s="0" t="s">
        <v>43</v>
      </c>
      <c r="C42" s="0" t="n">
        <v>0.2722168</v>
      </c>
      <c r="D42" s="0" t="s">
        <v>42</v>
      </c>
      <c r="E42" s="0" t="n">
        <v>0.09338379</v>
      </c>
      <c r="F42" s="0" t="s">
        <v>28</v>
      </c>
      <c r="G42" s="0" t="n">
        <v>0.09265137</v>
      </c>
      <c r="H42" s="0" t="s">
        <v>25</v>
      </c>
      <c r="I42" s="0" t="n">
        <v>0.081726074</v>
      </c>
      <c r="J42" s="0" t="s">
        <v>37</v>
      </c>
      <c r="K42" s="0" t="n">
        <v>0.031280518</v>
      </c>
      <c r="L42" s="0" t="n">
        <v>93.54903</v>
      </c>
    </row>
    <row r="43" customFormat="false" ht="12.8" hidden="false" customHeight="false" outlineLevel="0" collapsed="false">
      <c r="A43" s="0" t="s">
        <v>122</v>
      </c>
      <c r="B43" s="0" t="s">
        <v>42</v>
      </c>
      <c r="C43" s="0" t="n">
        <v>0.29907227</v>
      </c>
      <c r="D43" s="0" t="s">
        <v>25</v>
      </c>
      <c r="E43" s="0" t="n">
        <v>0.20727539</v>
      </c>
      <c r="F43" s="0" t="s">
        <v>55</v>
      </c>
      <c r="G43" s="0" t="n">
        <v>0.15161133</v>
      </c>
      <c r="H43" s="0" t="s">
        <v>38</v>
      </c>
      <c r="I43" s="0" t="n">
        <v>0.11090088</v>
      </c>
      <c r="J43" s="0" t="s">
        <v>39</v>
      </c>
      <c r="K43" s="0" t="n">
        <v>0.048095703</v>
      </c>
      <c r="L43" s="0" t="n">
        <v>93.93611</v>
      </c>
    </row>
    <row r="44" customFormat="false" ht="12.8" hidden="false" customHeight="false" outlineLevel="0" collapsed="false">
      <c r="A44" s="0" t="s">
        <v>123</v>
      </c>
      <c r="B44" s="0" t="s">
        <v>41</v>
      </c>
      <c r="C44" s="0" t="n">
        <v>0.90527344</v>
      </c>
      <c r="D44" s="0" t="s">
        <v>62</v>
      </c>
      <c r="E44" s="0" t="n">
        <v>0.0491333</v>
      </c>
      <c r="F44" s="0" t="s">
        <v>42</v>
      </c>
      <c r="G44" s="0" t="n">
        <v>0.032989502</v>
      </c>
      <c r="H44" s="0" t="s">
        <v>38</v>
      </c>
      <c r="I44" s="0" t="n">
        <v>0.0030670166</v>
      </c>
      <c r="J44" s="0" t="s">
        <v>45</v>
      </c>
      <c r="K44" s="0" t="n">
        <v>0.002122879</v>
      </c>
      <c r="L44" s="0" t="n">
        <v>93.72549</v>
      </c>
    </row>
    <row r="45" customFormat="false" ht="12.8" hidden="false" customHeight="false" outlineLevel="0" collapsed="false">
      <c r="A45" s="0" t="s">
        <v>124</v>
      </c>
      <c r="B45" s="0" t="s">
        <v>125</v>
      </c>
      <c r="C45" s="0" t="n">
        <v>0.09246826</v>
      </c>
      <c r="D45" s="0" t="s">
        <v>55</v>
      </c>
      <c r="E45" s="0" t="n">
        <v>0.0881958</v>
      </c>
      <c r="F45" s="0" t="s">
        <v>126</v>
      </c>
      <c r="G45" s="0" t="n">
        <v>0.08288574</v>
      </c>
      <c r="H45" s="0" t="s">
        <v>127</v>
      </c>
      <c r="I45" s="0" t="n">
        <v>0.08093262</v>
      </c>
      <c r="J45" s="0" t="s">
        <v>78</v>
      </c>
      <c r="K45" s="0" t="n">
        <v>0.07910156</v>
      </c>
      <c r="L45" s="0" t="n">
        <v>93.66791</v>
      </c>
    </row>
    <row r="46" customFormat="false" ht="12.8" hidden="false" customHeight="false" outlineLevel="0" collapsed="false">
      <c r="A46" s="0" t="s">
        <v>128</v>
      </c>
      <c r="B46" s="0" t="s">
        <v>26</v>
      </c>
      <c r="C46" s="0" t="n">
        <v>0.35986328</v>
      </c>
      <c r="D46" s="0" t="s">
        <v>32</v>
      </c>
      <c r="E46" s="0" t="n">
        <v>0.076049805</v>
      </c>
      <c r="F46" s="0" t="s">
        <v>25</v>
      </c>
      <c r="G46" s="0" t="n">
        <v>0.05606079</v>
      </c>
      <c r="H46" s="0" t="s">
        <v>29</v>
      </c>
      <c r="I46" s="0" t="n">
        <v>0.048706055</v>
      </c>
      <c r="J46" s="0" t="s">
        <v>43</v>
      </c>
      <c r="K46" s="0" t="n">
        <v>0.03881836</v>
      </c>
      <c r="L46" s="0" t="n">
        <v>94.04935</v>
      </c>
    </row>
    <row r="47" customFormat="false" ht="12.8" hidden="false" customHeight="false" outlineLevel="0" collapsed="false">
      <c r="A47" s="0" t="s">
        <v>129</v>
      </c>
      <c r="B47" s="0" t="s">
        <v>28</v>
      </c>
      <c r="C47" s="0" t="n">
        <v>0.26660156</v>
      </c>
      <c r="D47" s="0" t="s">
        <v>70</v>
      </c>
      <c r="E47" s="0" t="n">
        <v>0.15795898</v>
      </c>
      <c r="F47" s="0" t="s">
        <v>74</v>
      </c>
      <c r="G47" s="0" t="n">
        <v>0.12597656</v>
      </c>
      <c r="H47" s="0" t="s">
        <v>96</v>
      </c>
      <c r="I47" s="0" t="n">
        <v>0.07458496</v>
      </c>
      <c r="J47" s="0" t="s">
        <v>79</v>
      </c>
      <c r="K47" s="0" t="n">
        <v>0.04559326</v>
      </c>
      <c r="L47" s="0" t="n">
        <v>94.15008</v>
      </c>
    </row>
    <row r="48" customFormat="false" ht="12.8" hidden="false" customHeight="false" outlineLevel="0" collapsed="false">
      <c r="A48" s="0" t="s">
        <v>130</v>
      </c>
      <c r="B48" s="0" t="s">
        <v>32</v>
      </c>
      <c r="C48" s="0" t="n">
        <v>0.3869629</v>
      </c>
      <c r="D48" s="0" t="s">
        <v>43</v>
      </c>
      <c r="E48" s="0" t="n">
        <v>0.19311523</v>
      </c>
      <c r="F48" s="0" t="s">
        <v>25</v>
      </c>
      <c r="G48" s="0" t="n">
        <v>0.15393066</v>
      </c>
      <c r="H48" s="0" t="s">
        <v>31</v>
      </c>
      <c r="I48" s="0" t="n">
        <v>0.042419434</v>
      </c>
      <c r="J48" s="0" t="s">
        <v>131</v>
      </c>
      <c r="K48" s="0" t="n">
        <v>0.03253174</v>
      </c>
      <c r="L48" s="0" t="n">
        <v>93.51333</v>
      </c>
    </row>
    <row r="49" customFormat="false" ht="12.8" hidden="false" customHeight="false" outlineLevel="0" collapsed="false">
      <c r="A49" s="0" t="s">
        <v>132</v>
      </c>
      <c r="B49" s="0" t="s">
        <v>25</v>
      </c>
      <c r="C49" s="0" t="n">
        <v>0.37963867</v>
      </c>
      <c r="D49" s="0" t="s">
        <v>74</v>
      </c>
      <c r="E49" s="0" t="n">
        <v>0.21960449</v>
      </c>
      <c r="F49" s="0" t="s">
        <v>47</v>
      </c>
      <c r="G49" s="0" t="n">
        <v>0.14990234</v>
      </c>
      <c r="H49" s="0" t="s">
        <v>45</v>
      </c>
      <c r="I49" s="0" t="n">
        <v>0.07305908</v>
      </c>
      <c r="J49" s="0" t="s">
        <v>82</v>
      </c>
      <c r="K49" s="0" t="n">
        <v>0.033172607</v>
      </c>
      <c r="L49" s="0" t="n">
        <v>93.39394</v>
      </c>
    </row>
    <row r="50" customFormat="false" ht="12.8" hidden="false" customHeight="false" outlineLevel="0" collapsed="false">
      <c r="A50" s="0" t="s">
        <v>133</v>
      </c>
      <c r="B50" s="0" t="s">
        <v>25</v>
      </c>
      <c r="C50" s="0" t="n">
        <v>0.123535156</v>
      </c>
      <c r="D50" s="0" t="s">
        <v>45</v>
      </c>
      <c r="E50" s="0" t="n">
        <v>0.111572266</v>
      </c>
      <c r="F50" s="0" t="s">
        <v>84</v>
      </c>
      <c r="G50" s="0" t="n">
        <v>0.09326172</v>
      </c>
      <c r="H50" s="0" t="s">
        <v>43</v>
      </c>
      <c r="I50" s="0" t="n">
        <v>0.086242676</v>
      </c>
      <c r="J50" s="0" t="s">
        <v>41</v>
      </c>
      <c r="K50" s="0" t="n">
        <v>0.06933594</v>
      </c>
      <c r="L50" s="0" t="n">
        <v>93.59705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2018-07-28T11:57:17Z</dcterms:modified>
  <cp:revision>66</cp:revision>
  <dc:subject/>
  <dc:title/>
</cp:coreProperties>
</file>