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masanz\Desktop\3_MLI_Regression\"/>
    </mc:Choice>
  </mc:AlternateContent>
  <xr:revisionPtr revIDLastSave="0" documentId="13_ncr:1_{FF9DBB12-2267-4132-805F-2A81B2FE79ED}" xr6:coauthVersionLast="36" xr6:coauthVersionMax="36" xr10:uidLastSave="{00000000-0000-0000-0000-000000000000}"/>
  <bookViews>
    <workbookView xWindow="0" yWindow="0" windowWidth="18230" windowHeight="8850" activeTab="3" xr2:uid="{00000000-000D-0000-FFFF-FFFF00000000}"/>
  </bookViews>
  <sheets>
    <sheet name="Datosoriginales" sheetId="1" r:id="rId1"/>
    <sheet name="XtX" sheetId="2" r:id="rId2"/>
    <sheet name="Xty" sheetId="3" r:id="rId3"/>
    <sheet name="modelo_SCE" sheetId="4" r:id="rId4"/>
    <sheet name="modelo_SCR" sheetId="5" r:id="rId5"/>
    <sheet name="modelo_SC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4" l="1"/>
  <c r="C22" i="4"/>
  <c r="G19" i="4" l="1"/>
  <c r="H19" i="4" s="1"/>
  <c r="G18" i="4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G6" i="4"/>
  <c r="H6" i="4" s="1"/>
  <c r="G5" i="4"/>
  <c r="G20" i="6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F12" i="6"/>
  <c r="G12" i="6" s="1"/>
  <c r="F11" i="6"/>
  <c r="G11" i="6" s="1"/>
  <c r="F10" i="6"/>
  <c r="G10" i="6" s="1"/>
  <c r="F9" i="6"/>
  <c r="G9" i="6" s="1"/>
  <c r="F8" i="6"/>
  <c r="F7" i="6"/>
  <c r="G7" i="6" s="1"/>
  <c r="F6" i="6"/>
  <c r="G6" i="6" s="1"/>
  <c r="G8" i="6"/>
  <c r="F5" i="6"/>
  <c r="G5" i="6" s="1"/>
  <c r="H20" i="5"/>
  <c r="C21" i="6"/>
  <c r="G13" i="6"/>
  <c r="H18" i="4"/>
  <c r="H7" i="4"/>
  <c r="H5" i="4"/>
  <c r="C21" i="5"/>
  <c r="F19" i="5"/>
  <c r="G19" i="5" s="1"/>
  <c r="H19" i="5" s="1"/>
  <c r="G18" i="5"/>
  <c r="H18" i="5" s="1"/>
  <c r="F18" i="5"/>
  <c r="F17" i="5"/>
  <c r="G17" i="5" s="1"/>
  <c r="H17" i="5" s="1"/>
  <c r="G16" i="5"/>
  <c r="H16" i="5" s="1"/>
  <c r="F16" i="5"/>
  <c r="F15" i="5"/>
  <c r="G15" i="5" s="1"/>
  <c r="H15" i="5" s="1"/>
  <c r="F14" i="5"/>
  <c r="G14" i="5" s="1"/>
  <c r="H14" i="5" s="1"/>
  <c r="F13" i="5"/>
  <c r="G13" i="5" s="1"/>
  <c r="H13" i="5" s="1"/>
  <c r="G12" i="5"/>
  <c r="H12" i="5" s="1"/>
  <c r="F12" i="5"/>
  <c r="F11" i="5"/>
  <c r="G11" i="5" s="1"/>
  <c r="H11" i="5" s="1"/>
  <c r="G10" i="5"/>
  <c r="H10" i="5" s="1"/>
  <c r="F10" i="5"/>
  <c r="F9" i="5"/>
  <c r="G9" i="5" s="1"/>
  <c r="H9" i="5" s="1"/>
  <c r="G8" i="5"/>
  <c r="H8" i="5" s="1"/>
  <c r="F8" i="5"/>
  <c r="F7" i="5"/>
  <c r="G7" i="5" s="1"/>
  <c r="H7" i="5" s="1"/>
  <c r="F6" i="5"/>
  <c r="G6" i="5" s="1"/>
  <c r="H6" i="5" s="1"/>
  <c r="F5" i="5"/>
  <c r="G5" i="5" s="1"/>
  <c r="H5" i="5" s="1"/>
  <c r="C21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2" i="3"/>
  <c r="F22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C22" i="3"/>
  <c r="G22" i="2"/>
  <c r="F22" i="2"/>
  <c r="E22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22" i="2"/>
  <c r="C22" i="2"/>
  <c r="H20" i="4" l="1"/>
</calcChain>
</file>

<file path=xl/sharedStrings.xml><?xml version="1.0" encoding="utf-8"?>
<sst xmlns="http://schemas.openxmlformats.org/spreadsheetml/2006/main" count="66" uniqueCount="30">
  <si>
    <t>Gasto Alimentación</t>
  </si>
  <si>
    <t>Ingresos</t>
  </si>
  <si>
    <t>Tamaño</t>
  </si>
  <si>
    <t>X1</t>
  </si>
  <si>
    <t>X2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</si>
  <si>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X1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</si>
  <si>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X2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</si>
  <si>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X1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</si>
  <si>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X1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</si>
  <si>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X2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</si>
  <si>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X1*X2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</si>
  <si>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X1</t>
    </r>
    <r>
      <rPr>
        <sz val="11"/>
        <color theme="1"/>
        <rFont val="Calibri"/>
        <family val="1"/>
        <charset val="2"/>
        <scheme val="minor"/>
      </rPr>
      <t>X2</t>
    </r>
  </si>
  <si>
    <t>y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</si>
  <si>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y</t>
    </r>
  </si>
  <si>
    <t>y*X1</t>
  </si>
  <si>
    <t>y*X2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</si>
  <si>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y*X1</t>
    </r>
  </si>
  <si>
    <t>ŷ</t>
  </si>
  <si>
    <t>e</t>
  </si>
  <si>
    <r>
      <t>e</t>
    </r>
    <r>
      <rPr>
        <vertAlign val="superscript"/>
        <sz val="11"/>
        <color theme="1"/>
        <rFont val="Calibri"/>
        <family val="2"/>
        <scheme val="minor"/>
      </rPr>
      <t>2</t>
    </r>
  </si>
  <si>
    <t>Predicción</t>
  </si>
  <si>
    <t>error</t>
  </si>
  <si>
    <t>error al cuadrado</t>
  </si>
  <si>
    <t>Media</t>
  </si>
  <si>
    <t>ŷ- ȳ</t>
  </si>
  <si>
    <r>
      <rPr>
        <sz val="11"/>
        <color theme="1"/>
        <rFont val="Calibri"/>
        <family val="2"/>
        <scheme val="minor"/>
      </rPr>
      <t>(ŷ- ȳ)</t>
    </r>
    <r>
      <rPr>
        <vertAlign val="superscript"/>
        <sz val="11"/>
        <color theme="1"/>
        <rFont val="Calibri"/>
        <family val="2"/>
        <scheme val="minor"/>
      </rPr>
      <t>2</t>
    </r>
  </si>
  <si>
    <t>y- ȳ</t>
  </si>
  <si>
    <r>
      <rPr>
        <sz val="11"/>
        <color theme="1"/>
        <rFont val="Calibri"/>
        <family val="2"/>
        <scheme val="minor"/>
      </rPr>
      <t>(y- ȳ)</t>
    </r>
    <r>
      <rPr>
        <vertAlign val="superscript"/>
        <sz val="11"/>
        <color theme="1"/>
        <rFont val="Calibri"/>
        <family val="2"/>
        <scheme val="minor"/>
      </rPr>
      <t>2</t>
    </r>
  </si>
  <si>
    <t>Varianza</t>
  </si>
  <si>
    <t>Desv tipica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</si>
</sst>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5" fillId="0" borderId="7" xfId="0" applyFont="1" applyBorder="1"/>
    <xf numFmtId="0" fontId="0" fillId="0" borderId="3" xfId="0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0" fillId="0" borderId="3" xfId="0" applyBorder="1"/>
    <xf numFmtId="0" fontId="7" fillId="0" borderId="0" xfId="0" applyFont="1" applyAlignment="1">
      <alignment horizontal="center"/>
    </xf>
    <xf numFmtId="164" fontId="0" fillId="0" borderId="0" xfId="0" applyNumberFormat="1"/>
    <xf numFmtId="164" fontId="0" fillId="0" borderId="5" xfId="0" applyNumberFormat="1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E19"/>
  <sheetViews>
    <sheetView workbookViewId="0">
      <selection activeCell="C3" sqref="C3:E3"/>
    </sheetView>
  </sheetViews>
  <sheetFormatPr baseColWidth="10" defaultRowHeight="14.5"/>
  <cols>
    <col min="3" max="3" width="18.81640625" customWidth="1"/>
  </cols>
  <sheetData>
    <row r="3" spans="3:5" ht="15" thickBot="1">
      <c r="C3" s="5" t="s">
        <v>12</v>
      </c>
      <c r="D3" s="5" t="s">
        <v>3</v>
      </c>
      <c r="E3" s="5" t="s">
        <v>4</v>
      </c>
    </row>
    <row r="4" spans="3:5" ht="15" thickBot="1">
      <c r="C4" s="1" t="s">
        <v>0</v>
      </c>
      <c r="D4" s="2" t="s">
        <v>1</v>
      </c>
      <c r="E4" s="2" t="s">
        <v>2</v>
      </c>
    </row>
    <row r="5" spans="3:5" ht="15" thickBot="1">
      <c r="C5" s="3">
        <v>0.43</v>
      </c>
      <c r="D5" s="4">
        <v>2.1</v>
      </c>
      <c r="E5" s="4">
        <v>3</v>
      </c>
    </row>
    <row r="6" spans="3:5" ht="15" thickBot="1">
      <c r="C6" s="3">
        <v>0.31</v>
      </c>
      <c r="D6" s="4">
        <v>1.1000000000000001</v>
      </c>
      <c r="E6" s="4">
        <v>4</v>
      </c>
    </row>
    <row r="7" spans="3:5" ht="15" thickBot="1">
      <c r="C7" s="3">
        <v>0.32</v>
      </c>
      <c r="D7" s="4">
        <v>0.9</v>
      </c>
      <c r="E7" s="4">
        <v>5</v>
      </c>
    </row>
    <row r="8" spans="3:5" ht="15" thickBot="1">
      <c r="C8" s="3">
        <v>0.46</v>
      </c>
      <c r="D8" s="4">
        <v>1.6</v>
      </c>
      <c r="E8" s="4">
        <v>4</v>
      </c>
    </row>
    <row r="9" spans="3:5" ht="15" thickBot="1">
      <c r="C9" s="3">
        <v>1.25</v>
      </c>
      <c r="D9" s="4">
        <v>6.2</v>
      </c>
      <c r="E9" s="4">
        <v>4</v>
      </c>
    </row>
    <row r="10" spans="3:5" ht="15" thickBot="1">
      <c r="C10" s="3">
        <v>0.44</v>
      </c>
      <c r="D10" s="4">
        <v>2.2999999999999998</v>
      </c>
      <c r="E10" s="4">
        <v>3</v>
      </c>
    </row>
    <row r="11" spans="3:5" ht="15" thickBot="1">
      <c r="C11" s="3">
        <v>0.52</v>
      </c>
      <c r="D11" s="4">
        <v>1.8</v>
      </c>
      <c r="E11" s="4">
        <v>6</v>
      </c>
    </row>
    <row r="12" spans="3:5" ht="15" thickBot="1">
      <c r="C12" s="3">
        <v>0.28999999999999998</v>
      </c>
      <c r="D12" s="4">
        <v>1</v>
      </c>
      <c r="E12" s="4">
        <v>5</v>
      </c>
    </row>
    <row r="13" spans="3:5" ht="15" thickBot="1">
      <c r="C13" s="3">
        <v>1.29</v>
      </c>
      <c r="D13" s="4">
        <v>8.9</v>
      </c>
      <c r="E13" s="4">
        <v>3</v>
      </c>
    </row>
    <row r="14" spans="3:5" ht="15" thickBot="1">
      <c r="C14" s="3">
        <v>0.35</v>
      </c>
      <c r="D14" s="4">
        <v>2.4</v>
      </c>
      <c r="E14" s="4">
        <v>2</v>
      </c>
    </row>
    <row r="15" spans="3:5" ht="15" thickBot="1">
      <c r="C15" s="3">
        <v>0.35</v>
      </c>
      <c r="D15" s="4">
        <v>1.2</v>
      </c>
      <c r="E15" s="4">
        <v>4</v>
      </c>
    </row>
    <row r="16" spans="3:5" ht="15" thickBot="1">
      <c r="C16" s="3">
        <v>0.78</v>
      </c>
      <c r="D16" s="4">
        <v>4.7</v>
      </c>
      <c r="E16" s="4">
        <v>3</v>
      </c>
    </row>
    <row r="17" spans="3:5" ht="15" thickBot="1">
      <c r="C17" s="3">
        <v>0.43</v>
      </c>
      <c r="D17" s="4">
        <v>3.5</v>
      </c>
      <c r="E17" s="4">
        <v>2</v>
      </c>
    </row>
    <row r="18" spans="3:5" ht="15" thickBot="1">
      <c r="C18" s="3">
        <v>0.47</v>
      </c>
      <c r="D18" s="4">
        <v>2.9</v>
      </c>
      <c r="E18" s="4">
        <v>3</v>
      </c>
    </row>
    <row r="19" spans="3:5" ht="15" thickBot="1">
      <c r="C19" s="3">
        <v>0.38</v>
      </c>
      <c r="D19" s="4">
        <v>1.4</v>
      </c>
      <c r="E19" s="4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EC1-1BA8-43D2-A957-D79587F9C7F9}">
  <dimension ref="B3:G22"/>
  <sheetViews>
    <sheetView topLeftCell="A16" workbookViewId="0">
      <selection activeCell="C21" sqref="C21"/>
    </sheetView>
  </sheetViews>
  <sheetFormatPr baseColWidth="10" defaultRowHeight="14.5"/>
  <sheetData>
    <row r="3" spans="3:7" ht="17" thickBot="1">
      <c r="C3" s="7" t="s">
        <v>3</v>
      </c>
      <c r="D3" s="7" t="s">
        <v>4</v>
      </c>
      <c r="E3" s="7" t="s">
        <v>8</v>
      </c>
      <c r="F3" s="7" t="s">
        <v>9</v>
      </c>
      <c r="G3" s="7" t="s">
        <v>10</v>
      </c>
    </row>
    <row r="4" spans="3:7" ht="15" thickBot="1">
      <c r="C4" s="1" t="s">
        <v>1</v>
      </c>
      <c r="D4" s="2" t="s">
        <v>2</v>
      </c>
    </row>
    <row r="5" spans="3:7" ht="15" thickBot="1">
      <c r="C5" s="3">
        <v>2.1</v>
      </c>
      <c r="D5" s="8">
        <v>3</v>
      </c>
      <c r="E5" s="9">
        <f>C5*C5</f>
        <v>4.41</v>
      </c>
      <c r="F5" s="9">
        <f>D5*D5</f>
        <v>9</v>
      </c>
      <c r="G5" s="9">
        <f>C5*D5</f>
        <v>6.3000000000000007</v>
      </c>
    </row>
    <row r="6" spans="3:7" ht="15" thickBot="1">
      <c r="C6" s="3">
        <v>1.1000000000000001</v>
      </c>
      <c r="D6" s="8">
        <v>4</v>
      </c>
      <c r="E6" s="9">
        <f t="shared" ref="E6:E19" si="0">C6*C6</f>
        <v>1.2100000000000002</v>
      </c>
      <c r="F6" s="9">
        <f t="shared" ref="F6:F19" si="1">D6*D6</f>
        <v>16</v>
      </c>
      <c r="G6" s="9">
        <f t="shared" ref="G6:G19" si="2">C6*D6</f>
        <v>4.4000000000000004</v>
      </c>
    </row>
    <row r="7" spans="3:7" ht="15" thickBot="1">
      <c r="C7" s="3">
        <v>0.9</v>
      </c>
      <c r="D7" s="8">
        <v>5</v>
      </c>
      <c r="E7" s="9">
        <f t="shared" si="0"/>
        <v>0.81</v>
      </c>
      <c r="F7" s="9">
        <f t="shared" si="1"/>
        <v>25</v>
      </c>
      <c r="G7" s="9">
        <f t="shared" si="2"/>
        <v>4.5</v>
      </c>
    </row>
    <row r="8" spans="3:7" ht="15" thickBot="1">
      <c r="C8" s="3">
        <v>1.6</v>
      </c>
      <c r="D8" s="8">
        <v>4</v>
      </c>
      <c r="E8" s="9">
        <f t="shared" si="0"/>
        <v>2.5600000000000005</v>
      </c>
      <c r="F8" s="9">
        <f t="shared" si="1"/>
        <v>16</v>
      </c>
      <c r="G8" s="9">
        <f t="shared" si="2"/>
        <v>6.4</v>
      </c>
    </row>
    <row r="9" spans="3:7" ht="15" thickBot="1">
      <c r="C9" s="3">
        <v>6.2</v>
      </c>
      <c r="D9" s="8">
        <v>4</v>
      </c>
      <c r="E9" s="9">
        <f t="shared" si="0"/>
        <v>38.440000000000005</v>
      </c>
      <c r="F9" s="9">
        <f t="shared" si="1"/>
        <v>16</v>
      </c>
      <c r="G9" s="9">
        <f t="shared" si="2"/>
        <v>24.8</v>
      </c>
    </row>
    <row r="10" spans="3:7" ht="15" thickBot="1">
      <c r="C10" s="3">
        <v>2.2999999999999998</v>
      </c>
      <c r="D10" s="8">
        <v>3</v>
      </c>
      <c r="E10" s="9">
        <f t="shared" si="0"/>
        <v>5.2899999999999991</v>
      </c>
      <c r="F10" s="9">
        <f t="shared" si="1"/>
        <v>9</v>
      </c>
      <c r="G10" s="9">
        <f t="shared" si="2"/>
        <v>6.8999999999999995</v>
      </c>
    </row>
    <row r="11" spans="3:7" ht="15" thickBot="1">
      <c r="C11" s="3">
        <v>1.8</v>
      </c>
      <c r="D11" s="8">
        <v>6</v>
      </c>
      <c r="E11" s="9">
        <f t="shared" si="0"/>
        <v>3.24</v>
      </c>
      <c r="F11" s="9">
        <f t="shared" si="1"/>
        <v>36</v>
      </c>
      <c r="G11" s="9">
        <f t="shared" si="2"/>
        <v>10.8</v>
      </c>
    </row>
    <row r="12" spans="3:7" ht="15" thickBot="1">
      <c r="C12" s="3">
        <v>1</v>
      </c>
      <c r="D12" s="8">
        <v>5</v>
      </c>
      <c r="E12" s="9">
        <f t="shared" si="0"/>
        <v>1</v>
      </c>
      <c r="F12" s="9">
        <f t="shared" si="1"/>
        <v>25</v>
      </c>
      <c r="G12" s="9">
        <f t="shared" si="2"/>
        <v>5</v>
      </c>
    </row>
    <row r="13" spans="3:7" ht="15" thickBot="1">
      <c r="C13" s="3">
        <v>8.9</v>
      </c>
      <c r="D13" s="8">
        <v>3</v>
      </c>
      <c r="E13" s="9">
        <f t="shared" si="0"/>
        <v>79.210000000000008</v>
      </c>
      <c r="F13" s="9">
        <f t="shared" si="1"/>
        <v>9</v>
      </c>
      <c r="G13" s="9">
        <f t="shared" si="2"/>
        <v>26.700000000000003</v>
      </c>
    </row>
    <row r="14" spans="3:7" ht="15" thickBot="1">
      <c r="C14" s="3">
        <v>2.4</v>
      </c>
      <c r="D14" s="8">
        <v>2</v>
      </c>
      <c r="E14" s="9">
        <f t="shared" si="0"/>
        <v>5.76</v>
      </c>
      <c r="F14" s="9">
        <f t="shared" si="1"/>
        <v>4</v>
      </c>
      <c r="G14" s="9">
        <f t="shared" si="2"/>
        <v>4.8</v>
      </c>
    </row>
    <row r="15" spans="3:7" ht="15" thickBot="1">
      <c r="C15" s="3">
        <v>1.2</v>
      </c>
      <c r="D15" s="8">
        <v>4</v>
      </c>
      <c r="E15" s="9">
        <f t="shared" si="0"/>
        <v>1.44</v>
      </c>
      <c r="F15" s="9">
        <f t="shared" si="1"/>
        <v>16</v>
      </c>
      <c r="G15" s="9">
        <f t="shared" si="2"/>
        <v>4.8</v>
      </c>
    </row>
    <row r="16" spans="3:7" ht="15" thickBot="1">
      <c r="C16" s="3">
        <v>4.7</v>
      </c>
      <c r="D16" s="8">
        <v>3</v>
      </c>
      <c r="E16" s="9">
        <f t="shared" si="0"/>
        <v>22.090000000000003</v>
      </c>
      <c r="F16" s="9">
        <f t="shared" si="1"/>
        <v>9</v>
      </c>
      <c r="G16" s="9">
        <f t="shared" si="2"/>
        <v>14.100000000000001</v>
      </c>
    </row>
    <row r="17" spans="2:7" ht="15" thickBot="1">
      <c r="C17" s="3">
        <v>3.5</v>
      </c>
      <c r="D17" s="8">
        <v>2</v>
      </c>
      <c r="E17" s="9">
        <f t="shared" si="0"/>
        <v>12.25</v>
      </c>
      <c r="F17" s="9">
        <f t="shared" si="1"/>
        <v>4</v>
      </c>
      <c r="G17" s="9">
        <f t="shared" si="2"/>
        <v>7</v>
      </c>
    </row>
    <row r="18" spans="2:7" ht="15" thickBot="1">
      <c r="C18" s="3">
        <v>2.9</v>
      </c>
      <c r="D18" s="8">
        <v>3</v>
      </c>
      <c r="E18" s="9">
        <f t="shared" si="0"/>
        <v>8.41</v>
      </c>
      <c r="F18" s="9">
        <f t="shared" si="1"/>
        <v>9</v>
      </c>
      <c r="G18" s="9">
        <f t="shared" si="2"/>
        <v>8.6999999999999993</v>
      </c>
    </row>
    <row r="19" spans="2:7" ht="15" thickBot="1">
      <c r="C19" s="3">
        <v>1.4</v>
      </c>
      <c r="D19" s="8">
        <v>4</v>
      </c>
      <c r="E19" s="9">
        <f t="shared" si="0"/>
        <v>1.9599999999999997</v>
      </c>
      <c r="F19" s="9">
        <f t="shared" si="1"/>
        <v>16</v>
      </c>
      <c r="G19" s="9">
        <f t="shared" si="2"/>
        <v>5.6</v>
      </c>
    </row>
    <row r="20" spans="2:7" ht="15" thickBot="1">
      <c r="B20" s="6"/>
      <c r="C20" s="6"/>
    </row>
    <row r="21" spans="2:7" ht="16.5">
      <c r="C21" s="10" t="s">
        <v>5</v>
      </c>
      <c r="D21" s="10" t="s">
        <v>5</v>
      </c>
      <c r="E21" s="10" t="s">
        <v>7</v>
      </c>
      <c r="F21" s="10" t="s">
        <v>6</v>
      </c>
      <c r="G21" s="10" t="s">
        <v>11</v>
      </c>
    </row>
    <row r="22" spans="2:7" ht="15" thickBot="1">
      <c r="C22" s="11">
        <f>SUM(C5:C19)</f>
        <v>42</v>
      </c>
      <c r="D22" s="11">
        <f>SUM(D5:D19)</f>
        <v>55</v>
      </c>
      <c r="E22" s="11">
        <f t="shared" ref="E22:G22" si="3">SUM(E5:E19)</f>
        <v>188.08</v>
      </c>
      <c r="F22" s="11">
        <f t="shared" si="3"/>
        <v>219</v>
      </c>
      <c r="G22" s="11">
        <f t="shared" si="3"/>
        <v>140.79999999999998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EFC3-72FB-40A4-9678-1A6A0A584051}">
  <dimension ref="C3:G22"/>
  <sheetViews>
    <sheetView topLeftCell="A7" workbookViewId="0">
      <selection activeCell="C3" sqref="C3:G22"/>
    </sheetView>
  </sheetViews>
  <sheetFormatPr baseColWidth="10" defaultRowHeight="14.5"/>
  <cols>
    <col min="3" max="3" width="18.81640625" customWidth="1"/>
  </cols>
  <sheetData>
    <row r="3" spans="3:7" ht="15" thickBot="1">
      <c r="C3" s="5" t="s">
        <v>12</v>
      </c>
      <c r="D3" s="5" t="s">
        <v>3</v>
      </c>
      <c r="E3" s="5" t="s">
        <v>4</v>
      </c>
      <c r="F3" s="5" t="s">
        <v>14</v>
      </c>
      <c r="G3" s="5" t="s">
        <v>15</v>
      </c>
    </row>
    <row r="4" spans="3:7" ht="15" thickBot="1">
      <c r="C4" s="1" t="s">
        <v>0</v>
      </c>
      <c r="D4" s="2" t="s">
        <v>1</v>
      </c>
      <c r="E4" s="2" t="s">
        <v>2</v>
      </c>
    </row>
    <row r="5" spans="3:7" ht="15" thickBot="1">
      <c r="C5" s="3">
        <v>0.43</v>
      </c>
      <c r="D5" s="4">
        <v>2.1</v>
      </c>
      <c r="E5" s="8">
        <v>3</v>
      </c>
      <c r="F5" s="9">
        <f>C5*D5</f>
        <v>0.90300000000000002</v>
      </c>
      <c r="G5" s="9">
        <f>C5*E5</f>
        <v>1.29</v>
      </c>
    </row>
    <row r="6" spans="3:7" ht="15" thickBot="1">
      <c r="C6" s="3">
        <v>0.31</v>
      </c>
      <c r="D6" s="4">
        <v>1.1000000000000001</v>
      </c>
      <c r="E6" s="8">
        <v>4</v>
      </c>
      <c r="F6" s="9">
        <f t="shared" ref="F6:F19" si="0">C6*D6</f>
        <v>0.34100000000000003</v>
      </c>
      <c r="G6" s="9">
        <f t="shared" ref="G6:G19" si="1">C6*E6</f>
        <v>1.24</v>
      </c>
    </row>
    <row r="7" spans="3:7" ht="15" thickBot="1">
      <c r="C7" s="3">
        <v>0.32</v>
      </c>
      <c r="D7" s="4">
        <v>0.9</v>
      </c>
      <c r="E7" s="8">
        <v>5</v>
      </c>
      <c r="F7" s="9">
        <f t="shared" si="0"/>
        <v>0.28800000000000003</v>
      </c>
      <c r="G7" s="9">
        <f t="shared" si="1"/>
        <v>1.6</v>
      </c>
    </row>
    <row r="8" spans="3:7" ht="15" thickBot="1">
      <c r="C8" s="3">
        <v>0.46</v>
      </c>
      <c r="D8" s="4">
        <v>1.6</v>
      </c>
      <c r="E8" s="8">
        <v>4</v>
      </c>
      <c r="F8" s="9">
        <f t="shared" si="0"/>
        <v>0.7360000000000001</v>
      </c>
      <c r="G8" s="9">
        <f t="shared" si="1"/>
        <v>1.84</v>
      </c>
    </row>
    <row r="9" spans="3:7" ht="15" thickBot="1">
      <c r="C9" s="3">
        <v>1.25</v>
      </c>
      <c r="D9" s="4">
        <v>6.2</v>
      </c>
      <c r="E9" s="8">
        <v>4</v>
      </c>
      <c r="F9" s="9">
        <f t="shared" si="0"/>
        <v>7.75</v>
      </c>
      <c r="G9" s="9">
        <f t="shared" si="1"/>
        <v>5</v>
      </c>
    </row>
    <row r="10" spans="3:7" ht="15" thickBot="1">
      <c r="C10" s="3">
        <v>0.44</v>
      </c>
      <c r="D10" s="4">
        <v>2.2999999999999998</v>
      </c>
      <c r="E10" s="8">
        <v>3</v>
      </c>
      <c r="F10" s="9">
        <f t="shared" si="0"/>
        <v>1.012</v>
      </c>
      <c r="G10" s="9">
        <f t="shared" si="1"/>
        <v>1.32</v>
      </c>
    </row>
    <row r="11" spans="3:7" ht="15" thickBot="1">
      <c r="C11" s="3">
        <v>0.52</v>
      </c>
      <c r="D11" s="4">
        <v>1.8</v>
      </c>
      <c r="E11" s="8">
        <v>6</v>
      </c>
      <c r="F11" s="9">
        <f t="shared" si="0"/>
        <v>0.93600000000000005</v>
      </c>
      <c r="G11" s="9">
        <f t="shared" si="1"/>
        <v>3.12</v>
      </c>
    </row>
    <row r="12" spans="3:7" ht="15" thickBot="1">
      <c r="C12" s="3">
        <v>0.28999999999999998</v>
      </c>
      <c r="D12" s="4">
        <v>1</v>
      </c>
      <c r="E12" s="8">
        <v>5</v>
      </c>
      <c r="F12" s="9">
        <f t="shared" si="0"/>
        <v>0.28999999999999998</v>
      </c>
      <c r="G12" s="9">
        <f t="shared" si="1"/>
        <v>1.45</v>
      </c>
    </row>
    <row r="13" spans="3:7" ht="15" thickBot="1">
      <c r="C13" s="3">
        <v>1.29</v>
      </c>
      <c r="D13" s="4">
        <v>8.9</v>
      </c>
      <c r="E13" s="8">
        <v>3</v>
      </c>
      <c r="F13" s="9">
        <f t="shared" si="0"/>
        <v>11.481000000000002</v>
      </c>
      <c r="G13" s="9">
        <f t="shared" si="1"/>
        <v>3.87</v>
      </c>
    </row>
    <row r="14" spans="3:7" ht="15" thickBot="1">
      <c r="C14" s="3">
        <v>0.35</v>
      </c>
      <c r="D14" s="4">
        <v>2.4</v>
      </c>
      <c r="E14" s="8">
        <v>2</v>
      </c>
      <c r="F14" s="9">
        <f t="shared" si="0"/>
        <v>0.84</v>
      </c>
      <c r="G14" s="9">
        <f t="shared" si="1"/>
        <v>0.7</v>
      </c>
    </row>
    <row r="15" spans="3:7" ht="15" thickBot="1">
      <c r="C15" s="3">
        <v>0.35</v>
      </c>
      <c r="D15" s="4">
        <v>1.2</v>
      </c>
      <c r="E15" s="8">
        <v>4</v>
      </c>
      <c r="F15" s="9">
        <f t="shared" si="0"/>
        <v>0.42</v>
      </c>
      <c r="G15" s="9">
        <f t="shared" si="1"/>
        <v>1.4</v>
      </c>
    </row>
    <row r="16" spans="3:7" ht="15" thickBot="1">
      <c r="C16" s="3">
        <v>0.78</v>
      </c>
      <c r="D16" s="4">
        <v>4.7</v>
      </c>
      <c r="E16" s="8">
        <v>3</v>
      </c>
      <c r="F16" s="9">
        <f t="shared" si="0"/>
        <v>3.6660000000000004</v>
      </c>
      <c r="G16" s="9">
        <f t="shared" si="1"/>
        <v>2.34</v>
      </c>
    </row>
    <row r="17" spans="3:7" ht="15" thickBot="1">
      <c r="C17" s="3">
        <v>0.43</v>
      </c>
      <c r="D17" s="4">
        <v>3.5</v>
      </c>
      <c r="E17" s="8">
        <v>2</v>
      </c>
      <c r="F17" s="9">
        <f t="shared" si="0"/>
        <v>1.5049999999999999</v>
      </c>
      <c r="G17" s="9">
        <f t="shared" si="1"/>
        <v>0.86</v>
      </c>
    </row>
    <row r="18" spans="3:7" ht="15" thickBot="1">
      <c r="C18" s="3">
        <v>0.47</v>
      </c>
      <c r="D18" s="4">
        <v>2.9</v>
      </c>
      <c r="E18" s="8">
        <v>3</v>
      </c>
      <c r="F18" s="9">
        <f t="shared" si="0"/>
        <v>1.363</v>
      </c>
      <c r="G18" s="9">
        <f t="shared" si="1"/>
        <v>1.41</v>
      </c>
    </row>
    <row r="19" spans="3:7" ht="15" thickBot="1">
      <c r="C19" s="3">
        <v>0.38</v>
      </c>
      <c r="D19" s="4">
        <v>1.4</v>
      </c>
      <c r="E19" s="8">
        <v>4</v>
      </c>
      <c r="F19" s="9">
        <f t="shared" si="0"/>
        <v>0.53199999999999992</v>
      </c>
      <c r="G19" s="9">
        <f t="shared" si="1"/>
        <v>1.52</v>
      </c>
    </row>
    <row r="20" spans="3:7" ht="15" thickBot="1"/>
    <row r="21" spans="3:7">
      <c r="C21" s="10" t="s">
        <v>13</v>
      </c>
      <c r="D21" s="12"/>
      <c r="E21" s="12"/>
      <c r="F21" s="10" t="s">
        <v>16</v>
      </c>
      <c r="G21" s="10" t="s">
        <v>16</v>
      </c>
    </row>
    <row r="22" spans="3:7" ht="15" thickBot="1">
      <c r="C22" s="14">
        <f>SUM(C5:C19)</f>
        <v>8.0699999999999985</v>
      </c>
      <c r="D22" s="13"/>
      <c r="E22" s="13"/>
      <c r="F22" s="14">
        <f t="shared" ref="F22:G22" si="2">SUM(F5:F19)</f>
        <v>32.063000000000002</v>
      </c>
      <c r="G22" s="14">
        <f t="shared" si="2"/>
        <v>28.959999999999997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062F-F7A1-42FC-9358-1A1DA1B33F0C}">
  <dimension ref="B3:H23"/>
  <sheetViews>
    <sheetView tabSelected="1" topLeftCell="A7" workbookViewId="0">
      <selection activeCell="A14" sqref="A14"/>
    </sheetView>
  </sheetViews>
  <sheetFormatPr baseColWidth="10" defaultRowHeight="14.5"/>
  <cols>
    <col min="3" max="3" width="17.36328125" customWidth="1"/>
    <col min="6" max="6" width="9.453125" customWidth="1"/>
    <col min="7" max="7" width="9.26953125" customWidth="1"/>
    <col min="8" max="8" width="15.08984375" customWidth="1"/>
  </cols>
  <sheetData>
    <row r="3" spans="3:8" ht="18.5" thickBot="1">
      <c r="C3" s="5" t="s">
        <v>12</v>
      </c>
      <c r="D3" s="5" t="s">
        <v>3</v>
      </c>
      <c r="E3" s="5" t="s">
        <v>4</v>
      </c>
      <c r="F3" s="15" t="s">
        <v>17</v>
      </c>
      <c r="G3" s="15" t="s">
        <v>24</v>
      </c>
      <c r="H3" s="20" t="s">
        <v>25</v>
      </c>
    </row>
    <row r="4" spans="3:8" ht="15" thickBot="1">
      <c r="C4" s="1" t="s">
        <v>0</v>
      </c>
      <c r="D4" s="2" t="s">
        <v>1</v>
      </c>
      <c r="E4" s="18" t="s">
        <v>2</v>
      </c>
      <c r="F4" s="19" t="s">
        <v>20</v>
      </c>
      <c r="G4" s="19"/>
      <c r="H4" s="19"/>
    </row>
    <row r="5" spans="3:8" ht="15" thickBot="1">
      <c r="C5" s="3">
        <v>0.43</v>
      </c>
      <c r="D5" s="4">
        <v>2.1</v>
      </c>
      <c r="E5" s="8">
        <v>3</v>
      </c>
      <c r="F5" s="9">
        <f>-0.16+0.149*D5+0.077*E5</f>
        <v>0.38390000000000002</v>
      </c>
      <c r="G5" s="9">
        <f>F5-$C21</f>
        <v>-0.1540999999999999</v>
      </c>
      <c r="H5" s="17">
        <f>G5*G5</f>
        <v>2.3746809999999969E-2</v>
      </c>
    </row>
    <row r="6" spans="3:8" ht="15" thickBot="1">
      <c r="C6" s="3">
        <v>0.31</v>
      </c>
      <c r="D6" s="4">
        <v>1.1000000000000001</v>
      </c>
      <c r="E6" s="8">
        <v>4</v>
      </c>
      <c r="F6" s="9">
        <f t="shared" ref="F6:F19" si="0">-0.16+0.149*D6+0.077*E6</f>
        <v>0.31190000000000001</v>
      </c>
      <c r="G6" s="9">
        <f>F6-$C21</f>
        <v>-0.22609999999999991</v>
      </c>
      <c r="H6" s="17">
        <f t="shared" ref="H6:H19" si="1">G6*G6</f>
        <v>5.1121209999999959E-2</v>
      </c>
    </row>
    <row r="7" spans="3:8" ht="15" thickBot="1">
      <c r="C7" s="3">
        <v>0.32</v>
      </c>
      <c r="D7" s="4">
        <v>0.9</v>
      </c>
      <c r="E7" s="8">
        <v>5</v>
      </c>
      <c r="F7" s="9">
        <f t="shared" si="0"/>
        <v>0.35909999999999997</v>
      </c>
      <c r="G7" s="9">
        <f>F7-$C21</f>
        <v>-0.17889999999999995</v>
      </c>
      <c r="H7" s="17">
        <f t="shared" si="1"/>
        <v>3.2005209999999978E-2</v>
      </c>
    </row>
    <row r="8" spans="3:8" ht="15" thickBot="1">
      <c r="C8" s="3">
        <v>0.46</v>
      </c>
      <c r="D8" s="4">
        <v>1.6</v>
      </c>
      <c r="E8" s="8">
        <v>4</v>
      </c>
      <c r="F8" s="9">
        <f t="shared" si="0"/>
        <v>0.38639999999999997</v>
      </c>
      <c r="G8" s="9">
        <f>F8-$C21</f>
        <v>-0.15159999999999996</v>
      </c>
      <c r="H8" s="17">
        <f t="shared" si="1"/>
        <v>2.2982559999999989E-2</v>
      </c>
    </row>
    <row r="9" spans="3:8" ht="15" thickBot="1">
      <c r="C9" s="3">
        <v>1.25</v>
      </c>
      <c r="D9" s="4">
        <v>6.2</v>
      </c>
      <c r="E9" s="8">
        <v>4</v>
      </c>
      <c r="F9" s="9">
        <f t="shared" si="0"/>
        <v>1.0717999999999999</v>
      </c>
      <c r="G9" s="9">
        <f>F9-$C21</f>
        <v>0.53379999999999994</v>
      </c>
      <c r="H9" s="17">
        <f t="shared" si="1"/>
        <v>0.28494243999999996</v>
      </c>
    </row>
    <row r="10" spans="3:8" ht="15" thickBot="1">
      <c r="C10" s="3">
        <v>0.44</v>
      </c>
      <c r="D10" s="4">
        <v>2.2999999999999998</v>
      </c>
      <c r="E10" s="8">
        <v>3</v>
      </c>
      <c r="F10" s="9">
        <f t="shared" si="0"/>
        <v>0.41369999999999996</v>
      </c>
      <c r="G10" s="9">
        <f>F10-$C21</f>
        <v>-0.12429999999999997</v>
      </c>
      <c r="H10" s="17">
        <f t="shared" si="1"/>
        <v>1.5450489999999992E-2</v>
      </c>
    </row>
    <row r="11" spans="3:8" ht="15" thickBot="1">
      <c r="C11" s="3">
        <v>0.52</v>
      </c>
      <c r="D11" s="4">
        <v>1.8</v>
      </c>
      <c r="E11" s="8">
        <v>6</v>
      </c>
      <c r="F11" s="9">
        <f t="shared" si="0"/>
        <v>0.57019999999999993</v>
      </c>
      <c r="G11" s="9">
        <f>F11-$C21</f>
        <v>3.2200000000000006E-2</v>
      </c>
      <c r="H11" s="17">
        <f t="shared" si="1"/>
        <v>1.0368400000000005E-3</v>
      </c>
    </row>
    <row r="12" spans="3:8" ht="15" thickBot="1">
      <c r="C12" s="3">
        <v>0.28999999999999998</v>
      </c>
      <c r="D12" s="4">
        <v>1</v>
      </c>
      <c r="E12" s="8">
        <v>5</v>
      </c>
      <c r="F12" s="9">
        <f t="shared" si="0"/>
        <v>0.374</v>
      </c>
      <c r="G12" s="9">
        <f>F12-$C21</f>
        <v>-0.16399999999999992</v>
      </c>
      <c r="H12" s="17">
        <f t="shared" si="1"/>
        <v>2.6895999999999975E-2</v>
      </c>
    </row>
    <row r="13" spans="3:8" ht="15" thickBot="1">
      <c r="C13" s="3">
        <v>1.29</v>
      </c>
      <c r="D13" s="4">
        <v>8.9</v>
      </c>
      <c r="E13" s="8">
        <v>3</v>
      </c>
      <c r="F13" s="9">
        <f t="shared" si="0"/>
        <v>1.3971</v>
      </c>
      <c r="G13" s="9">
        <f>F13-$C21</f>
        <v>0.85910000000000009</v>
      </c>
      <c r="H13" s="17">
        <f t="shared" si="1"/>
        <v>0.73805281000000011</v>
      </c>
    </row>
    <row r="14" spans="3:8" ht="15" thickBot="1">
      <c r="C14" s="3">
        <v>0.35</v>
      </c>
      <c r="D14" s="4">
        <v>2.4</v>
      </c>
      <c r="E14" s="8">
        <v>2</v>
      </c>
      <c r="F14" s="9">
        <f t="shared" si="0"/>
        <v>0.35159999999999997</v>
      </c>
      <c r="G14" s="9">
        <f>F14-$C21</f>
        <v>-0.18639999999999995</v>
      </c>
      <c r="H14" s="17">
        <f t="shared" si="1"/>
        <v>3.4744959999999984E-2</v>
      </c>
    </row>
    <row r="15" spans="3:8" ht="15" thickBot="1">
      <c r="C15" s="3">
        <v>0.35</v>
      </c>
      <c r="D15" s="4">
        <v>1.2</v>
      </c>
      <c r="E15" s="8">
        <v>4</v>
      </c>
      <c r="F15" s="9">
        <f t="shared" si="0"/>
        <v>0.32679999999999998</v>
      </c>
      <c r="G15" s="9">
        <f>F15-$C21</f>
        <v>-0.21119999999999994</v>
      </c>
      <c r="H15" s="17">
        <f t="shared" si="1"/>
        <v>4.4605439999999975E-2</v>
      </c>
    </row>
    <row r="16" spans="3:8" ht="15" thickBot="1">
      <c r="C16" s="3">
        <v>0.78</v>
      </c>
      <c r="D16" s="4">
        <v>4.7</v>
      </c>
      <c r="E16" s="8">
        <v>3</v>
      </c>
      <c r="F16" s="9">
        <f t="shared" si="0"/>
        <v>0.77129999999999999</v>
      </c>
      <c r="G16" s="9">
        <f>F16-$C21</f>
        <v>0.23330000000000006</v>
      </c>
      <c r="H16" s="17">
        <f t="shared" si="1"/>
        <v>5.4428890000000028E-2</v>
      </c>
    </row>
    <row r="17" spans="2:8" ht="15" thickBot="1">
      <c r="C17" s="3">
        <v>0.43</v>
      </c>
      <c r="D17" s="4">
        <v>3.5</v>
      </c>
      <c r="E17" s="8">
        <v>2</v>
      </c>
      <c r="F17" s="9">
        <f t="shared" si="0"/>
        <v>0.51549999999999996</v>
      </c>
      <c r="G17" s="9">
        <f>F17-$C21</f>
        <v>-2.2499999999999964E-2</v>
      </c>
      <c r="H17" s="17">
        <f t="shared" si="1"/>
        <v>5.0624999999999845E-4</v>
      </c>
    </row>
    <row r="18" spans="2:8" ht="15" thickBot="1">
      <c r="C18" s="3">
        <v>0.47</v>
      </c>
      <c r="D18" s="4">
        <v>2.9</v>
      </c>
      <c r="E18" s="8">
        <v>3</v>
      </c>
      <c r="F18" s="9">
        <f t="shared" si="0"/>
        <v>0.50309999999999999</v>
      </c>
      <c r="G18" s="9">
        <f>F18-$C21</f>
        <v>-3.4899999999999931E-2</v>
      </c>
      <c r="H18" s="17">
        <f t="shared" si="1"/>
        <v>1.2180099999999953E-3</v>
      </c>
    </row>
    <row r="19" spans="2:8" ht="15" thickBot="1">
      <c r="C19" s="3">
        <v>0.38</v>
      </c>
      <c r="D19" s="4">
        <v>1.4</v>
      </c>
      <c r="E19" s="8">
        <v>4</v>
      </c>
      <c r="F19" s="9">
        <f t="shared" si="0"/>
        <v>0.35659999999999997</v>
      </c>
      <c r="G19" s="9">
        <f>F19-$C21</f>
        <v>-0.18139999999999995</v>
      </c>
      <c r="H19" s="17">
        <f t="shared" si="1"/>
        <v>3.2905959999999984E-2</v>
      </c>
    </row>
    <row r="20" spans="2:8">
      <c r="H20" s="16">
        <f>SUM(H5:H19)</f>
        <v>1.36464388</v>
      </c>
    </row>
    <row r="21" spans="2:8">
      <c r="B21" t="s">
        <v>23</v>
      </c>
      <c r="C21">
        <f>SUM(C5:C19)/15</f>
        <v>0.53799999999999992</v>
      </c>
    </row>
    <row r="22" spans="2:8">
      <c r="B22" t="s">
        <v>28</v>
      </c>
      <c r="C22">
        <f>VAR(C5:C19)</f>
        <v>0.10225999999999999</v>
      </c>
    </row>
    <row r="23" spans="2:8">
      <c r="B23" t="s">
        <v>29</v>
      </c>
      <c r="C23">
        <f>SQRT(C22)</f>
        <v>0.31978117518077886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13BF-650A-456F-8D38-0FC3167561D1}">
  <dimension ref="B3:H21"/>
  <sheetViews>
    <sheetView topLeftCell="A10" workbookViewId="0">
      <selection activeCell="G5" sqref="G5"/>
    </sheetView>
  </sheetViews>
  <sheetFormatPr baseColWidth="10" defaultRowHeight="14.5"/>
  <cols>
    <col min="3" max="3" width="17.36328125" customWidth="1"/>
    <col min="6" max="6" width="9.453125" customWidth="1"/>
    <col min="7" max="7" width="9.26953125" customWidth="1"/>
    <col min="8" max="8" width="15.08984375" customWidth="1"/>
  </cols>
  <sheetData>
    <row r="3" spans="3:8" ht="18.5" thickBot="1">
      <c r="C3" s="5" t="s">
        <v>12</v>
      </c>
      <c r="D3" s="5" t="s">
        <v>3</v>
      </c>
      <c r="E3" s="5" t="s">
        <v>4</v>
      </c>
      <c r="F3" s="15" t="s">
        <v>17</v>
      </c>
      <c r="G3" s="5" t="s">
        <v>18</v>
      </c>
      <c r="H3" s="5" t="s">
        <v>19</v>
      </c>
    </row>
    <row r="4" spans="3:8" ht="15" thickBot="1">
      <c r="C4" s="1" t="s">
        <v>0</v>
      </c>
      <c r="D4" s="2" t="s">
        <v>1</v>
      </c>
      <c r="E4" s="18" t="s">
        <v>2</v>
      </c>
      <c r="F4" s="19" t="s">
        <v>20</v>
      </c>
      <c r="G4" s="19" t="s">
        <v>21</v>
      </c>
      <c r="H4" s="19" t="s">
        <v>22</v>
      </c>
    </row>
    <row r="5" spans="3:8" ht="15" thickBot="1">
      <c r="C5" s="3">
        <v>0.43</v>
      </c>
      <c r="D5" s="4">
        <v>2.1</v>
      </c>
      <c r="E5" s="8">
        <v>3</v>
      </c>
      <c r="F5" s="9">
        <f>-0.16+0.149*D5+0.077*E5</f>
        <v>0.38390000000000002</v>
      </c>
      <c r="G5" s="9">
        <f>C5-F5</f>
        <v>4.6099999999999974E-2</v>
      </c>
      <c r="H5" s="17">
        <f>G5*G5</f>
        <v>2.1252099999999976E-3</v>
      </c>
    </row>
    <row r="6" spans="3:8" ht="15" thickBot="1">
      <c r="C6" s="3">
        <v>0.31</v>
      </c>
      <c r="D6" s="4">
        <v>1.1000000000000001</v>
      </c>
      <c r="E6" s="8">
        <v>4</v>
      </c>
      <c r="F6" s="9">
        <f t="shared" ref="F6:F19" si="0">-0.16+0.149*D6+0.077*E6</f>
        <v>0.31190000000000001</v>
      </c>
      <c r="G6" s="9">
        <f t="shared" ref="G6:G19" si="1">C6-F6</f>
        <v>-1.9000000000000128E-3</v>
      </c>
      <c r="H6" s="17">
        <f t="shared" ref="H6:H19" si="2">G6*G6</f>
        <v>3.6100000000000484E-6</v>
      </c>
    </row>
    <row r="7" spans="3:8" ht="15" thickBot="1">
      <c r="C7" s="3">
        <v>0.32</v>
      </c>
      <c r="D7" s="4">
        <v>0.9</v>
      </c>
      <c r="E7" s="8">
        <v>5</v>
      </c>
      <c r="F7" s="9">
        <f t="shared" si="0"/>
        <v>0.35909999999999997</v>
      </c>
      <c r="G7" s="9">
        <f t="shared" si="1"/>
        <v>-3.9099999999999968E-2</v>
      </c>
      <c r="H7" s="17">
        <f t="shared" si="2"/>
        <v>1.5288099999999974E-3</v>
      </c>
    </row>
    <row r="8" spans="3:8" ht="15" thickBot="1">
      <c r="C8" s="3">
        <v>0.46</v>
      </c>
      <c r="D8" s="4">
        <v>1.6</v>
      </c>
      <c r="E8" s="8">
        <v>4</v>
      </c>
      <c r="F8" s="9">
        <f t="shared" si="0"/>
        <v>0.38639999999999997</v>
      </c>
      <c r="G8" s="9">
        <f t="shared" si="1"/>
        <v>7.3600000000000054E-2</v>
      </c>
      <c r="H8" s="17">
        <f t="shared" si="2"/>
        <v>5.416960000000008E-3</v>
      </c>
    </row>
    <row r="9" spans="3:8" ht="15" thickBot="1">
      <c r="C9" s="3">
        <v>1.25</v>
      </c>
      <c r="D9" s="4">
        <v>6.2</v>
      </c>
      <c r="E9" s="8">
        <v>4</v>
      </c>
      <c r="F9" s="9">
        <f t="shared" si="0"/>
        <v>1.0717999999999999</v>
      </c>
      <c r="G9" s="9">
        <f t="shared" si="1"/>
        <v>0.17820000000000014</v>
      </c>
      <c r="H9" s="17">
        <f t="shared" si="2"/>
        <v>3.1755240000000046E-2</v>
      </c>
    </row>
    <row r="10" spans="3:8" ht="15" thickBot="1">
      <c r="C10" s="3">
        <v>0.44</v>
      </c>
      <c r="D10" s="4">
        <v>2.2999999999999998</v>
      </c>
      <c r="E10" s="8">
        <v>3</v>
      </c>
      <c r="F10" s="9">
        <f t="shared" si="0"/>
        <v>0.41369999999999996</v>
      </c>
      <c r="G10" s="9">
        <f t="shared" si="1"/>
        <v>2.6300000000000046E-2</v>
      </c>
      <c r="H10" s="17">
        <f t="shared" si="2"/>
        <v>6.916900000000024E-4</v>
      </c>
    </row>
    <row r="11" spans="3:8" ht="15" thickBot="1">
      <c r="C11" s="3">
        <v>0.52</v>
      </c>
      <c r="D11" s="4">
        <v>1.8</v>
      </c>
      <c r="E11" s="8">
        <v>6</v>
      </c>
      <c r="F11" s="9">
        <f t="shared" si="0"/>
        <v>0.57019999999999993</v>
      </c>
      <c r="G11" s="9">
        <f t="shared" si="1"/>
        <v>-5.0199999999999911E-2</v>
      </c>
      <c r="H11" s="17">
        <f t="shared" si="2"/>
        <v>2.5200399999999912E-3</v>
      </c>
    </row>
    <row r="12" spans="3:8" ht="15" thickBot="1">
      <c r="C12" s="3">
        <v>0.28999999999999998</v>
      </c>
      <c r="D12" s="4">
        <v>1</v>
      </c>
      <c r="E12" s="8">
        <v>5</v>
      </c>
      <c r="F12" s="9">
        <f t="shared" si="0"/>
        <v>0.374</v>
      </c>
      <c r="G12" s="9">
        <f t="shared" si="1"/>
        <v>-8.4000000000000019E-2</v>
      </c>
      <c r="H12" s="17">
        <f t="shared" si="2"/>
        <v>7.0560000000000032E-3</v>
      </c>
    </row>
    <row r="13" spans="3:8" ht="15" thickBot="1">
      <c r="C13" s="3">
        <v>1.29</v>
      </c>
      <c r="D13" s="4">
        <v>8.9</v>
      </c>
      <c r="E13" s="8">
        <v>3</v>
      </c>
      <c r="F13" s="9">
        <f t="shared" si="0"/>
        <v>1.3971</v>
      </c>
      <c r="G13" s="9">
        <f t="shared" si="1"/>
        <v>-0.10709999999999997</v>
      </c>
      <c r="H13" s="17">
        <f t="shared" si="2"/>
        <v>1.1470409999999993E-2</v>
      </c>
    </row>
    <row r="14" spans="3:8" ht="15" thickBot="1">
      <c r="C14" s="3">
        <v>0.35</v>
      </c>
      <c r="D14" s="4">
        <v>2.4</v>
      </c>
      <c r="E14" s="8">
        <v>2</v>
      </c>
      <c r="F14" s="9">
        <f t="shared" si="0"/>
        <v>0.35159999999999997</v>
      </c>
      <c r="G14" s="9">
        <f t="shared" si="1"/>
        <v>-1.5999999999999903E-3</v>
      </c>
      <c r="H14" s="17">
        <f t="shared" si="2"/>
        <v>2.5599999999999691E-6</v>
      </c>
    </row>
    <row r="15" spans="3:8" ht="15" thickBot="1">
      <c r="C15" s="3">
        <v>0.35</v>
      </c>
      <c r="D15" s="4">
        <v>1.2</v>
      </c>
      <c r="E15" s="8">
        <v>4</v>
      </c>
      <c r="F15" s="9">
        <f t="shared" si="0"/>
        <v>0.32679999999999998</v>
      </c>
      <c r="G15" s="9">
        <f t="shared" si="1"/>
        <v>2.3199999999999998E-2</v>
      </c>
      <c r="H15" s="17">
        <f t="shared" si="2"/>
        <v>5.3823999999999994E-4</v>
      </c>
    </row>
    <row r="16" spans="3:8" ht="15" thickBot="1">
      <c r="C16" s="3">
        <v>0.78</v>
      </c>
      <c r="D16" s="4">
        <v>4.7</v>
      </c>
      <c r="E16" s="8">
        <v>3</v>
      </c>
      <c r="F16" s="9">
        <f t="shared" si="0"/>
        <v>0.77129999999999999</v>
      </c>
      <c r="G16" s="9">
        <f t="shared" si="1"/>
        <v>8.700000000000041E-3</v>
      </c>
      <c r="H16" s="17">
        <f t="shared" si="2"/>
        <v>7.569000000000072E-5</v>
      </c>
    </row>
    <row r="17" spans="2:8" ht="15" thickBot="1">
      <c r="C17" s="3">
        <v>0.43</v>
      </c>
      <c r="D17" s="4">
        <v>3.5</v>
      </c>
      <c r="E17" s="8">
        <v>2</v>
      </c>
      <c r="F17" s="9">
        <f t="shared" si="0"/>
        <v>0.51549999999999996</v>
      </c>
      <c r="G17" s="9">
        <f t="shared" si="1"/>
        <v>-8.5499999999999965E-2</v>
      </c>
      <c r="H17" s="17">
        <f t="shared" si="2"/>
        <v>7.3102499999999938E-3</v>
      </c>
    </row>
    <row r="18" spans="2:8" ht="15" thickBot="1">
      <c r="C18" s="3">
        <v>0.47</v>
      </c>
      <c r="D18" s="4">
        <v>2.9</v>
      </c>
      <c r="E18" s="8">
        <v>3</v>
      </c>
      <c r="F18" s="9">
        <f t="shared" si="0"/>
        <v>0.50309999999999999</v>
      </c>
      <c r="G18" s="9">
        <f t="shared" si="1"/>
        <v>-3.3100000000000018E-2</v>
      </c>
      <c r="H18" s="17">
        <f t="shared" si="2"/>
        <v>1.0956100000000012E-3</v>
      </c>
    </row>
    <row r="19" spans="2:8" ht="15" thickBot="1">
      <c r="C19" s="3">
        <v>0.38</v>
      </c>
      <c r="D19" s="4">
        <v>1.4</v>
      </c>
      <c r="E19" s="8">
        <v>4</v>
      </c>
      <c r="F19" s="9">
        <f t="shared" si="0"/>
        <v>0.35659999999999997</v>
      </c>
      <c r="G19" s="9">
        <f t="shared" si="1"/>
        <v>2.3400000000000032E-2</v>
      </c>
      <c r="H19" s="17">
        <f t="shared" si="2"/>
        <v>5.4756000000000151E-4</v>
      </c>
    </row>
    <row r="20" spans="2:8">
      <c r="H20" s="16">
        <f>SUM(H5:H19)</f>
        <v>7.2137880000000043E-2</v>
      </c>
    </row>
    <row r="21" spans="2:8">
      <c r="B21" t="s">
        <v>23</v>
      </c>
      <c r="C21">
        <f>SUM(C5:C19)/15</f>
        <v>0.53799999999999992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593A-4A8C-4FCC-83A4-D2FD03AD6B12}">
  <dimension ref="B3:G21"/>
  <sheetViews>
    <sheetView workbookViewId="0">
      <selection activeCell="F12" sqref="F12"/>
    </sheetView>
  </sheetViews>
  <sheetFormatPr baseColWidth="10" defaultRowHeight="14.5"/>
  <cols>
    <col min="3" max="3" width="17.36328125" customWidth="1"/>
    <col min="6" max="6" width="9.26953125" customWidth="1"/>
    <col min="7" max="7" width="15.08984375" customWidth="1"/>
  </cols>
  <sheetData>
    <row r="3" spans="3:7" ht="18.5" thickBot="1">
      <c r="C3" s="5" t="s">
        <v>12</v>
      </c>
      <c r="D3" s="5" t="s">
        <v>3</v>
      </c>
      <c r="E3" s="5" t="s">
        <v>4</v>
      </c>
      <c r="F3" s="15" t="s">
        <v>26</v>
      </c>
      <c r="G3" s="20" t="s">
        <v>27</v>
      </c>
    </row>
    <row r="4" spans="3:7" ht="15" thickBot="1">
      <c r="C4" s="1" t="s">
        <v>0</v>
      </c>
      <c r="D4" s="2" t="s">
        <v>1</v>
      </c>
      <c r="E4" s="18" t="s">
        <v>2</v>
      </c>
      <c r="F4" s="19" t="s">
        <v>21</v>
      </c>
      <c r="G4" s="19" t="s">
        <v>22</v>
      </c>
    </row>
    <row r="5" spans="3:7" ht="15" thickBot="1">
      <c r="C5" s="3">
        <v>0.43</v>
      </c>
      <c r="D5" s="4">
        <v>2.1</v>
      </c>
      <c r="E5" s="8">
        <v>3</v>
      </c>
      <c r="F5" s="9">
        <f>C5-$C21</f>
        <v>-0.10799999999999993</v>
      </c>
      <c r="G5" s="17">
        <f>F5*F5</f>
        <v>1.1663999999999985E-2</v>
      </c>
    </row>
    <row r="6" spans="3:7" ht="15" thickBot="1">
      <c r="C6" s="3">
        <v>0.31</v>
      </c>
      <c r="D6" s="4">
        <v>1.1000000000000001</v>
      </c>
      <c r="E6" s="8">
        <v>4</v>
      </c>
      <c r="F6" s="9">
        <f>C6-$C21</f>
        <v>-0.22799999999999992</v>
      </c>
      <c r="G6" s="17">
        <f t="shared" ref="G6:G19" si="0">F6*F6</f>
        <v>5.1983999999999968E-2</v>
      </c>
    </row>
    <row r="7" spans="3:7" ht="15" thickBot="1">
      <c r="C7" s="3">
        <v>0.32</v>
      </c>
      <c r="D7" s="4">
        <v>0.9</v>
      </c>
      <c r="E7" s="8">
        <v>5</v>
      </c>
      <c r="F7" s="9">
        <f>C7-$C21</f>
        <v>-0.21799999999999992</v>
      </c>
      <c r="G7" s="17">
        <f t="shared" si="0"/>
        <v>4.7523999999999962E-2</v>
      </c>
    </row>
    <row r="8" spans="3:7" ht="15" thickBot="1">
      <c r="C8" s="3">
        <v>0.46</v>
      </c>
      <c r="D8" s="4">
        <v>1.6</v>
      </c>
      <c r="E8" s="8">
        <v>4</v>
      </c>
      <c r="F8" s="9">
        <f>C8-$C21</f>
        <v>-7.7999999999999903E-2</v>
      </c>
      <c r="G8" s="17">
        <f t="shared" si="0"/>
        <v>6.0839999999999853E-3</v>
      </c>
    </row>
    <row r="9" spans="3:7" ht="15" thickBot="1">
      <c r="C9" s="3">
        <v>1.25</v>
      </c>
      <c r="D9" s="4">
        <v>6.2</v>
      </c>
      <c r="E9" s="8">
        <v>4</v>
      </c>
      <c r="F9" s="9">
        <f>C9-$C21</f>
        <v>0.71200000000000008</v>
      </c>
      <c r="G9" s="17">
        <f t="shared" si="0"/>
        <v>0.50694400000000006</v>
      </c>
    </row>
    <row r="10" spans="3:7" ht="15" thickBot="1">
      <c r="C10" s="3">
        <v>0.44</v>
      </c>
      <c r="D10" s="4">
        <v>2.2999999999999998</v>
      </c>
      <c r="E10" s="8">
        <v>3</v>
      </c>
      <c r="F10" s="9">
        <f>C10-$C21</f>
        <v>-9.7999999999999921E-2</v>
      </c>
      <c r="G10" s="17">
        <f t="shared" si="0"/>
        <v>9.6039999999999841E-3</v>
      </c>
    </row>
    <row r="11" spans="3:7" ht="15" thickBot="1">
      <c r="C11" s="3">
        <v>0.52</v>
      </c>
      <c r="D11" s="4">
        <v>1.8</v>
      </c>
      <c r="E11" s="8">
        <v>6</v>
      </c>
      <c r="F11" s="9">
        <f>C11-$C21</f>
        <v>-1.7999999999999905E-2</v>
      </c>
      <c r="G11" s="17">
        <f t="shared" si="0"/>
        <v>3.239999999999966E-4</v>
      </c>
    </row>
    <row r="12" spans="3:7" ht="15" thickBot="1">
      <c r="C12" s="3">
        <v>0.28999999999999998</v>
      </c>
      <c r="D12" s="4">
        <v>1</v>
      </c>
      <c r="E12" s="8">
        <v>5</v>
      </c>
      <c r="F12" s="9">
        <f>C12-$C21</f>
        <v>-0.24799999999999994</v>
      </c>
      <c r="G12" s="17">
        <f t="shared" si="0"/>
        <v>6.1503999999999968E-2</v>
      </c>
    </row>
    <row r="13" spans="3:7" ht="15" thickBot="1">
      <c r="C13" s="3">
        <v>1.29</v>
      </c>
      <c r="D13" s="4">
        <v>8.9</v>
      </c>
      <c r="E13" s="8">
        <v>3</v>
      </c>
      <c r="F13" s="9">
        <f>C13-$C21</f>
        <v>0.75200000000000011</v>
      </c>
      <c r="G13" s="17">
        <f t="shared" si="0"/>
        <v>0.56550400000000012</v>
      </c>
    </row>
    <row r="14" spans="3:7" ht="15" thickBot="1">
      <c r="C14" s="3">
        <v>0.35</v>
      </c>
      <c r="D14" s="4">
        <v>2.4</v>
      </c>
      <c r="E14" s="8">
        <v>2</v>
      </c>
      <c r="F14" s="9">
        <f>C14-$C21</f>
        <v>-0.18799999999999994</v>
      </c>
      <c r="G14" s="17">
        <f t="shared" si="0"/>
        <v>3.534399999999998E-2</v>
      </c>
    </row>
    <row r="15" spans="3:7" ht="15" thickBot="1">
      <c r="C15" s="3">
        <v>0.35</v>
      </c>
      <c r="D15" s="4">
        <v>1.2</v>
      </c>
      <c r="E15" s="8">
        <v>4</v>
      </c>
      <c r="F15" s="9">
        <f>C15-$C21</f>
        <v>-0.18799999999999994</v>
      </c>
      <c r="G15" s="17">
        <f t="shared" si="0"/>
        <v>3.534399999999998E-2</v>
      </c>
    </row>
    <row r="16" spans="3:7" ht="15" thickBot="1">
      <c r="C16" s="3">
        <v>0.78</v>
      </c>
      <c r="D16" s="4">
        <v>4.7</v>
      </c>
      <c r="E16" s="8">
        <v>3</v>
      </c>
      <c r="F16" s="9">
        <f>C16-$C21</f>
        <v>0.2420000000000001</v>
      </c>
      <c r="G16" s="17">
        <f t="shared" si="0"/>
        <v>5.8564000000000054E-2</v>
      </c>
    </row>
    <row r="17" spans="2:7" ht="15" thickBot="1">
      <c r="C17" s="3">
        <v>0.43</v>
      </c>
      <c r="D17" s="4">
        <v>3.5</v>
      </c>
      <c r="E17" s="8">
        <v>2</v>
      </c>
      <c r="F17" s="9">
        <f>C17-$C21</f>
        <v>-0.10799999999999993</v>
      </c>
      <c r="G17" s="17">
        <f t="shared" si="0"/>
        <v>1.1663999999999985E-2</v>
      </c>
    </row>
    <row r="18" spans="2:7" ht="15" thickBot="1">
      <c r="C18" s="3">
        <v>0.47</v>
      </c>
      <c r="D18" s="4">
        <v>2.9</v>
      </c>
      <c r="E18" s="8">
        <v>3</v>
      </c>
      <c r="F18" s="9">
        <f>C18-$C21</f>
        <v>-6.7999999999999949E-2</v>
      </c>
      <c r="G18" s="17">
        <f t="shared" si="0"/>
        <v>4.6239999999999927E-3</v>
      </c>
    </row>
    <row r="19" spans="2:7" ht="15" thickBot="1">
      <c r="C19" s="3">
        <v>0.38</v>
      </c>
      <c r="D19" s="4">
        <v>1.4</v>
      </c>
      <c r="E19" s="8">
        <v>4</v>
      </c>
      <c r="F19" s="9">
        <f>C19-$C21</f>
        <v>-0.15799999999999992</v>
      </c>
      <c r="G19" s="17">
        <f t="shared" si="0"/>
        <v>2.4963999999999976E-2</v>
      </c>
    </row>
    <row r="20" spans="2:7">
      <c r="G20" s="21">
        <f>SUM(G5:G19)</f>
        <v>1.43164</v>
      </c>
    </row>
    <row r="21" spans="2:7">
      <c r="B21" t="s">
        <v>23</v>
      </c>
      <c r="C21">
        <f>SUM(C5:C19)/15</f>
        <v>0.53799999999999992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Datosoriginales</vt:lpstr>
      <vt:lpstr>XtX</vt:lpstr>
      <vt:lpstr>Xty</vt:lpstr>
      <vt:lpstr>modelo_SCE</vt:lpstr>
      <vt:lpstr>modelo_SCR</vt:lpstr>
      <vt:lpstr>modelo_SCT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Sanz Bobi</dc:creator>
  <cp:lastModifiedBy>Miguel Angel Sanz Bobi</cp:lastModifiedBy>
  <dcterms:created xsi:type="dcterms:W3CDTF">2019-09-06T15:01:57Z</dcterms:created>
  <dcterms:modified xsi:type="dcterms:W3CDTF">2020-07-20T19:02:00Z</dcterms:modified>
</cp:coreProperties>
</file>