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rgeferreira/Desktop/Edit/4. Pre processamento de dados/"/>
    </mc:Choice>
  </mc:AlternateContent>
  <xr:revisionPtr revIDLastSave="0" documentId="13_ncr:40009_{37FDE74F-B699-4240-8E9C-79F4C2BA248E}" xr6:coauthVersionLast="43" xr6:coauthVersionMax="43" xr10:uidLastSave="{00000000-0000-0000-0000-000000000000}"/>
  <bookViews>
    <workbookView xWindow="0" yWindow="0" windowWidth="33600" windowHeight="21000"/>
  </bookViews>
  <sheets>
    <sheet name="state_marijuana_legalization_da" sheetId="1" r:id="rId1"/>
  </sheets>
  <calcPr calcId="191029"/>
  <pivotCaches>
    <pivotCache cacheId="12" r:id="rId2"/>
    <pivotCache cacheId="17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R107" i="1" l="1"/>
  <c r="S107" i="1"/>
  <c r="T107" i="1"/>
  <c r="U107" i="1"/>
  <c r="V107" i="1"/>
  <c r="W107" i="1"/>
  <c r="X107" i="1"/>
  <c r="Y107" i="1"/>
  <c r="Z107" i="1"/>
  <c r="R108" i="1"/>
  <c r="S108" i="1"/>
  <c r="T108" i="1"/>
  <c r="U108" i="1"/>
  <c r="V108" i="1"/>
  <c r="W108" i="1"/>
  <c r="X108" i="1"/>
  <c r="Y108" i="1"/>
  <c r="Z108" i="1"/>
  <c r="R109" i="1"/>
  <c r="S109" i="1"/>
  <c r="T109" i="1"/>
  <c r="U109" i="1"/>
  <c r="V109" i="1"/>
  <c r="W109" i="1"/>
  <c r="X109" i="1"/>
  <c r="Y109" i="1"/>
  <c r="Z109" i="1"/>
  <c r="R110" i="1"/>
  <c r="S110" i="1"/>
  <c r="T110" i="1"/>
  <c r="U110" i="1"/>
  <c r="V110" i="1"/>
  <c r="W110" i="1"/>
  <c r="X110" i="1"/>
  <c r="Y110" i="1"/>
  <c r="Z110" i="1"/>
  <c r="R111" i="1"/>
  <c r="S111" i="1"/>
  <c r="T111" i="1"/>
  <c r="U111" i="1"/>
  <c r="V111" i="1"/>
  <c r="W111" i="1"/>
  <c r="X111" i="1"/>
  <c r="Y111" i="1"/>
  <c r="Z111" i="1"/>
  <c r="R112" i="1"/>
  <c r="S112" i="1"/>
  <c r="T112" i="1"/>
  <c r="U112" i="1"/>
  <c r="V112" i="1"/>
  <c r="W112" i="1"/>
  <c r="X112" i="1"/>
  <c r="Y112" i="1"/>
  <c r="Z112" i="1"/>
  <c r="R113" i="1"/>
  <c r="S113" i="1"/>
  <c r="T113" i="1"/>
  <c r="U113" i="1"/>
  <c r="V113" i="1"/>
  <c r="W113" i="1"/>
  <c r="X113" i="1"/>
  <c r="Y113" i="1"/>
  <c r="Z113" i="1"/>
  <c r="R65" i="1"/>
  <c r="S65" i="1"/>
  <c r="T65" i="1"/>
  <c r="U65" i="1"/>
  <c r="V65" i="1"/>
  <c r="W65" i="1"/>
  <c r="X65" i="1"/>
  <c r="Y65" i="1"/>
  <c r="Z65" i="1"/>
  <c r="R66" i="1"/>
  <c r="S66" i="1"/>
  <c r="T66" i="1"/>
  <c r="U66" i="1"/>
  <c r="V66" i="1"/>
  <c r="W66" i="1"/>
  <c r="X66" i="1"/>
  <c r="Y66" i="1"/>
  <c r="Z66" i="1"/>
  <c r="R67" i="1"/>
  <c r="S67" i="1"/>
  <c r="T67" i="1"/>
  <c r="U67" i="1"/>
  <c r="V67" i="1"/>
  <c r="W67" i="1"/>
  <c r="X67" i="1"/>
  <c r="Y67" i="1"/>
  <c r="Z67" i="1"/>
  <c r="R68" i="1"/>
  <c r="S68" i="1"/>
  <c r="T68" i="1"/>
  <c r="U68" i="1"/>
  <c r="V68" i="1"/>
  <c r="W68" i="1"/>
  <c r="X68" i="1"/>
  <c r="Y68" i="1"/>
  <c r="Z68" i="1"/>
  <c r="R69" i="1"/>
  <c r="S69" i="1"/>
  <c r="T69" i="1"/>
  <c r="U69" i="1"/>
  <c r="V69" i="1"/>
  <c r="W69" i="1"/>
  <c r="X69" i="1"/>
  <c r="Y69" i="1"/>
  <c r="Z69" i="1"/>
  <c r="R70" i="1"/>
  <c r="S70" i="1"/>
  <c r="T70" i="1"/>
  <c r="U70" i="1"/>
  <c r="V70" i="1"/>
  <c r="W70" i="1"/>
  <c r="X70" i="1"/>
  <c r="Y70" i="1"/>
  <c r="Z70" i="1"/>
  <c r="R71" i="1"/>
  <c r="S71" i="1"/>
  <c r="T71" i="1"/>
  <c r="U71" i="1"/>
  <c r="V71" i="1"/>
  <c r="W71" i="1"/>
  <c r="X71" i="1"/>
  <c r="Y71" i="1"/>
  <c r="Z71" i="1"/>
  <c r="R72" i="1"/>
  <c r="S72" i="1"/>
  <c r="T72" i="1"/>
  <c r="U72" i="1"/>
  <c r="V72" i="1"/>
  <c r="W72" i="1"/>
  <c r="X72" i="1"/>
  <c r="Y72" i="1"/>
  <c r="Z72" i="1"/>
  <c r="R73" i="1"/>
  <c r="S73" i="1"/>
  <c r="T73" i="1"/>
  <c r="U73" i="1"/>
  <c r="V73" i="1"/>
  <c r="W73" i="1"/>
  <c r="X73" i="1"/>
  <c r="Y73" i="1"/>
  <c r="Z73" i="1"/>
  <c r="R74" i="1"/>
  <c r="S74" i="1"/>
  <c r="T74" i="1"/>
  <c r="U74" i="1"/>
  <c r="V74" i="1"/>
  <c r="W74" i="1"/>
  <c r="X74" i="1"/>
  <c r="Y74" i="1"/>
  <c r="Z74" i="1"/>
  <c r="R75" i="1"/>
  <c r="S75" i="1"/>
  <c r="T75" i="1"/>
  <c r="U75" i="1"/>
  <c r="V75" i="1"/>
  <c r="W75" i="1"/>
  <c r="X75" i="1"/>
  <c r="Y75" i="1"/>
  <c r="Z75" i="1"/>
  <c r="R76" i="1"/>
  <c r="S76" i="1"/>
  <c r="T76" i="1"/>
  <c r="U76" i="1"/>
  <c r="V76" i="1"/>
  <c r="W76" i="1"/>
  <c r="X76" i="1"/>
  <c r="Y76" i="1"/>
  <c r="Z76" i="1"/>
  <c r="R77" i="1"/>
  <c r="S77" i="1"/>
  <c r="T77" i="1"/>
  <c r="U77" i="1"/>
  <c r="V77" i="1"/>
  <c r="W77" i="1"/>
  <c r="X77" i="1"/>
  <c r="Y77" i="1"/>
  <c r="Z77" i="1"/>
  <c r="R78" i="1"/>
  <c r="S78" i="1"/>
  <c r="T78" i="1"/>
  <c r="U78" i="1"/>
  <c r="V78" i="1"/>
  <c r="W78" i="1"/>
  <c r="X78" i="1"/>
  <c r="Y78" i="1"/>
  <c r="Z78" i="1"/>
  <c r="R79" i="1"/>
  <c r="S79" i="1"/>
  <c r="T79" i="1"/>
  <c r="U79" i="1"/>
  <c r="V79" i="1"/>
  <c r="W79" i="1"/>
  <c r="X79" i="1"/>
  <c r="Y79" i="1"/>
  <c r="Z79" i="1"/>
  <c r="R80" i="1"/>
  <c r="S80" i="1"/>
  <c r="T80" i="1"/>
  <c r="U80" i="1"/>
  <c r="V80" i="1"/>
  <c r="W80" i="1"/>
  <c r="X80" i="1"/>
  <c r="Y80" i="1"/>
  <c r="Z80" i="1"/>
  <c r="R81" i="1"/>
  <c r="S81" i="1"/>
  <c r="T81" i="1"/>
  <c r="U81" i="1"/>
  <c r="V81" i="1"/>
  <c r="W81" i="1"/>
  <c r="X81" i="1"/>
  <c r="Y81" i="1"/>
  <c r="Z81" i="1"/>
  <c r="R82" i="1"/>
  <c r="S82" i="1"/>
  <c r="T82" i="1"/>
  <c r="U82" i="1"/>
  <c r="V82" i="1"/>
  <c r="W82" i="1"/>
  <c r="X82" i="1"/>
  <c r="Y82" i="1"/>
  <c r="Z82" i="1"/>
  <c r="R83" i="1"/>
  <c r="S83" i="1"/>
  <c r="T83" i="1"/>
  <c r="U83" i="1"/>
  <c r="V83" i="1"/>
  <c r="W83" i="1"/>
  <c r="X83" i="1"/>
  <c r="Y83" i="1"/>
  <c r="Z83" i="1"/>
  <c r="R84" i="1"/>
  <c r="S84" i="1"/>
  <c r="T84" i="1"/>
  <c r="U84" i="1"/>
  <c r="V84" i="1"/>
  <c r="W84" i="1"/>
  <c r="X84" i="1"/>
  <c r="Y84" i="1"/>
  <c r="Z84" i="1"/>
  <c r="R85" i="1"/>
  <c r="S85" i="1"/>
  <c r="T85" i="1"/>
  <c r="U85" i="1"/>
  <c r="V85" i="1"/>
  <c r="W85" i="1"/>
  <c r="X85" i="1"/>
  <c r="Y85" i="1"/>
  <c r="Z85" i="1"/>
  <c r="R86" i="1"/>
  <c r="S86" i="1"/>
  <c r="T86" i="1"/>
  <c r="U86" i="1"/>
  <c r="V86" i="1"/>
  <c r="W86" i="1"/>
  <c r="X86" i="1"/>
  <c r="Y86" i="1"/>
  <c r="Z86" i="1"/>
  <c r="R87" i="1"/>
  <c r="S87" i="1"/>
  <c r="T87" i="1"/>
  <c r="U87" i="1"/>
  <c r="V87" i="1"/>
  <c r="W87" i="1"/>
  <c r="X87" i="1"/>
  <c r="Y87" i="1"/>
  <c r="Z87" i="1"/>
  <c r="R88" i="1"/>
  <c r="S88" i="1"/>
  <c r="T88" i="1"/>
  <c r="U88" i="1"/>
  <c r="V88" i="1"/>
  <c r="W88" i="1"/>
  <c r="X88" i="1"/>
  <c r="Y88" i="1"/>
  <c r="Z88" i="1"/>
  <c r="R89" i="1"/>
  <c r="S89" i="1"/>
  <c r="T89" i="1"/>
  <c r="U89" i="1"/>
  <c r="V89" i="1"/>
  <c r="W89" i="1"/>
  <c r="X89" i="1"/>
  <c r="Y89" i="1"/>
  <c r="Z89" i="1"/>
  <c r="R90" i="1"/>
  <c r="S90" i="1"/>
  <c r="T90" i="1"/>
  <c r="U90" i="1"/>
  <c r="V90" i="1"/>
  <c r="W90" i="1"/>
  <c r="X90" i="1"/>
  <c r="Y90" i="1"/>
  <c r="Z90" i="1"/>
  <c r="R91" i="1"/>
  <c r="S91" i="1"/>
  <c r="T91" i="1"/>
  <c r="U91" i="1"/>
  <c r="V91" i="1"/>
  <c r="W91" i="1"/>
  <c r="X91" i="1"/>
  <c r="Y91" i="1"/>
  <c r="Z91" i="1"/>
  <c r="R92" i="1"/>
  <c r="S92" i="1"/>
  <c r="T92" i="1"/>
  <c r="U92" i="1"/>
  <c r="V92" i="1"/>
  <c r="W92" i="1"/>
  <c r="X92" i="1"/>
  <c r="Y92" i="1"/>
  <c r="Z92" i="1"/>
  <c r="R93" i="1"/>
  <c r="S93" i="1"/>
  <c r="T93" i="1"/>
  <c r="U93" i="1"/>
  <c r="V93" i="1"/>
  <c r="W93" i="1"/>
  <c r="X93" i="1"/>
  <c r="Y93" i="1"/>
  <c r="Z93" i="1"/>
  <c r="R94" i="1"/>
  <c r="S94" i="1"/>
  <c r="T94" i="1"/>
  <c r="U94" i="1"/>
  <c r="V94" i="1"/>
  <c r="W94" i="1"/>
  <c r="X94" i="1"/>
  <c r="Y94" i="1"/>
  <c r="Z94" i="1"/>
  <c r="R95" i="1"/>
  <c r="S95" i="1"/>
  <c r="T95" i="1"/>
  <c r="U95" i="1"/>
  <c r="V95" i="1"/>
  <c r="W95" i="1"/>
  <c r="X95" i="1"/>
  <c r="Y95" i="1"/>
  <c r="Z95" i="1"/>
  <c r="R96" i="1"/>
  <c r="S96" i="1"/>
  <c r="T96" i="1"/>
  <c r="U96" i="1"/>
  <c r="V96" i="1"/>
  <c r="W96" i="1"/>
  <c r="X96" i="1"/>
  <c r="Y96" i="1"/>
  <c r="Z96" i="1"/>
  <c r="R97" i="1"/>
  <c r="S97" i="1"/>
  <c r="T97" i="1"/>
  <c r="U97" i="1"/>
  <c r="V97" i="1"/>
  <c r="W97" i="1"/>
  <c r="X97" i="1"/>
  <c r="Y97" i="1"/>
  <c r="Z97" i="1"/>
  <c r="R98" i="1"/>
  <c r="S98" i="1"/>
  <c r="T98" i="1"/>
  <c r="U98" i="1"/>
  <c r="V98" i="1"/>
  <c r="W98" i="1"/>
  <c r="X98" i="1"/>
  <c r="Y98" i="1"/>
  <c r="Z98" i="1"/>
  <c r="R99" i="1"/>
  <c r="S99" i="1"/>
  <c r="T99" i="1"/>
  <c r="U99" i="1"/>
  <c r="V99" i="1"/>
  <c r="W99" i="1"/>
  <c r="X99" i="1"/>
  <c r="Y99" i="1"/>
  <c r="Z99" i="1"/>
  <c r="R100" i="1"/>
  <c r="S100" i="1"/>
  <c r="T100" i="1"/>
  <c r="U100" i="1"/>
  <c r="V100" i="1"/>
  <c r="W100" i="1"/>
  <c r="X100" i="1"/>
  <c r="Y100" i="1"/>
  <c r="Z100" i="1"/>
  <c r="R101" i="1"/>
  <c r="S101" i="1"/>
  <c r="T101" i="1"/>
  <c r="U101" i="1"/>
  <c r="V101" i="1"/>
  <c r="W101" i="1"/>
  <c r="X101" i="1"/>
  <c r="Y101" i="1"/>
  <c r="Z101" i="1"/>
  <c r="R102" i="1"/>
  <c r="S102" i="1"/>
  <c r="T102" i="1"/>
  <c r="U102" i="1"/>
  <c r="V102" i="1"/>
  <c r="W102" i="1"/>
  <c r="X102" i="1"/>
  <c r="Y102" i="1"/>
  <c r="Z102" i="1"/>
  <c r="R103" i="1"/>
  <c r="S103" i="1"/>
  <c r="T103" i="1"/>
  <c r="U103" i="1"/>
  <c r="V103" i="1"/>
  <c r="W103" i="1"/>
  <c r="X103" i="1"/>
  <c r="Y103" i="1"/>
  <c r="Z103" i="1"/>
  <c r="R104" i="1"/>
  <c r="S104" i="1"/>
  <c r="T104" i="1"/>
  <c r="U104" i="1"/>
  <c r="V104" i="1"/>
  <c r="W104" i="1"/>
  <c r="X104" i="1"/>
  <c r="Y104" i="1"/>
  <c r="Z104" i="1"/>
  <c r="R105" i="1"/>
  <c r="S105" i="1"/>
  <c r="T105" i="1"/>
  <c r="U105" i="1"/>
  <c r="V105" i="1"/>
  <c r="W105" i="1"/>
  <c r="X105" i="1"/>
  <c r="Y105" i="1"/>
  <c r="Z105" i="1"/>
  <c r="R106" i="1"/>
  <c r="S106" i="1"/>
  <c r="T106" i="1"/>
  <c r="U106" i="1"/>
  <c r="V106" i="1"/>
  <c r="W106" i="1"/>
  <c r="X106" i="1"/>
  <c r="Y106" i="1"/>
  <c r="Z106" i="1"/>
  <c r="S64" i="1"/>
  <c r="T64" i="1"/>
  <c r="U64" i="1"/>
  <c r="V64" i="1"/>
  <c r="W64" i="1"/>
  <c r="X64" i="1"/>
  <c r="Y64" i="1"/>
  <c r="Z64" i="1"/>
  <c r="R64" i="1"/>
  <c r="A150" i="1"/>
  <c r="B150" i="1"/>
  <c r="C150" i="1"/>
  <c r="D150" i="1"/>
  <c r="E150" i="1"/>
  <c r="F150" i="1"/>
  <c r="G150" i="1"/>
  <c r="H150" i="1"/>
  <c r="I150" i="1"/>
  <c r="A151" i="1"/>
  <c r="B151" i="1"/>
  <c r="C151" i="1"/>
  <c r="D151" i="1"/>
  <c r="E151" i="1"/>
  <c r="F151" i="1"/>
  <c r="G151" i="1"/>
  <c r="H151" i="1"/>
  <c r="I151" i="1"/>
  <c r="A152" i="1"/>
  <c r="B152" i="1"/>
  <c r="C152" i="1"/>
  <c r="D152" i="1"/>
  <c r="E152" i="1"/>
  <c r="F152" i="1"/>
  <c r="G152" i="1"/>
  <c r="H152" i="1"/>
  <c r="I152" i="1"/>
  <c r="A153" i="1"/>
  <c r="B153" i="1"/>
  <c r="C153" i="1"/>
  <c r="D153" i="1"/>
  <c r="E153" i="1"/>
  <c r="F153" i="1"/>
  <c r="G153" i="1"/>
  <c r="H153" i="1"/>
  <c r="I153" i="1"/>
  <c r="A154" i="1"/>
  <c r="B154" i="1"/>
  <c r="C154" i="1"/>
  <c r="D154" i="1"/>
  <c r="E154" i="1"/>
  <c r="F154" i="1"/>
  <c r="G154" i="1"/>
  <c r="H154" i="1"/>
  <c r="I154" i="1"/>
  <c r="A155" i="1"/>
  <c r="B155" i="1"/>
  <c r="C155" i="1"/>
  <c r="D155" i="1"/>
  <c r="E155" i="1"/>
  <c r="F155" i="1"/>
  <c r="G155" i="1"/>
  <c r="H155" i="1"/>
  <c r="I155" i="1"/>
  <c r="A156" i="1"/>
  <c r="B156" i="1"/>
  <c r="C156" i="1"/>
  <c r="D156" i="1"/>
  <c r="E156" i="1"/>
  <c r="F156" i="1"/>
  <c r="G156" i="1"/>
  <c r="H156" i="1"/>
  <c r="I156" i="1"/>
  <c r="A157" i="1"/>
  <c r="B157" i="1"/>
  <c r="C157" i="1"/>
  <c r="D157" i="1"/>
  <c r="E157" i="1"/>
  <c r="F157" i="1"/>
  <c r="G157" i="1"/>
  <c r="H157" i="1"/>
  <c r="I157" i="1"/>
  <c r="A158" i="1"/>
  <c r="B158" i="1"/>
  <c r="C158" i="1"/>
  <c r="D158" i="1"/>
  <c r="E158" i="1"/>
  <c r="F158" i="1"/>
  <c r="G158" i="1"/>
  <c r="H158" i="1"/>
  <c r="I158" i="1"/>
  <c r="A159" i="1"/>
  <c r="B159" i="1"/>
  <c r="C159" i="1"/>
  <c r="D159" i="1"/>
  <c r="E159" i="1"/>
  <c r="F159" i="1"/>
  <c r="G159" i="1"/>
  <c r="H159" i="1"/>
  <c r="I159" i="1"/>
  <c r="A160" i="1"/>
  <c r="B160" i="1"/>
  <c r="C160" i="1"/>
  <c r="D160" i="1"/>
  <c r="E160" i="1"/>
  <c r="F160" i="1"/>
  <c r="G160" i="1"/>
  <c r="H160" i="1"/>
  <c r="I160" i="1"/>
  <c r="A161" i="1"/>
  <c r="B161" i="1"/>
  <c r="C161" i="1"/>
  <c r="D161" i="1"/>
  <c r="E161" i="1"/>
  <c r="F161" i="1"/>
  <c r="G161" i="1"/>
  <c r="H161" i="1"/>
  <c r="I161" i="1"/>
  <c r="A162" i="1"/>
  <c r="B162" i="1"/>
  <c r="C162" i="1"/>
  <c r="D162" i="1"/>
  <c r="E162" i="1"/>
  <c r="F162" i="1"/>
  <c r="G162" i="1"/>
  <c r="H162" i="1"/>
  <c r="I162" i="1"/>
  <c r="A121" i="1"/>
  <c r="B121" i="1"/>
  <c r="C121" i="1"/>
  <c r="D121" i="1"/>
  <c r="E121" i="1"/>
  <c r="F121" i="1"/>
  <c r="G121" i="1"/>
  <c r="H121" i="1"/>
  <c r="I121" i="1"/>
  <c r="A122" i="1"/>
  <c r="B122" i="1"/>
  <c r="C122" i="1"/>
  <c r="D122" i="1"/>
  <c r="E122" i="1"/>
  <c r="F122" i="1"/>
  <c r="G122" i="1"/>
  <c r="H122" i="1"/>
  <c r="I122" i="1"/>
  <c r="A123" i="1"/>
  <c r="B123" i="1"/>
  <c r="C123" i="1"/>
  <c r="D123" i="1"/>
  <c r="E123" i="1"/>
  <c r="F123" i="1"/>
  <c r="G123" i="1"/>
  <c r="H123" i="1"/>
  <c r="I123" i="1"/>
  <c r="A124" i="1"/>
  <c r="B124" i="1"/>
  <c r="C124" i="1"/>
  <c r="D124" i="1"/>
  <c r="E124" i="1"/>
  <c r="F124" i="1"/>
  <c r="G124" i="1"/>
  <c r="H124" i="1"/>
  <c r="I124" i="1"/>
  <c r="A125" i="1"/>
  <c r="B125" i="1"/>
  <c r="C125" i="1"/>
  <c r="D125" i="1"/>
  <c r="E125" i="1"/>
  <c r="F125" i="1"/>
  <c r="G125" i="1"/>
  <c r="H125" i="1"/>
  <c r="I125" i="1"/>
  <c r="A126" i="1"/>
  <c r="B126" i="1"/>
  <c r="C126" i="1"/>
  <c r="D126" i="1"/>
  <c r="E126" i="1"/>
  <c r="F126" i="1"/>
  <c r="G126" i="1"/>
  <c r="H126" i="1"/>
  <c r="I126" i="1"/>
  <c r="A127" i="1"/>
  <c r="B127" i="1"/>
  <c r="C127" i="1"/>
  <c r="D127" i="1"/>
  <c r="E127" i="1"/>
  <c r="F127" i="1"/>
  <c r="G127" i="1"/>
  <c r="H127" i="1"/>
  <c r="I127" i="1"/>
  <c r="A128" i="1"/>
  <c r="B128" i="1"/>
  <c r="C128" i="1"/>
  <c r="D128" i="1"/>
  <c r="E128" i="1"/>
  <c r="F128" i="1"/>
  <c r="G128" i="1"/>
  <c r="H128" i="1"/>
  <c r="I128" i="1"/>
  <c r="A129" i="1"/>
  <c r="B129" i="1"/>
  <c r="C129" i="1"/>
  <c r="D129" i="1"/>
  <c r="E129" i="1"/>
  <c r="F129" i="1"/>
  <c r="G129" i="1"/>
  <c r="H129" i="1"/>
  <c r="I129" i="1"/>
  <c r="A130" i="1"/>
  <c r="B130" i="1"/>
  <c r="C130" i="1"/>
  <c r="D130" i="1"/>
  <c r="E130" i="1"/>
  <c r="F130" i="1"/>
  <c r="G130" i="1"/>
  <c r="H130" i="1"/>
  <c r="I130" i="1"/>
  <c r="A131" i="1"/>
  <c r="B131" i="1"/>
  <c r="C131" i="1"/>
  <c r="D131" i="1"/>
  <c r="E131" i="1"/>
  <c r="F131" i="1"/>
  <c r="G131" i="1"/>
  <c r="H131" i="1"/>
  <c r="I131" i="1"/>
  <c r="A132" i="1"/>
  <c r="B132" i="1"/>
  <c r="C132" i="1"/>
  <c r="D132" i="1"/>
  <c r="E132" i="1"/>
  <c r="F132" i="1"/>
  <c r="G132" i="1"/>
  <c r="H132" i="1"/>
  <c r="I132" i="1"/>
  <c r="A133" i="1"/>
  <c r="B133" i="1"/>
  <c r="C133" i="1"/>
  <c r="D133" i="1"/>
  <c r="E133" i="1"/>
  <c r="F133" i="1"/>
  <c r="G133" i="1"/>
  <c r="H133" i="1"/>
  <c r="I133" i="1"/>
  <c r="A134" i="1"/>
  <c r="B134" i="1"/>
  <c r="C134" i="1"/>
  <c r="D134" i="1"/>
  <c r="E134" i="1"/>
  <c r="F134" i="1"/>
  <c r="G134" i="1"/>
  <c r="H134" i="1"/>
  <c r="I134" i="1"/>
  <c r="A135" i="1"/>
  <c r="B135" i="1"/>
  <c r="C135" i="1"/>
  <c r="D135" i="1"/>
  <c r="E135" i="1"/>
  <c r="F135" i="1"/>
  <c r="G135" i="1"/>
  <c r="H135" i="1"/>
  <c r="I135" i="1"/>
  <c r="A136" i="1"/>
  <c r="B136" i="1"/>
  <c r="C136" i="1"/>
  <c r="D136" i="1"/>
  <c r="E136" i="1"/>
  <c r="F136" i="1"/>
  <c r="G136" i="1"/>
  <c r="H136" i="1"/>
  <c r="I136" i="1"/>
  <c r="A137" i="1"/>
  <c r="B137" i="1"/>
  <c r="C137" i="1"/>
  <c r="D137" i="1"/>
  <c r="E137" i="1"/>
  <c r="F137" i="1"/>
  <c r="G137" i="1"/>
  <c r="H137" i="1"/>
  <c r="I137" i="1"/>
  <c r="A138" i="1"/>
  <c r="B138" i="1"/>
  <c r="C138" i="1"/>
  <c r="D138" i="1"/>
  <c r="E138" i="1"/>
  <c r="F138" i="1"/>
  <c r="G138" i="1"/>
  <c r="H138" i="1"/>
  <c r="I138" i="1"/>
  <c r="A139" i="1"/>
  <c r="B139" i="1"/>
  <c r="C139" i="1"/>
  <c r="D139" i="1"/>
  <c r="E139" i="1"/>
  <c r="F139" i="1"/>
  <c r="G139" i="1"/>
  <c r="H139" i="1"/>
  <c r="I139" i="1"/>
  <c r="A140" i="1"/>
  <c r="B140" i="1"/>
  <c r="C140" i="1"/>
  <c r="D140" i="1"/>
  <c r="E140" i="1"/>
  <c r="F140" i="1"/>
  <c r="G140" i="1"/>
  <c r="H140" i="1"/>
  <c r="I140" i="1"/>
  <c r="A141" i="1"/>
  <c r="B141" i="1"/>
  <c r="C141" i="1"/>
  <c r="D141" i="1"/>
  <c r="E141" i="1"/>
  <c r="F141" i="1"/>
  <c r="G141" i="1"/>
  <c r="H141" i="1"/>
  <c r="I141" i="1"/>
  <c r="A142" i="1"/>
  <c r="B142" i="1"/>
  <c r="C142" i="1"/>
  <c r="D142" i="1"/>
  <c r="E142" i="1"/>
  <c r="F142" i="1"/>
  <c r="G142" i="1"/>
  <c r="H142" i="1"/>
  <c r="I142" i="1"/>
  <c r="A143" i="1"/>
  <c r="B143" i="1"/>
  <c r="C143" i="1"/>
  <c r="D143" i="1"/>
  <c r="E143" i="1"/>
  <c r="F143" i="1"/>
  <c r="G143" i="1"/>
  <c r="H143" i="1"/>
  <c r="I143" i="1"/>
  <c r="A144" i="1"/>
  <c r="B144" i="1"/>
  <c r="C144" i="1"/>
  <c r="D144" i="1"/>
  <c r="E144" i="1"/>
  <c r="F144" i="1"/>
  <c r="G144" i="1"/>
  <c r="H144" i="1"/>
  <c r="I144" i="1"/>
  <c r="A145" i="1"/>
  <c r="B145" i="1"/>
  <c r="C145" i="1"/>
  <c r="D145" i="1"/>
  <c r="E145" i="1"/>
  <c r="F145" i="1"/>
  <c r="G145" i="1"/>
  <c r="H145" i="1"/>
  <c r="I145" i="1"/>
  <c r="A146" i="1"/>
  <c r="B146" i="1"/>
  <c r="C146" i="1"/>
  <c r="D146" i="1"/>
  <c r="E146" i="1"/>
  <c r="F146" i="1"/>
  <c r="G146" i="1"/>
  <c r="H146" i="1"/>
  <c r="I146" i="1"/>
  <c r="A147" i="1"/>
  <c r="B147" i="1"/>
  <c r="C147" i="1"/>
  <c r="D147" i="1"/>
  <c r="E147" i="1"/>
  <c r="F147" i="1"/>
  <c r="G147" i="1"/>
  <c r="H147" i="1"/>
  <c r="I147" i="1"/>
  <c r="A148" i="1"/>
  <c r="B148" i="1"/>
  <c r="C148" i="1"/>
  <c r="D148" i="1"/>
  <c r="E148" i="1"/>
  <c r="F148" i="1"/>
  <c r="G148" i="1"/>
  <c r="H148" i="1"/>
  <c r="I148" i="1"/>
  <c r="A149" i="1"/>
  <c r="B149" i="1"/>
  <c r="C149" i="1"/>
  <c r="D149" i="1"/>
  <c r="E149" i="1"/>
  <c r="F149" i="1"/>
  <c r="G149" i="1"/>
  <c r="H149" i="1"/>
  <c r="I149" i="1"/>
  <c r="B120" i="1"/>
  <c r="C120" i="1"/>
  <c r="D120" i="1"/>
  <c r="E120" i="1"/>
  <c r="F120" i="1"/>
  <c r="G120" i="1"/>
  <c r="H120" i="1"/>
  <c r="I120" i="1"/>
  <c r="A120" i="1"/>
  <c r="L94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B117" i="1"/>
  <c r="B116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C70" i="1"/>
  <c r="D70" i="1"/>
  <c r="E70" i="1"/>
  <c r="F70" i="1"/>
  <c r="G70" i="1"/>
  <c r="H70" i="1"/>
  <c r="I70" i="1"/>
  <c r="J70" i="1"/>
  <c r="K70" i="1"/>
  <c r="L70" i="1"/>
  <c r="M70" i="1"/>
  <c r="N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B73" i="1"/>
  <c r="C73" i="1"/>
  <c r="D73" i="1"/>
  <c r="E73" i="1"/>
  <c r="G73" i="1"/>
  <c r="H73" i="1"/>
  <c r="I73" i="1"/>
  <c r="J73" i="1"/>
  <c r="K73" i="1"/>
  <c r="L73" i="1"/>
  <c r="M73" i="1"/>
  <c r="N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B78" i="1"/>
  <c r="C78" i="1"/>
  <c r="D78" i="1"/>
  <c r="E78" i="1"/>
  <c r="F78" i="1"/>
  <c r="G78" i="1"/>
  <c r="I78" i="1"/>
  <c r="J78" i="1"/>
  <c r="K78" i="1"/>
  <c r="M78" i="1"/>
  <c r="N78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B94" i="1"/>
  <c r="C94" i="1"/>
  <c r="D94" i="1"/>
  <c r="E94" i="1"/>
  <c r="F94" i="1"/>
  <c r="G94" i="1"/>
  <c r="H94" i="1"/>
  <c r="I94" i="1"/>
  <c r="J94" i="1"/>
  <c r="K94" i="1"/>
  <c r="M94" i="1"/>
  <c r="N94" i="1"/>
  <c r="B95" i="1"/>
  <c r="C95" i="1"/>
  <c r="D95" i="1"/>
  <c r="E95" i="1"/>
  <c r="F95" i="1"/>
  <c r="G95" i="1"/>
  <c r="H95" i="1"/>
  <c r="I95" i="1"/>
  <c r="J95" i="1"/>
  <c r="K95" i="1"/>
  <c r="M95" i="1"/>
  <c r="N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C64" i="1"/>
  <c r="D64" i="1"/>
  <c r="E64" i="1"/>
  <c r="F64" i="1"/>
  <c r="G64" i="1"/>
  <c r="H64" i="1"/>
  <c r="I64" i="1"/>
  <c r="J64" i="1"/>
  <c r="K64" i="1"/>
  <c r="L64" i="1"/>
  <c r="M64" i="1"/>
  <c r="N64" i="1"/>
  <c r="B64" i="1"/>
  <c r="N58" i="1"/>
  <c r="C58" i="1"/>
  <c r="D58" i="1"/>
  <c r="E58" i="1"/>
  <c r="F58" i="1"/>
  <c r="G58" i="1"/>
  <c r="H58" i="1"/>
  <c r="I58" i="1"/>
  <c r="J58" i="1"/>
  <c r="K58" i="1"/>
  <c r="L58" i="1"/>
  <c r="M58" i="1"/>
  <c r="B58" i="1"/>
  <c r="C57" i="1"/>
  <c r="D57" i="1"/>
  <c r="E57" i="1"/>
  <c r="F57" i="1"/>
  <c r="G57" i="1"/>
  <c r="H57" i="1"/>
  <c r="I57" i="1"/>
  <c r="J57" i="1"/>
  <c r="K57" i="1"/>
  <c r="L57" i="1"/>
  <c r="M57" i="1"/>
  <c r="N57" i="1"/>
  <c r="B57" i="1"/>
  <c r="C56" i="1"/>
  <c r="D56" i="1"/>
  <c r="E56" i="1"/>
  <c r="F56" i="1"/>
  <c r="G56" i="1"/>
  <c r="H56" i="1"/>
  <c r="I56" i="1"/>
  <c r="J56" i="1"/>
  <c r="K56" i="1"/>
  <c r="L56" i="1"/>
  <c r="M56" i="1"/>
  <c r="N56" i="1"/>
  <c r="B56" i="1"/>
  <c r="C55" i="1"/>
  <c r="D55" i="1"/>
  <c r="E55" i="1"/>
  <c r="F55" i="1"/>
  <c r="G55" i="1"/>
  <c r="H55" i="1"/>
  <c r="I55" i="1"/>
  <c r="J55" i="1"/>
  <c r="K55" i="1"/>
  <c r="L55" i="1"/>
  <c r="M55" i="1"/>
  <c r="N55" i="1"/>
  <c r="B55" i="1"/>
  <c r="C54" i="1"/>
  <c r="D54" i="1"/>
  <c r="E54" i="1"/>
  <c r="F54" i="1"/>
  <c r="G54" i="1"/>
  <c r="H54" i="1"/>
  <c r="I54" i="1"/>
  <c r="J54" i="1"/>
  <c r="K54" i="1"/>
  <c r="L54" i="1"/>
  <c r="M54" i="1"/>
  <c r="N54" i="1"/>
  <c r="B54" i="1"/>
</calcChain>
</file>

<file path=xl/sharedStrings.xml><?xml version="1.0" encoding="utf-8"?>
<sst xmlns="http://purl.oclc.org/ooxml/spreadsheetml/main" count="403" uniqueCount="94">
  <si>
    <t>state</t>
  </si>
  <si>
    <t>advanced_degrees</t>
  </si>
  <si>
    <t>bachelors_degrees</t>
  </si>
  <si>
    <t>coastline_length</t>
  </si>
  <si>
    <t>population_density</t>
  </si>
  <si>
    <t>forest_cover</t>
  </si>
  <si>
    <t>high_school_graduate_percent</t>
  </si>
  <si>
    <t>land_area_miles</t>
  </si>
  <si>
    <t>median_household_income</t>
  </si>
  <si>
    <t>obese_adults_percent</t>
  </si>
  <si>
    <t>obese_children_percent</t>
  </si>
  <si>
    <t>overweight_adults_percent</t>
  </si>
  <si>
    <t>per_capita_income</t>
  </si>
  <si>
    <t>population</t>
  </si>
  <si>
    <t>region</t>
  </si>
  <si>
    <t>marijuana_legality</t>
  </si>
  <si>
    <t>Maryland</t>
  </si>
  <si>
    <t>South Atlantic</t>
  </si>
  <si>
    <t>decriminalized</t>
  </si>
  <si>
    <t>Hawaii</t>
  </si>
  <si>
    <t>Pacific</t>
  </si>
  <si>
    <t>medical</t>
  </si>
  <si>
    <t>Alaska</t>
  </si>
  <si>
    <t>legal</t>
  </si>
  <si>
    <t>New Jersey</t>
  </si>
  <si>
    <t>Mid-Atlantic</t>
  </si>
  <si>
    <t>Connecticut</t>
  </si>
  <si>
    <t>New England</t>
  </si>
  <si>
    <t>Massachusetts</t>
  </si>
  <si>
    <t>New Hampshire</t>
  </si>
  <si>
    <t>Virginia</t>
  </si>
  <si>
    <t>misdemeanor</t>
  </si>
  <si>
    <t>California</t>
  </si>
  <si>
    <t>Washington</t>
  </si>
  <si>
    <t>Colorado</t>
  </si>
  <si>
    <t>Mountain</t>
  </si>
  <si>
    <t>Minnesota</t>
  </si>
  <si>
    <t>West North Central</t>
  </si>
  <si>
    <t>Utah</t>
  </si>
  <si>
    <t>Delaware</t>
  </si>
  <si>
    <t>New York</t>
  </si>
  <si>
    <t>North Dakota</t>
  </si>
  <si>
    <t>Wyoming</t>
  </si>
  <si>
    <t>Illinois</t>
  </si>
  <si>
    <t>East North Central</t>
  </si>
  <si>
    <t>Rhode Island</t>
  </si>
  <si>
    <t>Vermont</t>
  </si>
  <si>
    <t>Pennsylvania</t>
  </si>
  <si>
    <t>Texas</t>
  </si>
  <si>
    <t>West South Central</t>
  </si>
  <si>
    <t>Wisconsin</t>
  </si>
  <si>
    <t>Nebraska</t>
  </si>
  <si>
    <t>Iowa</t>
  </si>
  <si>
    <t>Oregon</t>
  </si>
  <si>
    <t>Kansas</t>
  </si>
  <si>
    <t>South Dakota</t>
  </si>
  <si>
    <t>Nevada</t>
  </si>
  <si>
    <t>Maine</t>
  </si>
  <si>
    <t>Arizona</t>
  </si>
  <si>
    <t>Georgia</t>
  </si>
  <si>
    <t>Michigan</t>
  </si>
  <si>
    <t>Ohio</t>
  </si>
  <si>
    <t>Indiana</t>
  </si>
  <si>
    <t>Missouri</t>
  </si>
  <si>
    <t>Montana</t>
  </si>
  <si>
    <t>Florida</t>
  </si>
  <si>
    <t>Oklahoma</t>
  </si>
  <si>
    <t>Idaho</t>
  </si>
  <si>
    <t>North Carolina</t>
  </si>
  <si>
    <t>Tennessee</t>
  </si>
  <si>
    <t>East South Central</t>
  </si>
  <si>
    <t>South Carolina</t>
  </si>
  <si>
    <t>Louisiana</t>
  </si>
  <si>
    <t>New Mexico</t>
  </si>
  <si>
    <t>Kentucky</t>
  </si>
  <si>
    <t>Alabama</t>
  </si>
  <si>
    <t>West Virginia</t>
  </si>
  <si>
    <t>Arkansas</t>
  </si>
  <si>
    <t>Mississippi</t>
  </si>
  <si>
    <t>Moda</t>
  </si>
  <si>
    <t>Row Labels</t>
  </si>
  <si>
    <t>(blank)</t>
  </si>
  <si>
    <t>Grand Total</t>
  </si>
  <si>
    <t>Count of region</t>
  </si>
  <si>
    <t>Mountain/South Pacific</t>
  </si>
  <si>
    <t>Region</t>
  </si>
  <si>
    <t>Average</t>
  </si>
  <si>
    <t>Median</t>
  </si>
  <si>
    <t>Trimean</t>
  </si>
  <si>
    <t>Trim mean</t>
  </si>
  <si>
    <t>desvio padrão</t>
  </si>
  <si>
    <t>Standardized data set</t>
  </si>
  <si>
    <t>media</t>
  </si>
  <si>
    <t>Dummy encoding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</si>
</sst>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E+0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ont="1" applyFill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8" fillId="0" borderId="0" xfId="0" applyFont="1"/>
    <xf numFmtId="0" fontId="18" fillId="0" borderId="0" xfId="0" applyFont="1" applyFill="1"/>
    <xf numFmtId="17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2.xml"/><Relationship Id="rId7" Type="http://purl.oclc.org/ooxml/officeDocument/relationships/calcChain" Target="calcChain.xml"/><Relationship Id="rId2" Type="http://purl.oclc.org/ooxml/officeDocument/relationships/pivotCacheDefinition" Target="pivotCache/pivotCacheDefinition1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[state_marijuana_legalization_dataset_preprocessamento.xlsx]state_marijuana_legalization_da!PivotTable5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state_marijuana_legalization_da!$Y$17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state_marijuana_legalization_da!$X$18:$X$45</c:f>
              <c:multiLvlStrCache>
                <c:ptCount val="23"/>
                <c:lvl>
                  <c:pt idx="0">
                    <c:v>East North Central</c:v>
                  </c:pt>
                  <c:pt idx="1">
                    <c:v>East South Central</c:v>
                  </c:pt>
                  <c:pt idx="2">
                    <c:v>Mid-Atlantic</c:v>
                  </c:pt>
                  <c:pt idx="3">
                    <c:v>New England</c:v>
                  </c:pt>
                  <c:pt idx="4">
                    <c:v>South Atlantic</c:v>
                  </c:pt>
                  <c:pt idx="5">
                    <c:v>West North Central</c:v>
                  </c:pt>
                  <c:pt idx="6">
                    <c:v>(blank)</c:v>
                  </c:pt>
                  <c:pt idx="7">
                    <c:v>Mountain</c:v>
                  </c:pt>
                  <c:pt idx="8">
                    <c:v>New England</c:v>
                  </c:pt>
                  <c:pt idx="9">
                    <c:v>Pacific</c:v>
                  </c:pt>
                  <c:pt idx="10">
                    <c:v>East North Central</c:v>
                  </c:pt>
                  <c:pt idx="11">
                    <c:v>Mid-Atlantic</c:v>
                  </c:pt>
                  <c:pt idx="12">
                    <c:v>Mountain</c:v>
                  </c:pt>
                  <c:pt idx="13">
                    <c:v>Pacific</c:v>
                  </c:pt>
                  <c:pt idx="14">
                    <c:v>South Atlantic</c:v>
                  </c:pt>
                  <c:pt idx="15">
                    <c:v>West North Central</c:v>
                  </c:pt>
                  <c:pt idx="16">
                    <c:v>West South Central</c:v>
                  </c:pt>
                  <c:pt idx="17">
                    <c:v>East North Central</c:v>
                  </c:pt>
                  <c:pt idx="18">
                    <c:v>East South Central</c:v>
                  </c:pt>
                  <c:pt idx="19">
                    <c:v>Mountain</c:v>
                  </c:pt>
                  <c:pt idx="20">
                    <c:v>South Atlantic</c:v>
                  </c:pt>
                  <c:pt idx="21">
                    <c:v>West North Central</c:v>
                  </c:pt>
                  <c:pt idx="22">
                    <c:v>West South Central</c:v>
                  </c:pt>
                </c:lvl>
                <c:lvl>
                  <c:pt idx="0">
                    <c:v>decriminalized</c:v>
                  </c:pt>
                  <c:pt idx="7">
                    <c:v>legal</c:v>
                  </c:pt>
                  <c:pt idx="10">
                    <c:v>medical</c:v>
                  </c:pt>
                  <c:pt idx="17">
                    <c:v>misdemeanor</c:v>
                  </c:pt>
                </c:lvl>
              </c:multiLvlStrCache>
            </c:multiLvlStrRef>
          </c:cat>
          <c:val>
            <c:numRef>
              <c:f>state_marijuana_legalization_da!$Y$18:$Y$45</c:f>
              <c:numCache>
                <c:formatCode>General</c:formatCode>
                <c:ptCount val="2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CD-3140-8926-575AA81B6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3647791"/>
        <c:axId val="2113649471"/>
      </c:barChart>
      <c:catAx>
        <c:axId val="21136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649471"/>
        <c:crosses val="autoZero"/>
        <c:auto val="1"/>
        <c:lblAlgn val="ctr"/>
        <c:lblOffset val="100"/>
        <c:noMultiLvlLbl val="0"/>
      </c:catAx>
      <c:valAx>
        <c:axId val="211364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6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17</xdr:col>
      <xdr:colOff>292100</xdr:colOff>
      <xdr:row>16</xdr:row>
      <xdr:rowOff>31750</xdr:rowOff>
    </xdr:from>
    <xdr:to>
      <xdr:col>22</xdr:col>
      <xdr:colOff>0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7EB00-2A28-7040-840F-1A1EABFAA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Jorge Costa Ferreira" refreshedDateIso="2019-04-08T01:55:11.8900002446025600" createdVersion="6" refreshedVersion="6" minRefreshableVersion="3" recordCount="51">
  <cacheSource type="worksheet">
    <worksheetSource ref="O1:O1048576" sheet="state_marijuana_legalization_da"/>
  </cacheSource>
  <cacheFields count="1">
    <cacheField name="region" numFmtId="0">
      <sharedItems containsBlank="1" count="10">
        <s v="South Atlantic"/>
        <s v="Pacific"/>
        <s v="Mid-Atlantic"/>
        <s v="New England"/>
        <s v="Mountain"/>
        <s v="West North Central"/>
        <s v="East North Central"/>
        <m/>
        <s v="West South Central"/>
        <s v="East South Centr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r:id="rId1" refreshedBy="Jorge Costa Ferreira" refreshedDateIso="2019-04-08T01:56:43.24000013060867925" createdVersion="6" refreshedVersion="6" minRefreshableVersion="3" recordCount="50">
  <cacheSource type="worksheet">
    <worksheetSource ref="O1:P51" sheet="state_marijuana_legalization_da"/>
  </cacheSource>
  <cacheFields count="2">
    <cacheField name="region" numFmtId="0">
      <sharedItems containsBlank="1" count="10">
        <s v="South Atlantic"/>
        <s v="Pacific"/>
        <s v="Mid-Atlantic"/>
        <s v="New England"/>
        <s v="Mountain"/>
        <s v="West North Central"/>
        <s v="East North Central"/>
        <m/>
        <s v="West South Central"/>
        <s v="East South Central"/>
      </sharedItems>
    </cacheField>
    <cacheField name="marijuana_legality" numFmtId="0">
      <sharedItems count="4">
        <s v="decriminalized"/>
        <s v="medical"/>
        <s v="legal"/>
        <s v="misdemean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51">
  <r>
    <x v="0"/>
  </r>
  <r>
    <x v="1"/>
  </r>
  <r>
    <x v="1"/>
  </r>
  <r>
    <x v="2"/>
  </r>
  <r>
    <x v="3"/>
  </r>
  <r>
    <x v="3"/>
  </r>
  <r>
    <x v="3"/>
  </r>
  <r>
    <x v="0"/>
  </r>
  <r>
    <x v="1"/>
  </r>
  <r>
    <x v="1"/>
  </r>
  <r>
    <x v="4"/>
  </r>
  <r>
    <x v="5"/>
  </r>
  <r>
    <x v="4"/>
  </r>
  <r>
    <x v="0"/>
  </r>
  <r>
    <x v="2"/>
  </r>
  <r>
    <x v="5"/>
  </r>
  <r>
    <x v="4"/>
  </r>
  <r>
    <x v="6"/>
  </r>
  <r>
    <x v="7"/>
  </r>
  <r>
    <x v="3"/>
  </r>
  <r>
    <x v="2"/>
  </r>
  <r>
    <x v="8"/>
  </r>
  <r>
    <x v="6"/>
  </r>
  <r>
    <x v="5"/>
  </r>
  <r>
    <x v="5"/>
  </r>
  <r>
    <x v="1"/>
  </r>
  <r>
    <x v="5"/>
  </r>
  <r>
    <x v="5"/>
  </r>
  <r>
    <x v="4"/>
  </r>
  <r>
    <x v="3"/>
  </r>
  <r>
    <x v="4"/>
  </r>
  <r>
    <x v="0"/>
  </r>
  <r>
    <x v="6"/>
  </r>
  <r>
    <x v="6"/>
  </r>
  <r>
    <x v="6"/>
  </r>
  <r>
    <x v="5"/>
  </r>
  <r>
    <x v="4"/>
  </r>
  <r>
    <x v="0"/>
  </r>
  <r>
    <x v="8"/>
  </r>
  <r>
    <x v="4"/>
  </r>
  <r>
    <x v="0"/>
  </r>
  <r>
    <x v="9"/>
  </r>
  <r>
    <x v="0"/>
  </r>
  <r>
    <x v="8"/>
  </r>
  <r>
    <x v="4"/>
  </r>
  <r>
    <x v="9"/>
  </r>
  <r>
    <x v="9"/>
  </r>
  <r>
    <x v="0"/>
  </r>
  <r>
    <x v="8"/>
  </r>
  <r>
    <x v="9"/>
  </r>
  <r>
    <x v="7"/>
  </r>
</pivotCacheRecords>
</file>

<file path=xl/pivotCache/pivotCacheRecords2.xml><?xml version="1.0" encoding="utf-8"?>
<pivotCacheRecords xmlns="http://purl.oclc.org/ooxml/spreadsheetml/main" xmlns:r="http://purl.oclc.org/ooxml/officeDocument/relationships" count="50">
  <r>
    <x v="0"/>
    <x v="0"/>
  </r>
  <r>
    <x v="1"/>
    <x v="1"/>
  </r>
  <r>
    <x v="1"/>
    <x v="2"/>
  </r>
  <r>
    <x v="2"/>
    <x v="1"/>
  </r>
  <r>
    <x v="3"/>
    <x v="0"/>
  </r>
  <r>
    <x v="3"/>
    <x v="2"/>
  </r>
  <r>
    <x v="3"/>
    <x v="0"/>
  </r>
  <r>
    <x v="0"/>
    <x v="3"/>
  </r>
  <r>
    <x v="1"/>
    <x v="2"/>
  </r>
  <r>
    <x v="1"/>
    <x v="2"/>
  </r>
  <r>
    <x v="4"/>
    <x v="2"/>
  </r>
  <r>
    <x v="5"/>
    <x v="0"/>
  </r>
  <r>
    <x v="4"/>
    <x v="3"/>
  </r>
  <r>
    <x v="0"/>
    <x v="0"/>
  </r>
  <r>
    <x v="2"/>
    <x v="0"/>
  </r>
  <r>
    <x v="5"/>
    <x v="1"/>
  </r>
  <r>
    <x v="4"/>
    <x v="3"/>
  </r>
  <r>
    <x v="6"/>
    <x v="0"/>
  </r>
  <r>
    <x v="7"/>
    <x v="0"/>
  </r>
  <r>
    <x v="3"/>
    <x v="0"/>
  </r>
  <r>
    <x v="2"/>
    <x v="1"/>
  </r>
  <r>
    <x v="8"/>
    <x v="3"/>
  </r>
  <r>
    <x v="6"/>
    <x v="3"/>
  </r>
  <r>
    <x v="5"/>
    <x v="0"/>
  </r>
  <r>
    <x v="5"/>
    <x v="1"/>
  </r>
  <r>
    <x v="1"/>
    <x v="2"/>
  </r>
  <r>
    <x v="5"/>
    <x v="3"/>
  </r>
  <r>
    <x v="5"/>
    <x v="3"/>
  </r>
  <r>
    <x v="4"/>
    <x v="2"/>
  </r>
  <r>
    <x v="3"/>
    <x v="2"/>
  </r>
  <r>
    <x v="4"/>
    <x v="1"/>
  </r>
  <r>
    <x v="0"/>
    <x v="1"/>
  </r>
  <r>
    <x v="6"/>
    <x v="1"/>
  </r>
  <r>
    <x v="6"/>
    <x v="0"/>
  </r>
  <r>
    <x v="6"/>
    <x v="3"/>
  </r>
  <r>
    <x v="5"/>
    <x v="3"/>
  </r>
  <r>
    <x v="4"/>
    <x v="1"/>
  </r>
  <r>
    <x v="0"/>
    <x v="1"/>
  </r>
  <r>
    <x v="8"/>
    <x v="1"/>
  </r>
  <r>
    <x v="4"/>
    <x v="3"/>
  </r>
  <r>
    <x v="0"/>
    <x v="0"/>
  </r>
  <r>
    <x v="9"/>
    <x v="3"/>
  </r>
  <r>
    <x v="0"/>
    <x v="3"/>
  </r>
  <r>
    <x v="8"/>
    <x v="1"/>
  </r>
  <r>
    <x v="4"/>
    <x v="1"/>
  </r>
  <r>
    <x v="9"/>
    <x v="3"/>
  </r>
  <r>
    <x v="9"/>
    <x v="3"/>
  </r>
  <r>
    <x v="0"/>
    <x v="1"/>
  </r>
  <r>
    <x v="8"/>
    <x v="1"/>
  </r>
  <r>
    <x v="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X17:Y45" firstHeaderRow="1" firstDataRow="1" firstDataCol="1"/>
  <pivotFields count="2">
    <pivotField axis="axisRow" dataField="1" showAll="0">
      <items count="11">
        <item x="6"/>
        <item x="9"/>
        <item x="2"/>
        <item x="4"/>
        <item x="3"/>
        <item x="1"/>
        <item x="0"/>
        <item x="5"/>
        <item x="8"/>
        <item x="7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</pivotFields>
  <rowFields count="2">
    <field x="1"/>
    <field x="0"/>
  </rowFields>
  <rowItems count="28">
    <i>
      <x/>
    </i>
    <i r="1">
      <x/>
    </i>
    <i r="1">
      <x v="1"/>
    </i>
    <i r="1">
      <x v="2"/>
    </i>
    <i r="1">
      <x v="4"/>
    </i>
    <i r="1">
      <x v="6"/>
    </i>
    <i r="1">
      <x v="7"/>
    </i>
    <i r="1">
      <x v="9"/>
    </i>
    <i>
      <x v="1"/>
    </i>
    <i r="1">
      <x v="3"/>
    </i>
    <i r="1">
      <x v="4"/>
    </i>
    <i r="1">
      <x v="5"/>
    </i>
    <i>
      <x v="2"/>
    </i>
    <i r="1">
      <x/>
    </i>
    <i r="1">
      <x v="2"/>
    </i>
    <i r="1">
      <x v="3"/>
    </i>
    <i r="1">
      <x v="5"/>
    </i>
    <i r="1">
      <x v="6"/>
    </i>
    <i r="1">
      <x v="7"/>
    </i>
    <i r="1">
      <x v="8"/>
    </i>
    <i>
      <x v="3"/>
    </i>
    <i r="1">
      <x/>
    </i>
    <i r="1">
      <x v="1"/>
    </i>
    <i r="1">
      <x v="3"/>
    </i>
    <i r="1">
      <x v="6"/>
    </i>
    <i r="1">
      <x v="7"/>
    </i>
    <i r="1">
      <x v="8"/>
    </i>
    <i t="grand">
      <x/>
    </i>
  </rowItems>
  <colItems count="1">
    <i/>
  </colItems>
  <dataFields count="1">
    <dataField name="Count of region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4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X3:Y14" firstHeaderRow="1" firstDataRow="1" firstDataCol="1"/>
  <pivotFields count="1">
    <pivotField axis="axisRow" dataField="1" showAll="0">
      <items count="11">
        <item x="6"/>
        <item x="9"/>
        <item x="2"/>
        <item x="4"/>
        <item x="3"/>
        <item x="1"/>
        <item x="0"/>
        <item x="5"/>
        <item x="8"/>
        <item x="7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reg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162"/>
  <sheetViews>
    <sheetView tabSelected="1" topLeftCell="D46" zoomScaleNormal="68" workbookViewId="0">
      <selection activeCell="R57" sqref="R57"/>
    </sheetView>
  </sheetViews>
  <sheetFormatPr baseColWidth="10" defaultRowHeight="16"/>
  <cols>
    <col min="1" max="1" width="19.1640625" bestFit="1" customWidth="1"/>
    <col min="19" max="19" width="20.5" bestFit="1" customWidth="1"/>
    <col min="24" max="24" width="21.5" bestFit="1" customWidth="1"/>
    <col min="25" max="25" width="13.6640625" bestFit="1" customWidth="1"/>
    <col min="26" max="26" width="5.1640625" bestFit="1" customWidth="1"/>
    <col min="27" max="27" width="7.6640625" bestFit="1" customWidth="1"/>
    <col min="28" max="28" width="12.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5">
      <c r="A2" t="s">
        <v>16</v>
      </c>
      <c r="B2">
        <v>17.3</v>
      </c>
      <c r="C2">
        <v>37.9</v>
      </c>
      <c r="D2">
        <v>31</v>
      </c>
      <c r="E2">
        <v>618</v>
      </c>
      <c r="F2">
        <v>37.9</v>
      </c>
      <c r="G2">
        <v>89.4</v>
      </c>
      <c r="H2">
        <v>9707</v>
      </c>
      <c r="I2">
        <v>75847</v>
      </c>
      <c r="J2">
        <v>25.2</v>
      </c>
      <c r="K2">
        <v>13.3</v>
      </c>
      <c r="L2">
        <v>61.5</v>
      </c>
      <c r="M2">
        <v>36338</v>
      </c>
      <c r="N2">
        <v>6006401</v>
      </c>
      <c r="O2" t="s">
        <v>17</v>
      </c>
      <c r="P2" t="s">
        <v>18</v>
      </c>
      <c r="S2" t="s">
        <v>85</v>
      </c>
    </row>
    <row r="3" spans="1:25">
      <c r="A3" t="s">
        <v>19</v>
      </c>
      <c r="B3">
        <v>10.5</v>
      </c>
      <c r="C3">
        <v>30.8</v>
      </c>
      <c r="D3">
        <v>750</v>
      </c>
      <c r="E3">
        <v>222</v>
      </c>
      <c r="F3">
        <v>17</v>
      </c>
      <c r="G3">
        <v>91</v>
      </c>
      <c r="H3">
        <v>6423</v>
      </c>
      <c r="I3">
        <v>73486</v>
      </c>
      <c r="J3">
        <v>20.7</v>
      </c>
      <c r="K3">
        <v>13.3</v>
      </c>
      <c r="L3">
        <v>55.3</v>
      </c>
      <c r="M3">
        <v>29736</v>
      </c>
      <c r="N3">
        <v>1431603</v>
      </c>
      <c r="O3" t="s">
        <v>20</v>
      </c>
      <c r="P3" t="s">
        <v>21</v>
      </c>
      <c r="R3" t="s">
        <v>79</v>
      </c>
      <c r="S3" t="s">
        <v>84</v>
      </c>
      <c r="X3" s="3" t="s">
        <v>80</v>
      </c>
      <c r="Y3" t="s">
        <v>83</v>
      </c>
    </row>
    <row r="4" spans="1:25">
      <c r="A4" t="s">
        <v>22</v>
      </c>
      <c r="B4">
        <v>10.1</v>
      </c>
      <c r="C4">
        <v>28</v>
      </c>
      <c r="D4">
        <v>6640</v>
      </c>
      <c r="E4">
        <v>1</v>
      </c>
      <c r="F4">
        <v>30.4</v>
      </c>
      <c r="G4">
        <v>92.1</v>
      </c>
      <c r="H4">
        <v>570641</v>
      </c>
      <c r="I4">
        <v>73355</v>
      </c>
      <c r="J4">
        <v>27.3</v>
      </c>
      <c r="K4">
        <v>11.1</v>
      </c>
      <c r="L4">
        <v>64.5</v>
      </c>
      <c r="M4">
        <v>33062</v>
      </c>
      <c r="N4">
        <v>738432</v>
      </c>
      <c r="O4" t="s">
        <v>20</v>
      </c>
      <c r="P4" t="s">
        <v>23</v>
      </c>
      <c r="X4" s="4" t="s">
        <v>44</v>
      </c>
      <c r="Y4" s="5">
        <v>5</v>
      </c>
    </row>
    <row r="5" spans="1:25">
      <c r="A5" t="s">
        <v>24</v>
      </c>
      <c r="B5">
        <v>14</v>
      </c>
      <c r="C5">
        <v>36.799999999999997</v>
      </c>
      <c r="D5">
        <v>130</v>
      </c>
      <c r="E5">
        <v>1218</v>
      </c>
      <c r="F5">
        <v>39.5</v>
      </c>
      <c r="G5">
        <v>88.6</v>
      </c>
      <c r="H5">
        <v>7354</v>
      </c>
      <c r="I5">
        <v>72222</v>
      </c>
      <c r="J5">
        <v>22.9</v>
      </c>
      <c r="K5">
        <v>13.7</v>
      </c>
      <c r="L5">
        <v>60.5</v>
      </c>
      <c r="M5">
        <v>37288</v>
      </c>
      <c r="N5">
        <v>8958013</v>
      </c>
      <c r="O5" t="s">
        <v>25</v>
      </c>
      <c r="P5" t="s">
        <v>21</v>
      </c>
      <c r="X5" s="4" t="s">
        <v>70</v>
      </c>
      <c r="Y5" s="5">
        <v>4</v>
      </c>
    </row>
    <row r="6" spans="1:25">
      <c r="A6" t="s">
        <v>26</v>
      </c>
      <c r="B6">
        <v>16.600000000000001</v>
      </c>
      <c r="C6">
        <v>37.6</v>
      </c>
      <c r="D6">
        <v>96</v>
      </c>
      <c r="E6">
        <v>741</v>
      </c>
      <c r="F6">
        <v>54.7</v>
      </c>
      <c r="G6">
        <v>89.9</v>
      </c>
      <c r="H6">
        <v>4842</v>
      </c>
      <c r="I6">
        <v>71346</v>
      </c>
      <c r="J6">
        <v>20.8</v>
      </c>
      <c r="K6">
        <v>12.3</v>
      </c>
      <c r="L6">
        <v>58.7</v>
      </c>
      <c r="M6">
        <v>39373</v>
      </c>
      <c r="N6">
        <v>3590886</v>
      </c>
      <c r="O6" t="s">
        <v>27</v>
      </c>
      <c r="P6" t="s">
        <v>18</v>
      </c>
      <c r="X6" s="4" t="s">
        <v>25</v>
      </c>
      <c r="Y6" s="5">
        <v>3</v>
      </c>
    </row>
    <row r="7" spans="1:25">
      <c r="A7" t="s">
        <v>28</v>
      </c>
      <c r="B7">
        <v>17.7</v>
      </c>
      <c r="C7">
        <v>40.5</v>
      </c>
      <c r="D7">
        <v>192</v>
      </c>
      <c r="E7">
        <v>871</v>
      </c>
      <c r="F7">
        <v>52.5</v>
      </c>
      <c r="G7">
        <v>89.8</v>
      </c>
      <c r="H7">
        <v>7800</v>
      </c>
      <c r="I7">
        <v>70628</v>
      </c>
      <c r="J7">
        <v>20.9</v>
      </c>
      <c r="K7">
        <v>13.6</v>
      </c>
      <c r="L7">
        <v>56.8</v>
      </c>
      <c r="M7">
        <v>36593</v>
      </c>
      <c r="N7">
        <v>6794422</v>
      </c>
      <c r="O7" t="s">
        <v>27</v>
      </c>
      <c r="P7" t="s">
        <v>23</v>
      </c>
      <c r="X7" s="4" t="s">
        <v>35</v>
      </c>
      <c r="Y7" s="5">
        <v>8</v>
      </c>
    </row>
    <row r="8" spans="1:25">
      <c r="A8" t="s">
        <v>29</v>
      </c>
      <c r="B8" s="2"/>
      <c r="C8">
        <v>34.9</v>
      </c>
      <c r="D8">
        <v>13</v>
      </c>
      <c r="E8">
        <v>148</v>
      </c>
      <c r="F8">
        <v>77.5</v>
      </c>
      <c r="G8">
        <v>92</v>
      </c>
      <c r="H8">
        <v>8953</v>
      </c>
      <c r="I8">
        <v>70303</v>
      </c>
      <c r="J8">
        <v>23.6</v>
      </c>
      <c r="K8">
        <v>12.9</v>
      </c>
      <c r="L8">
        <v>60.8</v>
      </c>
      <c r="M8">
        <v>34691</v>
      </c>
      <c r="N8">
        <v>1330608</v>
      </c>
      <c r="O8" t="s">
        <v>27</v>
      </c>
      <c r="P8" t="s">
        <v>18</v>
      </c>
      <c r="X8" s="4" t="s">
        <v>27</v>
      </c>
      <c r="Y8" s="5">
        <v>5</v>
      </c>
    </row>
    <row r="9" spans="1:25">
      <c r="A9" t="s">
        <v>30</v>
      </c>
      <c r="B9">
        <v>15.4</v>
      </c>
      <c r="C9">
        <v>36.299999999999997</v>
      </c>
      <c r="D9">
        <v>112</v>
      </c>
      <c r="E9">
        <v>212</v>
      </c>
      <c r="F9">
        <v>60.7</v>
      </c>
      <c r="G9">
        <v>88.3</v>
      </c>
      <c r="H9">
        <v>39490.089999999997</v>
      </c>
      <c r="I9">
        <v>66262</v>
      </c>
      <c r="J9">
        <v>25.2</v>
      </c>
      <c r="K9">
        <v>13.8</v>
      </c>
      <c r="L9">
        <v>61.6</v>
      </c>
      <c r="M9">
        <v>34052</v>
      </c>
      <c r="N9">
        <v>8382993</v>
      </c>
      <c r="O9" t="s">
        <v>17</v>
      </c>
      <c r="P9" t="s">
        <v>31</v>
      </c>
      <c r="X9" s="4" t="s">
        <v>20</v>
      </c>
      <c r="Y9" s="5">
        <v>5</v>
      </c>
    </row>
    <row r="10" spans="1:25">
      <c r="A10" t="s">
        <v>32</v>
      </c>
      <c r="B10">
        <v>11.6</v>
      </c>
      <c r="C10">
        <v>31.4</v>
      </c>
      <c r="D10">
        <v>840</v>
      </c>
      <c r="E10">
        <v>251</v>
      </c>
      <c r="F10">
        <v>17.8</v>
      </c>
      <c r="G10">
        <v>81.8</v>
      </c>
      <c r="H10">
        <v>163696</v>
      </c>
      <c r="I10">
        <v>64500</v>
      </c>
      <c r="J10">
        <v>23.1</v>
      </c>
      <c r="K10">
        <v>13.2</v>
      </c>
      <c r="L10">
        <v>59.4</v>
      </c>
      <c r="M10">
        <v>30441</v>
      </c>
      <c r="N10">
        <v>39144818</v>
      </c>
      <c r="O10" t="s">
        <v>20</v>
      </c>
      <c r="P10" t="s">
        <v>23</v>
      </c>
      <c r="X10" s="4" t="s">
        <v>17</v>
      </c>
      <c r="Y10" s="5">
        <v>8</v>
      </c>
    </row>
    <row r="11" spans="1:25">
      <c r="A11" t="s">
        <v>33</v>
      </c>
      <c r="B11">
        <v>12</v>
      </c>
      <c r="C11">
        <v>32.9</v>
      </c>
      <c r="D11">
        <v>157</v>
      </c>
      <c r="E11">
        <v>107</v>
      </c>
      <c r="F11" s="2"/>
      <c r="G11">
        <v>90.4</v>
      </c>
      <c r="H11">
        <v>66456</v>
      </c>
      <c r="I11">
        <v>64129</v>
      </c>
      <c r="J11">
        <v>24.5</v>
      </c>
      <c r="K11">
        <v>10.8</v>
      </c>
      <c r="L11">
        <v>60.7</v>
      </c>
      <c r="M11">
        <v>31841</v>
      </c>
      <c r="N11">
        <v>7170351</v>
      </c>
      <c r="O11" t="s">
        <v>20</v>
      </c>
      <c r="P11" t="s">
        <v>23</v>
      </c>
      <c r="X11" s="4" t="s">
        <v>37</v>
      </c>
      <c r="Y11" s="5">
        <v>7</v>
      </c>
    </row>
    <row r="12" spans="1:25">
      <c r="A12" t="s">
        <v>34</v>
      </c>
      <c r="B12">
        <v>14</v>
      </c>
      <c r="C12">
        <v>38.1</v>
      </c>
      <c r="D12">
        <v>0</v>
      </c>
      <c r="E12">
        <v>52</v>
      </c>
      <c r="F12">
        <v>17.5</v>
      </c>
      <c r="G12">
        <v>90.7</v>
      </c>
      <c r="H12">
        <v>103642</v>
      </c>
      <c r="I12">
        <v>63909</v>
      </c>
      <c r="J12">
        <v>21</v>
      </c>
      <c r="K12">
        <v>9.9</v>
      </c>
      <c r="L12">
        <v>55</v>
      </c>
      <c r="M12">
        <v>32357</v>
      </c>
      <c r="N12">
        <v>5456574</v>
      </c>
      <c r="O12" t="s">
        <v>35</v>
      </c>
      <c r="P12" t="s">
        <v>23</v>
      </c>
      <c r="X12" s="4" t="s">
        <v>49</v>
      </c>
      <c r="Y12" s="5">
        <v>4</v>
      </c>
    </row>
    <row r="13" spans="1:25">
      <c r="A13" t="s">
        <v>36</v>
      </c>
      <c r="B13">
        <v>11.2</v>
      </c>
      <c r="C13">
        <v>33.700000000000003</v>
      </c>
      <c r="D13">
        <v>0</v>
      </c>
      <c r="E13">
        <v>68</v>
      </c>
      <c r="F13">
        <v>28.9</v>
      </c>
      <c r="G13">
        <v>92.4</v>
      </c>
      <c r="H13">
        <v>79627</v>
      </c>
      <c r="I13">
        <v>63488</v>
      </c>
      <c r="J13">
        <v>24.8</v>
      </c>
      <c r="K13">
        <v>10.1</v>
      </c>
      <c r="L13">
        <v>61.9</v>
      </c>
      <c r="M13">
        <v>32638</v>
      </c>
      <c r="N13">
        <v>5489594</v>
      </c>
      <c r="O13" t="s">
        <v>37</v>
      </c>
      <c r="P13" t="s">
        <v>18</v>
      </c>
      <c r="X13" s="4" t="s">
        <v>81</v>
      </c>
      <c r="Y13" s="5"/>
    </row>
    <row r="14" spans="1:25">
      <c r="A14" t="s">
        <v>38</v>
      </c>
      <c r="B14">
        <v>10.4</v>
      </c>
      <c r="C14">
        <v>31.1</v>
      </c>
      <c r="D14">
        <v>0</v>
      </c>
      <c r="E14">
        <v>36</v>
      </c>
      <c r="F14">
        <v>8.9</v>
      </c>
      <c r="G14">
        <v>91.2</v>
      </c>
      <c r="H14">
        <v>82170</v>
      </c>
      <c r="I14">
        <v>62912</v>
      </c>
      <c r="J14">
        <v>21.8</v>
      </c>
      <c r="K14">
        <v>8.5</v>
      </c>
      <c r="L14">
        <v>56.4</v>
      </c>
      <c r="M14">
        <v>24877</v>
      </c>
      <c r="N14">
        <v>2995919</v>
      </c>
      <c r="O14" t="s">
        <v>35</v>
      </c>
      <c r="P14" t="s">
        <v>31</v>
      </c>
      <c r="X14" s="4" t="s">
        <v>82</v>
      </c>
      <c r="Y14" s="5">
        <v>49</v>
      </c>
    </row>
    <row r="15" spans="1:25">
      <c r="A15" t="s">
        <v>39</v>
      </c>
      <c r="B15">
        <v>12.2</v>
      </c>
      <c r="C15">
        <v>30</v>
      </c>
      <c r="D15">
        <v>28</v>
      </c>
      <c r="E15">
        <v>485</v>
      </c>
      <c r="F15">
        <v>30</v>
      </c>
      <c r="G15">
        <v>88.4</v>
      </c>
      <c r="H15">
        <v>1949</v>
      </c>
      <c r="I15">
        <v>61255</v>
      </c>
      <c r="J15">
        <v>25.9</v>
      </c>
      <c r="K15">
        <v>22.8</v>
      </c>
      <c r="L15">
        <v>63.9</v>
      </c>
      <c r="M15">
        <v>30488</v>
      </c>
      <c r="N15">
        <v>945934</v>
      </c>
      <c r="O15" t="s">
        <v>17</v>
      </c>
      <c r="P15" t="s">
        <v>18</v>
      </c>
    </row>
    <row r="16" spans="1:25">
      <c r="A16" t="s">
        <v>40</v>
      </c>
      <c r="B16">
        <v>14.8</v>
      </c>
      <c r="C16">
        <v>34.200000000000003</v>
      </c>
      <c r="D16">
        <v>127</v>
      </c>
      <c r="E16">
        <v>420</v>
      </c>
      <c r="F16">
        <v>50.9</v>
      </c>
      <c r="G16">
        <v>85.6</v>
      </c>
      <c r="H16" s="2"/>
      <c r="I16">
        <v>60850</v>
      </c>
      <c r="J16">
        <v>23.5</v>
      </c>
      <c r="K16">
        <v>15.3</v>
      </c>
      <c r="L16" s="2"/>
      <c r="M16">
        <v>33095</v>
      </c>
      <c r="N16">
        <v>19795791</v>
      </c>
      <c r="O16" t="s">
        <v>25</v>
      </c>
      <c r="P16" t="s">
        <v>18</v>
      </c>
    </row>
    <row r="17" spans="1:25">
      <c r="A17" t="s">
        <v>41</v>
      </c>
      <c r="B17">
        <v>7.6</v>
      </c>
      <c r="C17">
        <v>27.7</v>
      </c>
      <c r="D17">
        <v>0</v>
      </c>
      <c r="E17">
        <v>10</v>
      </c>
      <c r="F17">
        <v>1</v>
      </c>
      <c r="G17">
        <v>91.7</v>
      </c>
      <c r="H17">
        <v>69001</v>
      </c>
      <c r="I17">
        <v>60557</v>
      </c>
      <c r="J17">
        <v>25.9</v>
      </c>
      <c r="K17">
        <v>12.1</v>
      </c>
      <c r="L17">
        <v>64.5</v>
      </c>
      <c r="M17">
        <v>33071</v>
      </c>
      <c r="N17">
        <v>756927</v>
      </c>
      <c r="O17" t="s">
        <v>37</v>
      </c>
      <c r="P17" t="s">
        <v>21</v>
      </c>
      <c r="X17" s="3" t="s">
        <v>80</v>
      </c>
      <c r="Y17" t="s">
        <v>83</v>
      </c>
    </row>
    <row r="18" spans="1:25">
      <c r="A18" t="s">
        <v>42</v>
      </c>
      <c r="B18">
        <v>8.6</v>
      </c>
      <c r="C18">
        <v>25.7</v>
      </c>
      <c r="D18">
        <v>0</v>
      </c>
      <c r="E18">
        <v>6</v>
      </c>
      <c r="F18">
        <v>9.1999999999999993</v>
      </c>
      <c r="G18">
        <v>92.3</v>
      </c>
      <c r="H18">
        <v>97093</v>
      </c>
      <c r="I18">
        <v>60214</v>
      </c>
      <c r="J18">
        <v>24</v>
      </c>
      <c r="K18">
        <v>8.6999999999999993</v>
      </c>
      <c r="L18">
        <v>61.7</v>
      </c>
      <c r="M18">
        <v>29698</v>
      </c>
      <c r="N18">
        <v>586107</v>
      </c>
      <c r="O18" t="s">
        <v>35</v>
      </c>
      <c r="P18" t="s">
        <v>31</v>
      </c>
      <c r="X18" s="4" t="s">
        <v>18</v>
      </c>
      <c r="Y18" s="5">
        <v>12</v>
      </c>
    </row>
    <row r="19" spans="1:25">
      <c r="A19" t="s">
        <v>43</v>
      </c>
      <c r="B19">
        <v>12.4</v>
      </c>
      <c r="C19">
        <v>32.299999999999997</v>
      </c>
      <c r="D19">
        <v>0</v>
      </c>
      <c r="E19">
        <v>231</v>
      </c>
      <c r="F19">
        <v>11.5</v>
      </c>
      <c r="G19">
        <v>87.9</v>
      </c>
      <c r="H19">
        <v>55519</v>
      </c>
      <c r="I19">
        <v>59588</v>
      </c>
      <c r="J19">
        <v>25.3</v>
      </c>
      <c r="K19">
        <v>15.8</v>
      </c>
      <c r="L19">
        <v>61.8</v>
      </c>
      <c r="M19">
        <v>30417</v>
      </c>
      <c r="N19">
        <v>12859995</v>
      </c>
      <c r="O19" t="s">
        <v>44</v>
      </c>
      <c r="P19" t="s">
        <v>18</v>
      </c>
      <c r="X19" s="6" t="s">
        <v>44</v>
      </c>
      <c r="Y19" s="5">
        <v>2</v>
      </c>
    </row>
    <row r="20" spans="1:25">
      <c r="A20" t="s">
        <v>45</v>
      </c>
      <c r="B20">
        <v>12.8</v>
      </c>
      <c r="C20">
        <v>31.9</v>
      </c>
      <c r="D20">
        <v>40</v>
      </c>
      <c r="E20">
        <v>1021</v>
      </c>
      <c r="F20">
        <v>50.8</v>
      </c>
      <c r="G20">
        <v>86.2</v>
      </c>
      <c r="H20">
        <v>1034</v>
      </c>
      <c r="I20">
        <v>58073</v>
      </c>
      <c r="J20">
        <v>21.4</v>
      </c>
      <c r="K20">
        <v>11.9</v>
      </c>
      <c r="L20">
        <v>60.4</v>
      </c>
      <c r="M20">
        <v>30830</v>
      </c>
      <c r="N20">
        <v>1056298</v>
      </c>
      <c r="O20" s="2"/>
      <c r="P20" t="s">
        <v>18</v>
      </c>
      <c r="X20" s="6" t="s">
        <v>70</v>
      </c>
      <c r="Y20" s="5">
        <v>1</v>
      </c>
    </row>
    <row r="21" spans="1:25">
      <c r="A21" t="s">
        <v>46</v>
      </c>
      <c r="B21">
        <v>14.3</v>
      </c>
      <c r="C21">
        <v>36</v>
      </c>
      <c r="D21">
        <v>0</v>
      </c>
      <c r="E21">
        <v>67</v>
      </c>
      <c r="F21">
        <v>75.7</v>
      </c>
      <c r="G21">
        <v>91.8</v>
      </c>
      <c r="H21">
        <v>9217</v>
      </c>
      <c r="I21">
        <v>56990</v>
      </c>
      <c r="J21">
        <v>21.1</v>
      </c>
      <c r="K21">
        <v>11.3</v>
      </c>
      <c r="L21">
        <v>56.9</v>
      </c>
      <c r="M21">
        <v>29178</v>
      </c>
      <c r="N21">
        <v>626042</v>
      </c>
      <c r="O21" t="s">
        <v>27</v>
      </c>
      <c r="P21" t="s">
        <v>18</v>
      </c>
      <c r="X21" s="6" t="s">
        <v>25</v>
      </c>
      <c r="Y21" s="5">
        <v>1</v>
      </c>
    </row>
    <row r="22" spans="1:25">
      <c r="A22" t="s">
        <v>47</v>
      </c>
      <c r="B22">
        <v>11.2</v>
      </c>
      <c r="C22">
        <v>28.6</v>
      </c>
      <c r="D22">
        <v>0</v>
      </c>
      <c r="E22">
        <v>286</v>
      </c>
      <c r="F22">
        <v>55.3</v>
      </c>
      <c r="G22">
        <v>89.2</v>
      </c>
      <c r="H22">
        <v>44743</v>
      </c>
      <c r="I22">
        <v>55702</v>
      </c>
      <c r="J22">
        <v>25.7</v>
      </c>
      <c r="K22">
        <v>13.3</v>
      </c>
      <c r="L22">
        <v>61.9</v>
      </c>
      <c r="M22">
        <v>29220</v>
      </c>
      <c r="N22">
        <v>12802503</v>
      </c>
      <c r="O22" t="s">
        <v>25</v>
      </c>
      <c r="P22" t="s">
        <v>21</v>
      </c>
      <c r="X22" s="6" t="s">
        <v>27</v>
      </c>
      <c r="Y22" s="5">
        <v>3</v>
      </c>
    </row>
    <row r="23" spans="1:25">
      <c r="A23" t="s">
        <v>48</v>
      </c>
      <c r="B23">
        <v>9.4</v>
      </c>
      <c r="C23">
        <v>27.6</v>
      </c>
      <c r="D23">
        <v>367</v>
      </c>
      <c r="E23">
        <v>105</v>
      </c>
      <c r="F23">
        <v>7</v>
      </c>
      <c r="G23">
        <v>81.900000000000006</v>
      </c>
      <c r="H23">
        <v>261232</v>
      </c>
      <c r="I23">
        <v>55653</v>
      </c>
      <c r="J23">
        <v>27.2</v>
      </c>
      <c r="K23">
        <v>19.100000000000001</v>
      </c>
      <c r="L23">
        <v>64.099999999999994</v>
      </c>
      <c r="M23">
        <v>27125</v>
      </c>
      <c r="N23">
        <v>27469114</v>
      </c>
      <c r="O23" t="s">
        <v>49</v>
      </c>
      <c r="P23" t="s">
        <v>31</v>
      </c>
      <c r="X23" s="6" t="s">
        <v>17</v>
      </c>
      <c r="Y23" s="5">
        <v>3</v>
      </c>
    </row>
    <row r="24" spans="1:25">
      <c r="A24" t="s">
        <v>50</v>
      </c>
      <c r="B24">
        <v>9.4</v>
      </c>
      <c r="C24">
        <v>27.8</v>
      </c>
      <c r="D24">
        <v>0</v>
      </c>
      <c r="E24">
        <v>106</v>
      </c>
      <c r="F24">
        <v>45.2</v>
      </c>
      <c r="G24">
        <v>91</v>
      </c>
      <c r="H24">
        <v>54158</v>
      </c>
      <c r="I24">
        <v>55638</v>
      </c>
      <c r="J24">
        <v>25.5</v>
      </c>
      <c r="K24">
        <v>13.5</v>
      </c>
      <c r="L24">
        <v>62.4</v>
      </c>
      <c r="M24">
        <v>28213</v>
      </c>
      <c r="N24">
        <v>5771337</v>
      </c>
      <c r="O24" t="s">
        <v>44</v>
      </c>
      <c r="P24" t="s">
        <v>31</v>
      </c>
      <c r="X24" s="6" t="s">
        <v>37</v>
      </c>
      <c r="Y24" s="5">
        <v>2</v>
      </c>
    </row>
    <row r="25" spans="1:25">
      <c r="A25" t="s">
        <v>51</v>
      </c>
      <c r="B25">
        <v>9.6999999999999993</v>
      </c>
      <c r="C25">
        <v>29.3</v>
      </c>
      <c r="D25">
        <v>0</v>
      </c>
      <c r="E25">
        <v>24</v>
      </c>
      <c r="F25">
        <v>1.8</v>
      </c>
      <c r="G25">
        <v>90.7</v>
      </c>
      <c r="H25">
        <v>76824</v>
      </c>
      <c r="I25">
        <v>54996</v>
      </c>
      <c r="J25">
        <v>26.5</v>
      </c>
      <c r="K25">
        <v>11.9</v>
      </c>
      <c r="L25">
        <v>63.9</v>
      </c>
      <c r="M25">
        <v>27446</v>
      </c>
      <c r="N25">
        <v>1896190</v>
      </c>
      <c r="O25" t="s">
        <v>37</v>
      </c>
      <c r="P25" t="s">
        <v>18</v>
      </c>
      <c r="X25" s="6" t="s">
        <v>81</v>
      </c>
      <c r="Y25" s="5"/>
    </row>
    <row r="26" spans="1:25">
      <c r="A26" t="s">
        <v>52</v>
      </c>
      <c r="B26">
        <v>8.5</v>
      </c>
      <c r="C26">
        <v>26.7</v>
      </c>
      <c r="D26">
        <v>0</v>
      </c>
      <c r="E26">
        <v>55</v>
      </c>
      <c r="F26">
        <v>5.4</v>
      </c>
      <c r="G26">
        <v>91.5</v>
      </c>
      <c r="H26">
        <v>55857</v>
      </c>
      <c r="I26">
        <v>54736</v>
      </c>
      <c r="J26">
        <v>26.3</v>
      </c>
      <c r="K26">
        <v>12.5</v>
      </c>
      <c r="L26">
        <v>63.4</v>
      </c>
      <c r="M26">
        <v>28361</v>
      </c>
      <c r="N26">
        <v>3123899</v>
      </c>
      <c r="O26" t="s">
        <v>37</v>
      </c>
      <c r="P26" t="s">
        <v>21</v>
      </c>
      <c r="X26" s="4" t="s">
        <v>23</v>
      </c>
      <c r="Y26" s="5">
        <v>8</v>
      </c>
    </row>
    <row r="27" spans="1:25">
      <c r="A27" t="s">
        <v>53</v>
      </c>
      <c r="B27">
        <v>11.5</v>
      </c>
      <c r="C27">
        <v>30.8</v>
      </c>
      <c r="D27">
        <v>296</v>
      </c>
      <c r="E27">
        <v>41</v>
      </c>
      <c r="F27">
        <v>38.799999999999997</v>
      </c>
      <c r="G27">
        <v>89.8</v>
      </c>
      <c r="H27">
        <v>95988</v>
      </c>
      <c r="I27">
        <v>54148</v>
      </c>
      <c r="J27">
        <v>25</v>
      </c>
      <c r="K27">
        <v>14.1</v>
      </c>
      <c r="L27">
        <v>60.8</v>
      </c>
      <c r="M27">
        <v>27646</v>
      </c>
      <c r="N27">
        <v>4028977</v>
      </c>
      <c r="O27" t="s">
        <v>20</v>
      </c>
      <c r="P27" t="s">
        <v>23</v>
      </c>
      <c r="X27" s="6" t="s">
        <v>35</v>
      </c>
      <c r="Y27" s="5">
        <v>2</v>
      </c>
    </row>
    <row r="28" spans="1:25">
      <c r="A28" t="s">
        <v>54</v>
      </c>
      <c r="B28">
        <v>11</v>
      </c>
      <c r="C28">
        <v>31</v>
      </c>
      <c r="D28">
        <v>0</v>
      </c>
      <c r="E28">
        <v>36</v>
      </c>
      <c r="F28">
        <v>2.8</v>
      </c>
      <c r="G28">
        <v>90.2</v>
      </c>
      <c r="H28">
        <v>81759</v>
      </c>
      <c r="I28">
        <v>53906</v>
      </c>
      <c r="J28">
        <v>25.8</v>
      </c>
      <c r="K28">
        <v>14</v>
      </c>
      <c r="L28">
        <v>62.3</v>
      </c>
      <c r="M28">
        <v>27870</v>
      </c>
      <c r="N28">
        <v>2911641</v>
      </c>
      <c r="O28" t="s">
        <v>37</v>
      </c>
      <c r="P28" t="s">
        <v>31</v>
      </c>
      <c r="X28" s="6" t="s">
        <v>27</v>
      </c>
      <c r="Y28" s="5">
        <v>2</v>
      </c>
    </row>
    <row r="29" spans="1:25">
      <c r="A29" t="s">
        <v>55</v>
      </c>
      <c r="B29">
        <v>8</v>
      </c>
      <c r="C29">
        <v>27</v>
      </c>
      <c r="D29">
        <v>0</v>
      </c>
      <c r="E29">
        <v>11</v>
      </c>
      <c r="F29">
        <v>3.1</v>
      </c>
      <c r="G29">
        <v>90.9</v>
      </c>
      <c r="H29">
        <v>75811</v>
      </c>
      <c r="I29">
        <v>53017</v>
      </c>
      <c r="J29">
        <v>26.1</v>
      </c>
      <c r="K29">
        <v>12.1</v>
      </c>
      <c r="L29">
        <v>64.2</v>
      </c>
      <c r="M29">
        <v>26959</v>
      </c>
      <c r="N29">
        <v>858469</v>
      </c>
      <c r="O29" t="s">
        <v>37</v>
      </c>
      <c r="P29" t="s">
        <v>31</v>
      </c>
      <c r="X29" s="6" t="s">
        <v>20</v>
      </c>
      <c r="Y29" s="5">
        <v>4</v>
      </c>
    </row>
    <row r="30" spans="1:25">
      <c r="A30" t="s">
        <v>56</v>
      </c>
      <c r="B30">
        <v>7.9</v>
      </c>
      <c r="C30">
        <v>23</v>
      </c>
      <c r="D30">
        <v>0</v>
      </c>
      <c r="E30">
        <v>26</v>
      </c>
      <c r="F30">
        <v>0.5</v>
      </c>
      <c r="G30">
        <v>85.1</v>
      </c>
      <c r="H30">
        <v>109781</v>
      </c>
      <c r="I30">
        <v>52431</v>
      </c>
      <c r="J30">
        <v>23.6</v>
      </c>
      <c r="K30">
        <v>12.4</v>
      </c>
      <c r="L30">
        <v>61.8</v>
      </c>
      <c r="M30">
        <v>25773</v>
      </c>
      <c r="N30">
        <v>2890845</v>
      </c>
      <c r="O30" t="s">
        <v>35</v>
      </c>
      <c r="P30" t="s">
        <v>23</v>
      </c>
      <c r="X30" s="4" t="s">
        <v>21</v>
      </c>
      <c r="Y30" s="5">
        <v>15</v>
      </c>
    </row>
    <row r="31" spans="1:25">
      <c r="A31" t="s">
        <v>57</v>
      </c>
      <c r="B31">
        <v>10.3</v>
      </c>
      <c r="C31">
        <v>29</v>
      </c>
      <c r="D31">
        <v>228</v>
      </c>
      <c r="E31">
        <v>43</v>
      </c>
      <c r="F31">
        <v>89</v>
      </c>
      <c r="G31">
        <v>91.6</v>
      </c>
      <c r="H31">
        <v>30843</v>
      </c>
      <c r="I31">
        <v>51494</v>
      </c>
      <c r="J31">
        <v>23.7</v>
      </c>
      <c r="K31">
        <v>12.7</v>
      </c>
      <c r="L31">
        <v>60.8</v>
      </c>
      <c r="M31">
        <v>27978</v>
      </c>
      <c r="N31">
        <v>1329328</v>
      </c>
      <c r="O31" t="s">
        <v>27</v>
      </c>
      <c r="P31" t="s">
        <v>23</v>
      </c>
      <c r="X31" s="6" t="s">
        <v>44</v>
      </c>
      <c r="Y31" s="5">
        <v>1</v>
      </c>
    </row>
    <row r="32" spans="1:25">
      <c r="A32" t="s">
        <v>58</v>
      </c>
      <c r="B32">
        <v>10.199999999999999</v>
      </c>
      <c r="C32">
        <v>27.5</v>
      </c>
      <c r="D32">
        <v>0</v>
      </c>
      <c r="E32">
        <v>60</v>
      </c>
      <c r="F32">
        <v>4.8</v>
      </c>
      <c r="G32">
        <v>86</v>
      </c>
      <c r="H32">
        <v>113594</v>
      </c>
      <c r="I32">
        <v>51492</v>
      </c>
      <c r="J32">
        <v>23.3</v>
      </c>
      <c r="K32">
        <v>12.2</v>
      </c>
      <c r="L32">
        <v>59.5</v>
      </c>
      <c r="M32">
        <v>25715</v>
      </c>
      <c r="N32">
        <v>6828065</v>
      </c>
      <c r="O32" t="s">
        <v>35</v>
      </c>
      <c r="P32" t="s">
        <v>21</v>
      </c>
      <c r="X32" s="6" t="s">
        <v>25</v>
      </c>
      <c r="Y32" s="5">
        <v>2</v>
      </c>
    </row>
    <row r="33" spans="1:25">
      <c r="A33" t="s">
        <v>59</v>
      </c>
      <c r="B33">
        <v>10.7</v>
      </c>
      <c r="C33">
        <v>28.8</v>
      </c>
      <c r="D33">
        <v>100</v>
      </c>
      <c r="E33">
        <v>177</v>
      </c>
      <c r="F33">
        <v>64.2</v>
      </c>
      <c r="G33">
        <v>85.4</v>
      </c>
      <c r="H33">
        <v>57513</v>
      </c>
      <c r="I33">
        <v>51244</v>
      </c>
      <c r="J33">
        <v>27.5</v>
      </c>
      <c r="K33">
        <v>16.399999999999999</v>
      </c>
      <c r="L33" s="1"/>
      <c r="M33">
        <v>25615</v>
      </c>
      <c r="N33">
        <v>10214860</v>
      </c>
      <c r="O33" t="s">
        <v>17</v>
      </c>
      <c r="P33" t="s">
        <v>21</v>
      </c>
      <c r="X33" s="6" t="s">
        <v>35</v>
      </c>
      <c r="Y33" s="5">
        <v>3</v>
      </c>
    </row>
    <row r="34" spans="1:25">
      <c r="A34" t="s">
        <v>60</v>
      </c>
      <c r="B34">
        <v>10.5</v>
      </c>
      <c r="C34">
        <v>26.9</v>
      </c>
      <c r="D34">
        <v>0</v>
      </c>
      <c r="E34">
        <v>175</v>
      </c>
      <c r="F34">
        <v>51.2</v>
      </c>
      <c r="G34">
        <v>89.6</v>
      </c>
      <c r="H34">
        <v>56539</v>
      </c>
      <c r="I34">
        <v>51084</v>
      </c>
      <c r="J34">
        <v>27.7</v>
      </c>
      <c r="K34">
        <v>14.5</v>
      </c>
      <c r="L34">
        <v>63.9</v>
      </c>
      <c r="M34">
        <v>26613</v>
      </c>
      <c r="N34">
        <v>9922576</v>
      </c>
      <c r="O34" t="s">
        <v>44</v>
      </c>
      <c r="P34" t="s">
        <v>21</v>
      </c>
      <c r="X34" s="6" t="s">
        <v>20</v>
      </c>
      <c r="Y34" s="5">
        <v>1</v>
      </c>
    </row>
    <row r="35" spans="1:25">
      <c r="A35" t="s">
        <v>61</v>
      </c>
      <c r="B35">
        <v>9.6999999999999993</v>
      </c>
      <c r="C35">
        <v>26.1</v>
      </c>
      <c r="D35">
        <v>0</v>
      </c>
      <c r="E35">
        <v>284</v>
      </c>
      <c r="F35">
        <v>28.9</v>
      </c>
      <c r="G35">
        <v>89.1</v>
      </c>
      <c r="H35">
        <v>40861</v>
      </c>
      <c r="I35">
        <v>51075</v>
      </c>
      <c r="J35">
        <v>26.9</v>
      </c>
      <c r="K35">
        <v>14.2</v>
      </c>
      <c r="L35">
        <v>63.3</v>
      </c>
      <c r="M35">
        <v>26937</v>
      </c>
      <c r="N35">
        <v>11613423</v>
      </c>
      <c r="O35" t="s">
        <v>44</v>
      </c>
      <c r="P35" t="s">
        <v>18</v>
      </c>
      <c r="X35" s="6" t="s">
        <v>17</v>
      </c>
      <c r="Y35" s="5">
        <v>3</v>
      </c>
    </row>
    <row r="36" spans="1:25">
      <c r="A36" t="s">
        <v>62</v>
      </c>
      <c r="B36">
        <v>8.6999999999999993</v>
      </c>
      <c r="C36">
        <v>24.1</v>
      </c>
      <c r="D36">
        <v>0</v>
      </c>
      <c r="E36">
        <v>184</v>
      </c>
      <c r="F36">
        <v>18.899999999999999</v>
      </c>
      <c r="G36">
        <v>87.8</v>
      </c>
      <c r="H36">
        <v>35826</v>
      </c>
      <c r="I36">
        <v>50532</v>
      </c>
      <c r="J36">
        <v>27.5</v>
      </c>
      <c r="K36">
        <v>15.6</v>
      </c>
      <c r="L36">
        <v>62.8</v>
      </c>
      <c r="M36">
        <v>25140</v>
      </c>
      <c r="N36">
        <v>6619680</v>
      </c>
      <c r="O36" t="s">
        <v>44</v>
      </c>
      <c r="P36" t="s">
        <v>31</v>
      </c>
      <c r="X36" s="6" t="s">
        <v>37</v>
      </c>
      <c r="Y36" s="5">
        <v>2</v>
      </c>
    </row>
    <row r="37" spans="1:25">
      <c r="A37" t="s">
        <v>63</v>
      </c>
      <c r="B37">
        <v>10.199999999999999</v>
      </c>
      <c r="C37">
        <v>27.1</v>
      </c>
      <c r="D37">
        <v>0</v>
      </c>
      <c r="E37">
        <v>88</v>
      </c>
      <c r="F37">
        <v>30.3</v>
      </c>
      <c r="G37">
        <v>88.4</v>
      </c>
      <c r="H37">
        <v>68742</v>
      </c>
      <c r="I37">
        <v>50238</v>
      </c>
      <c r="J37">
        <v>27.4</v>
      </c>
      <c r="K37">
        <v>15.6</v>
      </c>
      <c r="L37">
        <v>63.3</v>
      </c>
      <c r="M37">
        <v>26126</v>
      </c>
      <c r="N37">
        <v>6083672</v>
      </c>
      <c r="O37" t="s">
        <v>37</v>
      </c>
      <c r="P37" t="s">
        <v>31</v>
      </c>
      <c r="X37" s="6" t="s">
        <v>49</v>
      </c>
      <c r="Y37" s="5">
        <v>3</v>
      </c>
    </row>
    <row r="38" spans="1:25">
      <c r="A38" t="s">
        <v>64</v>
      </c>
      <c r="B38">
        <v>9.5</v>
      </c>
      <c r="C38">
        <v>29.5</v>
      </c>
      <c r="D38">
        <v>0</v>
      </c>
      <c r="E38">
        <v>7</v>
      </c>
      <c r="F38">
        <v>20.6</v>
      </c>
      <c r="G38">
        <v>91.8</v>
      </c>
      <c r="H38">
        <v>145546</v>
      </c>
      <c r="I38">
        <v>49509</v>
      </c>
      <c r="J38">
        <v>21.7</v>
      </c>
      <c r="K38">
        <v>11.1</v>
      </c>
      <c r="L38">
        <v>59.6</v>
      </c>
      <c r="M38">
        <v>25989</v>
      </c>
      <c r="N38">
        <v>1032949</v>
      </c>
      <c r="O38" t="s">
        <v>35</v>
      </c>
      <c r="P38" t="s">
        <v>21</v>
      </c>
      <c r="X38" s="4" t="s">
        <v>31</v>
      </c>
      <c r="Y38" s="5">
        <v>14</v>
      </c>
    </row>
    <row r="39" spans="1:25">
      <c r="A39" t="s">
        <v>65</v>
      </c>
      <c r="B39">
        <v>9.8000000000000007</v>
      </c>
      <c r="C39">
        <v>27.3</v>
      </c>
      <c r="D39">
        <v>1350</v>
      </c>
      <c r="E39">
        <v>378</v>
      </c>
      <c r="F39">
        <v>42.4</v>
      </c>
      <c r="G39">
        <v>86.9</v>
      </c>
      <c r="H39">
        <v>53625</v>
      </c>
      <c r="I39">
        <v>49426</v>
      </c>
      <c r="J39">
        <v>23.3</v>
      </c>
      <c r="K39">
        <v>14.4</v>
      </c>
      <c r="L39">
        <v>60.8</v>
      </c>
      <c r="M39">
        <v>26582</v>
      </c>
      <c r="N39">
        <v>20271272</v>
      </c>
      <c r="O39" t="s">
        <v>17</v>
      </c>
      <c r="P39" t="s">
        <v>21</v>
      </c>
      <c r="X39" s="6" t="s">
        <v>44</v>
      </c>
      <c r="Y39" s="5">
        <v>2</v>
      </c>
    </row>
    <row r="40" spans="1:25">
      <c r="A40" t="s">
        <v>66</v>
      </c>
      <c r="B40">
        <v>8</v>
      </c>
      <c r="C40">
        <v>24.1</v>
      </c>
      <c r="D40">
        <v>0</v>
      </c>
      <c r="E40">
        <v>57</v>
      </c>
      <c r="F40">
        <v>14.2</v>
      </c>
      <c r="G40">
        <v>86.9</v>
      </c>
      <c r="H40">
        <v>68595</v>
      </c>
      <c r="I40">
        <v>48568</v>
      </c>
      <c r="J40">
        <v>28.1</v>
      </c>
      <c r="K40">
        <v>15.4</v>
      </c>
      <c r="L40">
        <v>64.2</v>
      </c>
      <c r="M40">
        <v>25229</v>
      </c>
      <c r="N40">
        <v>3911338</v>
      </c>
      <c r="O40" t="s">
        <v>49</v>
      </c>
      <c r="P40" t="s">
        <v>21</v>
      </c>
      <c r="X40" s="6" t="s">
        <v>70</v>
      </c>
      <c r="Y40" s="5">
        <v>3</v>
      </c>
    </row>
    <row r="41" spans="1:25">
      <c r="A41" t="s">
        <v>67</v>
      </c>
      <c r="B41">
        <v>8.1999999999999993</v>
      </c>
      <c r="C41">
        <v>25.9</v>
      </c>
      <c r="D41">
        <v>0</v>
      </c>
      <c r="E41">
        <v>20</v>
      </c>
      <c r="F41">
        <v>31.8</v>
      </c>
      <c r="G41">
        <v>89.5</v>
      </c>
      <c r="H41">
        <v>82643</v>
      </c>
      <c r="I41">
        <v>48275</v>
      </c>
      <c r="J41">
        <v>24.6</v>
      </c>
      <c r="K41">
        <v>10.1</v>
      </c>
      <c r="L41">
        <v>61.4</v>
      </c>
      <c r="M41">
        <v>23938</v>
      </c>
      <c r="N41">
        <v>1654930</v>
      </c>
      <c r="O41" t="s">
        <v>35</v>
      </c>
      <c r="P41" t="s">
        <v>31</v>
      </c>
      <c r="X41" s="6" t="s">
        <v>35</v>
      </c>
      <c r="Y41" s="5">
        <v>3</v>
      </c>
    </row>
    <row r="42" spans="1:25">
      <c r="A42" t="s">
        <v>68</v>
      </c>
      <c r="B42">
        <v>9.9</v>
      </c>
      <c r="C42">
        <v>28.4</v>
      </c>
      <c r="D42">
        <v>301</v>
      </c>
      <c r="E42">
        <v>206</v>
      </c>
      <c r="F42">
        <v>59.9</v>
      </c>
      <c r="G42">
        <v>85.8</v>
      </c>
      <c r="H42">
        <v>48617.91</v>
      </c>
      <c r="I42">
        <v>47830</v>
      </c>
      <c r="J42">
        <v>27.1</v>
      </c>
      <c r="K42">
        <v>19.3</v>
      </c>
      <c r="L42">
        <v>63.4</v>
      </c>
      <c r="M42">
        <v>25774</v>
      </c>
      <c r="N42">
        <v>10042802</v>
      </c>
      <c r="O42" t="s">
        <v>17</v>
      </c>
      <c r="P42" t="s">
        <v>18</v>
      </c>
      <c r="X42" s="6" t="s">
        <v>17</v>
      </c>
      <c r="Y42" s="5">
        <v>2</v>
      </c>
    </row>
    <row r="43" spans="1:25">
      <c r="A43" t="s">
        <v>69</v>
      </c>
      <c r="B43">
        <v>9</v>
      </c>
      <c r="C43">
        <v>24.9</v>
      </c>
      <c r="D43">
        <v>0</v>
      </c>
      <c r="E43">
        <v>160</v>
      </c>
      <c r="F43">
        <v>52.9</v>
      </c>
      <c r="G43">
        <v>85.5</v>
      </c>
      <c r="H43">
        <v>41235</v>
      </c>
      <c r="I43">
        <v>47275</v>
      </c>
      <c r="J43">
        <v>29</v>
      </c>
      <c r="K43">
        <v>20</v>
      </c>
      <c r="L43">
        <v>65</v>
      </c>
      <c r="M43">
        <v>24922</v>
      </c>
      <c r="N43">
        <v>6600299</v>
      </c>
      <c r="O43" t="s">
        <v>70</v>
      </c>
      <c r="P43" t="s">
        <v>31</v>
      </c>
      <c r="X43" s="6" t="s">
        <v>37</v>
      </c>
      <c r="Y43" s="5">
        <v>3</v>
      </c>
    </row>
    <row r="44" spans="1:25">
      <c r="A44" t="s">
        <v>71</v>
      </c>
      <c r="B44">
        <v>9.3000000000000007</v>
      </c>
      <c r="C44">
        <v>25.8</v>
      </c>
      <c r="D44">
        <v>187</v>
      </c>
      <c r="E44">
        <v>162</v>
      </c>
      <c r="F44">
        <v>63.8</v>
      </c>
      <c r="G44">
        <v>85.6</v>
      </c>
      <c r="H44">
        <v>30061</v>
      </c>
      <c r="I44">
        <v>47238</v>
      </c>
      <c r="J44">
        <v>29.2</v>
      </c>
      <c r="K44">
        <v>18.899999999999999</v>
      </c>
      <c r="L44">
        <v>65.099999999999994</v>
      </c>
      <c r="M44">
        <v>24596</v>
      </c>
      <c r="N44">
        <v>4896146</v>
      </c>
      <c r="O44" t="s">
        <v>17</v>
      </c>
      <c r="P44" t="s">
        <v>31</v>
      </c>
      <c r="X44" s="6" t="s">
        <v>49</v>
      </c>
      <c r="Y44" s="5">
        <v>1</v>
      </c>
    </row>
    <row r="45" spans="1:25">
      <c r="A45" t="s">
        <v>72</v>
      </c>
      <c r="B45">
        <v>7.7</v>
      </c>
      <c r="C45">
        <v>22.5</v>
      </c>
      <c r="D45">
        <v>397</v>
      </c>
      <c r="E45">
        <v>108</v>
      </c>
      <c r="F45">
        <v>49.2</v>
      </c>
      <c r="G45">
        <v>83.4</v>
      </c>
      <c r="H45">
        <v>43204</v>
      </c>
      <c r="I45">
        <v>45727</v>
      </c>
      <c r="J45">
        <v>29.5</v>
      </c>
      <c r="K45">
        <v>17.2</v>
      </c>
      <c r="L45">
        <v>64.2</v>
      </c>
      <c r="M45">
        <v>24800</v>
      </c>
      <c r="N45">
        <v>4670724</v>
      </c>
      <c r="O45" t="s">
        <v>49</v>
      </c>
      <c r="P45" t="s">
        <v>21</v>
      </c>
      <c r="X45" s="4" t="s">
        <v>82</v>
      </c>
      <c r="Y45" s="5">
        <v>49</v>
      </c>
    </row>
    <row r="46" spans="1:25">
      <c r="A46" t="s">
        <v>73</v>
      </c>
      <c r="B46">
        <v>11.5</v>
      </c>
      <c r="C46">
        <v>26.3</v>
      </c>
      <c r="D46">
        <v>0</v>
      </c>
      <c r="E46">
        <v>17</v>
      </c>
      <c r="F46">
        <v>5.6</v>
      </c>
      <c r="G46">
        <v>84.2</v>
      </c>
      <c r="H46">
        <v>121298</v>
      </c>
      <c r="I46">
        <v>45382</v>
      </c>
      <c r="J46">
        <v>23.3</v>
      </c>
      <c r="K46">
        <v>16.8</v>
      </c>
      <c r="L46">
        <v>60.3</v>
      </c>
      <c r="M46">
        <v>23683</v>
      </c>
      <c r="N46">
        <v>2085109</v>
      </c>
      <c r="O46" t="s">
        <v>35</v>
      </c>
      <c r="P46" t="s">
        <v>21</v>
      </c>
    </row>
    <row r="47" spans="1:25">
      <c r="A47" t="s">
        <v>74</v>
      </c>
      <c r="B47">
        <v>9.1999999999999993</v>
      </c>
      <c r="C47">
        <v>22.3</v>
      </c>
      <c r="D47">
        <v>0</v>
      </c>
      <c r="E47">
        <v>112</v>
      </c>
      <c r="F47">
        <v>48.6</v>
      </c>
      <c r="G47">
        <v>84.2</v>
      </c>
      <c r="H47">
        <v>39486</v>
      </c>
      <c r="I47">
        <v>45215</v>
      </c>
      <c r="J47">
        <v>28.4</v>
      </c>
      <c r="K47">
        <v>20.6</v>
      </c>
      <c r="L47">
        <v>66.8</v>
      </c>
      <c r="M47">
        <v>23684</v>
      </c>
      <c r="N47">
        <v>4425092</v>
      </c>
      <c r="O47" t="s">
        <v>70</v>
      </c>
      <c r="P47" t="s">
        <v>31</v>
      </c>
    </row>
    <row r="48" spans="1:25">
      <c r="A48" t="s">
        <v>75</v>
      </c>
      <c r="B48">
        <v>8.6999999999999993</v>
      </c>
      <c r="C48">
        <v>23.5</v>
      </c>
      <c r="D48">
        <v>53</v>
      </c>
      <c r="E48">
        <v>95</v>
      </c>
      <c r="F48">
        <v>70.599999999999994</v>
      </c>
      <c r="G48">
        <v>84.3</v>
      </c>
      <c r="H48">
        <v>50645</v>
      </c>
      <c r="I48">
        <v>44765</v>
      </c>
      <c r="J48">
        <v>30.1</v>
      </c>
      <c r="K48">
        <v>16.7</v>
      </c>
      <c r="L48">
        <v>65.400000000000006</v>
      </c>
      <c r="M48">
        <v>23606</v>
      </c>
      <c r="N48">
        <v>4858979</v>
      </c>
      <c r="O48" t="s">
        <v>70</v>
      </c>
      <c r="P48" t="s">
        <v>31</v>
      </c>
    </row>
    <row r="49" spans="1:26">
      <c r="A49" t="s">
        <v>76</v>
      </c>
      <c r="B49">
        <v>7.4</v>
      </c>
      <c r="C49">
        <v>19.2</v>
      </c>
      <c r="D49">
        <v>0</v>
      </c>
      <c r="E49">
        <v>76</v>
      </c>
      <c r="F49">
        <v>77.2</v>
      </c>
      <c r="G49">
        <v>85</v>
      </c>
      <c r="H49">
        <v>24038</v>
      </c>
      <c r="I49">
        <v>42019</v>
      </c>
      <c r="J49">
        <v>30.6</v>
      </c>
      <c r="K49">
        <v>20.9</v>
      </c>
      <c r="L49">
        <v>66.8</v>
      </c>
      <c r="M49">
        <v>22714</v>
      </c>
      <c r="N49">
        <v>1844128</v>
      </c>
      <c r="O49" t="s">
        <v>17</v>
      </c>
      <c r="P49" t="s">
        <v>21</v>
      </c>
    </row>
    <row r="50" spans="1:26">
      <c r="A50" t="s">
        <v>77</v>
      </c>
      <c r="B50">
        <v>7.5</v>
      </c>
      <c r="C50">
        <v>21.1</v>
      </c>
      <c r="D50">
        <v>0</v>
      </c>
      <c r="E50">
        <v>57</v>
      </c>
      <c r="F50">
        <v>55.1</v>
      </c>
      <c r="G50">
        <v>84.8</v>
      </c>
      <c r="H50">
        <v>52035</v>
      </c>
      <c r="I50">
        <v>41995</v>
      </c>
      <c r="J50">
        <v>28.1</v>
      </c>
      <c r="K50">
        <v>16.399999999999999</v>
      </c>
      <c r="L50">
        <v>64.7</v>
      </c>
      <c r="M50">
        <v>22883</v>
      </c>
      <c r="N50">
        <v>2978204</v>
      </c>
      <c r="O50" t="s">
        <v>49</v>
      </c>
      <c r="P50" t="s">
        <v>21</v>
      </c>
    </row>
    <row r="51" spans="1:26">
      <c r="A51" t="s">
        <v>78</v>
      </c>
      <c r="B51">
        <v>7.7</v>
      </c>
      <c r="C51">
        <v>20.7</v>
      </c>
      <c r="D51">
        <v>44</v>
      </c>
      <c r="E51">
        <v>63</v>
      </c>
      <c r="F51">
        <v>61.9</v>
      </c>
      <c r="G51">
        <v>82.3</v>
      </c>
      <c r="H51">
        <v>46923</v>
      </c>
      <c r="I51">
        <v>40593</v>
      </c>
      <c r="J51">
        <v>34.4</v>
      </c>
      <c r="K51">
        <v>17.8</v>
      </c>
      <c r="L51">
        <v>67.400000000000006</v>
      </c>
      <c r="M51">
        <v>21036</v>
      </c>
      <c r="N51">
        <v>2992333</v>
      </c>
      <c r="O51" t="s">
        <v>70</v>
      </c>
      <c r="P51" t="s">
        <v>18</v>
      </c>
    </row>
    <row r="54" spans="1:26">
      <c r="A54" t="s">
        <v>86</v>
      </c>
      <c r="B54">
        <f>AVERAGE(B2:B51)</f>
        <v>10.689795918367343</v>
      </c>
      <c r="C54">
        <f t="shared" ref="C54:N54" si="0">AVERAGE(C2:C51)</f>
        <v>29.011999999999993</v>
      </c>
      <c r="D54">
        <f t="shared" si="0"/>
        <v>249.58</v>
      </c>
      <c r="E54">
        <f t="shared" si="0"/>
        <v>200.08</v>
      </c>
      <c r="F54">
        <f t="shared" si="0"/>
        <v>36.191836734693872</v>
      </c>
      <c r="G54">
        <f t="shared" si="0"/>
        <v>88.198000000000008</v>
      </c>
      <c r="H54">
        <f t="shared" si="0"/>
        <v>71278.306122448979</v>
      </c>
      <c r="I54">
        <f t="shared" si="0"/>
        <v>56022.34</v>
      </c>
      <c r="J54">
        <f t="shared" si="0"/>
        <v>25.44</v>
      </c>
      <c r="K54">
        <f t="shared" si="0"/>
        <v>14.282</v>
      </c>
      <c r="L54">
        <f t="shared" si="0"/>
        <v>61.995833333333344</v>
      </c>
      <c r="M54">
        <f t="shared" si="0"/>
        <v>28444.74</v>
      </c>
      <c r="N54">
        <f t="shared" si="0"/>
        <v>6414931.8399999999</v>
      </c>
    </row>
    <row r="55" spans="1:26">
      <c r="A55" t="s">
        <v>87</v>
      </c>
      <c r="B55">
        <f>MEDIAN(B2:B51)</f>
        <v>10.199999999999999</v>
      </c>
      <c r="C55">
        <f t="shared" ref="C55:N55" si="1">MEDIAN(C2:C51)</f>
        <v>28.2</v>
      </c>
      <c r="D55">
        <f t="shared" si="1"/>
        <v>0</v>
      </c>
      <c r="E55">
        <f t="shared" si="1"/>
        <v>105.5</v>
      </c>
      <c r="F55">
        <f t="shared" si="1"/>
        <v>37.9</v>
      </c>
      <c r="G55">
        <f t="shared" si="1"/>
        <v>88.85</v>
      </c>
      <c r="H55">
        <f t="shared" si="1"/>
        <v>54158</v>
      </c>
      <c r="I55">
        <f t="shared" si="1"/>
        <v>54442</v>
      </c>
      <c r="J55">
        <f t="shared" si="1"/>
        <v>25.4</v>
      </c>
      <c r="K55">
        <f t="shared" si="1"/>
        <v>13.649999999999999</v>
      </c>
      <c r="L55">
        <f t="shared" si="1"/>
        <v>61.9</v>
      </c>
      <c r="M55">
        <f t="shared" si="1"/>
        <v>27546</v>
      </c>
      <c r="N55">
        <f t="shared" si="1"/>
        <v>4547908</v>
      </c>
    </row>
    <row r="56" spans="1:26">
      <c r="A56" t="s">
        <v>88</v>
      </c>
      <c r="B56">
        <f>1/4*_xlfn.QUARTILE.EXC(B2:B51,1)+0.5*_xlfn.QUARTILE.EXC(B2:B51,2)+1/4*_xlfn.QUARTILE.EXC(B2:B51,3)</f>
        <v>10.225</v>
      </c>
      <c r="C56">
        <f t="shared" ref="C56:N56" si="2">1/4*_xlfn.QUARTILE.EXC(C2:C51,1)+0.5*_xlfn.QUARTILE.EXC(C2:C51,2)+1/4*_xlfn.QUARTILE.EXC(C2:C51,3)</f>
        <v>28.568750000000001</v>
      </c>
      <c r="D56">
        <f t="shared" si="2"/>
        <v>34.1875</v>
      </c>
      <c r="E56">
        <f t="shared" si="2"/>
        <v>119.4375</v>
      </c>
      <c r="F56">
        <f t="shared" si="2"/>
        <v>35.887500000000003</v>
      </c>
      <c r="G56">
        <f t="shared" si="2"/>
        <v>88.55</v>
      </c>
      <c r="H56">
        <f t="shared" si="2"/>
        <v>55903.75</v>
      </c>
      <c r="I56">
        <f t="shared" si="2"/>
        <v>55287.875</v>
      </c>
      <c r="J56">
        <f t="shared" si="2"/>
        <v>25.381249999999998</v>
      </c>
      <c r="K56">
        <f t="shared" si="2"/>
        <v>13.95</v>
      </c>
      <c r="L56">
        <f t="shared" si="2"/>
        <v>62.131249999999994</v>
      </c>
      <c r="M56">
        <f t="shared" si="2"/>
        <v>27845.375</v>
      </c>
      <c r="N56">
        <f t="shared" si="2"/>
        <v>4591539</v>
      </c>
    </row>
    <row r="57" spans="1:26">
      <c r="A57" t="s">
        <v>89</v>
      </c>
      <c r="B57">
        <f>TRIMMEAN(B2:B51,0.1)</f>
        <v>10.531111111111109</v>
      </c>
      <c r="C57">
        <f t="shared" ref="C57:N57" si="3">TRIMMEAN(C2:C51,0.1)</f>
        <v>28.958695652173905</v>
      </c>
      <c r="D57">
        <f t="shared" si="3"/>
        <v>97.586956521739125</v>
      </c>
      <c r="E57">
        <f t="shared" si="3"/>
        <v>168.65217391304347</v>
      </c>
      <c r="F57">
        <f t="shared" si="3"/>
        <v>35.675555555555547</v>
      </c>
      <c r="G57">
        <f t="shared" si="3"/>
        <v>88.293478260869591</v>
      </c>
      <c r="H57">
        <f t="shared" si="3"/>
        <v>59061.8</v>
      </c>
      <c r="I57">
        <f t="shared" si="3"/>
        <v>55852.086956521736</v>
      </c>
      <c r="J57">
        <f t="shared" si="3"/>
        <v>25.336956521739125</v>
      </c>
      <c r="K57">
        <f t="shared" si="3"/>
        <v>14.200000000000001</v>
      </c>
      <c r="L57">
        <f t="shared" si="3"/>
        <v>62.075000000000003</v>
      </c>
      <c r="M57">
        <f t="shared" si="3"/>
        <v>28300.565217391304</v>
      </c>
      <c r="N57">
        <f t="shared" si="3"/>
        <v>5498271.9782608692</v>
      </c>
    </row>
    <row r="58" spans="1:26">
      <c r="A58" t="s">
        <v>90</v>
      </c>
      <c r="B58">
        <f>STDEV(B2:B51)</f>
        <v>2.6066617299046966</v>
      </c>
      <c r="C58">
        <f t="shared" ref="C58:N58" si="4">STDEV(C2:C51)</f>
        <v>4.9340400302803067</v>
      </c>
      <c r="D58">
        <f t="shared" si="4"/>
        <v>955.73158408432153</v>
      </c>
      <c r="E58">
        <f t="shared" si="4"/>
        <v>266.16312628897032</v>
      </c>
      <c r="F58">
        <f t="shared" si="4"/>
        <v>24.59868591285835</v>
      </c>
      <c r="G58">
        <f t="shared" si="4"/>
        <v>3.0545710143377995</v>
      </c>
      <c r="H58">
        <f t="shared" si="4"/>
        <v>86805.595126814878</v>
      </c>
      <c r="I58">
        <f t="shared" si="4"/>
        <v>9205.9948560817757</v>
      </c>
      <c r="J58">
        <f t="shared" si="4"/>
        <v>2.9171554498118737</v>
      </c>
      <c r="K58">
        <f t="shared" si="4"/>
        <v>3.2419249761554285</v>
      </c>
      <c r="L58">
        <f t="shared" si="4"/>
        <v>2.8703145600715732</v>
      </c>
      <c r="M58">
        <f t="shared" si="4"/>
        <v>4204.7697687948958</v>
      </c>
      <c r="N58">
        <f t="shared" si="4"/>
        <v>7228712.6195290424</v>
      </c>
    </row>
    <row r="61" spans="1:26">
      <c r="A61" t="s">
        <v>91</v>
      </c>
      <c r="R61" s="10" t="s">
        <v>93</v>
      </c>
    </row>
    <row r="63" spans="1:26">
      <c r="A63" s="7" t="s">
        <v>0</v>
      </c>
      <c r="B63" s="7" t="s">
        <v>1</v>
      </c>
      <c r="C63" s="7" t="s">
        <v>2</v>
      </c>
      <c r="D63" s="7" t="s">
        <v>3</v>
      </c>
      <c r="E63" s="7" t="s">
        <v>4</v>
      </c>
      <c r="F63" s="7" t="s">
        <v>5</v>
      </c>
      <c r="G63" s="7" t="s">
        <v>6</v>
      </c>
      <c r="H63" s="7" t="s">
        <v>7</v>
      </c>
      <c r="I63" s="7" t="s">
        <v>8</v>
      </c>
      <c r="J63" s="7" t="s">
        <v>9</v>
      </c>
      <c r="K63" s="7" t="s">
        <v>10</v>
      </c>
      <c r="L63" s="7" t="s">
        <v>11</v>
      </c>
      <c r="M63" s="7" t="s">
        <v>12</v>
      </c>
      <c r="N63" s="7" t="s">
        <v>13</v>
      </c>
      <c r="O63" s="7" t="s">
        <v>14</v>
      </c>
      <c r="P63" s="7" t="s">
        <v>15</v>
      </c>
      <c r="R63" t="s">
        <v>20</v>
      </c>
      <c r="S63" t="s">
        <v>25</v>
      </c>
      <c r="T63" t="s">
        <v>27</v>
      </c>
      <c r="U63" t="s">
        <v>35</v>
      </c>
      <c r="V63" t="s">
        <v>37</v>
      </c>
      <c r="W63" t="s">
        <v>44</v>
      </c>
      <c r="X63" t="s">
        <v>49</v>
      </c>
      <c r="Y63" t="s">
        <v>70</v>
      </c>
      <c r="Z63" s="8" t="s">
        <v>17</v>
      </c>
    </row>
    <row r="64" spans="1:26">
      <c r="A64" s="7" t="s">
        <v>16</v>
      </c>
      <c r="B64" s="8">
        <f>(B2-B$54)/B$58</f>
        <v>2.535888721500636</v>
      </c>
      <c r="C64" s="8">
        <f t="shared" ref="C64:N64" si="5">(C2-C$54)/C$58</f>
        <v>1.8013635774039456</v>
      </c>
      <c r="D64" s="8">
        <f t="shared" si="5"/>
        <v>-0.22870438064409024</v>
      </c>
      <c r="E64" s="8">
        <f t="shared" si="5"/>
        <v>1.5701649053605904</v>
      </c>
      <c r="F64" s="8">
        <f t="shared" si="5"/>
        <v>6.9441240534447668E-2</v>
      </c>
      <c r="G64" s="8">
        <f t="shared" si="5"/>
        <v>0.39350861196480635</v>
      </c>
      <c r="H64" s="8">
        <f t="shared" si="5"/>
        <v>-0.70930112318795857</v>
      </c>
      <c r="I64" s="8">
        <f t="shared" si="5"/>
        <v>2.1534511272188248</v>
      </c>
      <c r="J64" s="8">
        <f t="shared" si="5"/>
        <v>-8.2271926926444555E-2</v>
      </c>
      <c r="K64" s="8">
        <f t="shared" si="5"/>
        <v>-0.30290645441294106</v>
      </c>
      <c r="L64" s="8">
        <f t="shared" si="5"/>
        <v>-0.17274529427220001</v>
      </c>
      <c r="M64" s="8">
        <f t="shared" si="5"/>
        <v>1.8772157416509963</v>
      </c>
      <c r="N64" s="8">
        <f t="shared" si="5"/>
        <v>-5.65150202397472E-2</v>
      </c>
      <c r="O64" s="8" t="s">
        <v>17</v>
      </c>
      <c r="P64" s="7" t="s">
        <v>18</v>
      </c>
      <c r="R64">
        <f>IF($O64=R$63,1,0)</f>
        <v>0</v>
      </c>
      <c r="S64">
        <f>IF($O64=S$63,1,0)</f>
        <v>0</v>
      </c>
      <c r="T64">
        <f>IF($O64=T$63,1,0)</f>
        <v>0</v>
      </c>
      <c r="U64">
        <f>IF($O64=U$63,1,0)</f>
        <v>0</v>
      </c>
      <c r="V64">
        <f>IF($O64=V$63,1,0)</f>
        <v>0</v>
      </c>
      <c r="W64">
        <f>IF($O64=W$63,1,0)</f>
        <v>0</v>
      </c>
      <c r="X64">
        <f>IF($O64=X$63,1,0)</f>
        <v>0</v>
      </c>
      <c r="Y64">
        <f>IF($O64=Y$63,1,0)</f>
        <v>0</v>
      </c>
      <c r="Z64">
        <f>IF($O64=Z$63,1,0)</f>
        <v>1</v>
      </c>
    </row>
    <row r="65" spans="1:26">
      <c r="A65" s="7" t="s">
        <v>19</v>
      </c>
      <c r="B65" s="8">
        <f t="shared" ref="B65:N65" si="6">(B3-B$54)/B$58</f>
        <v>-7.2811871287296812E-2</v>
      </c>
      <c r="C65" s="8">
        <f t="shared" si="6"/>
        <v>0.36238052164696966</v>
      </c>
      <c r="D65" s="8">
        <f t="shared" si="6"/>
        <v>0.52359889359463641</v>
      </c>
      <c r="E65" s="8">
        <f t="shared" si="6"/>
        <v>8.2355509967228485E-2</v>
      </c>
      <c r="F65" s="8">
        <f t="shared" si="6"/>
        <v>-0.78019764156026794</v>
      </c>
      <c r="G65" s="8">
        <f t="shared" si="6"/>
        <v>0.91731375268334958</v>
      </c>
      <c r="H65" s="8">
        <f t="shared" si="6"/>
        <v>-0.74713278594198251</v>
      </c>
      <c r="I65" s="8">
        <f t="shared" si="6"/>
        <v>1.8969878077286726</v>
      </c>
      <c r="J65" s="8">
        <f t="shared" si="6"/>
        <v>-1.6248705567972672</v>
      </c>
      <c r="K65" s="8">
        <f t="shared" si="6"/>
        <v>-0.30290645441294106</v>
      </c>
      <c r="L65" s="8">
        <f t="shared" si="6"/>
        <v>-2.3327872932388227</v>
      </c>
      <c r="M65" s="8">
        <f t="shared" si="6"/>
        <v>0.30709410288832029</v>
      </c>
      <c r="N65" s="8">
        <f t="shared" si="6"/>
        <v>-0.6893798525808138</v>
      </c>
      <c r="O65" s="8" t="s">
        <v>20</v>
      </c>
      <c r="P65" s="7" t="s">
        <v>21</v>
      </c>
      <c r="R65">
        <f>IF($O65=R$63,1,0)</f>
        <v>1</v>
      </c>
      <c r="S65">
        <f>IF($O65=S$63,1,0)</f>
        <v>0</v>
      </c>
      <c r="T65">
        <f>IF($O65=T$63,1,0)</f>
        <v>0</v>
      </c>
      <c r="U65">
        <f>IF($O65=U$63,1,0)</f>
        <v>0</v>
      </c>
      <c r="V65">
        <f>IF($O65=V$63,1,0)</f>
        <v>0</v>
      </c>
      <c r="W65">
        <f>IF($O65=W$63,1,0)</f>
        <v>0</v>
      </c>
      <c r="X65">
        <f>IF($O65=X$63,1,0)</f>
        <v>0</v>
      </c>
      <c r="Y65">
        <f>IF($O65=Y$63,1,0)</f>
        <v>0</v>
      </c>
      <c r="Z65">
        <f>IF($O65=Z$63,1,0)</f>
        <v>0</v>
      </c>
    </row>
    <row r="66" spans="1:26">
      <c r="A66" s="7" t="s">
        <v>22</v>
      </c>
      <c r="B66" s="8">
        <f t="shared" ref="B66:N66" si="7">(B4-B$54)/B$58</f>
        <v>-0.22626484733364594</v>
      </c>
      <c r="C66" s="8">
        <f t="shared" si="7"/>
        <v>-0.20510575386282401</v>
      </c>
      <c r="D66" s="8">
        <f t="shared" si="7"/>
        <v>6.6864170928520776</v>
      </c>
      <c r="E66" s="8">
        <f t="shared" si="7"/>
        <v>-0.74796235968411751</v>
      </c>
      <c r="F66" s="8">
        <f t="shared" si="7"/>
        <v>-0.23545309514547422</v>
      </c>
      <c r="G66" s="8">
        <f t="shared" si="7"/>
        <v>1.2774297869273474</v>
      </c>
      <c r="H66" s="8">
        <f t="shared" si="7"/>
        <v>5.7526556110585805</v>
      </c>
      <c r="I66" s="8">
        <f t="shared" si="7"/>
        <v>1.8827579496798754</v>
      </c>
      <c r="J66" s="8">
        <f t="shared" si="7"/>
        <v>0.63760743367993988</v>
      </c>
      <c r="K66" s="8">
        <f t="shared" si="7"/>
        <v>-0.98151561908551854</v>
      </c>
      <c r="L66" s="8">
        <f t="shared" si="7"/>
        <v>0.87243631813100397</v>
      </c>
      <c r="M66" s="8">
        <f t="shared" si="7"/>
        <v>1.0981005510138369</v>
      </c>
      <c r="N66" s="8">
        <f t="shared" si="7"/>
        <v>-0.78527120094170089</v>
      </c>
      <c r="O66" s="8" t="s">
        <v>20</v>
      </c>
      <c r="P66" s="7" t="s">
        <v>23</v>
      </c>
      <c r="R66">
        <f>IF($O66=R$63,1,0)</f>
        <v>1</v>
      </c>
      <c r="S66">
        <f>IF($O66=S$63,1,0)</f>
        <v>0</v>
      </c>
      <c r="T66">
        <f>IF($O66=T$63,1,0)</f>
        <v>0</v>
      </c>
      <c r="U66">
        <f>IF($O66=U$63,1,0)</f>
        <v>0</v>
      </c>
      <c r="V66">
        <f>IF($O66=V$63,1,0)</f>
        <v>0</v>
      </c>
      <c r="W66">
        <f>IF($O66=W$63,1,0)</f>
        <v>0</v>
      </c>
      <c r="X66">
        <f>IF($O66=X$63,1,0)</f>
        <v>0</v>
      </c>
      <c r="Y66">
        <f>IF($O66=Y$63,1,0)</f>
        <v>0</v>
      </c>
      <c r="Z66">
        <f>IF($O66=Z$63,1,0)</f>
        <v>0</v>
      </c>
    </row>
    <row r="67" spans="1:26">
      <c r="A67" s="7" t="s">
        <v>24</v>
      </c>
      <c r="B67" s="8">
        <f t="shared" ref="B67:N67" si="8">(B5-B$54)/B$58</f>
        <v>1.2699016691182567</v>
      </c>
      <c r="C67" s="8">
        <f t="shared" si="8"/>
        <v>1.5784225405965264</v>
      </c>
      <c r="D67" s="8">
        <f t="shared" si="8"/>
        <v>-0.12511881159035737</v>
      </c>
      <c r="E67" s="8">
        <f t="shared" si="8"/>
        <v>3.8244215650475026</v>
      </c>
      <c r="F67" s="8">
        <f t="shared" si="8"/>
        <v>0.13448536547949774</v>
      </c>
      <c r="G67" s="8">
        <f t="shared" si="8"/>
        <v>0.13160604160553013</v>
      </c>
      <c r="H67" s="8">
        <f t="shared" si="8"/>
        <v>-0.73640767083114322</v>
      </c>
      <c r="I67" s="8">
        <f t="shared" si="8"/>
        <v>1.7596859712883706</v>
      </c>
      <c r="J67" s="8">
        <f t="shared" si="8"/>
        <v>-0.87071122663819867</v>
      </c>
      <c r="K67" s="8">
        <f t="shared" si="8"/>
        <v>-0.17952296992701838</v>
      </c>
      <c r="L67" s="8">
        <f t="shared" si="8"/>
        <v>-0.52113916507326796</v>
      </c>
      <c r="M67" s="8">
        <f t="shared" si="8"/>
        <v>2.1031496339297817</v>
      </c>
      <c r="N67" s="8">
        <f t="shared" si="8"/>
        <v>0.35180277510681901</v>
      </c>
      <c r="O67" s="8" t="s">
        <v>25</v>
      </c>
      <c r="P67" s="7" t="s">
        <v>21</v>
      </c>
      <c r="R67">
        <f>IF($O67=R$63,1,0)</f>
        <v>0</v>
      </c>
      <c r="S67">
        <f>IF($O67=S$63,1,0)</f>
        <v>1</v>
      </c>
      <c r="T67">
        <f>IF($O67=T$63,1,0)</f>
        <v>0</v>
      </c>
      <c r="U67">
        <f>IF($O67=U$63,1,0)</f>
        <v>0</v>
      </c>
      <c r="V67">
        <f>IF($O67=V$63,1,0)</f>
        <v>0</v>
      </c>
      <c r="W67">
        <f>IF($O67=W$63,1,0)</f>
        <v>0</v>
      </c>
      <c r="X67">
        <f>IF($O67=X$63,1,0)</f>
        <v>0</v>
      </c>
      <c r="Y67">
        <f>IF($O67=Y$63,1,0)</f>
        <v>0</v>
      </c>
      <c r="Z67">
        <f>IF($O67=Z$63,1,0)</f>
        <v>0</v>
      </c>
    </row>
    <row r="68" spans="1:26">
      <c r="A68" s="7" t="s">
        <v>26</v>
      </c>
      <c r="B68" s="8">
        <f t="shared" ref="B68:N68" si="9">(B6-B$54)/B$58</f>
        <v>2.2673460134195258</v>
      </c>
      <c r="C68" s="8">
        <f t="shared" si="9"/>
        <v>1.7405614764564683</v>
      </c>
      <c r="D68" s="8">
        <f t="shared" si="9"/>
        <v>-0.16069365348759895</v>
      </c>
      <c r="E68" s="8">
        <f t="shared" si="9"/>
        <v>2.0322875205964075</v>
      </c>
      <c r="F68" s="8">
        <f t="shared" si="9"/>
        <v>0.75240455245747295</v>
      </c>
      <c r="G68" s="8">
        <f t="shared" si="9"/>
        <v>0.55719771843935173</v>
      </c>
      <c r="H68" s="8">
        <f t="shared" si="9"/>
        <v>-0.76534589763933691</v>
      </c>
      <c r="I68" s="8">
        <f t="shared" si="9"/>
        <v>1.6645305846414526</v>
      </c>
      <c r="J68" s="8">
        <f t="shared" si="9"/>
        <v>-1.5905905872445818</v>
      </c>
      <c r="K68" s="8">
        <f t="shared" si="9"/>
        <v>-0.6113651656277489</v>
      </c>
      <c r="L68" s="8">
        <f t="shared" si="9"/>
        <v>-1.1482481325151894</v>
      </c>
      <c r="M68" s="8">
        <f t="shared" si="9"/>
        <v>2.5990150711942746</v>
      </c>
      <c r="N68" s="8">
        <f t="shared" si="9"/>
        <v>-0.39067064754664282</v>
      </c>
      <c r="O68" s="8" t="s">
        <v>27</v>
      </c>
      <c r="P68" s="7" t="s">
        <v>18</v>
      </c>
      <c r="R68">
        <f>IF($O68=R$63,1,0)</f>
        <v>0</v>
      </c>
      <c r="S68">
        <f>IF($O68=S$63,1,0)</f>
        <v>0</v>
      </c>
      <c r="T68">
        <f>IF($O68=T$63,1,0)</f>
        <v>1</v>
      </c>
      <c r="U68">
        <f>IF($O68=U$63,1,0)</f>
        <v>0</v>
      </c>
      <c r="V68">
        <f>IF($O68=V$63,1,0)</f>
        <v>0</v>
      </c>
      <c r="W68">
        <f>IF($O68=W$63,1,0)</f>
        <v>0</v>
      </c>
      <c r="X68">
        <f>IF($O68=X$63,1,0)</f>
        <v>0</v>
      </c>
      <c r="Y68">
        <f>IF($O68=Y$63,1,0)</f>
        <v>0</v>
      </c>
      <c r="Z68">
        <f>IF($O68=Z$63,1,0)</f>
        <v>0</v>
      </c>
    </row>
    <row r="69" spans="1:26">
      <c r="A69" s="7" t="s">
        <v>28</v>
      </c>
      <c r="B69" s="8">
        <f t="shared" ref="B69:N69" si="10">(B7-B$54)/B$58</f>
        <v>2.6893416975469844</v>
      </c>
      <c r="C69" s="8">
        <f t="shared" si="10"/>
        <v>2.3283151189487543</v>
      </c>
      <c r="D69" s="8">
        <f t="shared" si="10"/>
        <v>-6.0247041071857986E-2</v>
      </c>
      <c r="E69" s="8">
        <f t="shared" si="10"/>
        <v>2.520709796861905</v>
      </c>
      <c r="F69" s="8">
        <f t="shared" si="10"/>
        <v>0.66296888065802906</v>
      </c>
      <c r="G69" s="8">
        <f t="shared" si="10"/>
        <v>0.52445989714443986</v>
      </c>
      <c r="H69" s="8">
        <f t="shared" si="10"/>
        <v>-0.73126975317331899</v>
      </c>
      <c r="I69" s="8">
        <f t="shared" si="10"/>
        <v>1.5865379275495723</v>
      </c>
      <c r="J69" s="8">
        <f t="shared" si="10"/>
        <v>-1.5563106176918977</v>
      </c>
      <c r="K69" s="8">
        <f t="shared" si="10"/>
        <v>-0.21036884104849904</v>
      </c>
      <c r="L69" s="8">
        <f t="shared" si="10"/>
        <v>-1.8101964870372207</v>
      </c>
      <c r="M69" s="8">
        <f t="shared" si="10"/>
        <v>1.9378611548416176</v>
      </c>
      <c r="N69" s="8">
        <f t="shared" si="10"/>
        <v>5.2497613333634542E-2</v>
      </c>
      <c r="O69" s="8" t="s">
        <v>27</v>
      </c>
      <c r="P69" s="7" t="s">
        <v>23</v>
      </c>
      <c r="R69">
        <f>IF($O69=R$63,1,0)</f>
        <v>0</v>
      </c>
      <c r="S69">
        <f>IF($O69=S$63,1,0)</f>
        <v>0</v>
      </c>
      <c r="T69">
        <f>IF($O69=T$63,1,0)</f>
        <v>1</v>
      </c>
      <c r="U69">
        <f>IF($O69=U$63,1,0)</f>
        <v>0</v>
      </c>
      <c r="V69">
        <f>IF($O69=V$63,1,0)</f>
        <v>0</v>
      </c>
      <c r="W69">
        <f>IF($O69=W$63,1,0)</f>
        <v>0</v>
      </c>
      <c r="X69">
        <f>IF($O69=X$63,1,0)</f>
        <v>0</v>
      </c>
      <c r="Y69">
        <f>IF($O69=Y$63,1,0)</f>
        <v>0</v>
      </c>
      <c r="Z69">
        <f>IF($O69=Z$63,1,0)</f>
        <v>0</v>
      </c>
    </row>
    <row r="70" spans="1:26">
      <c r="A70" s="7" t="s">
        <v>29</v>
      </c>
      <c r="B70" s="8"/>
      <c r="C70" s="8">
        <f t="shared" ref="B70:N70" si="11">(C8-C$54)/C$58</f>
        <v>1.1933425679291669</v>
      </c>
      <c r="D70" s="8">
        <f t="shared" si="11"/>
        <v>-0.24753812047204168</v>
      </c>
      <c r="E70" s="8">
        <f t="shared" si="11"/>
        <v>-0.19566947806082402</v>
      </c>
      <c r="F70" s="8">
        <f t="shared" si="11"/>
        <v>1.6792833329244354</v>
      </c>
      <c r="G70" s="8">
        <f t="shared" si="11"/>
        <v>1.2446919656324402</v>
      </c>
      <c r="H70" s="8">
        <f t="shared" si="11"/>
        <v>-0.71798719922831611</v>
      </c>
      <c r="I70" s="8">
        <f t="shared" si="11"/>
        <v>1.5512348446040833</v>
      </c>
      <c r="J70" s="8">
        <f t="shared" si="11"/>
        <v>-0.63075143976940307</v>
      </c>
      <c r="K70" s="8">
        <f t="shared" si="11"/>
        <v>-0.4262899388988643</v>
      </c>
      <c r="L70" s="8">
        <f t="shared" si="11"/>
        <v>-0.41662100383294859</v>
      </c>
      <c r="M70" s="8">
        <f t="shared" si="11"/>
        <v>1.4855177199845122</v>
      </c>
      <c r="N70" s="8">
        <f t="shared" si="11"/>
        <v>-0.70335122000343797</v>
      </c>
      <c r="O70" s="8" t="s">
        <v>27</v>
      </c>
      <c r="P70" s="7" t="s">
        <v>18</v>
      </c>
      <c r="R70">
        <f>IF($O70=R$63,1,0)</f>
        <v>0</v>
      </c>
      <c r="S70">
        <f>IF($O70=S$63,1,0)</f>
        <v>0</v>
      </c>
      <c r="T70">
        <f>IF($O70=T$63,1,0)</f>
        <v>1</v>
      </c>
      <c r="U70">
        <f>IF($O70=U$63,1,0)</f>
        <v>0</v>
      </c>
      <c r="V70">
        <f>IF($O70=V$63,1,0)</f>
        <v>0</v>
      </c>
      <c r="W70">
        <f>IF($O70=W$63,1,0)</f>
        <v>0</v>
      </c>
      <c r="X70">
        <f>IF($O70=X$63,1,0)</f>
        <v>0</v>
      </c>
      <c r="Y70">
        <f>IF($O70=Y$63,1,0)</f>
        <v>0</v>
      </c>
      <c r="Z70">
        <f>IF($O70=Z$63,1,0)</f>
        <v>0</v>
      </c>
    </row>
    <row r="71" spans="1:26">
      <c r="A71" s="7" t="s">
        <v>30</v>
      </c>
      <c r="B71" s="8">
        <f t="shared" ref="B71:N71" si="12">(B9-B$54)/B$58</f>
        <v>1.8069870852804784</v>
      </c>
      <c r="C71" s="8">
        <f t="shared" si="12"/>
        <v>1.4770857056840634</v>
      </c>
      <c r="D71" s="8">
        <f t="shared" si="12"/>
        <v>-0.14395255141830879</v>
      </c>
      <c r="E71" s="8">
        <f t="shared" si="12"/>
        <v>4.4784565639113275E-2</v>
      </c>
      <c r="F71" s="8">
        <f t="shared" si="12"/>
        <v>0.99632002100141048</v>
      </c>
      <c r="G71" s="8">
        <f t="shared" si="12"/>
        <v>3.3392577720803861E-2</v>
      </c>
      <c r="H71" s="8">
        <f t="shared" si="12"/>
        <v>-0.36620008279431027</v>
      </c>
      <c r="I71" s="8">
        <f t="shared" si="12"/>
        <v>1.1122817425034031</v>
      </c>
      <c r="J71" s="8">
        <f t="shared" si="12"/>
        <v>-8.2271926926444555E-2</v>
      </c>
      <c r="K71" s="8">
        <f t="shared" si="12"/>
        <v>-0.14867709880553714</v>
      </c>
      <c r="L71" s="8">
        <f t="shared" si="12"/>
        <v>-0.13790590719209272</v>
      </c>
      <c r="M71" s="8">
        <f t="shared" si="12"/>
        <v>1.3335474492833082</v>
      </c>
      <c r="N71" s="8">
        <f t="shared" si="12"/>
        <v>0.27225610749597362</v>
      </c>
      <c r="O71" s="8" t="s">
        <v>17</v>
      </c>
      <c r="P71" s="7" t="s">
        <v>31</v>
      </c>
      <c r="R71">
        <f>IF($O71=R$63,1,0)</f>
        <v>0</v>
      </c>
      <c r="S71">
        <f>IF($O71=S$63,1,0)</f>
        <v>0</v>
      </c>
      <c r="T71">
        <f>IF($O71=T$63,1,0)</f>
        <v>0</v>
      </c>
      <c r="U71">
        <f>IF($O71=U$63,1,0)</f>
        <v>0</v>
      </c>
      <c r="V71">
        <f>IF($O71=V$63,1,0)</f>
        <v>0</v>
      </c>
      <c r="W71">
        <f>IF($O71=W$63,1,0)</f>
        <v>0</v>
      </c>
      <c r="X71">
        <f>IF($O71=X$63,1,0)</f>
        <v>0</v>
      </c>
      <c r="Y71">
        <f>IF($O71=Y$63,1,0)</f>
        <v>0</v>
      </c>
      <c r="Z71">
        <f>IF($O71=Z$63,1,0)</f>
        <v>1</v>
      </c>
    </row>
    <row r="72" spans="1:26">
      <c r="A72" s="7" t="s">
        <v>32</v>
      </c>
      <c r="B72" s="8">
        <f t="shared" ref="B72:N72" si="13">(B10-B$54)/B$58</f>
        <v>0.34918381284016276</v>
      </c>
      <c r="C72" s="8">
        <f t="shared" si="13"/>
        <v>0.48398472354192495</v>
      </c>
      <c r="D72" s="8">
        <f t="shared" si="13"/>
        <v>0.61776759273439352</v>
      </c>
      <c r="E72" s="8">
        <f t="shared" si="13"/>
        <v>0.19131124851876258</v>
      </c>
      <c r="F72" s="8">
        <f t="shared" si="13"/>
        <v>-0.74767557908774296</v>
      </c>
      <c r="G72" s="8">
        <f t="shared" si="13"/>
        <v>-2.0945658064482853</v>
      </c>
      <c r="H72" s="8">
        <f t="shared" si="13"/>
        <v>1.0646513481364581</v>
      </c>
      <c r="I72" s="8">
        <f t="shared" si="13"/>
        <v>0.92088472050355197</v>
      </c>
      <c r="J72" s="8">
        <f t="shared" si="13"/>
        <v>-0.80215128753282783</v>
      </c>
      <c r="K72" s="8">
        <f t="shared" si="13"/>
        <v>-0.33375232553442225</v>
      </c>
      <c r="L72" s="8">
        <f t="shared" si="13"/>
        <v>-0.90437242295444331</v>
      </c>
      <c r="M72" s="8">
        <f t="shared" si="13"/>
        <v>0.47476083347415587</v>
      </c>
      <c r="N72" s="8">
        <f t="shared" si="13"/>
        <v>4.5277614262292234</v>
      </c>
      <c r="O72" s="8" t="s">
        <v>20</v>
      </c>
      <c r="P72" s="7" t="s">
        <v>23</v>
      </c>
      <c r="R72">
        <f>IF($O72=R$63,1,0)</f>
        <v>1</v>
      </c>
      <c r="S72">
        <f>IF($O72=S$63,1,0)</f>
        <v>0</v>
      </c>
      <c r="T72">
        <f>IF($O72=T$63,1,0)</f>
        <v>0</v>
      </c>
      <c r="U72">
        <f>IF($O72=U$63,1,0)</f>
        <v>0</v>
      </c>
      <c r="V72">
        <f>IF($O72=V$63,1,0)</f>
        <v>0</v>
      </c>
      <c r="W72">
        <f>IF($O72=W$63,1,0)</f>
        <v>0</v>
      </c>
      <c r="X72">
        <f>IF($O72=X$63,1,0)</f>
        <v>0</v>
      </c>
      <c r="Y72">
        <f>IF($O72=Y$63,1,0)</f>
        <v>0</v>
      </c>
      <c r="Z72">
        <f>IF($O72=Z$63,1,0)</f>
        <v>0</v>
      </c>
    </row>
    <row r="73" spans="1:26">
      <c r="A73" s="7" t="s">
        <v>33</v>
      </c>
      <c r="B73" s="8">
        <f t="shared" ref="B73:N73" si="14">(B11-B$54)/B$58</f>
        <v>0.50263678888651186</v>
      </c>
      <c r="C73" s="8">
        <f t="shared" si="14"/>
        <v>0.78799522827931434</v>
      </c>
      <c r="D73" s="8">
        <f t="shared" si="14"/>
        <v>-9.6868201848430216E-2</v>
      </c>
      <c r="E73" s="8">
        <f t="shared" si="14"/>
        <v>-0.34971034980609639</v>
      </c>
      <c r="F73" s="8"/>
      <c r="G73" s="8">
        <f t="shared" si="14"/>
        <v>0.720886824913897</v>
      </c>
      <c r="H73" s="8">
        <f t="shared" si="14"/>
        <v>-5.5552941206198053E-2</v>
      </c>
      <c r="I73" s="8">
        <f t="shared" si="14"/>
        <v>0.88058489351039382</v>
      </c>
      <c r="J73" s="8">
        <f t="shared" si="14"/>
        <v>-0.32223171379523896</v>
      </c>
      <c r="K73" s="8">
        <f t="shared" si="14"/>
        <v>-1.0740532324499605</v>
      </c>
      <c r="L73" s="8">
        <f t="shared" si="14"/>
        <v>-0.4514603909130534</v>
      </c>
      <c r="M73" s="8">
        <f t="shared" si="14"/>
        <v>0.80771604314815559</v>
      </c>
      <c r="N73" s="8">
        <f t="shared" si="14"/>
        <v>0.10450258569681754</v>
      </c>
      <c r="O73" s="8" t="s">
        <v>20</v>
      </c>
      <c r="P73" s="7" t="s">
        <v>23</v>
      </c>
      <c r="R73">
        <f>IF($O73=R$63,1,0)</f>
        <v>1</v>
      </c>
      <c r="S73">
        <f>IF($O73=S$63,1,0)</f>
        <v>0</v>
      </c>
      <c r="T73">
        <f>IF($O73=T$63,1,0)</f>
        <v>0</v>
      </c>
      <c r="U73">
        <f>IF($O73=U$63,1,0)</f>
        <v>0</v>
      </c>
      <c r="V73">
        <f>IF($O73=V$63,1,0)</f>
        <v>0</v>
      </c>
      <c r="W73">
        <f>IF($O73=W$63,1,0)</f>
        <v>0</v>
      </c>
      <c r="X73">
        <f>IF($O73=X$63,1,0)</f>
        <v>0</v>
      </c>
      <c r="Y73">
        <f>IF($O73=Y$63,1,0)</f>
        <v>0</v>
      </c>
      <c r="Z73">
        <f>IF($O73=Z$63,1,0)</f>
        <v>0</v>
      </c>
    </row>
    <row r="74" spans="1:26">
      <c r="A74" s="7" t="s">
        <v>34</v>
      </c>
      <c r="B74" s="8">
        <f t="shared" ref="B74:N74" si="15">(B12-B$54)/B$58</f>
        <v>1.2699016691182567</v>
      </c>
      <c r="C74" s="8">
        <f t="shared" si="15"/>
        <v>1.8418983113689313</v>
      </c>
      <c r="D74" s="8">
        <f t="shared" si="15"/>
        <v>-0.26114026590333994</v>
      </c>
      <c r="E74" s="8">
        <f t="shared" si="15"/>
        <v>-0.55635054361073</v>
      </c>
      <c r="F74" s="8">
        <f t="shared" si="15"/>
        <v>-0.75987135251493987</v>
      </c>
      <c r="G74" s="8">
        <f t="shared" si="15"/>
        <v>0.81910028879862329</v>
      </c>
      <c r="H74" s="8">
        <f t="shared" si="15"/>
        <v>0.37282958351095552</v>
      </c>
      <c r="I74" s="8">
        <f t="shared" si="15"/>
        <v>0.8566874219780628</v>
      </c>
      <c r="J74" s="8">
        <f t="shared" si="15"/>
        <v>-1.5220306481392123</v>
      </c>
      <c r="K74" s="8">
        <f t="shared" si="15"/>
        <v>-1.3516660725432876</v>
      </c>
      <c r="L74" s="8">
        <f t="shared" si="15"/>
        <v>-2.4373054544791422</v>
      </c>
      <c r="M74" s="8">
        <f t="shared" si="15"/>
        <v>0.93043382042800127</v>
      </c>
      <c r="N74" s="8">
        <f t="shared" si="15"/>
        <v>-0.1325765582948901</v>
      </c>
      <c r="O74" s="8" t="s">
        <v>35</v>
      </c>
      <c r="P74" s="7" t="s">
        <v>23</v>
      </c>
      <c r="R74">
        <f>IF($O74=R$63,1,0)</f>
        <v>0</v>
      </c>
      <c r="S74">
        <f>IF($O74=S$63,1,0)</f>
        <v>0</v>
      </c>
      <c r="T74">
        <f>IF($O74=T$63,1,0)</f>
        <v>0</v>
      </c>
      <c r="U74">
        <f>IF($O74=U$63,1,0)</f>
        <v>1</v>
      </c>
      <c r="V74">
        <f>IF($O74=V$63,1,0)</f>
        <v>0</v>
      </c>
      <c r="W74">
        <f>IF($O74=W$63,1,0)</f>
        <v>0</v>
      </c>
      <c r="X74">
        <f>IF($O74=X$63,1,0)</f>
        <v>0</v>
      </c>
      <c r="Y74">
        <f>IF($O74=Y$63,1,0)</f>
        <v>0</v>
      </c>
      <c r="Z74">
        <f>IF($O74=Z$63,1,0)</f>
        <v>0</v>
      </c>
    </row>
    <row r="75" spans="1:26">
      <c r="A75" s="7" t="s">
        <v>36</v>
      </c>
      <c r="B75" s="8">
        <f t="shared" ref="B75:N75" si="16">(B13-B$54)/B$58</f>
        <v>0.19573083679381362</v>
      </c>
      <c r="C75" s="8">
        <f t="shared" si="16"/>
        <v>0.95013416413925622</v>
      </c>
      <c r="D75" s="8">
        <f t="shared" si="16"/>
        <v>-0.26114026590333994</v>
      </c>
      <c r="E75" s="8">
        <f t="shared" si="16"/>
        <v>-0.49623703268574565</v>
      </c>
      <c r="F75" s="8">
        <f t="shared" si="16"/>
        <v>-0.29643196228145863</v>
      </c>
      <c r="G75" s="8">
        <f t="shared" si="16"/>
        <v>1.3756432508120784</v>
      </c>
      <c r="H75" s="8">
        <f t="shared" si="16"/>
        <v>9.6176909626094459E-2</v>
      </c>
      <c r="I75" s="8">
        <f t="shared" si="16"/>
        <v>0.81095635145482936</v>
      </c>
      <c r="J75" s="8">
        <f t="shared" si="16"/>
        <v>-0.21939180513718387</v>
      </c>
      <c r="K75" s="8">
        <f t="shared" si="16"/>
        <v>-1.2899743303003264</v>
      </c>
      <c r="L75" s="8">
        <f t="shared" si="16"/>
        <v>-3.3387745951773309E-2</v>
      </c>
      <c r="M75" s="8">
        <f t="shared" si="16"/>
        <v>0.9972626875125683</v>
      </c>
      <c r="N75" s="8">
        <f t="shared" si="16"/>
        <v>-0.12800866332687141</v>
      </c>
      <c r="O75" s="8" t="s">
        <v>37</v>
      </c>
      <c r="P75" s="7" t="s">
        <v>18</v>
      </c>
      <c r="R75">
        <f>IF($O75=R$63,1,0)</f>
        <v>0</v>
      </c>
      <c r="S75">
        <f>IF($O75=S$63,1,0)</f>
        <v>0</v>
      </c>
      <c r="T75">
        <f>IF($O75=T$63,1,0)</f>
        <v>0</v>
      </c>
      <c r="U75">
        <f>IF($O75=U$63,1,0)</f>
        <v>0</v>
      </c>
      <c r="V75">
        <f>IF($O75=V$63,1,0)</f>
        <v>1</v>
      </c>
      <c r="W75">
        <f>IF($O75=W$63,1,0)</f>
        <v>0</v>
      </c>
      <c r="X75">
        <f>IF($O75=X$63,1,0)</f>
        <v>0</v>
      </c>
      <c r="Y75">
        <f>IF($O75=Y$63,1,0)</f>
        <v>0</v>
      </c>
      <c r="Z75">
        <f>IF($O75=Z$63,1,0)</f>
        <v>0</v>
      </c>
    </row>
    <row r="76" spans="1:26">
      <c r="A76" s="7" t="s">
        <v>38</v>
      </c>
      <c r="B76" s="8">
        <f t="shared" ref="B76:N76" si="17">(B14-B$54)/B$58</f>
        <v>-0.11117511529888392</v>
      </c>
      <c r="C76" s="8">
        <f t="shared" si="17"/>
        <v>0.42318262259444767</v>
      </c>
      <c r="D76" s="8">
        <f t="shared" si="17"/>
        <v>-0.26114026590333994</v>
      </c>
      <c r="E76" s="8">
        <f t="shared" si="17"/>
        <v>-0.61646405453571429</v>
      </c>
      <c r="F76" s="8">
        <f t="shared" si="17"/>
        <v>-1.1094835240945837</v>
      </c>
      <c r="G76" s="8">
        <f t="shared" si="17"/>
        <v>0.98278939527316866</v>
      </c>
      <c r="H76" s="8">
        <f t="shared" si="17"/>
        <v>0.12547225627149117</v>
      </c>
      <c r="I76" s="8">
        <f t="shared" si="17"/>
        <v>0.74838842598836264</v>
      </c>
      <c r="J76" s="8">
        <f t="shared" si="17"/>
        <v>-1.2477908917177323</v>
      </c>
      <c r="K76" s="8">
        <f t="shared" si="17"/>
        <v>-1.7835082682440186</v>
      </c>
      <c r="L76" s="8">
        <f t="shared" si="17"/>
        <v>-1.9495540353576473</v>
      </c>
      <c r="M76" s="8">
        <f t="shared" si="17"/>
        <v>-0.84849829983022607</v>
      </c>
      <c r="N76" s="8">
        <f t="shared" si="17"/>
        <v>-0.4729767276628507</v>
      </c>
      <c r="O76" s="8" t="s">
        <v>35</v>
      </c>
      <c r="P76" s="7" t="s">
        <v>31</v>
      </c>
      <c r="R76">
        <f>IF($O76=R$63,1,0)</f>
        <v>0</v>
      </c>
      <c r="S76">
        <f>IF($O76=S$63,1,0)</f>
        <v>0</v>
      </c>
      <c r="T76">
        <f>IF($O76=T$63,1,0)</f>
        <v>0</v>
      </c>
      <c r="U76">
        <f>IF($O76=U$63,1,0)</f>
        <v>1</v>
      </c>
      <c r="V76">
        <f>IF($O76=V$63,1,0)</f>
        <v>0</v>
      </c>
      <c r="W76">
        <f>IF($O76=W$63,1,0)</f>
        <v>0</v>
      </c>
      <c r="X76">
        <f>IF($O76=X$63,1,0)</f>
        <v>0</v>
      </c>
      <c r="Y76">
        <f>IF($O76=Y$63,1,0)</f>
        <v>0</v>
      </c>
      <c r="Z76">
        <f>IF($O76=Z$63,1,0)</f>
        <v>0</v>
      </c>
    </row>
    <row r="77" spans="1:26">
      <c r="A77" s="7" t="s">
        <v>39</v>
      </c>
      <c r="B77" s="8">
        <f t="shared" ref="B77:N77" si="18">(B15-B$54)/B$58</f>
        <v>0.57936327690968603</v>
      </c>
      <c r="C77" s="8">
        <f t="shared" si="18"/>
        <v>0.2002415857870285</v>
      </c>
      <c r="D77" s="8">
        <f t="shared" si="18"/>
        <v>-0.23184333728208215</v>
      </c>
      <c r="E77" s="8">
        <f t="shared" si="18"/>
        <v>1.0704713457966581</v>
      </c>
      <c r="F77" s="8">
        <f t="shared" si="18"/>
        <v>-0.25171412638173668</v>
      </c>
      <c r="G77" s="8">
        <f t="shared" si="18"/>
        <v>6.6130399015715713E-2</v>
      </c>
      <c r="H77" s="8">
        <f t="shared" si="18"/>
        <v>-0.79867324244670324</v>
      </c>
      <c r="I77" s="8">
        <f t="shared" si="18"/>
        <v>0.56839701540166954</v>
      </c>
      <c r="J77" s="8">
        <f t="shared" si="18"/>
        <v>0.15768785994234985</v>
      </c>
      <c r="K77" s="8">
        <f t="shared" si="18"/>
        <v>2.6274513021277333</v>
      </c>
      <c r="L77" s="8">
        <f t="shared" si="18"/>
        <v>0.66339999565036267</v>
      </c>
      <c r="M77" s="8">
        <f t="shared" si="18"/>
        <v>0.4859386155132116</v>
      </c>
      <c r="N77" s="8">
        <f t="shared" si="18"/>
        <v>-0.75656595134588578</v>
      </c>
      <c r="O77" s="8" t="s">
        <v>17</v>
      </c>
      <c r="P77" s="7" t="s">
        <v>18</v>
      </c>
      <c r="R77">
        <f>IF($O77=R$63,1,0)</f>
        <v>0</v>
      </c>
      <c r="S77">
        <f>IF($O77=S$63,1,0)</f>
        <v>0</v>
      </c>
      <c r="T77">
        <f>IF($O77=T$63,1,0)</f>
        <v>0</v>
      </c>
      <c r="U77">
        <f>IF($O77=U$63,1,0)</f>
        <v>0</v>
      </c>
      <c r="V77">
        <f>IF($O77=V$63,1,0)</f>
        <v>0</v>
      </c>
      <c r="W77">
        <f>IF($O77=W$63,1,0)</f>
        <v>0</v>
      </c>
      <c r="X77">
        <f>IF($O77=X$63,1,0)</f>
        <v>0</v>
      </c>
      <c r="Y77">
        <f>IF($O77=Y$63,1,0)</f>
        <v>0</v>
      </c>
      <c r="Z77">
        <f>IF($O77=Z$63,1,0)</f>
        <v>1</v>
      </c>
    </row>
    <row r="78" spans="1:26">
      <c r="A78" s="7" t="s">
        <v>40</v>
      </c>
      <c r="B78" s="8">
        <f t="shared" ref="B78:N78" si="19">(B16-B$54)/B$58</f>
        <v>1.576807621210955</v>
      </c>
      <c r="C78" s="8">
        <f t="shared" si="19"/>
        <v>1.0514709990517193</v>
      </c>
      <c r="D78" s="8">
        <f t="shared" si="19"/>
        <v>-0.12825776822834928</v>
      </c>
      <c r="E78" s="8">
        <f t="shared" si="19"/>
        <v>0.82626020766390951</v>
      </c>
      <c r="F78" s="8">
        <f t="shared" si="19"/>
        <v>0.59792475571297898</v>
      </c>
      <c r="G78" s="8">
        <f t="shared" si="19"/>
        <v>-0.8505285972417419</v>
      </c>
      <c r="H78" s="8"/>
      <c r="I78" s="8">
        <f t="shared" si="19"/>
        <v>0.52440394280806013</v>
      </c>
      <c r="J78" s="8">
        <f t="shared" si="19"/>
        <v>-0.66503140932208848</v>
      </c>
      <c r="K78" s="8">
        <f t="shared" si="19"/>
        <v>0.31401096801667455</v>
      </c>
      <c r="L78" s="8"/>
      <c r="M78" s="8">
        <f t="shared" si="19"/>
        <v>1.1059487809561526</v>
      </c>
      <c r="N78" s="8">
        <f t="shared" si="19"/>
        <v>1.8510708426629603</v>
      </c>
      <c r="O78" s="8" t="s">
        <v>25</v>
      </c>
      <c r="P78" s="7" t="s">
        <v>18</v>
      </c>
      <c r="R78">
        <f>IF($O78=R$63,1,0)</f>
        <v>0</v>
      </c>
      <c r="S78">
        <f>IF($O78=S$63,1,0)</f>
        <v>1</v>
      </c>
      <c r="T78">
        <f>IF($O78=T$63,1,0)</f>
        <v>0</v>
      </c>
      <c r="U78">
        <f>IF($O78=U$63,1,0)</f>
        <v>0</v>
      </c>
      <c r="V78">
        <f>IF($O78=V$63,1,0)</f>
        <v>0</v>
      </c>
      <c r="W78">
        <f>IF($O78=W$63,1,0)</f>
        <v>0</v>
      </c>
      <c r="X78">
        <f>IF($O78=X$63,1,0)</f>
        <v>0</v>
      </c>
      <c r="Y78">
        <f>IF($O78=Y$63,1,0)</f>
        <v>0</v>
      </c>
      <c r="Z78">
        <f>IF($O78=Z$63,1,0)</f>
        <v>0</v>
      </c>
    </row>
    <row r="79" spans="1:26">
      <c r="A79" s="7" t="s">
        <v>41</v>
      </c>
      <c r="B79" s="8">
        <f t="shared" ref="B79:N79" si="20">(B17-B$54)/B$58</f>
        <v>-1.185345947623327</v>
      </c>
      <c r="C79" s="8">
        <f t="shared" si="20"/>
        <v>-0.26590785481030205</v>
      </c>
      <c r="D79" s="8">
        <f t="shared" si="20"/>
        <v>-0.26114026590333994</v>
      </c>
      <c r="E79" s="8">
        <f t="shared" si="20"/>
        <v>-0.71414850978881383</v>
      </c>
      <c r="F79" s="8">
        <f t="shared" si="20"/>
        <v>-1.4306388910107681</v>
      </c>
      <c r="G79" s="8">
        <f t="shared" si="20"/>
        <v>1.1464785017477139</v>
      </c>
      <c r="H79" s="8">
        <f t="shared" si="20"/>
        <v>-2.6234554571304389E-2</v>
      </c>
      <c r="I79" s="8">
        <f t="shared" si="20"/>
        <v>0.49257685572181931</v>
      </c>
      <c r="J79" s="8">
        <f t="shared" si="20"/>
        <v>0.15768785994234985</v>
      </c>
      <c r="K79" s="8">
        <f t="shared" si="20"/>
        <v>-0.67305690787071071</v>
      </c>
      <c r="L79" s="8">
        <f t="shared" si="20"/>
        <v>0.87243631813100397</v>
      </c>
      <c r="M79" s="8">
        <f t="shared" si="20"/>
        <v>1.1002409773617412</v>
      </c>
      <c r="N79" s="8">
        <f t="shared" si="20"/>
        <v>-0.78271265407817858</v>
      </c>
      <c r="O79" s="8" t="s">
        <v>37</v>
      </c>
      <c r="P79" s="7" t="s">
        <v>21</v>
      </c>
      <c r="R79">
        <f>IF($O79=R$63,1,0)</f>
        <v>0</v>
      </c>
      <c r="S79">
        <f>IF($O79=S$63,1,0)</f>
        <v>0</v>
      </c>
      <c r="T79">
        <f>IF($O79=T$63,1,0)</f>
        <v>0</v>
      </c>
      <c r="U79">
        <f>IF($O79=U$63,1,0)</f>
        <v>0</v>
      </c>
      <c r="V79">
        <f>IF($O79=V$63,1,0)</f>
        <v>1</v>
      </c>
      <c r="W79">
        <f>IF($O79=W$63,1,0)</f>
        <v>0</v>
      </c>
      <c r="X79">
        <f>IF($O79=X$63,1,0)</f>
        <v>0</v>
      </c>
      <c r="Y79">
        <f>IF($O79=Y$63,1,0)</f>
        <v>0</v>
      </c>
      <c r="Z79">
        <f>IF($O79=Z$63,1,0)</f>
        <v>0</v>
      </c>
    </row>
    <row r="80" spans="1:26">
      <c r="A80" s="7" t="s">
        <v>42</v>
      </c>
      <c r="B80" s="8">
        <f t="shared" ref="B80:N80" si="21">(B18-B$54)/B$58</f>
        <v>-0.80171350750745463</v>
      </c>
      <c r="C80" s="8">
        <f t="shared" si="21"/>
        <v>-0.67125519446015458</v>
      </c>
      <c r="D80" s="8">
        <f t="shared" si="21"/>
        <v>-0.26114026590333994</v>
      </c>
      <c r="E80" s="8">
        <f t="shared" si="21"/>
        <v>-0.72917688752005994</v>
      </c>
      <c r="F80" s="8">
        <f t="shared" si="21"/>
        <v>-1.0972877506673868</v>
      </c>
      <c r="G80" s="8">
        <f t="shared" si="21"/>
        <v>1.3429054295171665</v>
      </c>
      <c r="H80" s="8">
        <f t="shared" si="21"/>
        <v>0.29738513790312893</v>
      </c>
      <c r="I80" s="8">
        <f t="shared" si="21"/>
        <v>0.45531852510550325</v>
      </c>
      <c r="J80" s="8">
        <f t="shared" si="21"/>
        <v>-0.49363156155866372</v>
      </c>
      <c r="K80" s="8">
        <f t="shared" si="21"/>
        <v>-1.7218165260010574</v>
      </c>
      <c r="L80" s="8">
        <f t="shared" si="21"/>
        <v>-0.10306652011198543</v>
      </c>
      <c r="M80" s="8">
        <f t="shared" si="21"/>
        <v>0.29805674719716885</v>
      </c>
      <c r="N80" s="8">
        <f t="shared" si="21"/>
        <v>-0.80634341781036989</v>
      </c>
      <c r="O80" s="8" t="s">
        <v>35</v>
      </c>
      <c r="P80" s="7" t="s">
        <v>31</v>
      </c>
      <c r="R80">
        <f>IF($O80=R$63,1,0)</f>
        <v>0</v>
      </c>
      <c r="S80">
        <f>IF($O80=S$63,1,0)</f>
        <v>0</v>
      </c>
      <c r="T80">
        <f>IF($O80=T$63,1,0)</f>
        <v>0</v>
      </c>
      <c r="U80">
        <f>IF($O80=U$63,1,0)</f>
        <v>1</v>
      </c>
      <c r="V80">
        <f>IF($O80=V$63,1,0)</f>
        <v>0</v>
      </c>
      <c r="W80">
        <f>IF($O80=W$63,1,0)</f>
        <v>0</v>
      </c>
      <c r="X80">
        <f>IF($O80=X$63,1,0)</f>
        <v>0</v>
      </c>
      <c r="Y80">
        <f>IF($O80=Y$63,1,0)</f>
        <v>0</v>
      </c>
      <c r="Z80">
        <f>IF($O80=Z$63,1,0)</f>
        <v>0</v>
      </c>
    </row>
    <row r="81" spans="1:26">
      <c r="A81" s="7" t="s">
        <v>43</v>
      </c>
      <c r="B81" s="8">
        <f t="shared" ref="B81:N81" si="22">(B19-B$54)/B$58</f>
        <v>0.65608976493286097</v>
      </c>
      <c r="C81" s="8">
        <f t="shared" si="22"/>
        <v>0.66639102638435832</v>
      </c>
      <c r="D81" s="8">
        <f t="shared" si="22"/>
        <v>-0.26114026590333994</v>
      </c>
      <c r="E81" s="8">
        <f t="shared" si="22"/>
        <v>0.11616935986253216</v>
      </c>
      <c r="F81" s="8">
        <f t="shared" si="22"/>
        <v>-1.0037868210588774</v>
      </c>
      <c r="G81" s="8">
        <f t="shared" si="22"/>
        <v>-9.7558707458829608E-2</v>
      </c>
      <c r="H81" s="8">
        <f t="shared" si="22"/>
        <v>-0.18154712377037566</v>
      </c>
      <c r="I81" s="8">
        <f t="shared" si="22"/>
        <v>0.38731935610896134</v>
      </c>
      <c r="J81" s="8">
        <f t="shared" si="22"/>
        <v>-4.7991957373759123E-2</v>
      </c>
      <c r="K81" s="8">
        <f t="shared" si="22"/>
        <v>0.46824032362407847</v>
      </c>
      <c r="L81" s="8">
        <f t="shared" si="22"/>
        <v>-6.8227133031880605E-2</v>
      </c>
      <c r="M81" s="8">
        <f t="shared" si="22"/>
        <v>0.46905302987974445</v>
      </c>
      <c r="N81" s="8">
        <f t="shared" si="22"/>
        <v>0.89159211317767151</v>
      </c>
      <c r="O81" s="8" t="s">
        <v>44</v>
      </c>
      <c r="P81" s="7" t="s">
        <v>18</v>
      </c>
      <c r="R81">
        <f>IF($O81=R$63,1,0)</f>
        <v>0</v>
      </c>
      <c r="S81">
        <f>IF($O81=S$63,1,0)</f>
        <v>0</v>
      </c>
      <c r="T81">
        <f>IF($O81=T$63,1,0)</f>
        <v>0</v>
      </c>
      <c r="U81">
        <f>IF($O81=U$63,1,0)</f>
        <v>0</v>
      </c>
      <c r="V81">
        <f>IF($O81=V$63,1,0)</f>
        <v>0</v>
      </c>
      <c r="W81">
        <f>IF($O81=W$63,1,0)</f>
        <v>1</v>
      </c>
      <c r="X81">
        <f>IF($O81=X$63,1,0)</f>
        <v>0</v>
      </c>
      <c r="Y81">
        <f>IF($O81=Y$63,1,0)</f>
        <v>0</v>
      </c>
      <c r="Z81">
        <f>IF($O81=Z$63,1,0)</f>
        <v>0</v>
      </c>
    </row>
    <row r="82" spans="1:26">
      <c r="A82" s="7" t="s">
        <v>45</v>
      </c>
      <c r="B82" s="8">
        <f t="shared" ref="B82:N82" si="23">(B20-B$54)/B$58</f>
        <v>0.80954274097921008</v>
      </c>
      <c r="C82" s="8">
        <f t="shared" si="23"/>
        <v>0.58532155845438805</v>
      </c>
      <c r="D82" s="8">
        <f t="shared" si="23"/>
        <v>-0.21928751073011452</v>
      </c>
      <c r="E82" s="8">
        <f t="shared" si="23"/>
        <v>3.0842739617836332</v>
      </c>
      <c r="F82" s="8">
        <f t="shared" si="23"/>
        <v>0.59385949790391324</v>
      </c>
      <c r="G82" s="8">
        <f t="shared" si="23"/>
        <v>-0.65410166947228465</v>
      </c>
      <c r="H82" s="8">
        <f t="shared" si="23"/>
        <v>-0.80921403764156674</v>
      </c>
      <c r="I82" s="8">
        <f t="shared" si="23"/>
        <v>0.22275267714768185</v>
      </c>
      <c r="J82" s="8">
        <f t="shared" si="23"/>
        <v>-1.3849107699284728</v>
      </c>
      <c r="K82" s="8">
        <f t="shared" si="23"/>
        <v>-0.73474865011367207</v>
      </c>
      <c r="L82" s="8">
        <f t="shared" si="23"/>
        <v>-0.55597855215337533</v>
      </c>
      <c r="M82" s="8">
        <f t="shared" si="23"/>
        <v>0.56727481673357438</v>
      </c>
      <c r="N82" s="8">
        <f t="shared" si="23"/>
        <v>-0.74129850251940432</v>
      </c>
      <c r="O82" s="8"/>
      <c r="P82" s="7" t="s">
        <v>18</v>
      </c>
      <c r="R82">
        <f>IF($O82=R$63,1,0)</f>
        <v>0</v>
      </c>
      <c r="S82">
        <f>IF($O82=S$63,1,0)</f>
        <v>0</v>
      </c>
      <c r="T82">
        <f>IF($O82=T$63,1,0)</f>
        <v>0</v>
      </c>
      <c r="U82">
        <f>IF($O82=U$63,1,0)</f>
        <v>0</v>
      </c>
      <c r="V82">
        <f>IF($O82=V$63,1,0)</f>
        <v>0</v>
      </c>
      <c r="W82">
        <f>IF($O82=W$63,1,0)</f>
        <v>0</v>
      </c>
      <c r="X82">
        <f>IF($O82=X$63,1,0)</f>
        <v>0</v>
      </c>
      <c r="Y82">
        <f>IF($O82=Y$63,1,0)</f>
        <v>0</v>
      </c>
      <c r="Z82">
        <f>IF($O82=Z$63,1,0)</f>
        <v>0</v>
      </c>
    </row>
    <row r="83" spans="1:26">
      <c r="A83" s="7" t="s">
        <v>46</v>
      </c>
      <c r="B83" s="8">
        <f t="shared" ref="B83:N83" si="24">(B21-B$54)/B$58</f>
        <v>1.3849914011530187</v>
      </c>
      <c r="C83" s="8">
        <f t="shared" si="24"/>
        <v>1.4162836047365861</v>
      </c>
      <c r="D83" s="8">
        <f t="shared" si="24"/>
        <v>-0.26114026590333994</v>
      </c>
      <c r="E83" s="8">
        <f t="shared" si="24"/>
        <v>-0.49999412711855717</v>
      </c>
      <c r="F83" s="8">
        <f t="shared" si="24"/>
        <v>1.6061086923612542</v>
      </c>
      <c r="G83" s="8">
        <f t="shared" si="24"/>
        <v>1.1792163230426211</v>
      </c>
      <c r="H83" s="8">
        <f t="shared" si="24"/>
        <v>-0.71494592061471618</v>
      </c>
      <c r="I83" s="8">
        <f t="shared" si="24"/>
        <v>0.10511194228625234</v>
      </c>
      <c r="J83" s="8">
        <f t="shared" si="24"/>
        <v>-1.4877506785865269</v>
      </c>
      <c r="K83" s="8">
        <f t="shared" si="24"/>
        <v>-0.91982387684255662</v>
      </c>
      <c r="L83" s="8">
        <f t="shared" si="24"/>
        <v>-1.7753570999571133</v>
      </c>
      <c r="M83" s="8">
        <f t="shared" si="24"/>
        <v>0.17438766931825467</v>
      </c>
      <c r="N83" s="8">
        <f t="shared" si="24"/>
        <v>-0.80081892097367013</v>
      </c>
      <c r="O83" s="8" t="s">
        <v>27</v>
      </c>
      <c r="P83" s="7" t="s">
        <v>18</v>
      </c>
      <c r="R83">
        <f>IF($O83=R$63,1,0)</f>
        <v>0</v>
      </c>
      <c r="S83">
        <f>IF($O83=S$63,1,0)</f>
        <v>0</v>
      </c>
      <c r="T83">
        <f>IF($O83=T$63,1,0)</f>
        <v>1</v>
      </c>
      <c r="U83">
        <f>IF($O83=U$63,1,0)</f>
        <v>0</v>
      </c>
      <c r="V83">
        <f>IF($O83=V$63,1,0)</f>
        <v>0</v>
      </c>
      <c r="W83">
        <f>IF($O83=W$63,1,0)</f>
        <v>0</v>
      </c>
      <c r="X83">
        <f>IF($O83=X$63,1,0)</f>
        <v>0</v>
      </c>
      <c r="Y83">
        <f>IF($O83=Y$63,1,0)</f>
        <v>0</v>
      </c>
      <c r="Z83">
        <f>IF($O83=Z$63,1,0)</f>
        <v>0</v>
      </c>
    </row>
    <row r="84" spans="1:26">
      <c r="A84" s="7" t="s">
        <v>47</v>
      </c>
      <c r="B84" s="8">
        <f t="shared" ref="B84:N84" si="25">(B22-B$54)/B$58</f>
        <v>0.19573083679381362</v>
      </c>
      <c r="C84" s="8">
        <f t="shared" si="25"/>
        <v>-8.3501551967867974E-2</v>
      </c>
      <c r="D84" s="8">
        <f t="shared" si="25"/>
        <v>-0.26114026590333994</v>
      </c>
      <c r="E84" s="8">
        <f t="shared" si="25"/>
        <v>0.32280955366716579</v>
      </c>
      <c r="F84" s="8">
        <f t="shared" si="25"/>
        <v>0.77679609931186644</v>
      </c>
      <c r="G84" s="8">
        <f t="shared" si="25"/>
        <v>0.32803296937498733</v>
      </c>
      <c r="H84" s="8">
        <f t="shared" si="25"/>
        <v>-0.30568658718004721</v>
      </c>
      <c r="I84" s="8">
        <f t="shared" si="25"/>
        <v>-3.4796891048485608E-2</v>
      </c>
      <c r="J84" s="8">
        <f t="shared" si="25"/>
        <v>8.9127920836980193E-2</v>
      </c>
      <c r="K84" s="8">
        <f t="shared" si="25"/>
        <v>-0.30290645441294106</v>
      </c>
      <c r="L84" s="8">
        <f t="shared" si="25"/>
        <v>-3.3387745951773309E-2</v>
      </c>
      <c r="M84" s="8">
        <f t="shared" si="25"/>
        <v>0.18437632560847467</v>
      </c>
      <c r="N84" s="8">
        <f t="shared" si="25"/>
        <v>0.88363882978877595</v>
      </c>
      <c r="O84" s="8" t="s">
        <v>25</v>
      </c>
      <c r="P84" s="7" t="s">
        <v>21</v>
      </c>
      <c r="R84">
        <f>IF($O84=R$63,1,0)</f>
        <v>0</v>
      </c>
      <c r="S84">
        <f>IF($O84=S$63,1,0)</f>
        <v>1</v>
      </c>
      <c r="T84">
        <f>IF($O84=T$63,1,0)</f>
        <v>0</v>
      </c>
      <c r="U84">
        <f>IF($O84=U$63,1,0)</f>
        <v>0</v>
      </c>
      <c r="V84">
        <f>IF($O84=V$63,1,0)</f>
        <v>0</v>
      </c>
      <c r="W84">
        <f>IF($O84=W$63,1,0)</f>
        <v>0</v>
      </c>
      <c r="X84">
        <f>IF($O84=X$63,1,0)</f>
        <v>0</v>
      </c>
      <c r="Y84">
        <f>IF($O84=Y$63,1,0)</f>
        <v>0</v>
      </c>
      <c r="Z84">
        <f>IF($O84=Z$63,1,0)</f>
        <v>0</v>
      </c>
    </row>
    <row r="85" spans="1:26">
      <c r="A85" s="7" t="s">
        <v>48</v>
      </c>
      <c r="B85" s="8">
        <f t="shared" ref="B85:N85" si="26">(B23-B$54)/B$58</f>
        <v>-0.49480755541475635</v>
      </c>
      <c r="C85" s="8">
        <f t="shared" si="26"/>
        <v>-0.28617522179279425</v>
      </c>
      <c r="D85" s="8">
        <f t="shared" si="26"/>
        <v>0.12285876281100316</v>
      </c>
      <c r="E85" s="8">
        <f t="shared" si="26"/>
        <v>-0.35722453867171938</v>
      </c>
      <c r="F85" s="8">
        <f t="shared" si="26"/>
        <v>-1.1867234224668306</v>
      </c>
      <c r="G85" s="8">
        <f t="shared" si="26"/>
        <v>-2.0618279851533736</v>
      </c>
      <c r="H85" s="8">
        <f t="shared" si="26"/>
        <v>2.1882655559246658</v>
      </c>
      <c r="I85" s="8">
        <f t="shared" si="26"/>
        <v>-4.0119509707959335E-2</v>
      </c>
      <c r="J85" s="8">
        <f t="shared" si="26"/>
        <v>0.60332746412725446</v>
      </c>
      <c r="K85" s="8">
        <f t="shared" si="26"/>
        <v>1.4861540706329444</v>
      </c>
      <c r="L85" s="8">
        <f t="shared" si="26"/>
        <v>0.73307876981057485</v>
      </c>
      <c r="M85" s="8">
        <f t="shared" si="26"/>
        <v>-0.31386736315368929</v>
      </c>
      <c r="N85" s="8">
        <f t="shared" si="26"/>
        <v>2.9125770061905851</v>
      </c>
      <c r="O85" s="8" t="s">
        <v>49</v>
      </c>
      <c r="P85" s="7" t="s">
        <v>31</v>
      </c>
      <c r="R85">
        <f>IF($O85=R$63,1,0)</f>
        <v>0</v>
      </c>
      <c r="S85">
        <f>IF($O85=S$63,1,0)</f>
        <v>0</v>
      </c>
      <c r="T85">
        <f>IF($O85=T$63,1,0)</f>
        <v>0</v>
      </c>
      <c r="U85">
        <f>IF($O85=U$63,1,0)</f>
        <v>0</v>
      </c>
      <c r="V85">
        <f>IF($O85=V$63,1,0)</f>
        <v>0</v>
      </c>
      <c r="W85">
        <f>IF($O85=W$63,1,0)</f>
        <v>0</v>
      </c>
      <c r="X85">
        <f>IF($O85=X$63,1,0)</f>
        <v>1</v>
      </c>
      <c r="Y85">
        <f>IF($O85=Y$63,1,0)</f>
        <v>0</v>
      </c>
      <c r="Z85">
        <f>IF($O85=Z$63,1,0)</f>
        <v>0</v>
      </c>
    </row>
    <row r="86" spans="1:26">
      <c r="A86" s="7" t="s">
        <v>50</v>
      </c>
      <c r="B86" s="8">
        <f t="shared" ref="B86:N86" si="27">(B24-B$54)/B$58</f>
        <v>-0.49480755541475635</v>
      </c>
      <c r="C86" s="8">
        <f t="shared" si="27"/>
        <v>-0.24564048782780912</v>
      </c>
      <c r="D86" s="8">
        <f t="shared" si="27"/>
        <v>-0.26114026590333994</v>
      </c>
      <c r="E86" s="8">
        <f t="shared" si="27"/>
        <v>-0.35346744423890786</v>
      </c>
      <c r="F86" s="8">
        <f t="shared" si="27"/>
        <v>0.36620506059623847</v>
      </c>
      <c r="G86" s="8">
        <f t="shared" si="27"/>
        <v>0.91731375268334958</v>
      </c>
      <c r="H86" s="8">
        <f t="shared" si="27"/>
        <v>-0.19722583662306339</v>
      </c>
      <c r="I86" s="8">
        <f t="shared" si="27"/>
        <v>-4.1748882766981903E-2</v>
      </c>
      <c r="J86" s="8">
        <f t="shared" si="27"/>
        <v>2.0567981731610532E-2</v>
      </c>
      <c r="K86" s="8">
        <f t="shared" si="27"/>
        <v>-0.24121471216997972</v>
      </c>
      <c r="L86" s="8">
        <f t="shared" si="27"/>
        <v>0.1408091894487607</v>
      </c>
      <c r="M86" s="8">
        <f t="shared" si="27"/>
        <v>-5.5113600207038024E-2</v>
      </c>
      <c r="N86" s="8">
        <f t="shared" si="27"/>
        <v>-8.9033120262834664E-2</v>
      </c>
      <c r="O86" s="7" t="s">
        <v>44</v>
      </c>
      <c r="P86" s="7" t="s">
        <v>31</v>
      </c>
      <c r="R86">
        <f>IF($O86=R$63,1,0)</f>
        <v>0</v>
      </c>
      <c r="S86">
        <f>IF($O86=S$63,1,0)</f>
        <v>0</v>
      </c>
      <c r="T86">
        <f>IF($O86=T$63,1,0)</f>
        <v>0</v>
      </c>
      <c r="U86">
        <f>IF($O86=U$63,1,0)</f>
        <v>0</v>
      </c>
      <c r="V86">
        <f>IF($O86=V$63,1,0)</f>
        <v>0</v>
      </c>
      <c r="W86">
        <f>IF($O86=W$63,1,0)</f>
        <v>1</v>
      </c>
      <c r="X86">
        <f>IF($O86=X$63,1,0)</f>
        <v>0</v>
      </c>
      <c r="Y86">
        <f>IF($O86=Y$63,1,0)</f>
        <v>0</v>
      </c>
      <c r="Z86">
        <f>IF($O86=Z$63,1,0)</f>
        <v>0</v>
      </c>
    </row>
    <row r="87" spans="1:26">
      <c r="A87" s="7" t="s">
        <v>51</v>
      </c>
      <c r="B87" s="8">
        <f t="shared" ref="B87:N87" si="28">(B25-B$54)/B$58</f>
        <v>-0.37971782337999505</v>
      </c>
      <c r="C87" s="8">
        <f t="shared" si="28"/>
        <v>5.8370016909580255E-2</v>
      </c>
      <c r="D87" s="8">
        <f t="shared" si="28"/>
        <v>-0.26114026590333994</v>
      </c>
      <c r="E87" s="8">
        <f t="shared" si="28"/>
        <v>-0.66154918772945259</v>
      </c>
      <c r="F87" s="8">
        <f t="shared" si="28"/>
        <v>-1.398116828538243</v>
      </c>
      <c r="G87" s="8">
        <f t="shared" si="28"/>
        <v>0.81910028879862329</v>
      </c>
      <c r="H87" s="8">
        <f t="shared" si="28"/>
        <v>6.388636434609174E-2</v>
      </c>
      <c r="I87" s="8">
        <f t="shared" si="28"/>
        <v>-0.11148604969314788</v>
      </c>
      <c r="J87" s="8">
        <f t="shared" si="28"/>
        <v>0.36336767725846003</v>
      </c>
      <c r="K87" s="8">
        <f t="shared" si="28"/>
        <v>-0.73474865011367207</v>
      </c>
      <c r="L87" s="8">
        <f t="shared" si="28"/>
        <v>0.66339999565036267</v>
      </c>
      <c r="M87" s="8">
        <f t="shared" si="28"/>
        <v>-0.23752549007843646</v>
      </c>
      <c r="N87" s="8">
        <f t="shared" si="28"/>
        <v>-0.62511017906455391</v>
      </c>
      <c r="O87" s="7" t="s">
        <v>37</v>
      </c>
      <c r="P87" s="7" t="s">
        <v>18</v>
      </c>
      <c r="R87">
        <f>IF($O87=R$63,1,0)</f>
        <v>0</v>
      </c>
      <c r="S87">
        <f>IF($O87=S$63,1,0)</f>
        <v>0</v>
      </c>
      <c r="T87">
        <f>IF($O87=T$63,1,0)</f>
        <v>0</v>
      </c>
      <c r="U87">
        <f>IF($O87=U$63,1,0)</f>
        <v>0</v>
      </c>
      <c r="V87">
        <f>IF($O87=V$63,1,0)</f>
        <v>1</v>
      </c>
      <c r="W87">
        <f>IF($O87=W$63,1,0)</f>
        <v>0</v>
      </c>
      <c r="X87">
        <f>IF($O87=X$63,1,0)</f>
        <v>0</v>
      </c>
      <c r="Y87">
        <f>IF($O87=Y$63,1,0)</f>
        <v>0</v>
      </c>
      <c r="Z87">
        <f>IF($O87=Z$63,1,0)</f>
        <v>0</v>
      </c>
    </row>
    <row r="88" spans="1:26">
      <c r="A88" s="7" t="s">
        <v>52</v>
      </c>
      <c r="B88" s="8">
        <f t="shared" ref="B88:N88" si="29">(B26-B$54)/B$58</f>
        <v>-0.84007675151904171</v>
      </c>
      <c r="C88" s="8">
        <f t="shared" si="29"/>
        <v>-0.46858152463522829</v>
      </c>
      <c r="D88" s="8">
        <f t="shared" si="29"/>
        <v>-0.26114026590333994</v>
      </c>
      <c r="E88" s="8">
        <f t="shared" si="29"/>
        <v>-0.54507926031229537</v>
      </c>
      <c r="F88" s="8">
        <f t="shared" si="29"/>
        <v>-1.2517675474118806</v>
      </c>
      <c r="G88" s="8">
        <f t="shared" si="29"/>
        <v>1.0810028591578948</v>
      </c>
      <c r="H88" s="8">
        <f t="shared" si="29"/>
        <v>-0.17765336554538783</v>
      </c>
      <c r="I88" s="8">
        <f t="shared" si="29"/>
        <v>-0.13972851604953906</v>
      </c>
      <c r="J88" s="8">
        <f t="shared" si="29"/>
        <v>0.29480773815309036</v>
      </c>
      <c r="K88" s="8">
        <f t="shared" si="29"/>
        <v>-0.54967342338478753</v>
      </c>
      <c r="L88" s="8">
        <f t="shared" si="29"/>
        <v>0.48920306024982868</v>
      </c>
      <c r="M88" s="8">
        <f t="shared" si="29"/>
        <v>-1.9915478041500911E-2</v>
      </c>
      <c r="N88" s="8">
        <f t="shared" si="29"/>
        <v>-0.45527233038825854</v>
      </c>
      <c r="O88" s="7" t="s">
        <v>37</v>
      </c>
      <c r="P88" s="7" t="s">
        <v>21</v>
      </c>
      <c r="R88">
        <f>IF($O88=R$63,1,0)</f>
        <v>0</v>
      </c>
      <c r="S88">
        <f>IF($O88=S$63,1,0)</f>
        <v>0</v>
      </c>
      <c r="T88">
        <f>IF($O88=T$63,1,0)</f>
        <v>0</v>
      </c>
      <c r="U88">
        <f>IF($O88=U$63,1,0)</f>
        <v>0</v>
      </c>
      <c r="V88">
        <f>IF($O88=V$63,1,0)</f>
        <v>1</v>
      </c>
      <c r="W88">
        <f>IF($O88=W$63,1,0)</f>
        <v>0</v>
      </c>
      <c r="X88">
        <f>IF($O88=X$63,1,0)</f>
        <v>0</v>
      </c>
      <c r="Y88">
        <f>IF($O88=Y$63,1,0)</f>
        <v>0</v>
      </c>
      <c r="Z88">
        <f>IF($O88=Z$63,1,0)</f>
        <v>0</v>
      </c>
    </row>
    <row r="89" spans="1:26">
      <c r="A89" s="7" t="s">
        <v>53</v>
      </c>
      <c r="B89" s="8">
        <f t="shared" ref="B89:N89" si="30">(B27-B$54)/B$58</f>
        <v>0.31082056882857562</v>
      </c>
      <c r="C89" s="8">
        <f t="shared" si="30"/>
        <v>0.36238052164696966</v>
      </c>
      <c r="D89" s="8">
        <f t="shared" si="30"/>
        <v>4.857012237852807E-2</v>
      </c>
      <c r="E89" s="8">
        <f t="shared" si="30"/>
        <v>-0.59767858237165672</v>
      </c>
      <c r="F89" s="8">
        <f t="shared" si="30"/>
        <v>0.10602856081603824</v>
      </c>
      <c r="G89" s="8">
        <f t="shared" si="30"/>
        <v>0.52445989714443986</v>
      </c>
      <c r="H89" s="8">
        <f t="shared" si="30"/>
        <v>0.28465554370605328</v>
      </c>
      <c r="I89" s="8">
        <f t="shared" si="30"/>
        <v>-0.20359993996322379</v>
      </c>
      <c r="J89" s="8">
        <f t="shared" si="30"/>
        <v>-0.15083186603181423</v>
      </c>
      <c r="K89" s="8">
        <f t="shared" si="30"/>
        <v>-5.6139485441095135E-2</v>
      </c>
      <c r="L89" s="8">
        <f t="shared" si="30"/>
        <v>-0.41662100383294859</v>
      </c>
      <c r="M89" s="8">
        <f t="shared" si="30"/>
        <v>-0.18996046012500792</v>
      </c>
      <c r="N89" s="8">
        <f t="shared" si="30"/>
        <v>-0.33006635698230968</v>
      </c>
      <c r="O89" s="7" t="s">
        <v>20</v>
      </c>
      <c r="P89" s="7" t="s">
        <v>23</v>
      </c>
      <c r="R89">
        <f>IF($O89=R$63,1,0)</f>
        <v>1</v>
      </c>
      <c r="S89">
        <f>IF($O89=S$63,1,0)</f>
        <v>0</v>
      </c>
      <c r="T89">
        <f>IF($O89=T$63,1,0)</f>
        <v>0</v>
      </c>
      <c r="U89">
        <f>IF($O89=U$63,1,0)</f>
        <v>0</v>
      </c>
      <c r="V89">
        <f>IF($O89=V$63,1,0)</f>
        <v>0</v>
      </c>
      <c r="W89">
        <f>IF($O89=W$63,1,0)</f>
        <v>0</v>
      </c>
      <c r="X89">
        <f>IF($O89=X$63,1,0)</f>
        <v>0</v>
      </c>
      <c r="Y89">
        <f>IF($O89=Y$63,1,0)</f>
        <v>0</v>
      </c>
      <c r="Z89">
        <f>IF($O89=Z$63,1,0)</f>
        <v>0</v>
      </c>
    </row>
    <row r="90" spans="1:26">
      <c r="A90" s="7" t="s">
        <v>54</v>
      </c>
      <c r="B90" s="8">
        <f t="shared" ref="B90:N90" si="31">(B28-B$54)/B$58</f>
        <v>0.11900434877063941</v>
      </c>
      <c r="C90" s="8">
        <f t="shared" si="31"/>
        <v>0.40291525561195474</v>
      </c>
      <c r="D90" s="8">
        <f t="shared" si="31"/>
        <v>-0.26114026590333994</v>
      </c>
      <c r="E90" s="8">
        <f t="shared" si="31"/>
        <v>-0.61646405453571429</v>
      </c>
      <c r="F90" s="8">
        <f t="shared" si="31"/>
        <v>-1.3574642504475869</v>
      </c>
      <c r="G90" s="8">
        <f t="shared" si="31"/>
        <v>0.65541118232407802</v>
      </c>
      <c r="H90" s="8">
        <f t="shared" si="31"/>
        <v>0.12073753842986393</v>
      </c>
      <c r="I90" s="8">
        <f t="shared" si="31"/>
        <v>-0.22988715864878789</v>
      </c>
      <c r="J90" s="8">
        <f t="shared" si="31"/>
        <v>0.12340789038966563</v>
      </c>
      <c r="K90" s="8">
        <f t="shared" si="31"/>
        <v>-8.6985356562575805E-2</v>
      </c>
      <c r="L90" s="8">
        <f t="shared" si="31"/>
        <v>0.1059698023686534</v>
      </c>
      <c r="M90" s="8">
        <f t="shared" si="31"/>
        <v>-0.13668762657716796</v>
      </c>
      <c r="N90" s="8">
        <f t="shared" si="31"/>
        <v>-0.48463551179715353</v>
      </c>
      <c r="O90" s="7" t="s">
        <v>37</v>
      </c>
      <c r="P90" s="7" t="s">
        <v>31</v>
      </c>
      <c r="R90">
        <f>IF($O90=R$63,1,0)</f>
        <v>0</v>
      </c>
      <c r="S90">
        <f>IF($O90=S$63,1,0)</f>
        <v>0</v>
      </c>
      <c r="T90">
        <f>IF($O90=T$63,1,0)</f>
        <v>0</v>
      </c>
      <c r="U90">
        <f>IF($O90=U$63,1,0)</f>
        <v>0</v>
      </c>
      <c r="V90">
        <f>IF($O90=V$63,1,0)</f>
        <v>1</v>
      </c>
      <c r="W90">
        <f>IF($O90=W$63,1,0)</f>
        <v>0</v>
      </c>
      <c r="X90">
        <f>IF($O90=X$63,1,0)</f>
        <v>0</v>
      </c>
      <c r="Y90">
        <f>IF($O90=Y$63,1,0)</f>
        <v>0</v>
      </c>
      <c r="Z90">
        <f>IF($O90=Z$63,1,0)</f>
        <v>0</v>
      </c>
    </row>
    <row r="91" spans="1:26">
      <c r="A91" s="7" t="s">
        <v>55</v>
      </c>
      <c r="B91" s="8">
        <f t="shared" ref="B91:N91" si="32">(B29-B$54)/B$58</f>
        <v>-1.031892971576978</v>
      </c>
      <c r="C91" s="8">
        <f t="shared" si="32"/>
        <v>-0.40777942368775028</v>
      </c>
      <c r="D91" s="8">
        <f t="shared" si="32"/>
        <v>-0.26114026590333994</v>
      </c>
      <c r="E91" s="8">
        <f t="shared" si="32"/>
        <v>-0.71039141535600236</v>
      </c>
      <c r="F91" s="8">
        <f t="shared" si="32"/>
        <v>-1.3452684770203898</v>
      </c>
      <c r="G91" s="8">
        <f t="shared" si="32"/>
        <v>0.88457593138844237</v>
      </c>
      <c r="H91" s="8">
        <f t="shared" si="32"/>
        <v>5.2216609665876698E-2</v>
      </c>
      <c r="I91" s="8">
        <f t="shared" si="32"/>
        <v>-0.32645466861352551</v>
      </c>
      <c r="J91" s="8">
        <f t="shared" si="32"/>
        <v>0.22624779904772072</v>
      </c>
      <c r="K91" s="8">
        <f t="shared" si="32"/>
        <v>-0.67305690787071071</v>
      </c>
      <c r="L91" s="8">
        <f t="shared" si="32"/>
        <v>0.76791815689068454</v>
      </c>
      <c r="M91" s="8">
        <f t="shared" si="32"/>
        <v>-0.35334633801503496</v>
      </c>
      <c r="N91" s="8">
        <f t="shared" si="32"/>
        <v>-0.76866561619681717</v>
      </c>
      <c r="O91" s="7" t="s">
        <v>37</v>
      </c>
      <c r="P91" s="7" t="s">
        <v>31</v>
      </c>
      <c r="R91">
        <f>IF($O91=R$63,1,0)</f>
        <v>0</v>
      </c>
      <c r="S91">
        <f>IF($O91=S$63,1,0)</f>
        <v>0</v>
      </c>
      <c r="T91">
        <f>IF($O91=T$63,1,0)</f>
        <v>0</v>
      </c>
      <c r="U91">
        <f>IF($O91=U$63,1,0)</f>
        <v>0</v>
      </c>
      <c r="V91">
        <f>IF($O91=V$63,1,0)</f>
        <v>1</v>
      </c>
      <c r="W91">
        <f>IF($O91=W$63,1,0)</f>
        <v>0</v>
      </c>
      <c r="X91">
        <f>IF($O91=X$63,1,0)</f>
        <v>0</v>
      </c>
      <c r="Y91">
        <f>IF($O91=Y$63,1,0)</f>
        <v>0</v>
      </c>
      <c r="Z91">
        <f>IF($O91=Z$63,1,0)</f>
        <v>0</v>
      </c>
    </row>
    <row r="92" spans="1:26">
      <c r="A92" s="7" t="s">
        <v>56</v>
      </c>
      <c r="B92" s="8">
        <f t="shared" ref="B92:N92" si="33">(B30-B$54)/B$58</f>
        <v>-1.0702562155885651</v>
      </c>
      <c r="C92" s="8">
        <f t="shared" si="33"/>
        <v>-1.2184741029874553</v>
      </c>
      <c r="D92" s="8">
        <f t="shared" si="33"/>
        <v>-0.26114026590333994</v>
      </c>
      <c r="E92" s="8">
        <f t="shared" si="33"/>
        <v>-0.65403499886382954</v>
      </c>
      <c r="F92" s="8">
        <f t="shared" si="33"/>
        <v>-1.4509651800560961</v>
      </c>
      <c r="G92" s="8">
        <f t="shared" si="33"/>
        <v>-1.0142177037162872</v>
      </c>
      <c r="H92" s="8">
        <f t="shared" si="33"/>
        <v>0.44355083127190331</v>
      </c>
      <c r="I92" s="8">
        <f t="shared" si="33"/>
        <v>-0.39010884278600721</v>
      </c>
      <c r="J92" s="8">
        <f t="shared" si="33"/>
        <v>-0.63075143976940307</v>
      </c>
      <c r="K92" s="8">
        <f t="shared" si="33"/>
        <v>-0.58051929450626816</v>
      </c>
      <c r="L92" s="8">
        <f t="shared" si="33"/>
        <v>-6.8227133031880605E-2</v>
      </c>
      <c r="M92" s="8">
        <f t="shared" si="33"/>
        <v>-0.63540696563886623</v>
      </c>
      <c r="N92" s="8">
        <f t="shared" si="33"/>
        <v>-0.4875123726013606</v>
      </c>
      <c r="O92" s="7" t="s">
        <v>35</v>
      </c>
      <c r="P92" s="7" t="s">
        <v>23</v>
      </c>
      <c r="R92">
        <f>IF($O92=R$63,1,0)</f>
        <v>0</v>
      </c>
      <c r="S92">
        <f>IF($O92=S$63,1,0)</f>
        <v>0</v>
      </c>
      <c r="T92">
        <f>IF($O92=T$63,1,0)</f>
        <v>0</v>
      </c>
      <c r="U92">
        <f>IF($O92=U$63,1,0)</f>
        <v>1</v>
      </c>
      <c r="V92">
        <f>IF($O92=V$63,1,0)</f>
        <v>0</v>
      </c>
      <c r="W92">
        <f>IF($O92=W$63,1,0)</f>
        <v>0</v>
      </c>
      <c r="X92">
        <f>IF($O92=X$63,1,0)</f>
        <v>0</v>
      </c>
      <c r="Y92">
        <f>IF($O92=Y$63,1,0)</f>
        <v>0</v>
      </c>
      <c r="Z92">
        <f>IF($O92=Z$63,1,0)</f>
        <v>0</v>
      </c>
    </row>
    <row r="93" spans="1:26">
      <c r="A93" s="7" t="s">
        <v>57</v>
      </c>
      <c r="B93" s="8">
        <f t="shared" ref="B93:N94" si="34">(B31-B$54)/B$58</f>
        <v>-0.14953835931047102</v>
      </c>
      <c r="C93" s="8">
        <f t="shared" si="34"/>
        <v>-2.4320840378977671E-3</v>
      </c>
      <c r="D93" s="8">
        <f t="shared" si="34"/>
        <v>-2.2579561415955119E-2</v>
      </c>
      <c r="E93" s="8">
        <f t="shared" si="34"/>
        <v>-0.59016439350603367</v>
      </c>
      <c r="F93" s="8">
        <f t="shared" si="34"/>
        <v>2.1467879809669821</v>
      </c>
      <c r="G93" s="8">
        <f t="shared" si="34"/>
        <v>1.1137406804528021</v>
      </c>
      <c r="H93" s="8">
        <f t="shared" si="34"/>
        <v>-0.46581451418398512</v>
      </c>
      <c r="I93" s="8">
        <f t="shared" si="34"/>
        <v>-0.49189034653961705</v>
      </c>
      <c r="J93" s="8">
        <f t="shared" si="34"/>
        <v>-0.59647147021671876</v>
      </c>
      <c r="K93" s="8">
        <f t="shared" si="34"/>
        <v>-0.48798168114182616</v>
      </c>
      <c r="L93" s="8">
        <f t="shared" si="34"/>
        <v>-0.41662100383294859</v>
      </c>
      <c r="M93" s="8">
        <f t="shared" si="34"/>
        <v>-0.11100251040231655</v>
      </c>
      <c r="N93" s="8">
        <f t="shared" si="34"/>
        <v>-0.70352829164362762</v>
      </c>
      <c r="O93" s="7" t="s">
        <v>27</v>
      </c>
      <c r="P93" s="7" t="s">
        <v>23</v>
      </c>
      <c r="R93">
        <f>IF($O93=R$63,1,0)</f>
        <v>0</v>
      </c>
      <c r="S93">
        <f>IF($O93=S$63,1,0)</f>
        <v>0</v>
      </c>
      <c r="T93">
        <f>IF($O93=T$63,1,0)</f>
        <v>1</v>
      </c>
      <c r="U93">
        <f>IF($O93=U$63,1,0)</f>
        <v>0</v>
      </c>
      <c r="V93">
        <f>IF($O93=V$63,1,0)</f>
        <v>0</v>
      </c>
      <c r="W93">
        <f>IF($O93=W$63,1,0)</f>
        <v>0</v>
      </c>
      <c r="X93">
        <f>IF($O93=X$63,1,0)</f>
        <v>0</v>
      </c>
      <c r="Y93">
        <f>IF($O93=Y$63,1,0)</f>
        <v>0</v>
      </c>
      <c r="Z93">
        <f>IF($O93=Z$63,1,0)</f>
        <v>0</v>
      </c>
    </row>
    <row r="94" spans="1:26">
      <c r="A94" s="7" t="s">
        <v>58</v>
      </c>
      <c r="B94" s="8">
        <f t="shared" ref="B94:N94" si="35">(B32-B$54)/B$58</f>
        <v>-0.18790160332205882</v>
      </c>
      <c r="C94" s="8">
        <f t="shared" si="35"/>
        <v>-0.30644258877528713</v>
      </c>
      <c r="D94" s="8">
        <f t="shared" si="35"/>
        <v>-0.26114026590333994</v>
      </c>
      <c r="E94" s="8">
        <f t="shared" si="35"/>
        <v>-0.5262937881482378</v>
      </c>
      <c r="F94" s="8">
        <f t="shared" si="35"/>
        <v>-1.2761590942662742</v>
      </c>
      <c r="G94" s="8">
        <f t="shared" si="35"/>
        <v>-0.71957731206210374</v>
      </c>
      <c r="H94" s="8">
        <f t="shared" si="35"/>
        <v>0.48747657124787563</v>
      </c>
      <c r="I94" s="8">
        <f t="shared" si="35"/>
        <v>-0.49210759628082007</v>
      </c>
      <c r="J94" s="8">
        <f t="shared" si="35"/>
        <v>-0.7335913484274581</v>
      </c>
      <c r="K94" s="8">
        <f t="shared" si="35"/>
        <v>-0.64221103674923008</v>
      </c>
      <c r="L94" s="8">
        <f t="shared" si="34"/>
        <v>-0.86953303587433606</v>
      </c>
      <c r="M94" s="8">
        <f t="shared" si="35"/>
        <v>-0.64920082432536041</v>
      </c>
      <c r="N94" s="8">
        <f t="shared" si="35"/>
        <v>5.7151692389026829E-2</v>
      </c>
      <c r="O94" s="7" t="s">
        <v>35</v>
      </c>
      <c r="P94" s="7" t="s">
        <v>21</v>
      </c>
      <c r="R94">
        <f>IF($O94=R$63,1,0)</f>
        <v>0</v>
      </c>
      <c r="S94">
        <f>IF($O94=S$63,1,0)</f>
        <v>0</v>
      </c>
      <c r="T94">
        <f>IF($O94=T$63,1,0)</f>
        <v>0</v>
      </c>
      <c r="U94">
        <f>IF($O94=U$63,1,0)</f>
        <v>1</v>
      </c>
      <c r="V94">
        <f>IF($O94=V$63,1,0)</f>
        <v>0</v>
      </c>
      <c r="W94">
        <f>IF($O94=W$63,1,0)</f>
        <v>0</v>
      </c>
      <c r="X94">
        <f>IF($O94=X$63,1,0)</f>
        <v>0</v>
      </c>
      <c r="Y94">
        <f>IF($O94=Y$63,1,0)</f>
        <v>0</v>
      </c>
      <c r="Z94">
        <f>IF($O94=Z$63,1,0)</f>
        <v>0</v>
      </c>
    </row>
    <row r="95" spans="1:26">
      <c r="A95" s="7" t="s">
        <v>59</v>
      </c>
      <c r="B95" s="8">
        <f t="shared" ref="B95:N95" si="36">(B33-B$54)/B$58</f>
        <v>3.9146167358774043E-3</v>
      </c>
      <c r="C95" s="8">
        <f t="shared" si="36"/>
        <v>-4.2966818002882871E-2</v>
      </c>
      <c r="D95" s="8">
        <f t="shared" si="36"/>
        <v>-0.15650837797027642</v>
      </c>
      <c r="E95" s="8">
        <f t="shared" si="36"/>
        <v>-8.6713739509289942E-2</v>
      </c>
      <c r="F95" s="8">
        <f t="shared" si="36"/>
        <v>1.1386040443187073</v>
      </c>
      <c r="G95" s="8">
        <f t="shared" si="36"/>
        <v>-0.91600423983155621</v>
      </c>
      <c r="H95" s="8">
        <f t="shared" si="36"/>
        <v>-0.15857625424189709</v>
      </c>
      <c r="I95" s="8">
        <f t="shared" si="36"/>
        <v>-0.51904656418999318</v>
      </c>
      <c r="J95" s="8">
        <f t="shared" si="36"/>
        <v>0.7061673727853095</v>
      </c>
      <c r="K95" s="8">
        <f t="shared" si="36"/>
        <v>0.65331555035296252</v>
      </c>
      <c r="L95" s="8"/>
      <c r="M95" s="8">
        <f t="shared" si="36"/>
        <v>-0.67298333930207477</v>
      </c>
      <c r="N95" s="8">
        <f t="shared" si="36"/>
        <v>0.5256714936673702</v>
      </c>
      <c r="O95" s="7" t="s">
        <v>17</v>
      </c>
      <c r="P95" s="7" t="s">
        <v>21</v>
      </c>
      <c r="R95">
        <f>IF($O95=R$63,1,0)</f>
        <v>0</v>
      </c>
      <c r="S95">
        <f>IF($O95=S$63,1,0)</f>
        <v>0</v>
      </c>
      <c r="T95">
        <f>IF($O95=T$63,1,0)</f>
        <v>0</v>
      </c>
      <c r="U95">
        <f>IF($O95=U$63,1,0)</f>
        <v>0</v>
      </c>
      <c r="V95">
        <f>IF($O95=V$63,1,0)</f>
        <v>0</v>
      </c>
      <c r="W95">
        <f>IF($O95=W$63,1,0)</f>
        <v>0</v>
      </c>
      <c r="X95">
        <f>IF($O95=X$63,1,0)</f>
        <v>0</v>
      </c>
      <c r="Y95">
        <f>IF($O95=Y$63,1,0)</f>
        <v>0</v>
      </c>
      <c r="Z95">
        <f>IF($O95=Z$63,1,0)</f>
        <v>1</v>
      </c>
    </row>
    <row r="96" spans="1:26">
      <c r="A96" s="7" t="s">
        <v>60</v>
      </c>
      <c r="B96" s="8">
        <f t="shared" ref="B96:N96" si="37">(B34-B$54)/B$58</f>
        <v>-7.2811871287296812E-2</v>
      </c>
      <c r="C96" s="8">
        <f t="shared" si="37"/>
        <v>-0.4280467906702432</v>
      </c>
      <c r="D96" s="8">
        <f t="shared" si="37"/>
        <v>-0.26114026590333994</v>
      </c>
      <c r="E96" s="8">
        <f t="shared" si="37"/>
        <v>-9.4227928374912978E-2</v>
      </c>
      <c r="F96" s="8">
        <f t="shared" si="37"/>
        <v>0.610120529140176</v>
      </c>
      <c r="G96" s="8">
        <f t="shared" si="37"/>
        <v>0.45898425455462077</v>
      </c>
      <c r="H96" s="8">
        <f t="shared" si="37"/>
        <v>-0.16979672912692123</v>
      </c>
      <c r="I96" s="8">
        <f t="shared" si="37"/>
        <v>-0.53642654348623398</v>
      </c>
      <c r="J96" s="8">
        <f t="shared" si="37"/>
        <v>0.77472731189067923</v>
      </c>
      <c r="K96" s="8">
        <f t="shared" si="37"/>
        <v>6.7243999044828098E-2</v>
      </c>
      <c r="L96" s="8">
        <f t="shared" si="37"/>
        <v>0.66339999565036267</v>
      </c>
      <c r="M96" s="8">
        <f t="shared" si="37"/>
        <v>-0.4356338398344663</v>
      </c>
      <c r="N96" s="8">
        <f t="shared" si="37"/>
        <v>0.4852377379789275</v>
      </c>
      <c r="O96" s="7" t="s">
        <v>44</v>
      </c>
      <c r="P96" s="7" t="s">
        <v>21</v>
      </c>
      <c r="R96">
        <f>IF($O96=R$63,1,0)</f>
        <v>0</v>
      </c>
      <c r="S96">
        <f>IF($O96=S$63,1,0)</f>
        <v>0</v>
      </c>
      <c r="T96">
        <f>IF($O96=T$63,1,0)</f>
        <v>0</v>
      </c>
      <c r="U96">
        <f>IF($O96=U$63,1,0)</f>
        <v>0</v>
      </c>
      <c r="V96">
        <f>IF($O96=V$63,1,0)</f>
        <v>0</v>
      </c>
      <c r="W96">
        <f>IF($O96=W$63,1,0)</f>
        <v>1</v>
      </c>
      <c r="X96">
        <f>IF($O96=X$63,1,0)</f>
        <v>0</v>
      </c>
      <c r="Y96">
        <f>IF($O96=Y$63,1,0)</f>
        <v>0</v>
      </c>
      <c r="Z96">
        <f>IF($O96=Z$63,1,0)</f>
        <v>0</v>
      </c>
    </row>
    <row r="97" spans="1:26">
      <c r="A97" s="7" t="s">
        <v>61</v>
      </c>
      <c r="B97" s="8">
        <f t="shared" ref="B97:N97" si="38">(B35-B$54)/B$58</f>
        <v>-0.37971782337999505</v>
      </c>
      <c r="C97" s="8">
        <f t="shared" si="38"/>
        <v>-0.59018572653018364</v>
      </c>
      <c r="D97" s="8">
        <f t="shared" si="38"/>
        <v>-0.26114026590333994</v>
      </c>
      <c r="E97" s="8">
        <f t="shared" si="38"/>
        <v>0.31529536480154274</v>
      </c>
      <c r="F97" s="8">
        <f t="shared" si="38"/>
        <v>-0.29643196228145863</v>
      </c>
      <c r="G97" s="8">
        <f t="shared" si="38"/>
        <v>0.29529514808007545</v>
      </c>
      <c r="H97" s="8">
        <f t="shared" si="38"/>
        <v>-0.35040720679366499</v>
      </c>
      <c r="I97" s="8">
        <f t="shared" si="38"/>
        <v>-0.53740416732164742</v>
      </c>
      <c r="J97" s="8">
        <f t="shared" si="38"/>
        <v>0.50048755546919932</v>
      </c>
      <c r="K97" s="8">
        <f t="shared" si="38"/>
        <v>-2.5293614319614469E-2</v>
      </c>
      <c r="L97" s="8">
        <f t="shared" si="38"/>
        <v>0.45436367316972143</v>
      </c>
      <c r="M97" s="8">
        <f t="shared" si="38"/>
        <v>-0.3585784913099121</v>
      </c>
      <c r="N97" s="8">
        <f t="shared" si="38"/>
        <v>0.71914480954129933</v>
      </c>
      <c r="O97" s="7" t="s">
        <v>44</v>
      </c>
      <c r="P97" s="7" t="s">
        <v>18</v>
      </c>
      <c r="R97">
        <f>IF($O97=R$63,1,0)</f>
        <v>0</v>
      </c>
      <c r="S97">
        <f>IF($O97=S$63,1,0)</f>
        <v>0</v>
      </c>
      <c r="T97">
        <f>IF($O97=T$63,1,0)</f>
        <v>0</v>
      </c>
      <c r="U97">
        <f>IF($O97=U$63,1,0)</f>
        <v>0</v>
      </c>
      <c r="V97">
        <f>IF($O97=V$63,1,0)</f>
        <v>0</v>
      </c>
      <c r="W97">
        <f>IF($O97=W$63,1,0)</f>
        <v>1</v>
      </c>
      <c r="X97">
        <f>IF($O97=X$63,1,0)</f>
        <v>0</v>
      </c>
      <c r="Y97">
        <f>IF($O97=Y$63,1,0)</f>
        <v>0</v>
      </c>
      <c r="Z97">
        <f>IF($O97=Z$63,1,0)</f>
        <v>0</v>
      </c>
    </row>
    <row r="98" spans="1:26">
      <c r="A98" s="7" t="s">
        <v>62</v>
      </c>
      <c r="B98" s="8">
        <f t="shared" ref="B98:N98" si="39">(B36-B$54)/B$58</f>
        <v>-0.76335026349586754</v>
      </c>
      <c r="C98" s="8">
        <f t="shared" si="39"/>
        <v>-0.99553306618003612</v>
      </c>
      <c r="D98" s="8">
        <f t="shared" si="39"/>
        <v>-0.26114026590333994</v>
      </c>
      <c r="E98" s="8">
        <f t="shared" si="39"/>
        <v>-6.0414078479609293E-2</v>
      </c>
      <c r="F98" s="8">
        <f t="shared" si="39"/>
        <v>-0.70295774318802118</v>
      </c>
      <c r="G98" s="8">
        <f t="shared" si="39"/>
        <v>-0.13029652875374148</v>
      </c>
      <c r="H98" s="8">
        <f t="shared" si="39"/>
        <v>-0.40841038035228566</v>
      </c>
      <c r="I98" s="8">
        <f t="shared" si="39"/>
        <v>-0.59638747205826448</v>
      </c>
      <c r="J98" s="8">
        <f t="shared" si="39"/>
        <v>0.7061673727853095</v>
      </c>
      <c r="K98" s="8">
        <f t="shared" si="39"/>
        <v>0.40654858138111655</v>
      </c>
      <c r="L98" s="8">
        <f t="shared" si="39"/>
        <v>0.28016673776918738</v>
      </c>
      <c r="M98" s="8">
        <f t="shared" si="39"/>
        <v>-0.7859502854414675</v>
      </c>
      <c r="N98" s="8">
        <f t="shared" si="39"/>
        <v>2.8324291028924552E-2</v>
      </c>
      <c r="O98" s="7" t="s">
        <v>44</v>
      </c>
      <c r="P98" s="7" t="s">
        <v>31</v>
      </c>
      <c r="R98">
        <f>IF($O98=R$63,1,0)</f>
        <v>0</v>
      </c>
      <c r="S98">
        <f>IF($O98=S$63,1,0)</f>
        <v>0</v>
      </c>
      <c r="T98">
        <f>IF($O98=T$63,1,0)</f>
        <v>0</v>
      </c>
      <c r="U98">
        <f>IF($O98=U$63,1,0)</f>
        <v>0</v>
      </c>
      <c r="V98">
        <f>IF($O98=V$63,1,0)</f>
        <v>0</v>
      </c>
      <c r="W98">
        <f>IF($O98=W$63,1,0)</f>
        <v>1</v>
      </c>
      <c r="X98">
        <f>IF($O98=X$63,1,0)</f>
        <v>0</v>
      </c>
      <c r="Y98">
        <f>IF($O98=Y$63,1,0)</f>
        <v>0</v>
      </c>
      <c r="Z98">
        <f>IF($O98=Z$63,1,0)</f>
        <v>0</v>
      </c>
    </row>
    <row r="99" spans="1:26">
      <c r="A99" s="7" t="s">
        <v>63</v>
      </c>
      <c r="B99" s="8">
        <f t="shared" ref="B99:N99" si="40">(B37-B$54)/B$58</f>
        <v>-0.18790160332205882</v>
      </c>
      <c r="C99" s="8">
        <f t="shared" si="40"/>
        <v>-0.38751205670525735</v>
      </c>
      <c r="D99" s="8">
        <f t="shared" si="40"/>
        <v>-0.26114026590333994</v>
      </c>
      <c r="E99" s="8">
        <f t="shared" si="40"/>
        <v>-0.42109514402951526</v>
      </c>
      <c r="F99" s="8">
        <f t="shared" si="40"/>
        <v>-0.23951835295453977</v>
      </c>
      <c r="G99" s="8">
        <f t="shared" si="40"/>
        <v>6.6130399015715713E-2</v>
      </c>
      <c r="H99" s="8">
        <f t="shared" si="40"/>
        <v>-2.9218233211161938E-2</v>
      </c>
      <c r="I99" s="8">
        <f t="shared" si="40"/>
        <v>-0.62832318401510678</v>
      </c>
      <c r="J99" s="8">
        <f t="shared" si="40"/>
        <v>0.67188740323262408</v>
      </c>
      <c r="K99" s="8">
        <f t="shared" si="40"/>
        <v>0.40654858138111655</v>
      </c>
      <c r="L99" s="8">
        <f t="shared" si="40"/>
        <v>0.45436367316972143</v>
      </c>
      <c r="M99" s="8">
        <f t="shared" si="40"/>
        <v>-0.55145468777106477</v>
      </c>
      <c r="N99" s="8">
        <f t="shared" si="40"/>
        <v>-4.5825564998264068E-2</v>
      </c>
      <c r="O99" s="7" t="s">
        <v>37</v>
      </c>
      <c r="P99" s="7" t="s">
        <v>31</v>
      </c>
      <c r="R99">
        <f>IF($O99=R$63,1,0)</f>
        <v>0</v>
      </c>
      <c r="S99">
        <f>IF($O99=S$63,1,0)</f>
        <v>0</v>
      </c>
      <c r="T99">
        <f>IF($O99=T$63,1,0)</f>
        <v>0</v>
      </c>
      <c r="U99">
        <f>IF($O99=U$63,1,0)</f>
        <v>0</v>
      </c>
      <c r="V99">
        <f>IF($O99=V$63,1,0)</f>
        <v>1</v>
      </c>
      <c r="W99">
        <f>IF($O99=W$63,1,0)</f>
        <v>0</v>
      </c>
      <c r="X99">
        <f>IF($O99=X$63,1,0)</f>
        <v>0</v>
      </c>
      <c r="Y99">
        <f>IF($O99=Y$63,1,0)</f>
        <v>0</v>
      </c>
      <c r="Z99">
        <f>IF($O99=Z$63,1,0)</f>
        <v>0</v>
      </c>
    </row>
    <row r="100" spans="1:26">
      <c r="A100" s="7" t="s">
        <v>64</v>
      </c>
      <c r="B100" s="8">
        <f t="shared" ref="B100:N100" si="41">(B38-B$54)/B$58</f>
        <v>-0.45644431140316927</v>
      </c>
      <c r="C100" s="8">
        <f t="shared" si="41"/>
        <v>9.8904750874565364E-2</v>
      </c>
      <c r="D100" s="8">
        <f t="shared" si="41"/>
        <v>-0.26114026590333994</v>
      </c>
      <c r="E100" s="8">
        <f t="shared" si="41"/>
        <v>-0.72541979308724835</v>
      </c>
      <c r="F100" s="8">
        <f t="shared" si="41"/>
        <v>-0.63384836043390536</v>
      </c>
      <c r="G100" s="8">
        <f t="shared" si="41"/>
        <v>1.1792163230426211</v>
      </c>
      <c r="H100" s="8">
        <f t="shared" si="41"/>
        <v>0.85556344345146007</v>
      </c>
      <c r="I100" s="8">
        <f t="shared" si="41"/>
        <v>-0.70751071468360371</v>
      </c>
      <c r="J100" s="8">
        <f t="shared" si="41"/>
        <v>-1.2820708612704179</v>
      </c>
      <c r="K100" s="8">
        <f t="shared" si="41"/>
        <v>-0.98151561908551854</v>
      </c>
      <c r="L100" s="8">
        <f t="shared" si="41"/>
        <v>-0.83469364879422869</v>
      </c>
      <c r="M100" s="8">
        <f t="shared" si="41"/>
        <v>-0.58403673328916339</v>
      </c>
      <c r="N100" s="8">
        <f t="shared" si="41"/>
        <v>-0.74452853824345855</v>
      </c>
      <c r="O100" s="7" t="s">
        <v>35</v>
      </c>
      <c r="P100" s="7" t="s">
        <v>21</v>
      </c>
      <c r="R100">
        <f>IF($O100=R$63,1,0)</f>
        <v>0</v>
      </c>
      <c r="S100">
        <f>IF($O100=S$63,1,0)</f>
        <v>0</v>
      </c>
      <c r="T100">
        <f>IF($O100=T$63,1,0)</f>
        <v>0</v>
      </c>
      <c r="U100">
        <f>IF($O100=U$63,1,0)</f>
        <v>1</v>
      </c>
      <c r="V100">
        <f>IF($O100=V$63,1,0)</f>
        <v>0</v>
      </c>
      <c r="W100">
        <f>IF($O100=W$63,1,0)</f>
        <v>0</v>
      </c>
      <c r="X100">
        <f>IF($O100=X$63,1,0)</f>
        <v>0</v>
      </c>
      <c r="Y100">
        <f>IF($O100=Y$63,1,0)</f>
        <v>0</v>
      </c>
      <c r="Z100">
        <f>IF($O100=Z$63,1,0)</f>
        <v>0</v>
      </c>
    </row>
    <row r="101" spans="1:26">
      <c r="A101" s="7" t="s">
        <v>65</v>
      </c>
      <c r="B101" s="8">
        <f t="shared" ref="B101:N101" si="42">(B39-B$54)/B$58</f>
        <v>-0.34135457936840724</v>
      </c>
      <c r="C101" s="8">
        <f t="shared" si="42"/>
        <v>-0.34697732274027226</v>
      </c>
      <c r="D101" s="8">
        <f t="shared" si="42"/>
        <v>1.1513902211930176</v>
      </c>
      <c r="E101" s="8">
        <f t="shared" si="42"/>
        <v>0.66846224148582567</v>
      </c>
      <c r="F101" s="8">
        <f t="shared" si="42"/>
        <v>0.25237784194240082</v>
      </c>
      <c r="G101" s="8">
        <f t="shared" si="42"/>
        <v>-0.42493692040792025</v>
      </c>
      <c r="H101" s="8">
        <f t="shared" si="42"/>
        <v>-0.20336599382400578</v>
      </c>
      <c r="I101" s="8">
        <f t="shared" si="42"/>
        <v>-0.71652657894352856</v>
      </c>
      <c r="J101" s="8">
        <f t="shared" si="42"/>
        <v>-0.7335913484274581</v>
      </c>
      <c r="K101" s="8">
        <f t="shared" si="42"/>
        <v>3.6398127923347422E-2</v>
      </c>
      <c r="L101" s="8">
        <f t="shared" si="42"/>
        <v>-0.41662100383294859</v>
      </c>
      <c r="M101" s="8">
        <f t="shared" si="42"/>
        <v>-0.44300641947724773</v>
      </c>
      <c r="N101" s="8">
        <f t="shared" si="42"/>
        <v>1.9168475618418974</v>
      </c>
      <c r="O101" s="7" t="s">
        <v>17</v>
      </c>
      <c r="P101" s="7" t="s">
        <v>21</v>
      </c>
      <c r="R101">
        <f>IF($O101=R$63,1,0)</f>
        <v>0</v>
      </c>
      <c r="S101">
        <f>IF($O101=S$63,1,0)</f>
        <v>0</v>
      </c>
      <c r="T101">
        <f>IF($O101=T$63,1,0)</f>
        <v>0</v>
      </c>
      <c r="U101">
        <f>IF($O101=U$63,1,0)</f>
        <v>0</v>
      </c>
      <c r="V101">
        <f>IF($O101=V$63,1,0)</f>
        <v>0</v>
      </c>
      <c r="W101">
        <f>IF($O101=W$63,1,0)</f>
        <v>0</v>
      </c>
      <c r="X101">
        <f>IF($O101=X$63,1,0)</f>
        <v>0</v>
      </c>
      <c r="Y101">
        <f>IF($O101=Y$63,1,0)</f>
        <v>0</v>
      </c>
      <c r="Z101">
        <f>IF($O101=Z$63,1,0)</f>
        <v>1</v>
      </c>
    </row>
    <row r="102" spans="1:26">
      <c r="A102" s="7" t="s">
        <v>66</v>
      </c>
      <c r="B102" s="8">
        <f t="shared" ref="B102:N102" si="43">(B40-B$54)/B$58</f>
        <v>-1.031892971576978</v>
      </c>
      <c r="C102" s="8">
        <f t="shared" si="43"/>
        <v>-0.99553306618003612</v>
      </c>
      <c r="D102" s="8">
        <f t="shared" si="43"/>
        <v>-0.26114026590333994</v>
      </c>
      <c r="E102" s="8">
        <f t="shared" si="43"/>
        <v>-0.53756507144667243</v>
      </c>
      <c r="F102" s="8">
        <f t="shared" si="43"/>
        <v>-0.89402486021410554</v>
      </c>
      <c r="G102" s="8">
        <f t="shared" si="43"/>
        <v>-0.42493692040792025</v>
      </c>
      <c r="H102" s="8">
        <f t="shared" si="43"/>
        <v>-3.0911672439189193E-2</v>
      </c>
      <c r="I102" s="8">
        <f t="shared" si="43"/>
        <v>-0.80972671791961959</v>
      </c>
      <c r="J102" s="8">
        <f t="shared" si="43"/>
        <v>0.91184719010141968</v>
      </c>
      <c r="K102" s="8">
        <f t="shared" si="43"/>
        <v>0.34485683913815524</v>
      </c>
      <c r="L102" s="8">
        <f t="shared" si="43"/>
        <v>0.76791815689068454</v>
      </c>
      <c r="M102" s="8">
        <f t="shared" si="43"/>
        <v>-0.76478384711219183</v>
      </c>
      <c r="N102" s="8">
        <f t="shared" si="43"/>
        <v>-0.3463402090762755</v>
      </c>
      <c r="O102" s="7" t="s">
        <v>49</v>
      </c>
      <c r="P102" s="7" t="s">
        <v>21</v>
      </c>
      <c r="R102">
        <f>IF($O102=R$63,1,0)</f>
        <v>0</v>
      </c>
      <c r="S102">
        <f>IF($O102=S$63,1,0)</f>
        <v>0</v>
      </c>
      <c r="T102">
        <f>IF($O102=T$63,1,0)</f>
        <v>0</v>
      </c>
      <c r="U102">
        <f>IF($O102=U$63,1,0)</f>
        <v>0</v>
      </c>
      <c r="V102">
        <f>IF($O102=V$63,1,0)</f>
        <v>0</v>
      </c>
      <c r="W102">
        <f>IF($O102=W$63,1,0)</f>
        <v>0</v>
      </c>
      <c r="X102">
        <f>IF($O102=X$63,1,0)</f>
        <v>1</v>
      </c>
      <c r="Y102">
        <f>IF($O102=Y$63,1,0)</f>
        <v>0</v>
      </c>
      <c r="Z102">
        <f>IF($O102=Z$63,1,0)</f>
        <v>0</v>
      </c>
    </row>
    <row r="103" spans="1:26">
      <c r="A103" s="7" t="s">
        <v>67</v>
      </c>
      <c r="B103" s="8">
        <f t="shared" ref="B103:N103" si="44">(B41-B$54)/B$58</f>
        <v>-0.95516648355380374</v>
      </c>
      <c r="C103" s="8">
        <f t="shared" si="44"/>
        <v>-0.63072046049516939</v>
      </c>
      <c r="D103" s="8">
        <f t="shared" si="44"/>
        <v>-0.26114026590333994</v>
      </c>
      <c r="E103" s="8">
        <f t="shared" si="44"/>
        <v>-0.67657756546069858</v>
      </c>
      <c r="F103" s="8">
        <f t="shared" si="44"/>
        <v>-0.17853948581855539</v>
      </c>
      <c r="G103" s="8">
        <f t="shared" si="44"/>
        <v>0.42624643325971356</v>
      </c>
      <c r="H103" s="8">
        <f t="shared" si="44"/>
        <v>0.13092121378752444</v>
      </c>
      <c r="I103" s="8">
        <f t="shared" si="44"/>
        <v>-0.84155380500586041</v>
      </c>
      <c r="J103" s="8">
        <f t="shared" si="44"/>
        <v>-0.28795174424255354</v>
      </c>
      <c r="K103" s="8">
        <f t="shared" si="44"/>
        <v>-1.2899743303003264</v>
      </c>
      <c r="L103" s="8">
        <f t="shared" si="44"/>
        <v>-0.20758468135230732</v>
      </c>
      <c r="M103" s="8">
        <f t="shared" si="44"/>
        <v>-1.0718161154615731</v>
      </c>
      <c r="N103" s="8">
        <f t="shared" si="44"/>
        <v>-0.65848541649593462</v>
      </c>
      <c r="O103" s="7" t="s">
        <v>35</v>
      </c>
      <c r="P103" s="7" t="s">
        <v>31</v>
      </c>
      <c r="R103">
        <f>IF($O103=R$63,1,0)</f>
        <v>0</v>
      </c>
      <c r="S103">
        <f>IF($O103=S$63,1,0)</f>
        <v>0</v>
      </c>
      <c r="T103">
        <f>IF($O103=T$63,1,0)</f>
        <v>0</v>
      </c>
      <c r="U103">
        <f>IF($O103=U$63,1,0)</f>
        <v>1</v>
      </c>
      <c r="V103">
        <f>IF($O103=V$63,1,0)</f>
        <v>0</v>
      </c>
      <c r="W103">
        <f>IF($O103=W$63,1,0)</f>
        <v>0</v>
      </c>
      <c r="X103">
        <f>IF($O103=X$63,1,0)</f>
        <v>0</v>
      </c>
      <c r="Y103">
        <f>IF($O103=Y$63,1,0)</f>
        <v>0</v>
      </c>
      <c r="Z103">
        <f>IF($O103=Z$63,1,0)</f>
        <v>0</v>
      </c>
    </row>
    <row r="104" spans="1:26">
      <c r="A104" s="7" t="s">
        <v>68</v>
      </c>
      <c r="B104" s="8">
        <f t="shared" ref="B104:N104" si="45">(B42-B$54)/B$58</f>
        <v>-0.30299133535682016</v>
      </c>
      <c r="C104" s="8">
        <f t="shared" si="45"/>
        <v>-0.1240362859328538</v>
      </c>
      <c r="D104" s="8">
        <f t="shared" si="45"/>
        <v>5.3801716775181245E-2</v>
      </c>
      <c r="E104" s="8">
        <f t="shared" si="45"/>
        <v>2.2241999042244154E-2</v>
      </c>
      <c r="F104" s="8">
        <f t="shared" si="45"/>
        <v>0.96379795852888528</v>
      </c>
      <c r="G104" s="8">
        <f t="shared" si="45"/>
        <v>-0.78505295465192282</v>
      </c>
      <c r="H104" s="8">
        <f t="shared" si="45"/>
        <v>-0.26104764432919619</v>
      </c>
      <c r="I104" s="8">
        <f t="shared" si="45"/>
        <v>-0.88989187242352996</v>
      </c>
      <c r="J104" s="8">
        <f t="shared" si="45"/>
        <v>0.56904749457457027</v>
      </c>
      <c r="K104" s="8">
        <f t="shared" si="45"/>
        <v>1.5478458128759058</v>
      </c>
      <c r="L104" s="8">
        <f t="shared" si="45"/>
        <v>0.48920306024982868</v>
      </c>
      <c r="M104" s="8">
        <f t="shared" si="45"/>
        <v>-0.635169140489099</v>
      </c>
      <c r="N104" s="8">
        <f t="shared" si="45"/>
        <v>0.50186946845818303</v>
      </c>
      <c r="O104" s="7" t="s">
        <v>17</v>
      </c>
      <c r="P104" s="7" t="s">
        <v>18</v>
      </c>
      <c r="R104">
        <f>IF($O104=R$63,1,0)</f>
        <v>0</v>
      </c>
      <c r="S104">
        <f>IF($O104=S$63,1,0)</f>
        <v>0</v>
      </c>
      <c r="T104">
        <f>IF($O104=T$63,1,0)</f>
        <v>0</v>
      </c>
      <c r="U104">
        <f>IF($O104=U$63,1,0)</f>
        <v>0</v>
      </c>
      <c r="V104">
        <f>IF($O104=V$63,1,0)</f>
        <v>0</v>
      </c>
      <c r="W104">
        <f>IF($O104=W$63,1,0)</f>
        <v>0</v>
      </c>
      <c r="X104">
        <f>IF($O104=X$63,1,0)</f>
        <v>0</v>
      </c>
      <c r="Y104">
        <f>IF($O104=Y$63,1,0)</f>
        <v>0</v>
      </c>
      <c r="Z104">
        <f>IF($O104=Z$63,1,0)</f>
        <v>1</v>
      </c>
    </row>
    <row r="105" spans="1:26">
      <c r="A105" s="7" t="s">
        <v>69</v>
      </c>
      <c r="B105" s="8">
        <f t="shared" ref="B105:N105" si="46">(B43-B$54)/B$58</f>
        <v>-0.64826053146110552</v>
      </c>
      <c r="C105" s="8">
        <f t="shared" si="46"/>
        <v>-0.83339413032009568</v>
      </c>
      <c r="D105" s="8">
        <f t="shared" si="46"/>
        <v>-0.26114026590333994</v>
      </c>
      <c r="E105" s="8">
        <f t="shared" si="46"/>
        <v>-0.15058434486708577</v>
      </c>
      <c r="F105" s="8">
        <f t="shared" si="46"/>
        <v>0.67922991189429149</v>
      </c>
      <c r="G105" s="8">
        <f t="shared" si="46"/>
        <v>-0.88326641853664911</v>
      </c>
      <c r="H105" s="8">
        <f t="shared" si="46"/>
        <v>-0.34609872875773168</v>
      </c>
      <c r="I105" s="8">
        <f t="shared" si="46"/>
        <v>-0.95017867560736502</v>
      </c>
      <c r="J105" s="8">
        <f t="shared" si="46"/>
        <v>1.2203669160755837</v>
      </c>
      <c r="K105" s="8">
        <f t="shared" si="46"/>
        <v>1.763766910726271</v>
      </c>
      <c r="L105" s="8">
        <f t="shared" si="46"/>
        <v>1.0466332535315379</v>
      </c>
      <c r="M105" s="8">
        <f t="shared" si="46"/>
        <v>-0.83779616809070456</v>
      </c>
      <c r="N105" s="8">
        <f t="shared" si="46"/>
        <v>2.5643177389458455E-2</v>
      </c>
      <c r="O105" s="7" t="s">
        <v>70</v>
      </c>
      <c r="P105" s="7" t="s">
        <v>31</v>
      </c>
      <c r="R105">
        <f>IF($O105=R$63,1,0)</f>
        <v>0</v>
      </c>
      <c r="S105">
        <f>IF($O105=S$63,1,0)</f>
        <v>0</v>
      </c>
      <c r="T105">
        <f>IF($O105=T$63,1,0)</f>
        <v>0</v>
      </c>
      <c r="U105">
        <f>IF($O105=U$63,1,0)</f>
        <v>0</v>
      </c>
      <c r="V105">
        <f>IF($O105=V$63,1,0)</f>
        <v>0</v>
      </c>
      <c r="W105">
        <f>IF($O105=W$63,1,0)</f>
        <v>0</v>
      </c>
      <c r="X105">
        <f>IF($O105=X$63,1,0)</f>
        <v>0</v>
      </c>
      <c r="Y105">
        <f>IF($O105=Y$63,1,0)</f>
        <v>1</v>
      </c>
      <c r="Z105">
        <f>IF($O105=Z$63,1,0)</f>
        <v>0</v>
      </c>
    </row>
    <row r="106" spans="1:26">
      <c r="A106" s="7" t="s">
        <v>71</v>
      </c>
      <c r="B106" s="8">
        <f t="shared" ref="B106:N106" si="47">(B44-B$54)/B$58</f>
        <v>-0.53317079942634349</v>
      </c>
      <c r="C106" s="8">
        <f t="shared" si="47"/>
        <v>-0.6509878274776616</v>
      </c>
      <c r="D106" s="8">
        <f t="shared" si="47"/>
        <v>-6.5478635468511168E-2</v>
      </c>
      <c r="E106" s="8">
        <f t="shared" si="47"/>
        <v>-0.14307015600146275</v>
      </c>
      <c r="F106" s="8">
        <f t="shared" si="47"/>
        <v>1.1223430130824446</v>
      </c>
      <c r="G106" s="8">
        <f t="shared" si="47"/>
        <v>-0.8505285972417419</v>
      </c>
      <c r="H106" s="8">
        <f t="shared" si="47"/>
        <v>-0.47482315007730019</v>
      </c>
      <c r="I106" s="8">
        <f t="shared" si="47"/>
        <v>-0.95419779581962072</v>
      </c>
      <c r="J106" s="8">
        <f t="shared" si="47"/>
        <v>1.2889268551809534</v>
      </c>
      <c r="K106" s="8">
        <f t="shared" si="47"/>
        <v>1.424462328389982</v>
      </c>
      <c r="L106" s="8">
        <f t="shared" si="47"/>
        <v>1.0814726406116428</v>
      </c>
      <c r="M106" s="8">
        <f t="shared" si="47"/>
        <v>-0.9153271669147931</v>
      </c>
      <c r="N106" s="8">
        <f t="shared" si="47"/>
        <v>-0.21010460920757287</v>
      </c>
      <c r="O106" s="7" t="s">
        <v>17</v>
      </c>
      <c r="P106" s="7" t="s">
        <v>31</v>
      </c>
      <c r="R106">
        <f>IF($O106=R$63,1,0)</f>
        <v>0</v>
      </c>
      <c r="S106">
        <f>IF($O106=S$63,1,0)</f>
        <v>0</v>
      </c>
      <c r="T106">
        <f>IF($O106=T$63,1,0)</f>
        <v>0</v>
      </c>
      <c r="U106">
        <f>IF($O106=U$63,1,0)</f>
        <v>0</v>
      </c>
      <c r="V106">
        <f>IF($O106=V$63,1,0)</f>
        <v>0</v>
      </c>
      <c r="W106">
        <f>IF($O106=W$63,1,0)</f>
        <v>0</v>
      </c>
      <c r="X106">
        <f>IF($O106=X$63,1,0)</f>
        <v>0</v>
      </c>
      <c r="Y106">
        <f>IF($O106=Y$63,1,0)</f>
        <v>0</v>
      </c>
      <c r="Z106">
        <f>IF($O106=Z$63,1,0)</f>
        <v>1</v>
      </c>
    </row>
    <row r="107" spans="1:26">
      <c r="A107" s="7" t="s">
        <v>72</v>
      </c>
      <c r="B107" s="8">
        <f t="shared" ref="B107:N107" si="48">(B45-B$54)/B$58</f>
        <v>-1.1469827036117397</v>
      </c>
      <c r="C107" s="8">
        <f t="shared" si="48"/>
        <v>-1.3198109378999183</v>
      </c>
      <c r="D107" s="8">
        <f t="shared" si="48"/>
        <v>0.15424832919092221</v>
      </c>
      <c r="E107" s="8">
        <f t="shared" si="48"/>
        <v>-0.34595325537328486</v>
      </c>
      <c r="F107" s="8">
        <f t="shared" si="48"/>
        <v>0.52881537295886349</v>
      </c>
      <c r="G107" s="8">
        <f t="shared" si="48"/>
        <v>-1.5707606657297375</v>
      </c>
      <c r="H107" s="8">
        <f t="shared" si="48"/>
        <v>-0.32341585909796522</v>
      </c>
      <c r="I107" s="8">
        <f t="shared" si="48"/>
        <v>-1.1183299752984941</v>
      </c>
      <c r="J107" s="8">
        <f t="shared" si="48"/>
        <v>1.3917667638390085</v>
      </c>
      <c r="K107" s="8">
        <f t="shared" si="48"/>
        <v>0.90008251932480898</v>
      </c>
      <c r="L107" s="8">
        <f t="shared" si="48"/>
        <v>0.76791815689068454</v>
      </c>
      <c r="M107" s="8">
        <f t="shared" si="48"/>
        <v>-0.86681083636229606</v>
      </c>
      <c r="N107" s="8">
        <f t="shared" si="48"/>
        <v>-0.24128886176604386</v>
      </c>
      <c r="O107" s="7" t="s">
        <v>49</v>
      </c>
      <c r="P107" s="7" t="s">
        <v>21</v>
      </c>
      <c r="R107">
        <f>IF($O107=R$63,1,0)</f>
        <v>0</v>
      </c>
      <c r="S107">
        <f>IF($O107=S$63,1,0)</f>
        <v>0</v>
      </c>
      <c r="T107">
        <f>IF($O107=T$63,1,0)</f>
        <v>0</v>
      </c>
      <c r="U107">
        <f>IF($O107=U$63,1,0)</f>
        <v>0</v>
      </c>
      <c r="V107">
        <f>IF($O107=V$63,1,0)</f>
        <v>0</v>
      </c>
      <c r="W107">
        <f>IF($O107=W$63,1,0)</f>
        <v>0</v>
      </c>
      <c r="X107">
        <f>IF($O107=X$63,1,0)</f>
        <v>1</v>
      </c>
      <c r="Y107">
        <f>IF($O107=Y$63,1,0)</f>
        <v>0</v>
      </c>
      <c r="Z107">
        <f>IF($O107=Z$63,1,0)</f>
        <v>0</v>
      </c>
    </row>
    <row r="108" spans="1:26">
      <c r="A108" s="7" t="s">
        <v>73</v>
      </c>
      <c r="B108" s="8">
        <f t="shared" ref="B108:N108" si="49">(B46-B$54)/B$58</f>
        <v>0.31082056882857562</v>
      </c>
      <c r="C108" s="8">
        <f t="shared" si="49"/>
        <v>-0.54965099256519845</v>
      </c>
      <c r="D108" s="8">
        <f t="shared" si="49"/>
        <v>-0.26114026590333994</v>
      </c>
      <c r="E108" s="8">
        <f t="shared" si="49"/>
        <v>-0.68784884875913321</v>
      </c>
      <c r="F108" s="8">
        <f t="shared" si="49"/>
        <v>-1.2436370317937493</v>
      </c>
      <c r="G108" s="8">
        <f t="shared" si="49"/>
        <v>-1.308858095370466</v>
      </c>
      <c r="H108" s="8">
        <f t="shared" si="49"/>
        <v>0.5762266107902021</v>
      </c>
      <c r="I108" s="8">
        <f t="shared" si="49"/>
        <v>-1.1558055556560132</v>
      </c>
      <c r="J108" s="8">
        <f t="shared" si="49"/>
        <v>-0.7335913484274581</v>
      </c>
      <c r="K108" s="8">
        <f t="shared" si="49"/>
        <v>0.77669903483888625</v>
      </c>
      <c r="L108" s="8">
        <f t="shared" si="49"/>
        <v>-0.59081793923348258</v>
      </c>
      <c r="M108" s="8">
        <f t="shared" si="49"/>
        <v>-1.1324615286521944</v>
      </c>
      <c r="N108" s="8">
        <f t="shared" si="49"/>
        <v>-0.59897565000752406</v>
      </c>
      <c r="O108" s="7" t="s">
        <v>35</v>
      </c>
      <c r="P108" s="7" t="s">
        <v>21</v>
      </c>
      <c r="R108">
        <f>IF($O108=R$63,1,0)</f>
        <v>0</v>
      </c>
      <c r="S108">
        <f>IF($O108=S$63,1,0)</f>
        <v>0</v>
      </c>
      <c r="T108">
        <f>IF($O108=T$63,1,0)</f>
        <v>0</v>
      </c>
      <c r="U108">
        <f>IF($O108=U$63,1,0)</f>
        <v>1</v>
      </c>
      <c r="V108">
        <f>IF($O108=V$63,1,0)</f>
        <v>0</v>
      </c>
      <c r="W108">
        <f>IF($O108=W$63,1,0)</f>
        <v>0</v>
      </c>
      <c r="X108">
        <f>IF($O108=X$63,1,0)</f>
        <v>0</v>
      </c>
      <c r="Y108">
        <f>IF($O108=Y$63,1,0)</f>
        <v>0</v>
      </c>
      <c r="Z108">
        <f>IF($O108=Z$63,1,0)</f>
        <v>0</v>
      </c>
    </row>
    <row r="109" spans="1:26">
      <c r="A109" s="7" t="s">
        <v>74</v>
      </c>
      <c r="B109" s="8">
        <f t="shared" ref="B109:N109" si="50">(B47-B$54)/B$58</f>
        <v>-0.57153404343793124</v>
      </c>
      <c r="C109" s="8">
        <f t="shared" si="50"/>
        <v>-1.3603456718649034</v>
      </c>
      <c r="D109" s="8">
        <f t="shared" si="50"/>
        <v>-0.26114026590333994</v>
      </c>
      <c r="E109" s="8">
        <f t="shared" si="50"/>
        <v>-0.33092487764203876</v>
      </c>
      <c r="F109" s="8">
        <f t="shared" si="50"/>
        <v>0.50442382610446967</v>
      </c>
      <c r="G109" s="8">
        <f t="shared" si="50"/>
        <v>-1.308858095370466</v>
      </c>
      <c r="H109" s="8">
        <f t="shared" si="50"/>
        <v>-0.36624719957283153</v>
      </c>
      <c r="I109" s="8">
        <f t="shared" si="50"/>
        <v>-1.1739459090464646</v>
      </c>
      <c r="J109" s="8">
        <f t="shared" si="50"/>
        <v>1.0146870987594736</v>
      </c>
      <c r="K109" s="8">
        <f t="shared" si="50"/>
        <v>1.9488421374551561</v>
      </c>
      <c r="L109" s="8">
        <f t="shared" si="50"/>
        <v>1.6737422209734594</v>
      </c>
      <c r="M109" s="8">
        <f t="shared" si="50"/>
        <v>-1.1322237035024272</v>
      </c>
      <c r="N109" s="8">
        <f t="shared" si="50"/>
        <v>-0.27526890951844751</v>
      </c>
      <c r="O109" s="7" t="s">
        <v>70</v>
      </c>
      <c r="P109" s="7" t="s">
        <v>31</v>
      </c>
      <c r="R109">
        <f>IF($O109=R$63,1,0)</f>
        <v>0</v>
      </c>
      <c r="S109">
        <f>IF($O109=S$63,1,0)</f>
        <v>0</v>
      </c>
      <c r="T109">
        <f>IF($O109=T$63,1,0)</f>
        <v>0</v>
      </c>
      <c r="U109">
        <f>IF($O109=U$63,1,0)</f>
        <v>0</v>
      </c>
      <c r="V109">
        <f>IF($O109=V$63,1,0)</f>
        <v>0</v>
      </c>
      <c r="W109">
        <f>IF($O109=W$63,1,0)</f>
        <v>0</v>
      </c>
      <c r="X109">
        <f>IF($O109=X$63,1,0)</f>
        <v>0</v>
      </c>
      <c r="Y109">
        <f>IF($O109=Y$63,1,0)</f>
        <v>1</v>
      </c>
      <c r="Z109">
        <f>IF($O109=Z$63,1,0)</f>
        <v>0</v>
      </c>
    </row>
    <row r="110" spans="1:26">
      <c r="A110" s="7" t="s">
        <v>75</v>
      </c>
      <c r="B110" s="8">
        <f t="shared" ref="B110:N110" si="51">(B48-B$54)/B$58</f>
        <v>-0.76335026349586754</v>
      </c>
      <c r="C110" s="8">
        <f t="shared" si="51"/>
        <v>-1.1171372680749923</v>
      </c>
      <c r="D110" s="8">
        <f t="shared" si="51"/>
        <v>-0.20568536529881626</v>
      </c>
      <c r="E110" s="8">
        <f t="shared" si="51"/>
        <v>-0.39479548299983458</v>
      </c>
      <c r="F110" s="8">
        <f t="shared" si="51"/>
        <v>1.398780544098907</v>
      </c>
      <c r="G110" s="8">
        <f t="shared" si="51"/>
        <v>-1.2761202740755588</v>
      </c>
      <c r="H110" s="8">
        <f t="shared" si="51"/>
        <v>-0.2376955781744903</v>
      </c>
      <c r="I110" s="8">
        <f t="shared" si="51"/>
        <v>-1.2228271008171416</v>
      </c>
      <c r="J110" s="8">
        <f t="shared" si="51"/>
        <v>1.5974465811551186</v>
      </c>
      <c r="K110" s="8">
        <f t="shared" si="51"/>
        <v>0.74585316371740507</v>
      </c>
      <c r="L110" s="8">
        <f t="shared" si="51"/>
        <v>1.1859908018519671</v>
      </c>
      <c r="M110" s="8">
        <f t="shared" si="51"/>
        <v>-1.1507740651842644</v>
      </c>
      <c r="N110" s="8">
        <f t="shared" si="51"/>
        <v>-0.21524618862236242</v>
      </c>
      <c r="O110" s="7" t="s">
        <v>70</v>
      </c>
      <c r="P110" s="7" t="s">
        <v>31</v>
      </c>
      <c r="R110">
        <f>IF($O110=R$63,1,0)</f>
        <v>0</v>
      </c>
      <c r="S110">
        <f>IF($O110=S$63,1,0)</f>
        <v>0</v>
      </c>
      <c r="T110">
        <f>IF($O110=T$63,1,0)</f>
        <v>0</v>
      </c>
      <c r="U110">
        <f>IF($O110=U$63,1,0)</f>
        <v>0</v>
      </c>
      <c r="V110">
        <f>IF($O110=V$63,1,0)</f>
        <v>0</v>
      </c>
      <c r="W110">
        <f>IF($O110=W$63,1,0)</f>
        <v>0</v>
      </c>
      <c r="X110">
        <f>IF($O110=X$63,1,0)</f>
        <v>0</v>
      </c>
      <c r="Y110">
        <f>IF($O110=Y$63,1,0)</f>
        <v>1</v>
      </c>
      <c r="Z110">
        <f>IF($O110=Z$63,1,0)</f>
        <v>0</v>
      </c>
    </row>
    <row r="111" spans="1:26">
      <c r="A111" s="7" t="s">
        <v>76</v>
      </c>
      <c r="B111" s="8">
        <f t="shared" ref="B111:N111" si="52">(B49-B$54)/B$58</f>
        <v>-1.2620724356465012</v>
      </c>
      <c r="C111" s="8">
        <f t="shared" si="52"/>
        <v>-1.9886340483221752</v>
      </c>
      <c r="D111" s="8">
        <f t="shared" si="52"/>
        <v>-0.26114026590333994</v>
      </c>
      <c r="E111" s="8">
        <f t="shared" si="52"/>
        <v>-0.4661802772232535</v>
      </c>
      <c r="F111" s="8">
        <f t="shared" si="52"/>
        <v>1.6670875594972385</v>
      </c>
      <c r="G111" s="8">
        <f t="shared" si="52"/>
        <v>-1.0469555250111944</v>
      </c>
      <c r="H111" s="8">
        <f t="shared" si="52"/>
        <v>-0.5442080784474238</v>
      </c>
      <c r="I111" s="8">
        <f t="shared" si="52"/>
        <v>-1.5211109954888733</v>
      </c>
      <c r="J111" s="8">
        <f t="shared" si="52"/>
        <v>1.7688464289185435</v>
      </c>
      <c r="K111" s="8">
        <f t="shared" si="52"/>
        <v>2.0413797508195977</v>
      </c>
      <c r="L111" s="8">
        <f t="shared" si="52"/>
        <v>1.6737422209734594</v>
      </c>
      <c r="M111" s="8">
        <f t="shared" si="52"/>
        <v>-1.3629140987765556</v>
      </c>
      <c r="N111" s="8">
        <f t="shared" si="52"/>
        <v>-0.63231229135483213</v>
      </c>
      <c r="O111" s="7" t="s">
        <v>17</v>
      </c>
      <c r="P111" s="7" t="s">
        <v>21</v>
      </c>
      <c r="R111">
        <f>IF($O111=R$63,1,0)</f>
        <v>0</v>
      </c>
      <c r="S111">
        <f>IF($O111=S$63,1,0)</f>
        <v>0</v>
      </c>
      <c r="T111">
        <f>IF($O111=T$63,1,0)</f>
        <v>0</v>
      </c>
      <c r="U111">
        <f>IF($O111=U$63,1,0)</f>
        <v>0</v>
      </c>
      <c r="V111">
        <f>IF($O111=V$63,1,0)</f>
        <v>0</v>
      </c>
      <c r="W111">
        <f>IF($O111=W$63,1,0)</f>
        <v>0</v>
      </c>
      <c r="X111">
        <f>IF($O111=X$63,1,0)</f>
        <v>0</v>
      </c>
      <c r="Y111">
        <f>IF($O111=Y$63,1,0)</f>
        <v>0</v>
      </c>
      <c r="Z111">
        <f>IF($O111=Z$63,1,0)</f>
        <v>1</v>
      </c>
    </row>
    <row r="112" spans="1:26">
      <c r="A112" s="7" t="s">
        <v>77</v>
      </c>
      <c r="B112" s="8">
        <f t="shared" ref="B112:N112" si="53">(B50-B$54)/B$58</f>
        <v>-1.2237091916349141</v>
      </c>
      <c r="C112" s="8">
        <f t="shared" si="53"/>
        <v>-1.6035540756548148</v>
      </c>
      <c r="D112" s="8">
        <f t="shared" si="53"/>
        <v>-0.26114026590333994</v>
      </c>
      <c r="E112" s="8">
        <f t="shared" si="53"/>
        <v>-0.53756507144667243</v>
      </c>
      <c r="F112" s="8">
        <f t="shared" si="53"/>
        <v>0.76866558369373539</v>
      </c>
      <c r="G112" s="8">
        <f t="shared" si="53"/>
        <v>-1.1124311676010135</v>
      </c>
      <c r="H112" s="8">
        <f t="shared" si="53"/>
        <v>-0.22168278547409651</v>
      </c>
      <c r="I112" s="8">
        <f t="shared" si="53"/>
        <v>-1.5237179923833093</v>
      </c>
      <c r="J112" s="8">
        <f t="shared" si="53"/>
        <v>0.91184719010141968</v>
      </c>
      <c r="K112" s="8">
        <f t="shared" si="53"/>
        <v>0.65331555035296252</v>
      </c>
      <c r="L112" s="8">
        <f t="shared" si="53"/>
        <v>0.94211509229121859</v>
      </c>
      <c r="M112" s="8">
        <f t="shared" si="53"/>
        <v>-1.3227216484659086</v>
      </c>
      <c r="N112" s="8">
        <f t="shared" si="53"/>
        <v>-0.47542737149563236</v>
      </c>
      <c r="O112" s="7" t="s">
        <v>49</v>
      </c>
      <c r="P112" s="7" t="s">
        <v>21</v>
      </c>
      <c r="R112">
        <f>IF($O112=R$63,1,0)</f>
        <v>0</v>
      </c>
      <c r="S112">
        <f>IF($O112=S$63,1,0)</f>
        <v>0</v>
      </c>
      <c r="T112">
        <f>IF($O112=T$63,1,0)</f>
        <v>0</v>
      </c>
      <c r="U112">
        <f>IF($O112=U$63,1,0)</f>
        <v>0</v>
      </c>
      <c r="V112">
        <f>IF($O112=V$63,1,0)</f>
        <v>0</v>
      </c>
      <c r="W112">
        <f>IF($O112=W$63,1,0)</f>
        <v>0</v>
      </c>
      <c r="X112">
        <f>IF($O112=X$63,1,0)</f>
        <v>1</v>
      </c>
      <c r="Y112">
        <f>IF($O112=Y$63,1,0)</f>
        <v>0</v>
      </c>
      <c r="Z112">
        <f>IF($O112=Z$63,1,0)</f>
        <v>0</v>
      </c>
    </row>
    <row r="113" spans="1:26">
      <c r="A113" s="7" t="s">
        <v>78</v>
      </c>
      <c r="B113" s="8">
        <f t="shared" ref="B113:N113" si="54">(B51-B$54)/B$58</f>
        <v>-1.1469827036117397</v>
      </c>
      <c r="C113" s="8">
        <f t="shared" si="54"/>
        <v>-1.6846235435847858</v>
      </c>
      <c r="D113" s="8">
        <f t="shared" si="54"/>
        <v>-0.21510223521279198</v>
      </c>
      <c r="E113" s="8">
        <f t="shared" si="54"/>
        <v>-0.51502250484980328</v>
      </c>
      <c r="F113" s="8">
        <f t="shared" si="54"/>
        <v>1.0451031147101977</v>
      </c>
      <c r="G113" s="8">
        <f t="shared" si="54"/>
        <v>-1.9308766999737401</v>
      </c>
      <c r="H113" s="8">
        <f t="shared" si="54"/>
        <v>-0.2805729986283505</v>
      </c>
      <c r="I113" s="8">
        <f t="shared" si="54"/>
        <v>-1.6760100609666189</v>
      </c>
      <c r="J113" s="8">
        <f t="shared" si="54"/>
        <v>3.0714852719205705</v>
      </c>
      <c r="K113" s="8">
        <f t="shared" si="54"/>
        <v>1.0851577460536941</v>
      </c>
      <c r="L113" s="8">
        <f t="shared" si="54"/>
        <v>1.8827785434541031</v>
      </c>
      <c r="M113" s="8">
        <f t="shared" si="54"/>
        <v>-1.7619847000858211</v>
      </c>
      <c r="N113" s="8">
        <f t="shared" si="54"/>
        <v>-0.47347280492981964</v>
      </c>
      <c r="O113" s="7" t="s">
        <v>70</v>
      </c>
      <c r="P113" s="7" t="s">
        <v>18</v>
      </c>
      <c r="R113">
        <f>IF($O113=R$63,1,0)</f>
        <v>0</v>
      </c>
      <c r="S113">
        <f>IF($O113=S$63,1,0)</f>
        <v>0</v>
      </c>
      <c r="T113">
        <f>IF($O113=T$63,1,0)</f>
        <v>0</v>
      </c>
      <c r="U113">
        <f>IF($O113=U$63,1,0)</f>
        <v>0</v>
      </c>
      <c r="V113">
        <f>IF($O113=V$63,1,0)</f>
        <v>0</v>
      </c>
      <c r="W113">
        <f>IF($O113=W$63,1,0)</f>
        <v>0</v>
      </c>
      <c r="X113">
        <f>IF($O113=X$63,1,0)</f>
        <v>0</v>
      </c>
      <c r="Y113">
        <f>IF($O113=Y$63,1,0)</f>
        <v>1</v>
      </c>
      <c r="Z113">
        <f>IF($O113=Z$63,1,0)</f>
        <v>0</v>
      </c>
    </row>
    <row r="116" spans="1:26">
      <c r="A116" s="7" t="s">
        <v>92</v>
      </c>
      <c r="B116" s="9">
        <f>AVERAGE(B64:B113)</f>
        <v>1.4636817834854106E-15</v>
      </c>
      <c r="C116" s="9">
        <f t="shared" ref="C116:N116" si="55">AVERAGE(C64:C113)</f>
        <v>1.3233858453531866E-15</v>
      </c>
      <c r="D116" s="9">
        <f t="shared" si="55"/>
        <v>2.3314683517128286E-17</v>
      </c>
      <c r="E116" s="9">
        <f t="shared" si="55"/>
        <v>-3.3306690738754695E-17</v>
      </c>
      <c r="F116" s="9">
        <f t="shared" si="55"/>
        <v>1.7672937943012696E-16</v>
      </c>
      <c r="G116" s="9">
        <f t="shared" si="55"/>
        <v>-2.3048229991218252E-15</v>
      </c>
      <c r="H116" s="9">
        <f t="shared" si="55"/>
        <v>-3.1720657846433042E-17</v>
      </c>
      <c r="I116" s="9">
        <f t="shared" si="55"/>
        <v>4.9293902293356955E-16</v>
      </c>
      <c r="J116" s="9">
        <f t="shared" si="55"/>
        <v>-4.0856207306205762E-16</v>
      </c>
      <c r="K116" s="9">
        <f t="shared" si="55"/>
        <v>-8.8817841970012528E-17</v>
      </c>
      <c r="L116" s="9">
        <f t="shared" si="55"/>
        <v>-4.0245584642661925E-15</v>
      </c>
      <c r="M116" s="9">
        <f t="shared" si="55"/>
        <v>-1.9984014443252818E-16</v>
      </c>
      <c r="N116" s="9">
        <f t="shared" si="55"/>
        <v>4.4408920985006264E-17</v>
      </c>
    </row>
    <row r="117" spans="1:26">
      <c r="A117" s="7" t="s">
        <v>90</v>
      </c>
      <c r="B117">
        <f>STDEV(B64:B113)</f>
        <v>0.99999999999999378</v>
      </c>
      <c r="C117">
        <f t="shared" ref="C117:N117" si="56">STDEV(C64:C113)</f>
        <v>0.99999999999999334</v>
      </c>
      <c r="D117">
        <f t="shared" si="56"/>
        <v>1</v>
      </c>
      <c r="E117">
        <f t="shared" si="56"/>
        <v>0.99999999999999956</v>
      </c>
      <c r="F117">
        <f t="shared" si="56"/>
        <v>1</v>
      </c>
      <c r="G117">
        <f t="shared" si="56"/>
        <v>0.99999999999999978</v>
      </c>
      <c r="H117">
        <f t="shared" si="56"/>
        <v>1</v>
      </c>
      <c r="I117">
        <f t="shared" si="56"/>
        <v>0.99999999999999978</v>
      </c>
      <c r="J117">
        <f t="shared" si="56"/>
        <v>1.0000000000000138</v>
      </c>
      <c r="K117">
        <f t="shared" si="56"/>
        <v>1.0000000000000018</v>
      </c>
      <c r="L117">
        <f t="shared" si="56"/>
        <v>0.99999999999999978</v>
      </c>
      <c r="M117">
        <f t="shared" si="56"/>
        <v>0.99999999999999845</v>
      </c>
      <c r="N117">
        <f t="shared" si="56"/>
        <v>1</v>
      </c>
    </row>
    <row r="119" spans="1:26">
      <c r="A119" t="s">
        <v>20</v>
      </c>
      <c r="B119" t="s">
        <v>25</v>
      </c>
      <c r="C119" t="s">
        <v>27</v>
      </c>
      <c r="D119" t="s">
        <v>35</v>
      </c>
      <c r="E119" t="s">
        <v>37</v>
      </c>
      <c r="F119" t="s">
        <v>44</v>
      </c>
      <c r="G119" t="s">
        <v>49</v>
      </c>
      <c r="H119" t="s">
        <v>70</v>
      </c>
      <c r="I119" s="8" t="s">
        <v>17</v>
      </c>
      <c r="J119" s="7"/>
      <c r="K119" s="7"/>
      <c r="L119" s="7"/>
      <c r="M119" s="7"/>
      <c r="N119" s="7"/>
      <c r="O119" s="7"/>
      <c r="P119" s="7"/>
    </row>
    <row r="120" spans="1:26">
      <c r="A120">
        <f>IF($O64=A$119,1,0)</f>
        <v>0</v>
      </c>
      <c r="B120">
        <f t="shared" ref="B120:I120" si="57">IF($O64=B$119,1,0)</f>
        <v>0</v>
      </c>
      <c r="C120">
        <f t="shared" si="57"/>
        <v>0</v>
      </c>
      <c r="D120">
        <f t="shared" si="57"/>
        <v>0</v>
      </c>
      <c r="E120">
        <f t="shared" si="57"/>
        <v>0</v>
      </c>
      <c r="F120">
        <f t="shared" si="57"/>
        <v>0</v>
      </c>
      <c r="G120">
        <f t="shared" si="57"/>
        <v>0</v>
      </c>
      <c r="H120">
        <f t="shared" si="57"/>
        <v>0</v>
      </c>
      <c r="I120">
        <f t="shared" si="57"/>
        <v>1</v>
      </c>
    </row>
    <row r="121" spans="1:26">
      <c r="A121">
        <f t="shared" ref="A121:I121" si="58">IF($O65=A$119,1,0)</f>
        <v>1</v>
      </c>
      <c r="B121">
        <f t="shared" si="58"/>
        <v>0</v>
      </c>
      <c r="C121">
        <f t="shared" si="58"/>
        <v>0</v>
      </c>
      <c r="D121">
        <f t="shared" si="58"/>
        <v>0</v>
      </c>
      <c r="E121">
        <f t="shared" si="58"/>
        <v>0</v>
      </c>
      <c r="F121">
        <f t="shared" si="58"/>
        <v>0</v>
      </c>
      <c r="G121">
        <f t="shared" si="58"/>
        <v>0</v>
      </c>
      <c r="H121">
        <f t="shared" si="58"/>
        <v>0</v>
      </c>
      <c r="I121">
        <f t="shared" si="58"/>
        <v>0</v>
      </c>
    </row>
    <row r="122" spans="1:26">
      <c r="A122">
        <f t="shared" ref="A122:I122" si="59">IF($O66=A$119,1,0)</f>
        <v>1</v>
      </c>
      <c r="B122">
        <f t="shared" si="59"/>
        <v>0</v>
      </c>
      <c r="C122">
        <f t="shared" si="59"/>
        <v>0</v>
      </c>
      <c r="D122">
        <f t="shared" si="59"/>
        <v>0</v>
      </c>
      <c r="E122">
        <f t="shared" si="59"/>
        <v>0</v>
      </c>
      <c r="F122">
        <f t="shared" si="59"/>
        <v>0</v>
      </c>
      <c r="G122">
        <f t="shared" si="59"/>
        <v>0</v>
      </c>
      <c r="H122">
        <f t="shared" si="59"/>
        <v>0</v>
      </c>
      <c r="I122">
        <f t="shared" si="59"/>
        <v>0</v>
      </c>
    </row>
    <row r="123" spans="1:26">
      <c r="A123">
        <f t="shared" ref="A123:I123" si="60">IF($O67=A$119,1,0)</f>
        <v>0</v>
      </c>
      <c r="B123">
        <f t="shared" si="60"/>
        <v>1</v>
      </c>
      <c r="C123">
        <f t="shared" si="60"/>
        <v>0</v>
      </c>
      <c r="D123">
        <f t="shared" si="60"/>
        <v>0</v>
      </c>
      <c r="E123">
        <f t="shared" si="60"/>
        <v>0</v>
      </c>
      <c r="F123">
        <f t="shared" si="60"/>
        <v>0</v>
      </c>
      <c r="G123">
        <f t="shared" si="60"/>
        <v>0</v>
      </c>
      <c r="H123">
        <f t="shared" si="60"/>
        <v>0</v>
      </c>
      <c r="I123">
        <f t="shared" si="60"/>
        <v>0</v>
      </c>
    </row>
    <row r="124" spans="1:26">
      <c r="A124">
        <f t="shared" ref="A124:I124" si="61">IF($O68=A$119,1,0)</f>
        <v>0</v>
      </c>
      <c r="B124">
        <f t="shared" si="61"/>
        <v>0</v>
      </c>
      <c r="C124">
        <f t="shared" si="61"/>
        <v>1</v>
      </c>
      <c r="D124">
        <f t="shared" si="61"/>
        <v>0</v>
      </c>
      <c r="E124">
        <f t="shared" si="61"/>
        <v>0</v>
      </c>
      <c r="F124">
        <f t="shared" si="61"/>
        <v>0</v>
      </c>
      <c r="G124">
        <f t="shared" si="61"/>
        <v>0</v>
      </c>
      <c r="H124">
        <f t="shared" si="61"/>
        <v>0</v>
      </c>
      <c r="I124">
        <f t="shared" si="61"/>
        <v>0</v>
      </c>
    </row>
    <row r="125" spans="1:26">
      <c r="A125">
        <f t="shared" ref="A125:I125" si="62">IF($O69=A$119,1,0)</f>
        <v>0</v>
      </c>
      <c r="B125">
        <f t="shared" si="62"/>
        <v>0</v>
      </c>
      <c r="C125">
        <f t="shared" si="62"/>
        <v>1</v>
      </c>
      <c r="D125">
        <f t="shared" si="62"/>
        <v>0</v>
      </c>
      <c r="E125">
        <f t="shared" si="62"/>
        <v>0</v>
      </c>
      <c r="F125">
        <f t="shared" si="62"/>
        <v>0</v>
      </c>
      <c r="G125">
        <f t="shared" si="62"/>
        <v>0</v>
      </c>
      <c r="H125">
        <f t="shared" si="62"/>
        <v>0</v>
      </c>
      <c r="I125">
        <f t="shared" si="62"/>
        <v>0</v>
      </c>
    </row>
    <row r="126" spans="1:26">
      <c r="A126">
        <f t="shared" ref="A126:I126" si="63">IF($O70=A$119,1,0)</f>
        <v>0</v>
      </c>
      <c r="B126">
        <f t="shared" si="63"/>
        <v>0</v>
      </c>
      <c r="C126">
        <f t="shared" si="63"/>
        <v>1</v>
      </c>
      <c r="D126">
        <f t="shared" si="63"/>
        <v>0</v>
      </c>
      <c r="E126">
        <f t="shared" si="63"/>
        <v>0</v>
      </c>
      <c r="F126">
        <f t="shared" si="63"/>
        <v>0</v>
      </c>
      <c r="G126">
        <f t="shared" si="63"/>
        <v>0</v>
      </c>
      <c r="H126">
        <f t="shared" si="63"/>
        <v>0</v>
      </c>
      <c r="I126">
        <f t="shared" si="63"/>
        <v>0</v>
      </c>
    </row>
    <row r="127" spans="1:26">
      <c r="A127">
        <f t="shared" ref="A127:I127" si="64">IF($O71=A$119,1,0)</f>
        <v>0</v>
      </c>
      <c r="B127">
        <f t="shared" si="64"/>
        <v>0</v>
      </c>
      <c r="C127">
        <f t="shared" si="64"/>
        <v>0</v>
      </c>
      <c r="D127">
        <f t="shared" si="64"/>
        <v>0</v>
      </c>
      <c r="E127">
        <f t="shared" si="64"/>
        <v>0</v>
      </c>
      <c r="F127">
        <f t="shared" si="64"/>
        <v>0</v>
      </c>
      <c r="G127">
        <f t="shared" si="64"/>
        <v>0</v>
      </c>
      <c r="H127">
        <f t="shared" si="64"/>
        <v>0</v>
      </c>
      <c r="I127">
        <f t="shared" si="64"/>
        <v>1</v>
      </c>
    </row>
    <row r="128" spans="1:26">
      <c r="A128">
        <f t="shared" ref="A128:I128" si="65">IF($O72=A$119,1,0)</f>
        <v>1</v>
      </c>
      <c r="B128">
        <f t="shared" si="65"/>
        <v>0</v>
      </c>
      <c r="C128">
        <f t="shared" si="65"/>
        <v>0</v>
      </c>
      <c r="D128">
        <f t="shared" si="65"/>
        <v>0</v>
      </c>
      <c r="E128">
        <f t="shared" si="65"/>
        <v>0</v>
      </c>
      <c r="F128">
        <f t="shared" si="65"/>
        <v>0</v>
      </c>
      <c r="G128">
        <f t="shared" si="65"/>
        <v>0</v>
      </c>
      <c r="H128">
        <f t="shared" si="65"/>
        <v>0</v>
      </c>
      <c r="I128">
        <f t="shared" si="65"/>
        <v>0</v>
      </c>
    </row>
    <row r="129" spans="1:9">
      <c r="A129">
        <f t="shared" ref="A129:I129" si="66">IF($O73=A$119,1,0)</f>
        <v>1</v>
      </c>
      <c r="B129">
        <f t="shared" si="66"/>
        <v>0</v>
      </c>
      <c r="C129">
        <f t="shared" si="66"/>
        <v>0</v>
      </c>
      <c r="D129">
        <f t="shared" si="66"/>
        <v>0</v>
      </c>
      <c r="E129">
        <f t="shared" si="66"/>
        <v>0</v>
      </c>
      <c r="F129">
        <f t="shared" si="66"/>
        <v>0</v>
      </c>
      <c r="G129">
        <f t="shared" si="66"/>
        <v>0</v>
      </c>
      <c r="H129">
        <f t="shared" si="66"/>
        <v>0</v>
      </c>
      <c r="I129">
        <f t="shared" si="66"/>
        <v>0</v>
      </c>
    </row>
    <row r="130" spans="1:9">
      <c r="A130">
        <f t="shared" ref="A130:I130" si="67">IF($O74=A$119,1,0)</f>
        <v>0</v>
      </c>
      <c r="B130">
        <f t="shared" si="67"/>
        <v>0</v>
      </c>
      <c r="C130">
        <f t="shared" si="67"/>
        <v>0</v>
      </c>
      <c r="D130">
        <f t="shared" si="67"/>
        <v>1</v>
      </c>
      <c r="E130">
        <f t="shared" si="67"/>
        <v>0</v>
      </c>
      <c r="F130">
        <f t="shared" si="67"/>
        <v>0</v>
      </c>
      <c r="G130">
        <f t="shared" si="67"/>
        <v>0</v>
      </c>
      <c r="H130">
        <f t="shared" si="67"/>
        <v>0</v>
      </c>
      <c r="I130">
        <f t="shared" si="67"/>
        <v>0</v>
      </c>
    </row>
    <row r="131" spans="1:9">
      <c r="A131">
        <f t="shared" ref="A131:I131" si="68">IF($O75=A$119,1,0)</f>
        <v>0</v>
      </c>
      <c r="B131">
        <f t="shared" si="68"/>
        <v>0</v>
      </c>
      <c r="C131">
        <f t="shared" si="68"/>
        <v>0</v>
      </c>
      <c r="D131">
        <f t="shared" si="68"/>
        <v>0</v>
      </c>
      <c r="E131">
        <f t="shared" si="68"/>
        <v>1</v>
      </c>
      <c r="F131">
        <f t="shared" si="68"/>
        <v>0</v>
      </c>
      <c r="G131">
        <f t="shared" si="68"/>
        <v>0</v>
      </c>
      <c r="H131">
        <f t="shared" si="68"/>
        <v>0</v>
      </c>
      <c r="I131">
        <f t="shared" si="68"/>
        <v>0</v>
      </c>
    </row>
    <row r="132" spans="1:9">
      <c r="A132">
        <f t="shared" ref="A132:I132" si="69">IF($O76=A$119,1,0)</f>
        <v>0</v>
      </c>
      <c r="B132">
        <f t="shared" si="69"/>
        <v>0</v>
      </c>
      <c r="C132">
        <f t="shared" si="69"/>
        <v>0</v>
      </c>
      <c r="D132">
        <f t="shared" si="69"/>
        <v>1</v>
      </c>
      <c r="E132">
        <f t="shared" si="69"/>
        <v>0</v>
      </c>
      <c r="F132">
        <f t="shared" si="69"/>
        <v>0</v>
      </c>
      <c r="G132">
        <f t="shared" si="69"/>
        <v>0</v>
      </c>
      <c r="H132">
        <f t="shared" si="69"/>
        <v>0</v>
      </c>
      <c r="I132">
        <f t="shared" si="69"/>
        <v>0</v>
      </c>
    </row>
    <row r="133" spans="1:9">
      <c r="A133">
        <f t="shared" ref="A133:I133" si="70">IF($O77=A$119,1,0)</f>
        <v>0</v>
      </c>
      <c r="B133">
        <f t="shared" si="70"/>
        <v>0</v>
      </c>
      <c r="C133">
        <f t="shared" si="70"/>
        <v>0</v>
      </c>
      <c r="D133">
        <f t="shared" si="70"/>
        <v>0</v>
      </c>
      <c r="E133">
        <f t="shared" si="70"/>
        <v>0</v>
      </c>
      <c r="F133">
        <f t="shared" si="70"/>
        <v>0</v>
      </c>
      <c r="G133">
        <f t="shared" si="70"/>
        <v>0</v>
      </c>
      <c r="H133">
        <f t="shared" si="70"/>
        <v>0</v>
      </c>
      <c r="I133">
        <f t="shared" si="70"/>
        <v>1</v>
      </c>
    </row>
    <row r="134" spans="1:9">
      <c r="A134">
        <f t="shared" ref="A134:I134" si="71">IF($O78=A$119,1,0)</f>
        <v>0</v>
      </c>
      <c r="B134">
        <f t="shared" si="71"/>
        <v>1</v>
      </c>
      <c r="C134">
        <f t="shared" si="71"/>
        <v>0</v>
      </c>
      <c r="D134">
        <f t="shared" si="71"/>
        <v>0</v>
      </c>
      <c r="E134">
        <f t="shared" si="71"/>
        <v>0</v>
      </c>
      <c r="F134">
        <f t="shared" si="71"/>
        <v>0</v>
      </c>
      <c r="G134">
        <f t="shared" si="71"/>
        <v>0</v>
      </c>
      <c r="H134">
        <f t="shared" si="71"/>
        <v>0</v>
      </c>
      <c r="I134">
        <f t="shared" si="71"/>
        <v>0</v>
      </c>
    </row>
    <row r="135" spans="1:9">
      <c r="A135">
        <f t="shared" ref="A135:I135" si="72">IF($O79=A$119,1,0)</f>
        <v>0</v>
      </c>
      <c r="B135">
        <f t="shared" si="72"/>
        <v>0</v>
      </c>
      <c r="C135">
        <f t="shared" si="72"/>
        <v>0</v>
      </c>
      <c r="D135">
        <f t="shared" si="72"/>
        <v>0</v>
      </c>
      <c r="E135">
        <f t="shared" si="72"/>
        <v>1</v>
      </c>
      <c r="F135">
        <f t="shared" si="72"/>
        <v>0</v>
      </c>
      <c r="G135">
        <f t="shared" si="72"/>
        <v>0</v>
      </c>
      <c r="H135">
        <f t="shared" si="72"/>
        <v>0</v>
      </c>
      <c r="I135">
        <f t="shared" si="72"/>
        <v>0</v>
      </c>
    </row>
    <row r="136" spans="1:9">
      <c r="A136">
        <f t="shared" ref="A136:I136" si="73">IF($O80=A$119,1,0)</f>
        <v>0</v>
      </c>
      <c r="B136">
        <f t="shared" si="73"/>
        <v>0</v>
      </c>
      <c r="C136">
        <f t="shared" si="73"/>
        <v>0</v>
      </c>
      <c r="D136">
        <f t="shared" si="73"/>
        <v>1</v>
      </c>
      <c r="E136">
        <f t="shared" si="73"/>
        <v>0</v>
      </c>
      <c r="F136">
        <f t="shared" si="73"/>
        <v>0</v>
      </c>
      <c r="G136">
        <f t="shared" si="73"/>
        <v>0</v>
      </c>
      <c r="H136">
        <f t="shared" si="73"/>
        <v>0</v>
      </c>
      <c r="I136">
        <f t="shared" si="73"/>
        <v>0</v>
      </c>
    </row>
    <row r="137" spans="1:9">
      <c r="A137">
        <f t="shared" ref="A137:I137" si="74">IF($O81=A$119,1,0)</f>
        <v>0</v>
      </c>
      <c r="B137">
        <f t="shared" si="74"/>
        <v>0</v>
      </c>
      <c r="C137">
        <f t="shared" si="74"/>
        <v>0</v>
      </c>
      <c r="D137">
        <f t="shared" si="74"/>
        <v>0</v>
      </c>
      <c r="E137">
        <f t="shared" si="74"/>
        <v>0</v>
      </c>
      <c r="F137">
        <f t="shared" si="74"/>
        <v>1</v>
      </c>
      <c r="G137">
        <f t="shared" si="74"/>
        <v>0</v>
      </c>
      <c r="H137">
        <f t="shared" si="74"/>
        <v>0</v>
      </c>
      <c r="I137">
        <f t="shared" si="74"/>
        <v>0</v>
      </c>
    </row>
    <row r="138" spans="1:9">
      <c r="A138">
        <f t="shared" ref="A138:I138" si="75">IF($O82=A$119,1,0)</f>
        <v>0</v>
      </c>
      <c r="B138">
        <f t="shared" si="75"/>
        <v>0</v>
      </c>
      <c r="C138">
        <f t="shared" si="75"/>
        <v>0</v>
      </c>
      <c r="D138">
        <f t="shared" si="75"/>
        <v>0</v>
      </c>
      <c r="E138">
        <f t="shared" si="75"/>
        <v>0</v>
      </c>
      <c r="F138">
        <f t="shared" si="75"/>
        <v>0</v>
      </c>
      <c r="G138">
        <f t="shared" si="75"/>
        <v>0</v>
      </c>
      <c r="H138">
        <f t="shared" si="75"/>
        <v>0</v>
      </c>
      <c r="I138">
        <f t="shared" si="75"/>
        <v>0</v>
      </c>
    </row>
    <row r="139" spans="1:9">
      <c r="A139">
        <f t="shared" ref="A139:I139" si="76">IF($O83=A$119,1,0)</f>
        <v>0</v>
      </c>
      <c r="B139">
        <f t="shared" si="76"/>
        <v>0</v>
      </c>
      <c r="C139">
        <f t="shared" si="76"/>
        <v>1</v>
      </c>
      <c r="D139">
        <f t="shared" si="76"/>
        <v>0</v>
      </c>
      <c r="E139">
        <f t="shared" si="76"/>
        <v>0</v>
      </c>
      <c r="F139">
        <f t="shared" si="76"/>
        <v>0</v>
      </c>
      <c r="G139">
        <f t="shared" si="76"/>
        <v>0</v>
      </c>
      <c r="H139">
        <f t="shared" si="76"/>
        <v>0</v>
      </c>
      <c r="I139">
        <f t="shared" si="76"/>
        <v>0</v>
      </c>
    </row>
    <row r="140" spans="1:9">
      <c r="A140">
        <f t="shared" ref="A140:I140" si="77">IF($O84=A$119,1,0)</f>
        <v>0</v>
      </c>
      <c r="B140">
        <f t="shared" si="77"/>
        <v>1</v>
      </c>
      <c r="C140">
        <f t="shared" si="77"/>
        <v>0</v>
      </c>
      <c r="D140">
        <f t="shared" si="77"/>
        <v>0</v>
      </c>
      <c r="E140">
        <f t="shared" si="77"/>
        <v>0</v>
      </c>
      <c r="F140">
        <f t="shared" si="77"/>
        <v>0</v>
      </c>
      <c r="G140">
        <f t="shared" si="77"/>
        <v>0</v>
      </c>
      <c r="H140">
        <f t="shared" si="77"/>
        <v>0</v>
      </c>
      <c r="I140">
        <f t="shared" si="77"/>
        <v>0</v>
      </c>
    </row>
    <row r="141" spans="1:9">
      <c r="A141">
        <f t="shared" ref="A141:I141" si="78">IF($O85=A$119,1,0)</f>
        <v>0</v>
      </c>
      <c r="B141">
        <f t="shared" si="78"/>
        <v>0</v>
      </c>
      <c r="C141">
        <f t="shared" si="78"/>
        <v>0</v>
      </c>
      <c r="D141">
        <f t="shared" si="78"/>
        <v>0</v>
      </c>
      <c r="E141">
        <f t="shared" si="78"/>
        <v>0</v>
      </c>
      <c r="F141">
        <f t="shared" si="78"/>
        <v>0</v>
      </c>
      <c r="G141">
        <f t="shared" si="78"/>
        <v>1</v>
      </c>
      <c r="H141">
        <f t="shared" si="78"/>
        <v>0</v>
      </c>
      <c r="I141">
        <f t="shared" si="78"/>
        <v>0</v>
      </c>
    </row>
    <row r="142" spans="1:9">
      <c r="A142">
        <f t="shared" ref="A142:I142" si="79">IF($O86=A$119,1,0)</f>
        <v>0</v>
      </c>
      <c r="B142">
        <f t="shared" si="79"/>
        <v>0</v>
      </c>
      <c r="C142">
        <f t="shared" si="79"/>
        <v>0</v>
      </c>
      <c r="D142">
        <f t="shared" si="79"/>
        <v>0</v>
      </c>
      <c r="E142">
        <f t="shared" si="79"/>
        <v>0</v>
      </c>
      <c r="F142">
        <f t="shared" si="79"/>
        <v>1</v>
      </c>
      <c r="G142">
        <f t="shared" si="79"/>
        <v>0</v>
      </c>
      <c r="H142">
        <f t="shared" si="79"/>
        <v>0</v>
      </c>
      <c r="I142">
        <f t="shared" si="79"/>
        <v>0</v>
      </c>
    </row>
    <row r="143" spans="1:9">
      <c r="A143">
        <f t="shared" ref="A143:I143" si="80">IF($O87=A$119,1,0)</f>
        <v>0</v>
      </c>
      <c r="B143">
        <f t="shared" si="80"/>
        <v>0</v>
      </c>
      <c r="C143">
        <f t="shared" si="80"/>
        <v>0</v>
      </c>
      <c r="D143">
        <f t="shared" si="80"/>
        <v>0</v>
      </c>
      <c r="E143">
        <f t="shared" si="80"/>
        <v>1</v>
      </c>
      <c r="F143">
        <f t="shared" si="80"/>
        <v>0</v>
      </c>
      <c r="G143">
        <f t="shared" si="80"/>
        <v>0</v>
      </c>
      <c r="H143">
        <f t="shared" si="80"/>
        <v>0</v>
      </c>
      <c r="I143">
        <f t="shared" si="80"/>
        <v>0</v>
      </c>
    </row>
    <row r="144" spans="1:9">
      <c r="A144">
        <f t="shared" ref="A144:I144" si="81">IF($O88=A$119,1,0)</f>
        <v>0</v>
      </c>
      <c r="B144">
        <f t="shared" si="81"/>
        <v>0</v>
      </c>
      <c r="C144">
        <f t="shared" si="81"/>
        <v>0</v>
      </c>
      <c r="D144">
        <f t="shared" si="81"/>
        <v>0</v>
      </c>
      <c r="E144">
        <f t="shared" si="81"/>
        <v>1</v>
      </c>
      <c r="F144">
        <f t="shared" si="81"/>
        <v>0</v>
      </c>
      <c r="G144">
        <f t="shared" si="81"/>
        <v>0</v>
      </c>
      <c r="H144">
        <f t="shared" si="81"/>
        <v>0</v>
      </c>
      <c r="I144">
        <f t="shared" si="81"/>
        <v>0</v>
      </c>
    </row>
    <row r="145" spans="1:9">
      <c r="A145">
        <f t="shared" ref="A145:I145" si="82">IF($O89=A$119,1,0)</f>
        <v>1</v>
      </c>
      <c r="B145">
        <f t="shared" si="82"/>
        <v>0</v>
      </c>
      <c r="C145">
        <f t="shared" si="82"/>
        <v>0</v>
      </c>
      <c r="D145">
        <f t="shared" si="82"/>
        <v>0</v>
      </c>
      <c r="E145">
        <f t="shared" si="82"/>
        <v>0</v>
      </c>
      <c r="F145">
        <f t="shared" si="82"/>
        <v>0</v>
      </c>
      <c r="G145">
        <f t="shared" si="82"/>
        <v>0</v>
      </c>
      <c r="H145">
        <f t="shared" si="82"/>
        <v>0</v>
      </c>
      <c r="I145">
        <f t="shared" si="82"/>
        <v>0</v>
      </c>
    </row>
    <row r="146" spans="1:9">
      <c r="A146">
        <f t="shared" ref="A146:I146" si="83">IF($O90=A$119,1,0)</f>
        <v>0</v>
      </c>
      <c r="B146">
        <f t="shared" si="83"/>
        <v>0</v>
      </c>
      <c r="C146">
        <f t="shared" si="83"/>
        <v>0</v>
      </c>
      <c r="D146">
        <f t="shared" si="83"/>
        <v>0</v>
      </c>
      <c r="E146">
        <f t="shared" si="83"/>
        <v>1</v>
      </c>
      <c r="F146">
        <f t="shared" si="83"/>
        <v>0</v>
      </c>
      <c r="G146">
        <f t="shared" si="83"/>
        <v>0</v>
      </c>
      <c r="H146">
        <f t="shared" si="83"/>
        <v>0</v>
      </c>
      <c r="I146">
        <f t="shared" si="83"/>
        <v>0</v>
      </c>
    </row>
    <row r="147" spans="1:9">
      <c r="A147">
        <f t="shared" ref="A147:I147" si="84">IF($O91=A$119,1,0)</f>
        <v>0</v>
      </c>
      <c r="B147">
        <f t="shared" si="84"/>
        <v>0</v>
      </c>
      <c r="C147">
        <f t="shared" si="84"/>
        <v>0</v>
      </c>
      <c r="D147">
        <f t="shared" si="84"/>
        <v>0</v>
      </c>
      <c r="E147">
        <f t="shared" si="84"/>
        <v>1</v>
      </c>
      <c r="F147">
        <f t="shared" si="84"/>
        <v>0</v>
      </c>
      <c r="G147">
        <f t="shared" si="84"/>
        <v>0</v>
      </c>
      <c r="H147">
        <f t="shared" si="84"/>
        <v>0</v>
      </c>
      <c r="I147">
        <f t="shared" si="84"/>
        <v>0</v>
      </c>
    </row>
    <row r="148" spans="1:9">
      <c r="A148">
        <f t="shared" ref="A148:I148" si="85">IF($O92=A$119,1,0)</f>
        <v>0</v>
      </c>
      <c r="B148">
        <f t="shared" si="85"/>
        <v>0</v>
      </c>
      <c r="C148">
        <f t="shared" si="85"/>
        <v>0</v>
      </c>
      <c r="D148">
        <f t="shared" si="85"/>
        <v>1</v>
      </c>
      <c r="E148">
        <f t="shared" si="85"/>
        <v>0</v>
      </c>
      <c r="F148">
        <f t="shared" si="85"/>
        <v>0</v>
      </c>
      <c r="G148">
        <f t="shared" si="85"/>
        <v>0</v>
      </c>
      <c r="H148">
        <f t="shared" si="85"/>
        <v>0</v>
      </c>
      <c r="I148">
        <f t="shared" si="85"/>
        <v>0</v>
      </c>
    </row>
    <row r="149" spans="1:9">
      <c r="A149">
        <f t="shared" ref="A149:I149" si="86">IF($O93=A$119,1,0)</f>
        <v>0</v>
      </c>
      <c r="B149">
        <f t="shared" si="86"/>
        <v>0</v>
      </c>
      <c r="C149">
        <f t="shared" si="86"/>
        <v>1</v>
      </c>
      <c r="D149">
        <f t="shared" si="86"/>
        <v>0</v>
      </c>
      <c r="E149">
        <f t="shared" si="86"/>
        <v>0</v>
      </c>
      <c r="F149">
        <f t="shared" si="86"/>
        <v>0</v>
      </c>
      <c r="G149">
        <f t="shared" si="86"/>
        <v>0</v>
      </c>
      <c r="H149">
        <f t="shared" si="86"/>
        <v>0</v>
      </c>
      <c r="I149">
        <f t="shared" si="86"/>
        <v>0</v>
      </c>
    </row>
    <row r="150" spans="1:9">
      <c r="A150">
        <f>IF($O94=A$119,1,0)</f>
        <v>0</v>
      </c>
      <c r="B150">
        <f t="shared" ref="B150:I150" si="87">IF($O94=B$119,1,0)</f>
        <v>0</v>
      </c>
      <c r="C150">
        <f t="shared" si="87"/>
        <v>0</v>
      </c>
      <c r="D150">
        <f t="shared" si="87"/>
        <v>1</v>
      </c>
      <c r="E150">
        <f t="shared" si="87"/>
        <v>0</v>
      </c>
      <c r="F150">
        <f t="shared" si="87"/>
        <v>0</v>
      </c>
      <c r="G150">
        <f t="shared" si="87"/>
        <v>0</v>
      </c>
      <c r="H150">
        <f t="shared" si="87"/>
        <v>0</v>
      </c>
      <c r="I150">
        <f t="shared" si="87"/>
        <v>0</v>
      </c>
    </row>
    <row r="151" spans="1:9">
      <c r="A151">
        <f t="shared" ref="A151:I151" si="88">IF($O95=A$119,1,0)</f>
        <v>0</v>
      </c>
      <c r="B151">
        <f t="shared" si="88"/>
        <v>0</v>
      </c>
      <c r="C151">
        <f t="shared" si="88"/>
        <v>0</v>
      </c>
      <c r="D151">
        <f t="shared" si="88"/>
        <v>0</v>
      </c>
      <c r="E151">
        <f t="shared" si="88"/>
        <v>0</v>
      </c>
      <c r="F151">
        <f t="shared" si="88"/>
        <v>0</v>
      </c>
      <c r="G151">
        <f t="shared" si="88"/>
        <v>0</v>
      </c>
      <c r="H151">
        <f t="shared" si="88"/>
        <v>0</v>
      </c>
      <c r="I151">
        <f t="shared" si="88"/>
        <v>1</v>
      </c>
    </row>
    <row r="152" spans="1:9">
      <c r="A152">
        <f t="shared" ref="A152:I152" si="89">IF($O96=A$119,1,0)</f>
        <v>0</v>
      </c>
      <c r="B152">
        <f t="shared" si="89"/>
        <v>0</v>
      </c>
      <c r="C152">
        <f t="shared" si="89"/>
        <v>0</v>
      </c>
      <c r="D152">
        <f t="shared" si="89"/>
        <v>0</v>
      </c>
      <c r="E152">
        <f t="shared" si="89"/>
        <v>0</v>
      </c>
      <c r="F152">
        <f t="shared" si="89"/>
        <v>1</v>
      </c>
      <c r="G152">
        <f t="shared" si="89"/>
        <v>0</v>
      </c>
      <c r="H152">
        <f t="shared" si="89"/>
        <v>0</v>
      </c>
      <c r="I152">
        <f t="shared" si="89"/>
        <v>0</v>
      </c>
    </row>
    <row r="153" spans="1:9">
      <c r="A153">
        <f t="shared" ref="A153:I153" si="90">IF($O97=A$119,1,0)</f>
        <v>0</v>
      </c>
      <c r="B153">
        <f t="shared" si="90"/>
        <v>0</v>
      </c>
      <c r="C153">
        <f t="shared" si="90"/>
        <v>0</v>
      </c>
      <c r="D153">
        <f t="shared" si="90"/>
        <v>0</v>
      </c>
      <c r="E153">
        <f t="shared" si="90"/>
        <v>0</v>
      </c>
      <c r="F153">
        <f t="shared" si="90"/>
        <v>1</v>
      </c>
      <c r="G153">
        <f t="shared" si="90"/>
        <v>0</v>
      </c>
      <c r="H153">
        <f t="shared" si="90"/>
        <v>0</v>
      </c>
      <c r="I153">
        <f t="shared" si="90"/>
        <v>0</v>
      </c>
    </row>
    <row r="154" spans="1:9">
      <c r="A154">
        <f t="shared" ref="A154:I154" si="91">IF($O98=A$119,1,0)</f>
        <v>0</v>
      </c>
      <c r="B154">
        <f t="shared" si="91"/>
        <v>0</v>
      </c>
      <c r="C154">
        <f t="shared" si="91"/>
        <v>0</v>
      </c>
      <c r="D154">
        <f t="shared" si="91"/>
        <v>0</v>
      </c>
      <c r="E154">
        <f t="shared" si="91"/>
        <v>0</v>
      </c>
      <c r="F154">
        <f t="shared" si="91"/>
        <v>1</v>
      </c>
      <c r="G154">
        <f t="shared" si="91"/>
        <v>0</v>
      </c>
      <c r="H154">
        <f t="shared" si="91"/>
        <v>0</v>
      </c>
      <c r="I154">
        <f t="shared" si="91"/>
        <v>0</v>
      </c>
    </row>
    <row r="155" spans="1:9">
      <c r="A155">
        <f t="shared" ref="A155:I155" si="92">IF($O99=A$119,1,0)</f>
        <v>0</v>
      </c>
      <c r="B155">
        <f t="shared" si="92"/>
        <v>0</v>
      </c>
      <c r="C155">
        <f t="shared" si="92"/>
        <v>0</v>
      </c>
      <c r="D155">
        <f t="shared" si="92"/>
        <v>0</v>
      </c>
      <c r="E155">
        <f t="shared" si="92"/>
        <v>1</v>
      </c>
      <c r="F155">
        <f t="shared" si="92"/>
        <v>0</v>
      </c>
      <c r="G155">
        <f t="shared" si="92"/>
        <v>0</v>
      </c>
      <c r="H155">
        <f t="shared" si="92"/>
        <v>0</v>
      </c>
      <c r="I155">
        <f t="shared" si="92"/>
        <v>0</v>
      </c>
    </row>
    <row r="156" spans="1:9">
      <c r="A156">
        <f t="shared" ref="A156:I156" si="93">IF($O100=A$119,1,0)</f>
        <v>0</v>
      </c>
      <c r="B156">
        <f t="shared" si="93"/>
        <v>0</v>
      </c>
      <c r="C156">
        <f t="shared" si="93"/>
        <v>0</v>
      </c>
      <c r="D156">
        <f t="shared" si="93"/>
        <v>1</v>
      </c>
      <c r="E156">
        <f t="shared" si="93"/>
        <v>0</v>
      </c>
      <c r="F156">
        <f t="shared" si="93"/>
        <v>0</v>
      </c>
      <c r="G156">
        <f t="shared" si="93"/>
        <v>0</v>
      </c>
      <c r="H156">
        <f t="shared" si="93"/>
        <v>0</v>
      </c>
      <c r="I156">
        <f t="shared" si="93"/>
        <v>0</v>
      </c>
    </row>
    <row r="157" spans="1:9">
      <c r="A157">
        <f t="shared" ref="A157:I157" si="94">IF($O101=A$119,1,0)</f>
        <v>0</v>
      </c>
      <c r="B157">
        <f t="shared" si="94"/>
        <v>0</v>
      </c>
      <c r="C157">
        <f t="shared" si="94"/>
        <v>0</v>
      </c>
      <c r="D157">
        <f t="shared" si="94"/>
        <v>0</v>
      </c>
      <c r="E157">
        <f t="shared" si="94"/>
        <v>0</v>
      </c>
      <c r="F157">
        <f t="shared" si="94"/>
        <v>0</v>
      </c>
      <c r="G157">
        <f t="shared" si="94"/>
        <v>0</v>
      </c>
      <c r="H157">
        <f t="shared" si="94"/>
        <v>0</v>
      </c>
      <c r="I157">
        <f t="shared" si="94"/>
        <v>1</v>
      </c>
    </row>
    <row r="158" spans="1:9">
      <c r="A158">
        <f t="shared" ref="A158:I158" si="95">IF($O102=A$119,1,0)</f>
        <v>0</v>
      </c>
      <c r="B158">
        <f t="shared" si="95"/>
        <v>0</v>
      </c>
      <c r="C158">
        <f t="shared" si="95"/>
        <v>0</v>
      </c>
      <c r="D158">
        <f t="shared" si="95"/>
        <v>0</v>
      </c>
      <c r="E158">
        <f t="shared" si="95"/>
        <v>0</v>
      </c>
      <c r="F158">
        <f t="shared" si="95"/>
        <v>0</v>
      </c>
      <c r="G158">
        <f t="shared" si="95"/>
        <v>1</v>
      </c>
      <c r="H158">
        <f t="shared" si="95"/>
        <v>0</v>
      </c>
      <c r="I158">
        <f t="shared" si="95"/>
        <v>0</v>
      </c>
    </row>
    <row r="159" spans="1:9">
      <c r="A159">
        <f t="shared" ref="A159:I159" si="96">IF($O103=A$119,1,0)</f>
        <v>0</v>
      </c>
      <c r="B159">
        <f t="shared" si="96"/>
        <v>0</v>
      </c>
      <c r="C159">
        <f t="shared" si="96"/>
        <v>0</v>
      </c>
      <c r="D159">
        <f t="shared" si="96"/>
        <v>1</v>
      </c>
      <c r="E159">
        <f t="shared" si="96"/>
        <v>0</v>
      </c>
      <c r="F159">
        <f t="shared" si="96"/>
        <v>0</v>
      </c>
      <c r="G159">
        <f t="shared" si="96"/>
        <v>0</v>
      </c>
      <c r="H159">
        <f t="shared" si="96"/>
        <v>0</v>
      </c>
      <c r="I159">
        <f t="shared" si="96"/>
        <v>0</v>
      </c>
    </row>
    <row r="160" spans="1:9">
      <c r="A160">
        <f t="shared" ref="A160:I160" si="97">IF($O104=A$119,1,0)</f>
        <v>0</v>
      </c>
      <c r="B160">
        <f t="shared" si="97"/>
        <v>0</v>
      </c>
      <c r="C160">
        <f t="shared" si="97"/>
        <v>0</v>
      </c>
      <c r="D160">
        <f t="shared" si="97"/>
        <v>0</v>
      </c>
      <c r="E160">
        <f t="shared" si="97"/>
        <v>0</v>
      </c>
      <c r="F160">
        <f t="shared" si="97"/>
        <v>0</v>
      </c>
      <c r="G160">
        <f t="shared" si="97"/>
        <v>0</v>
      </c>
      <c r="H160">
        <f t="shared" si="97"/>
        <v>0</v>
      </c>
      <c r="I160">
        <f t="shared" si="97"/>
        <v>1</v>
      </c>
    </row>
    <row r="161" spans="1:9">
      <c r="A161">
        <f t="shared" ref="A161:I161" si="98">IF($O105=A$119,1,0)</f>
        <v>0</v>
      </c>
      <c r="B161">
        <f t="shared" si="98"/>
        <v>0</v>
      </c>
      <c r="C161">
        <f t="shared" si="98"/>
        <v>0</v>
      </c>
      <c r="D161">
        <f t="shared" si="98"/>
        <v>0</v>
      </c>
      <c r="E161">
        <f t="shared" si="98"/>
        <v>0</v>
      </c>
      <c r="F161">
        <f t="shared" si="98"/>
        <v>0</v>
      </c>
      <c r="G161">
        <f t="shared" si="98"/>
        <v>0</v>
      </c>
      <c r="H161">
        <f t="shared" si="98"/>
        <v>1</v>
      </c>
      <c r="I161">
        <f t="shared" si="98"/>
        <v>0</v>
      </c>
    </row>
    <row r="162" spans="1:9">
      <c r="A162">
        <f t="shared" ref="A162:I162" si="99">IF($O106=A$119,1,0)</f>
        <v>0</v>
      </c>
      <c r="B162">
        <f t="shared" si="99"/>
        <v>0</v>
      </c>
      <c r="C162">
        <f t="shared" si="99"/>
        <v>0</v>
      </c>
      <c r="D162">
        <f t="shared" si="99"/>
        <v>0</v>
      </c>
      <c r="E162">
        <f t="shared" si="99"/>
        <v>0</v>
      </c>
      <c r="F162">
        <f t="shared" si="99"/>
        <v>0</v>
      </c>
      <c r="G162">
        <f t="shared" si="99"/>
        <v>0</v>
      </c>
      <c r="H162">
        <f t="shared" si="99"/>
        <v>0</v>
      </c>
      <c r="I162">
        <f t="shared" si="99"/>
        <v>1</v>
      </c>
    </row>
  </sheetData>
  <pageMargins left="0.75" right="0.75" top="1" bottom="1" header="0.5" footer="0.5"/>
  <drawing r:id="rId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state_marijuana_legalization_da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 Ferreira</dc:creator>
  <cp:lastModifiedBy>Jorge Costa Ferreira</cp:lastModifiedBy>
  <dcterms:created xsi:type="dcterms:W3CDTF">2019-04-08T00:48:45Z</dcterms:created>
  <dcterms:modified xsi:type="dcterms:W3CDTF">2019-04-08T01:13:15Z</dcterms:modified>
</cp:coreProperties>
</file>