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jfernandez87_gatech_edu/Documents/2021/Projects/EV_project_v1/inputs/"/>
    </mc:Choice>
  </mc:AlternateContent>
  <xr:revisionPtr revIDLastSave="15" documentId="8_{BF799B99-576B-B242-8E62-E77C8508A231}" xr6:coauthVersionLast="47" xr6:coauthVersionMax="47" xr10:uidLastSave="{67F5C890-DFAE-409C-9D85-024BC7C3BF6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" i="1" l="1"/>
  <c r="T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M3" i="1"/>
  <c r="M4" i="1"/>
  <c r="M5" i="1"/>
  <c r="O5" i="1" s="1"/>
  <c r="M6" i="1"/>
  <c r="O6" i="1" s="1"/>
  <c r="M7" i="1"/>
  <c r="Q7" i="1" s="1"/>
  <c r="M8" i="1"/>
  <c r="M9" i="1"/>
  <c r="Q9" i="1" s="1"/>
  <c r="M10" i="1"/>
  <c r="Q10" i="1" s="1"/>
  <c r="M11" i="1"/>
  <c r="Q11" i="1" s="1"/>
  <c r="M12" i="1"/>
  <c r="M13" i="1"/>
  <c r="O13" i="1" s="1"/>
  <c r="M14" i="1"/>
  <c r="O14" i="1" s="1"/>
  <c r="M15" i="1"/>
  <c r="M16" i="1"/>
  <c r="M17" i="1"/>
  <c r="O17" i="1" s="1"/>
  <c r="M18" i="1"/>
  <c r="O18" i="1" s="1"/>
  <c r="M19" i="1"/>
  <c r="M20" i="1"/>
  <c r="M21" i="1"/>
  <c r="O21" i="1" s="1"/>
  <c r="M22" i="1"/>
  <c r="O22" i="1" s="1"/>
  <c r="M23" i="1"/>
  <c r="M24" i="1"/>
  <c r="M25" i="1"/>
  <c r="O25" i="1" s="1"/>
  <c r="M2" i="1"/>
  <c r="O2" i="1" s="1"/>
  <c r="O7" i="1"/>
  <c r="O9" i="1"/>
  <c r="O10" i="1"/>
  <c r="O11" i="1"/>
  <c r="N3" i="1"/>
  <c r="N4" i="1"/>
  <c r="N5" i="1"/>
  <c r="R5" i="1" s="1"/>
  <c r="N6" i="1"/>
  <c r="R6" i="1" s="1"/>
  <c r="N7" i="1"/>
  <c r="R7" i="1" s="1"/>
  <c r="N8" i="1"/>
  <c r="N9" i="1"/>
  <c r="R9" i="1" s="1"/>
  <c r="N10" i="1"/>
  <c r="R10" i="1" s="1"/>
  <c r="N11" i="1"/>
  <c r="R11" i="1" s="1"/>
  <c r="N12" i="1"/>
  <c r="N13" i="1"/>
  <c r="R13" i="1" s="1"/>
  <c r="N14" i="1"/>
  <c r="R14" i="1" s="1"/>
  <c r="N15" i="1"/>
  <c r="N16" i="1"/>
  <c r="N17" i="1"/>
  <c r="R17" i="1" s="1"/>
  <c r="N18" i="1"/>
  <c r="R18" i="1" s="1"/>
  <c r="N19" i="1"/>
  <c r="N20" i="1"/>
  <c r="N21" i="1"/>
  <c r="R21" i="1" s="1"/>
  <c r="N22" i="1"/>
  <c r="R22" i="1" s="1"/>
  <c r="N23" i="1"/>
  <c r="N24" i="1"/>
  <c r="N25" i="1"/>
  <c r="R25" i="1" s="1"/>
  <c r="N2" i="1"/>
  <c r="R2" i="1" s="1"/>
  <c r="R12" i="1" l="1"/>
  <c r="Q24" i="1"/>
  <c r="Q20" i="1"/>
  <c r="Q8" i="1"/>
  <c r="Q4" i="1"/>
  <c r="R23" i="1"/>
  <c r="R3" i="1"/>
  <c r="Q23" i="1"/>
  <c r="Q3" i="1"/>
  <c r="Q2" i="1"/>
  <c r="Q22" i="1"/>
  <c r="Q18" i="1"/>
  <c r="Q14" i="1"/>
  <c r="Q6" i="1"/>
  <c r="Q25" i="1"/>
  <c r="Q21" i="1"/>
  <c r="Q17" i="1"/>
  <c r="Q13" i="1"/>
  <c r="Q5" i="1"/>
  <c r="O24" i="1"/>
  <c r="R24" i="1" s="1"/>
  <c r="O20" i="1"/>
  <c r="R20" i="1" s="1"/>
  <c r="O16" i="1"/>
  <c r="Q16" i="1" s="1"/>
  <c r="O3" i="1"/>
  <c r="O23" i="1"/>
  <c r="O19" i="1"/>
  <c r="R19" i="1" s="1"/>
  <c r="O15" i="1"/>
  <c r="R15" i="1" s="1"/>
  <c r="O8" i="1"/>
  <c r="R8" i="1" s="1"/>
  <c r="O4" i="1"/>
  <c r="R4" i="1" s="1"/>
  <c r="O12" i="1"/>
  <c r="Q12" i="1"/>
  <c r="R16" i="1" l="1"/>
  <c r="Q15" i="1"/>
  <c r="Q19" i="1"/>
</calcChain>
</file>

<file path=xl/sharedStrings.xml><?xml version="1.0" encoding="utf-8"?>
<sst xmlns="http://schemas.openxmlformats.org/spreadsheetml/2006/main" count="18" uniqueCount="18">
  <si>
    <t>Hour</t>
  </si>
  <si>
    <t>Coal</t>
  </si>
  <si>
    <t>Gas</t>
  </si>
  <si>
    <t>Hydro</t>
  </si>
  <si>
    <t xml:space="preserve">Solar </t>
  </si>
  <si>
    <t>Total Demand</t>
  </si>
  <si>
    <t>DateTimeCPT_HB</t>
  </si>
  <si>
    <t xml:space="preserve">Nuclear </t>
  </si>
  <si>
    <t>Wind</t>
  </si>
  <si>
    <t>Biomass</t>
  </si>
  <si>
    <t>Oil</t>
  </si>
  <si>
    <t>Renewables</t>
  </si>
  <si>
    <t>Conventional</t>
  </si>
  <si>
    <t>Total</t>
  </si>
  <si>
    <t>Fract Ren</t>
  </si>
  <si>
    <t>Fract Conv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</si>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</sst>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1" fillId="0" borderId="0" xfId="0" applyFont="1" applyAlignment="1">
      <alignment horizontal="center" vertical="center" readingOrder="1"/>
    </xf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Nuclear 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Sheet1!$D$2:$D$25</c:f>
              <c:numCache>
                <c:formatCode>0</c:formatCode>
                <c:ptCount val="24"/>
                <c:pt idx="0">
                  <c:v>6264</c:v>
                </c:pt>
                <c:pt idx="1">
                  <c:v>6264</c:v>
                </c:pt>
                <c:pt idx="2">
                  <c:v>6264</c:v>
                </c:pt>
                <c:pt idx="3">
                  <c:v>6264</c:v>
                </c:pt>
                <c:pt idx="4">
                  <c:v>6264</c:v>
                </c:pt>
                <c:pt idx="5">
                  <c:v>6264</c:v>
                </c:pt>
                <c:pt idx="6">
                  <c:v>6264</c:v>
                </c:pt>
                <c:pt idx="7">
                  <c:v>6264</c:v>
                </c:pt>
                <c:pt idx="8">
                  <c:v>6264</c:v>
                </c:pt>
                <c:pt idx="9">
                  <c:v>6264</c:v>
                </c:pt>
                <c:pt idx="10">
                  <c:v>6264</c:v>
                </c:pt>
                <c:pt idx="11">
                  <c:v>6264</c:v>
                </c:pt>
                <c:pt idx="12">
                  <c:v>6264</c:v>
                </c:pt>
                <c:pt idx="13">
                  <c:v>6264</c:v>
                </c:pt>
                <c:pt idx="14">
                  <c:v>6264</c:v>
                </c:pt>
                <c:pt idx="15">
                  <c:v>6264</c:v>
                </c:pt>
                <c:pt idx="16">
                  <c:v>6264</c:v>
                </c:pt>
                <c:pt idx="17">
                  <c:v>6264</c:v>
                </c:pt>
                <c:pt idx="18">
                  <c:v>6264</c:v>
                </c:pt>
                <c:pt idx="19">
                  <c:v>6264</c:v>
                </c:pt>
                <c:pt idx="20">
                  <c:v>6264</c:v>
                </c:pt>
                <c:pt idx="21">
                  <c:v>6264</c:v>
                </c:pt>
                <c:pt idx="22">
                  <c:v>6264</c:v>
                </c:pt>
                <c:pt idx="23">
                  <c:v>6264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0-4F3B-B900-85C05C2EE143}"/>
            </c:ext>
          </c:extLst>
        </c:ser>
        <c:ser>
          <c:idx val="7"/>
          <c:order val="2"/>
          <c:tx>
            <c:strRef>
              <c:f>Sheet1!$J$1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Sheet1!$J$2:$J$25</c:f>
              <c:numCache>
                <c:formatCode>0</c:formatCode>
                <c:ptCount val="24"/>
                <c:pt idx="0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252</c:v>
                </c:pt>
                <c:pt idx="8">
                  <c:v>252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252</c:v>
                </c:pt>
                <c:pt idx="13">
                  <c:v>252</c:v>
                </c:pt>
                <c:pt idx="14">
                  <c:v>252</c:v>
                </c:pt>
                <c:pt idx="15">
                  <c:v>252</c:v>
                </c:pt>
                <c:pt idx="16">
                  <c:v>252</c:v>
                </c:pt>
                <c:pt idx="17">
                  <c:v>252</c:v>
                </c:pt>
                <c:pt idx="18">
                  <c:v>252</c:v>
                </c:pt>
                <c:pt idx="19">
                  <c:v>252</c:v>
                </c:pt>
                <c:pt idx="20">
                  <c:v>252</c:v>
                </c:pt>
                <c:pt idx="21">
                  <c:v>252</c:v>
                </c:pt>
                <c:pt idx="22">
                  <c:v>252</c:v>
                </c:pt>
                <c:pt idx="23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F0-4F3B-B900-85C05C2EE143}"/>
            </c:ext>
          </c:extLst>
        </c:ser>
        <c:ser>
          <c:idx val="8"/>
          <c:order val="3"/>
          <c:tx>
            <c:strRef>
              <c:f>Sheet1!$K$1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Sheet1!$K$2:$K$25</c:f>
              <c:numCache>
                <c:formatCode>0</c:formatCode>
                <c:ptCount val="24"/>
                <c:pt idx="0">
                  <c:v>60.177999999999997</c:v>
                </c:pt>
                <c:pt idx="1">
                  <c:v>60.177999999999997</c:v>
                </c:pt>
                <c:pt idx="2">
                  <c:v>60.177999999999997</c:v>
                </c:pt>
                <c:pt idx="3">
                  <c:v>60.177999999999997</c:v>
                </c:pt>
                <c:pt idx="4">
                  <c:v>60.177999999999997</c:v>
                </c:pt>
                <c:pt idx="5">
                  <c:v>60.177999999999997</c:v>
                </c:pt>
                <c:pt idx="6">
                  <c:v>60.177999999999997</c:v>
                </c:pt>
                <c:pt idx="7">
                  <c:v>60.177999999999997</c:v>
                </c:pt>
                <c:pt idx="8">
                  <c:v>60.177999999999997</c:v>
                </c:pt>
                <c:pt idx="9">
                  <c:v>60.177999999999997</c:v>
                </c:pt>
                <c:pt idx="10">
                  <c:v>60.177999999999997</c:v>
                </c:pt>
                <c:pt idx="11">
                  <c:v>60.177999999999997</c:v>
                </c:pt>
                <c:pt idx="12">
                  <c:v>60.177999999999997</c:v>
                </c:pt>
                <c:pt idx="13">
                  <c:v>60.177999999999997</c:v>
                </c:pt>
                <c:pt idx="14">
                  <c:v>60.177999999999997</c:v>
                </c:pt>
                <c:pt idx="15">
                  <c:v>60.177999999999997</c:v>
                </c:pt>
                <c:pt idx="16">
                  <c:v>60.177999999999997</c:v>
                </c:pt>
                <c:pt idx="17">
                  <c:v>60.177999999999997</c:v>
                </c:pt>
                <c:pt idx="18">
                  <c:v>60.177999999999997</c:v>
                </c:pt>
                <c:pt idx="19">
                  <c:v>60.177999999999997</c:v>
                </c:pt>
                <c:pt idx="20">
                  <c:v>60.177999999999997</c:v>
                </c:pt>
                <c:pt idx="21">
                  <c:v>60.177999999999997</c:v>
                </c:pt>
                <c:pt idx="22">
                  <c:v>60.177999999999997</c:v>
                </c:pt>
                <c:pt idx="23">
                  <c:v>60.177999999999997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F0-4F3B-B900-85C05C2EE143}"/>
            </c:ext>
          </c:extLst>
        </c:ser>
        <c:ser>
          <c:idx val="3"/>
          <c:order val="4"/>
          <c:tx>
            <c:strRef>
              <c:f>Sheet1!$F$1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Sheet1!$F$2:$F$25</c:f>
              <c:numCache>
                <c:formatCode>0</c:formatCode>
                <c:ptCount val="24"/>
                <c:pt idx="0">
                  <c:v>14974.550999999999</c:v>
                </c:pt>
                <c:pt idx="1">
                  <c:v>13942.526</c:v>
                </c:pt>
                <c:pt idx="2">
                  <c:v>13397.532999999999</c:v>
                </c:pt>
                <c:pt idx="3">
                  <c:v>13229.522000000001</c:v>
                </c:pt>
                <c:pt idx="4">
                  <c:v>13788.525</c:v>
                </c:pt>
                <c:pt idx="5">
                  <c:v>15258.546</c:v>
                </c:pt>
                <c:pt idx="6">
                  <c:v>16068.535</c:v>
                </c:pt>
                <c:pt idx="7">
                  <c:v>16717.580999999998</c:v>
                </c:pt>
                <c:pt idx="8">
                  <c:v>18013.562000000002</c:v>
                </c:pt>
                <c:pt idx="9">
                  <c:v>19021.52</c:v>
                </c:pt>
                <c:pt idx="10">
                  <c:v>19056.635999999999</c:v>
                </c:pt>
                <c:pt idx="11">
                  <c:v>18843.103999999999</c:v>
                </c:pt>
                <c:pt idx="12">
                  <c:v>18690.947</c:v>
                </c:pt>
                <c:pt idx="13">
                  <c:v>18835.587</c:v>
                </c:pt>
                <c:pt idx="14">
                  <c:v>19029.300999999999</c:v>
                </c:pt>
                <c:pt idx="15">
                  <c:v>18802.154999999999</c:v>
                </c:pt>
                <c:pt idx="16">
                  <c:v>18645.670999999998</c:v>
                </c:pt>
                <c:pt idx="17">
                  <c:v>18250.499</c:v>
                </c:pt>
                <c:pt idx="18">
                  <c:v>18243.920000000002</c:v>
                </c:pt>
                <c:pt idx="19">
                  <c:v>18569.82</c:v>
                </c:pt>
                <c:pt idx="20">
                  <c:v>18556.862000000001</c:v>
                </c:pt>
                <c:pt idx="21">
                  <c:v>18582.841</c:v>
                </c:pt>
                <c:pt idx="22">
                  <c:v>18454.415000000001</c:v>
                </c:pt>
                <c:pt idx="23">
                  <c:v>16760.841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0-4F3B-B900-85C05C2EE143}"/>
            </c:ext>
          </c:extLst>
        </c:ser>
        <c:ser>
          <c:idx val="2"/>
          <c:order val="5"/>
          <c:tx>
            <c:strRef>
              <c:f>Sheet1!$E$1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Sheet1!$E$2:$E$25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654.01199999999994</c:v>
                </c:pt>
                <c:pt idx="10">
                  <c:v>2532.0889999999999</c:v>
                </c:pt>
                <c:pt idx="11">
                  <c:v>4310.2430000000004</c:v>
                </c:pt>
                <c:pt idx="12">
                  <c:v>5899.1670000000004</c:v>
                </c:pt>
                <c:pt idx="13">
                  <c:v>6550.4</c:v>
                </c:pt>
                <c:pt idx="14">
                  <c:v>6550.4</c:v>
                </c:pt>
                <c:pt idx="15">
                  <c:v>6550.4</c:v>
                </c:pt>
                <c:pt idx="16">
                  <c:v>6550.4</c:v>
                </c:pt>
                <c:pt idx="17">
                  <c:v>6550.4</c:v>
                </c:pt>
                <c:pt idx="18">
                  <c:v>6371.2439999999997</c:v>
                </c:pt>
                <c:pt idx="19">
                  <c:v>5437.5510000000004</c:v>
                </c:pt>
                <c:pt idx="20">
                  <c:v>4320.6279999999997</c:v>
                </c:pt>
                <c:pt idx="21">
                  <c:v>2398.9360000000001</c:v>
                </c:pt>
                <c:pt idx="22">
                  <c:v>339.39800000000002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0-4F3B-B900-85C05C2EE143}"/>
            </c:ext>
          </c:extLst>
        </c:ser>
        <c:ser>
          <c:idx val="4"/>
          <c:order val="6"/>
          <c:tx>
            <c:strRef>
              <c:f>Sheet1!$G$1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Sheet1!$G$2:$G$25</c:f>
              <c:numCache>
                <c:formatCode>0</c:formatCode>
                <c:ptCount val="24"/>
                <c:pt idx="0">
                  <c:v>238.27099999999999</c:v>
                </c:pt>
                <c:pt idx="1">
                  <c:v>266.29599999999999</c:v>
                </c:pt>
                <c:pt idx="2">
                  <c:v>217.28899999999999</c:v>
                </c:pt>
                <c:pt idx="3">
                  <c:v>177.3</c:v>
                </c:pt>
                <c:pt idx="4">
                  <c:v>174.297</c:v>
                </c:pt>
                <c:pt idx="5">
                  <c:v>166.27600000000001</c:v>
                </c:pt>
                <c:pt idx="6">
                  <c:v>205.28700000000001</c:v>
                </c:pt>
                <c:pt idx="7">
                  <c:v>157.24100000000001</c:v>
                </c:pt>
                <c:pt idx="8">
                  <c:v>166.26</c:v>
                </c:pt>
                <c:pt idx="9">
                  <c:v>159.29</c:v>
                </c:pt>
                <c:pt idx="10">
                  <c:v>288.09699999999998</c:v>
                </c:pt>
                <c:pt idx="11">
                  <c:v>793.47500000000002</c:v>
                </c:pt>
                <c:pt idx="12">
                  <c:v>1262.7080000000001</c:v>
                </c:pt>
                <c:pt idx="13">
                  <c:v>1582.835</c:v>
                </c:pt>
                <c:pt idx="14">
                  <c:v>1936.1210000000001</c:v>
                </c:pt>
                <c:pt idx="15">
                  <c:v>2444.2669999999998</c:v>
                </c:pt>
                <c:pt idx="16">
                  <c:v>2606.7510000000002</c:v>
                </c:pt>
                <c:pt idx="17">
                  <c:v>2284.9229999999998</c:v>
                </c:pt>
                <c:pt idx="18">
                  <c:v>1471.6579999999999</c:v>
                </c:pt>
                <c:pt idx="19">
                  <c:v>1086.451</c:v>
                </c:pt>
                <c:pt idx="20">
                  <c:v>822.33199999999999</c:v>
                </c:pt>
                <c:pt idx="21">
                  <c:v>402.04500000000002</c:v>
                </c:pt>
                <c:pt idx="22">
                  <c:v>278.00900000000001</c:v>
                </c:pt>
                <c:pt idx="23">
                  <c:v>237.98099999999999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F0-4F3B-B900-85C05C2EE143}"/>
            </c:ext>
          </c:extLst>
        </c:ser>
        <c:ser>
          <c:idx val="5"/>
          <c:order val="7"/>
          <c:tx>
            <c:strRef>
              <c:f>Sheet1!$H$1</c:f>
              <c:strCache>
                <c:ptCount val="1"/>
                <c:pt idx="0">
                  <c:v>Solar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Sheet1!$H$2:$H$25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53</c:v>
                </c:pt>
                <c:pt idx="7">
                  <c:v>300</c:v>
                </c:pt>
                <c:pt idx="8">
                  <c:v>609</c:v>
                </c:pt>
                <c:pt idx="9">
                  <c:v>856</c:v>
                </c:pt>
                <c:pt idx="10">
                  <c:v>991</c:v>
                </c:pt>
                <c:pt idx="11">
                  <c:v>966</c:v>
                </c:pt>
                <c:pt idx="12">
                  <c:v>865</c:v>
                </c:pt>
                <c:pt idx="13">
                  <c:v>800</c:v>
                </c:pt>
                <c:pt idx="14">
                  <c:v>739</c:v>
                </c:pt>
                <c:pt idx="15">
                  <c:v>745</c:v>
                </c:pt>
                <c:pt idx="16">
                  <c:v>451</c:v>
                </c:pt>
                <c:pt idx="17">
                  <c:v>381</c:v>
                </c:pt>
                <c:pt idx="18">
                  <c:v>130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F0-4F3B-B900-85C05C2EE143}"/>
            </c:ext>
          </c:extLst>
        </c:ser>
        <c:ser>
          <c:idx val="6"/>
          <c:order val="8"/>
          <c:tx>
            <c:strRef>
              <c:f>Sheet1!$I$1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rgbClr val="00B050"/>
              </a:solidFill>
            </a:ln>
            <a:effectLst/>
          </c:spPr>
          <c:invertIfNegative val="0"/>
          <c:val>
            <c:numRef>
              <c:f>Sheet1!$I$2:$I$25</c:f>
              <c:numCache>
                <c:formatCode>0</c:formatCode>
                <c:ptCount val="24"/>
                <c:pt idx="0">
                  <c:v>71</c:v>
                </c:pt>
                <c:pt idx="1">
                  <c:v>35</c:v>
                </c:pt>
                <c:pt idx="2">
                  <c:v>39</c:v>
                </c:pt>
                <c:pt idx="3">
                  <c:v>19</c:v>
                </c:pt>
                <c:pt idx="4">
                  <c:v>21</c:v>
                </c:pt>
                <c:pt idx="5">
                  <c:v>31</c:v>
                </c:pt>
                <c:pt idx="6">
                  <c:v>36</c:v>
                </c:pt>
                <c:pt idx="7">
                  <c:v>41</c:v>
                </c:pt>
                <c:pt idx="8">
                  <c:v>43</c:v>
                </c:pt>
                <c:pt idx="9">
                  <c:v>36</c:v>
                </c:pt>
                <c:pt idx="10">
                  <c:v>49</c:v>
                </c:pt>
                <c:pt idx="11">
                  <c:v>5</c:v>
                </c:pt>
                <c:pt idx="12">
                  <c:v>1</c:v>
                </c:pt>
                <c:pt idx="13">
                  <c:v>12</c:v>
                </c:pt>
                <c:pt idx="14">
                  <c:v>30</c:v>
                </c:pt>
                <c:pt idx="15">
                  <c:v>49</c:v>
                </c:pt>
                <c:pt idx="16">
                  <c:v>65</c:v>
                </c:pt>
                <c:pt idx="17">
                  <c:v>83</c:v>
                </c:pt>
                <c:pt idx="18">
                  <c:v>118</c:v>
                </c:pt>
                <c:pt idx="19">
                  <c:v>131</c:v>
                </c:pt>
                <c:pt idx="20">
                  <c:v>208</c:v>
                </c:pt>
                <c:pt idx="21">
                  <c:v>234</c:v>
                </c:pt>
                <c:pt idx="22">
                  <c:v>112</c:v>
                </c:pt>
                <c:pt idx="2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F0-4F3B-B900-85C05C2EE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850872"/>
        <c:axId val="577851528"/>
      </c:bar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Demand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0</c:formatCode>
                <c:ptCount val="24"/>
                <c:pt idx="0">
                  <c:v>21860</c:v>
                </c:pt>
                <c:pt idx="1">
                  <c:v>20820</c:v>
                </c:pt>
                <c:pt idx="2">
                  <c:v>20230</c:v>
                </c:pt>
                <c:pt idx="3">
                  <c:v>20002</c:v>
                </c:pt>
                <c:pt idx="4">
                  <c:v>20560</c:v>
                </c:pt>
                <c:pt idx="5">
                  <c:v>22032</c:v>
                </c:pt>
                <c:pt idx="6">
                  <c:v>22939</c:v>
                </c:pt>
                <c:pt idx="7">
                  <c:v>23792</c:v>
                </c:pt>
                <c:pt idx="8">
                  <c:v>25408</c:v>
                </c:pt>
                <c:pt idx="9">
                  <c:v>27303</c:v>
                </c:pt>
                <c:pt idx="10">
                  <c:v>29493</c:v>
                </c:pt>
                <c:pt idx="11">
                  <c:v>31494</c:v>
                </c:pt>
                <c:pt idx="12">
                  <c:v>33295</c:v>
                </c:pt>
                <c:pt idx="13">
                  <c:v>34357</c:v>
                </c:pt>
                <c:pt idx="14">
                  <c:v>34861</c:v>
                </c:pt>
                <c:pt idx="15">
                  <c:v>35167</c:v>
                </c:pt>
                <c:pt idx="16">
                  <c:v>34895</c:v>
                </c:pt>
                <c:pt idx="17">
                  <c:v>34126</c:v>
                </c:pt>
                <c:pt idx="18">
                  <c:v>32911</c:v>
                </c:pt>
                <c:pt idx="19">
                  <c:v>31804</c:v>
                </c:pt>
                <c:pt idx="20">
                  <c:v>30484</c:v>
                </c:pt>
                <c:pt idx="21">
                  <c:v>28194</c:v>
                </c:pt>
                <c:pt idx="22">
                  <c:v>25760</c:v>
                </c:pt>
                <c:pt idx="23">
                  <c:v>23785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0-4F3B-B900-85C05C2EE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850872"/>
        <c:axId val="577851528"/>
      </c:lineChart>
      <c:catAx>
        <c:axId val="57785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851528"/>
        <c:crosses val="autoZero"/>
        <c:auto val="1"/>
        <c:lblAlgn val="ctr"/>
        <c:lblOffset val="100"/>
        <c:noMultiLvlLbl val="0"/>
      </c:catAx>
      <c:valAx>
        <c:axId val="57785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85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189258</xdr:colOff>
      <xdr:row>28</xdr:row>
      <xdr:rowOff>12354</xdr:rowOff>
    </xdr:from>
    <xdr:to>
      <xdr:col>12</xdr:col>
      <xdr:colOff>401706</xdr:colOff>
      <xdr:row>45</xdr:row>
      <xdr:rowOff>160268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7B6DB4-07B2-47E1-A654-C859F14B8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zoomScale="143" zoomScaleNormal="100" workbookViewId="0">
      <selection activeCell="A55" sqref="A55:A78"/>
    </sheetView>
  </sheetViews>
  <sheetFormatPr baseColWidth="10" defaultColWidth="8.88671875" defaultRowHeight="14.4" x14ac:dyDescent="0.3"/>
  <cols>
    <col min="1" max="1" width="17" bestFit="1" customWidth="1"/>
    <col min="3" max="3" width="13.44140625" bestFit="1" customWidth="1"/>
    <col min="4" max="4" width="13.44140625" customWidth="1"/>
    <col min="9" max="9" width="8.109375" customWidth="1"/>
    <col min="13" max="13" width="16.6640625" style="6" bestFit="1" customWidth="1"/>
    <col min="14" max="14" width="12.6640625" customWidth="1"/>
  </cols>
  <sheetData>
    <row r="1" spans="1:20" x14ac:dyDescent="0.3">
      <c r="A1" s="1" t="s">
        <v>6</v>
      </c>
      <c r="B1" t="s">
        <v>0</v>
      </c>
      <c r="C1" t="s">
        <v>5</v>
      </c>
      <c r="D1" s="3" t="s">
        <v>7</v>
      </c>
      <c r="E1" s="3" t="s">
        <v>1</v>
      </c>
      <c r="F1" s="3" t="s">
        <v>2</v>
      </c>
      <c r="G1" t="s">
        <v>3</v>
      </c>
      <c r="H1" t="s">
        <v>4</v>
      </c>
      <c r="I1" t="s">
        <v>8</v>
      </c>
      <c r="J1" s="3" t="s">
        <v>9</v>
      </c>
      <c r="K1" s="3" t="s">
        <v>10</v>
      </c>
      <c r="M1" s="6" t="s">
        <v>11</v>
      </c>
      <c r="N1" t="s">
        <v>12</v>
      </c>
      <c r="O1" t="s">
        <v>13</v>
      </c>
      <c r="Q1" t="s">
        <v>14</v>
      </c>
      <c r="R1" t="s">
        <v>15</v>
      </c>
      <c r="S1" s="7" t="s">
        <v>16</v>
      </c>
      <c r="T1" s="7" t="s">
        <v>17</v>
      </c>
    </row>
    <row r="2" spans="1:20" x14ac:dyDescent="0.3">
      <c r="A2" s="1">
        <v>43326</v>
      </c>
      <c r="B2">
        <v>1</v>
      </c>
      <c r="C2" s="2">
        <v>21860</v>
      </c>
      <c r="D2" s="4">
        <v>6264</v>
      </c>
      <c r="E2" s="4">
        <v>0</v>
      </c>
      <c r="F2" s="4">
        <v>14974.550999999999</v>
      </c>
      <c r="G2" s="2">
        <v>238.27099999999999</v>
      </c>
      <c r="H2" s="2">
        <v>0</v>
      </c>
      <c r="I2" s="2">
        <v>71</v>
      </c>
      <c r="J2" s="4">
        <v>252</v>
      </c>
      <c r="K2" s="4">
        <v>60.177999999999997</v>
      </c>
      <c r="M2" s="6">
        <f>G2+H2+I2+J2</f>
        <v>561.27099999999996</v>
      </c>
      <c r="N2" s="2">
        <f>D2+E2+F2+K2</f>
        <v>21298.728999999999</v>
      </c>
      <c r="O2" s="6">
        <f>M2+N2</f>
        <v>21860</v>
      </c>
      <c r="Q2">
        <f>M2/O2</f>
        <v>2.5675709057639523E-2</v>
      </c>
      <c r="R2">
        <f>N2/O2</f>
        <v>0.97432429094236039</v>
      </c>
      <c r="S2">
        <f>M2/N2</f>
        <v>2.6352323652740029E-2</v>
      </c>
      <c r="T2">
        <f>C2/MAX($C$2:$C$25)</f>
        <v>0.62160548241248903</v>
      </c>
    </row>
    <row r="3" spans="1:20" x14ac:dyDescent="0.3">
      <c r="A3" s="1">
        <v>43326.041666666664</v>
      </c>
      <c r="B3">
        <v>2</v>
      </c>
      <c r="C3" s="2">
        <v>20820</v>
      </c>
      <c r="D3" s="4">
        <v>6264</v>
      </c>
      <c r="E3" s="4">
        <v>0</v>
      </c>
      <c r="F3" s="4">
        <v>13942.526</v>
      </c>
      <c r="G3" s="2">
        <v>266.29599999999999</v>
      </c>
      <c r="H3" s="2">
        <v>0</v>
      </c>
      <c r="I3" s="2">
        <v>35</v>
      </c>
      <c r="J3" s="4">
        <v>252</v>
      </c>
      <c r="K3" s="4">
        <v>60.177999999999997</v>
      </c>
      <c r="M3" s="6">
        <f t="shared" ref="M3:M25" si="0">G3+H3+I3+J3</f>
        <v>553.29600000000005</v>
      </c>
      <c r="N3" s="2">
        <f t="shared" ref="N3:N25" si="1">D3+E3+F3+K3</f>
        <v>20266.703999999998</v>
      </c>
      <c r="O3" s="6">
        <f t="shared" ref="O3:O25" si="2">M3+N3</f>
        <v>20819.999999999996</v>
      </c>
      <c r="Q3">
        <f t="shared" ref="Q3:Q25" si="3">M3/O3</f>
        <v>2.6575216138328538E-2</v>
      </c>
      <c r="R3">
        <f t="shared" ref="R3:R25" si="4">N3/O3</f>
        <v>0.97342478386167153</v>
      </c>
      <c r="S3">
        <f t="shared" ref="S3:S25" si="5">M3/N3</f>
        <v>2.7300739182848879E-2</v>
      </c>
      <c r="T3">
        <f t="shared" ref="T3:T25" si="6">C3/MAX($C$2:$C$25)</f>
        <v>0.59203230301134591</v>
      </c>
    </row>
    <row r="4" spans="1:20" x14ac:dyDescent="0.3">
      <c r="A4" s="1">
        <v>43326.083333333336</v>
      </c>
      <c r="B4">
        <v>3</v>
      </c>
      <c r="C4" s="2">
        <v>20230</v>
      </c>
      <c r="D4" s="4">
        <v>6264</v>
      </c>
      <c r="E4" s="4">
        <v>0</v>
      </c>
      <c r="F4" s="4">
        <v>13397.532999999999</v>
      </c>
      <c r="G4" s="2">
        <v>217.28899999999999</v>
      </c>
      <c r="H4" s="2">
        <v>0</v>
      </c>
      <c r="I4" s="2">
        <v>39</v>
      </c>
      <c r="J4" s="4">
        <v>252</v>
      </c>
      <c r="K4" s="4">
        <v>60.177999999999997</v>
      </c>
      <c r="M4" s="6">
        <f t="shared" si="0"/>
        <v>508.28899999999999</v>
      </c>
      <c r="N4" s="2">
        <f t="shared" si="1"/>
        <v>19721.710999999999</v>
      </c>
      <c r="O4" s="6">
        <f t="shared" si="2"/>
        <v>20230</v>
      </c>
      <c r="Q4">
        <f t="shared" si="3"/>
        <v>2.5125506673257539E-2</v>
      </c>
      <c r="R4">
        <f t="shared" si="4"/>
        <v>0.97487449332674248</v>
      </c>
      <c r="S4">
        <f t="shared" si="5"/>
        <v>2.5773068066964371E-2</v>
      </c>
      <c r="T4">
        <f t="shared" si="6"/>
        <v>0.575255210851082</v>
      </c>
    </row>
    <row r="5" spans="1:20" x14ac:dyDescent="0.3">
      <c r="A5" s="1">
        <v>43326.125</v>
      </c>
      <c r="B5">
        <v>4</v>
      </c>
      <c r="C5" s="2">
        <v>20002</v>
      </c>
      <c r="D5" s="4">
        <v>6264</v>
      </c>
      <c r="E5" s="4">
        <v>0</v>
      </c>
      <c r="F5" s="4">
        <v>13229.522000000001</v>
      </c>
      <c r="G5" s="2">
        <v>177.3</v>
      </c>
      <c r="H5" s="2">
        <v>0</v>
      </c>
      <c r="I5" s="2">
        <v>19</v>
      </c>
      <c r="J5" s="4">
        <v>252</v>
      </c>
      <c r="K5" s="4">
        <v>60.177999999999997</v>
      </c>
      <c r="M5" s="6">
        <f t="shared" si="0"/>
        <v>448.3</v>
      </c>
      <c r="N5" s="2">
        <f t="shared" si="1"/>
        <v>19553.7</v>
      </c>
      <c r="O5" s="6">
        <f t="shared" si="2"/>
        <v>20002</v>
      </c>
      <c r="Q5">
        <f t="shared" si="3"/>
        <v>2.2412758724127589E-2</v>
      </c>
      <c r="R5">
        <f t="shared" si="4"/>
        <v>0.97758724127587249</v>
      </c>
      <c r="S5">
        <f t="shared" si="5"/>
        <v>2.2926607240573396E-2</v>
      </c>
      <c r="T5">
        <f t="shared" si="6"/>
        <v>0.56877185998236979</v>
      </c>
    </row>
    <row r="6" spans="1:20" x14ac:dyDescent="0.3">
      <c r="A6" s="1">
        <v>43326.166666666664</v>
      </c>
      <c r="B6">
        <v>5</v>
      </c>
      <c r="C6" s="2">
        <v>20560</v>
      </c>
      <c r="D6" s="4">
        <v>6264</v>
      </c>
      <c r="E6" s="4">
        <v>0</v>
      </c>
      <c r="F6" s="4">
        <v>13788.525</v>
      </c>
      <c r="G6" s="2">
        <v>174.297</v>
      </c>
      <c r="H6" s="2">
        <v>0</v>
      </c>
      <c r="I6" s="2">
        <v>21</v>
      </c>
      <c r="J6" s="4">
        <v>252</v>
      </c>
      <c r="K6" s="4">
        <v>60.177999999999997</v>
      </c>
      <c r="M6" s="6">
        <f t="shared" si="0"/>
        <v>447.29700000000003</v>
      </c>
      <c r="N6" s="2">
        <f t="shared" si="1"/>
        <v>20112.703000000001</v>
      </c>
      <c r="O6" s="6">
        <f t="shared" si="2"/>
        <v>20560</v>
      </c>
      <c r="Q6">
        <f t="shared" si="3"/>
        <v>2.1755690661478599E-2</v>
      </c>
      <c r="R6">
        <f t="shared" si="4"/>
        <v>0.97824430933852147</v>
      </c>
      <c r="S6">
        <f t="shared" si="5"/>
        <v>2.2239526929821417E-2</v>
      </c>
      <c r="T6">
        <f t="shared" si="6"/>
        <v>0.58463900816106007</v>
      </c>
    </row>
    <row r="7" spans="1:20" x14ac:dyDescent="0.3">
      <c r="A7" s="1">
        <v>43326.208333333336</v>
      </c>
      <c r="B7">
        <v>6</v>
      </c>
      <c r="C7" s="2">
        <v>22032</v>
      </c>
      <c r="D7" s="4">
        <v>6264</v>
      </c>
      <c r="E7" s="4">
        <v>0</v>
      </c>
      <c r="F7" s="4">
        <v>15258.546</v>
      </c>
      <c r="G7" s="2">
        <v>166.27600000000001</v>
      </c>
      <c r="H7" s="2">
        <v>0</v>
      </c>
      <c r="I7" s="2">
        <v>31</v>
      </c>
      <c r="J7" s="4">
        <v>252</v>
      </c>
      <c r="K7" s="4">
        <v>60.177999999999997</v>
      </c>
      <c r="M7" s="6">
        <f t="shared" si="0"/>
        <v>449.27600000000001</v>
      </c>
      <c r="N7" s="2">
        <f t="shared" si="1"/>
        <v>21582.724000000002</v>
      </c>
      <c r="O7" s="6">
        <f t="shared" si="2"/>
        <v>22032.000000000004</v>
      </c>
      <c r="Q7">
        <f t="shared" si="3"/>
        <v>2.0391975308641973E-2</v>
      </c>
      <c r="R7">
        <f t="shared" si="4"/>
        <v>0.97960802469135799</v>
      </c>
      <c r="S7">
        <f t="shared" si="5"/>
        <v>2.0816464131219025E-2</v>
      </c>
      <c r="T7">
        <f t="shared" si="6"/>
        <v>0.62649643131344723</v>
      </c>
    </row>
    <row r="8" spans="1:20" x14ac:dyDescent="0.3">
      <c r="A8" s="1">
        <v>43326.25</v>
      </c>
      <c r="B8">
        <v>7</v>
      </c>
      <c r="C8" s="2">
        <v>22939</v>
      </c>
      <c r="D8" s="4">
        <v>6264</v>
      </c>
      <c r="E8" s="4">
        <v>0</v>
      </c>
      <c r="F8" s="4">
        <v>16068.535</v>
      </c>
      <c r="G8" s="2">
        <v>205.28700000000001</v>
      </c>
      <c r="H8" s="2">
        <v>53</v>
      </c>
      <c r="I8" s="2">
        <v>36</v>
      </c>
      <c r="J8" s="4">
        <v>252</v>
      </c>
      <c r="K8" s="4">
        <v>60.177999999999997</v>
      </c>
      <c r="M8" s="6">
        <f t="shared" si="0"/>
        <v>546.28700000000003</v>
      </c>
      <c r="N8" s="2">
        <f t="shared" si="1"/>
        <v>22392.713</v>
      </c>
      <c r="O8" s="6">
        <f t="shared" si="2"/>
        <v>22939</v>
      </c>
      <c r="Q8">
        <f t="shared" si="3"/>
        <v>2.3814769606347271E-2</v>
      </c>
      <c r="R8">
        <f t="shared" si="4"/>
        <v>0.97618523039365268</v>
      </c>
      <c r="S8">
        <f t="shared" si="5"/>
        <v>2.4395748742012637E-2</v>
      </c>
      <c r="T8">
        <f t="shared" si="6"/>
        <v>0.652287656041175</v>
      </c>
    </row>
    <row r="9" spans="1:20" x14ac:dyDescent="0.3">
      <c r="A9" s="1">
        <v>43326.291666666664</v>
      </c>
      <c r="B9">
        <v>8</v>
      </c>
      <c r="C9" s="2">
        <v>23792</v>
      </c>
      <c r="D9" s="4">
        <v>6264</v>
      </c>
      <c r="E9" s="4">
        <v>0</v>
      </c>
      <c r="F9" s="4">
        <v>16717.580999999998</v>
      </c>
      <c r="G9" s="2">
        <v>157.24100000000001</v>
      </c>
      <c r="H9" s="2">
        <v>300</v>
      </c>
      <c r="I9" s="2">
        <v>41</v>
      </c>
      <c r="J9" s="4">
        <v>252</v>
      </c>
      <c r="K9" s="4">
        <v>60.177999999999997</v>
      </c>
      <c r="M9" s="6">
        <f t="shared" si="0"/>
        <v>750.24099999999999</v>
      </c>
      <c r="N9" s="2">
        <f t="shared" si="1"/>
        <v>23041.758999999998</v>
      </c>
      <c r="O9" s="6">
        <f t="shared" si="2"/>
        <v>23792</v>
      </c>
      <c r="Q9">
        <f t="shared" si="3"/>
        <v>3.1533330531271012E-2</v>
      </c>
      <c r="R9">
        <f t="shared" si="4"/>
        <v>0.96846666946872895</v>
      </c>
      <c r="S9">
        <f t="shared" si="5"/>
        <v>3.2560057589353313E-2</v>
      </c>
      <c r="T9">
        <f t="shared" si="6"/>
        <v>0.67654335029999713</v>
      </c>
    </row>
    <row r="10" spans="1:20" x14ac:dyDescent="0.3">
      <c r="A10" s="1">
        <v>43326.333333333336</v>
      </c>
      <c r="B10">
        <v>9</v>
      </c>
      <c r="C10" s="2">
        <v>25408</v>
      </c>
      <c r="D10" s="4">
        <v>6264</v>
      </c>
      <c r="E10" s="4">
        <v>0</v>
      </c>
      <c r="F10" s="4">
        <v>18013.562000000002</v>
      </c>
      <c r="G10" s="2">
        <v>166.26</v>
      </c>
      <c r="H10" s="2">
        <v>609</v>
      </c>
      <c r="I10" s="2">
        <v>43</v>
      </c>
      <c r="J10" s="4">
        <v>252</v>
      </c>
      <c r="K10" s="4">
        <v>60.177999999999997</v>
      </c>
      <c r="M10" s="6">
        <f t="shared" si="0"/>
        <v>1070.26</v>
      </c>
      <c r="N10" s="2">
        <f t="shared" si="1"/>
        <v>24337.74</v>
      </c>
      <c r="O10" s="6">
        <f t="shared" si="2"/>
        <v>25408</v>
      </c>
      <c r="Q10">
        <f t="shared" si="3"/>
        <v>4.2122953400503781E-2</v>
      </c>
      <c r="R10">
        <f t="shared" si="4"/>
        <v>0.95787704659949624</v>
      </c>
      <c r="S10">
        <f t="shared" si="5"/>
        <v>4.3975323920791329E-2</v>
      </c>
      <c r="T10">
        <f t="shared" si="6"/>
        <v>0.72249552136946571</v>
      </c>
    </row>
    <row r="11" spans="1:20" x14ac:dyDescent="0.3">
      <c r="A11" s="1">
        <v>43326.375</v>
      </c>
      <c r="B11">
        <v>10</v>
      </c>
      <c r="C11" s="2">
        <v>27303</v>
      </c>
      <c r="D11" s="4">
        <v>6264</v>
      </c>
      <c r="E11" s="4">
        <v>654.01199999999994</v>
      </c>
      <c r="F11" s="4">
        <v>19021.52</v>
      </c>
      <c r="G11" s="2">
        <v>159.29</v>
      </c>
      <c r="H11" s="2">
        <v>856</v>
      </c>
      <c r="I11" s="2">
        <v>36</v>
      </c>
      <c r="J11" s="4">
        <v>252</v>
      </c>
      <c r="K11" s="4">
        <v>60.177999999999997</v>
      </c>
      <c r="M11" s="6">
        <f t="shared" si="0"/>
        <v>1303.29</v>
      </c>
      <c r="N11" s="2">
        <f t="shared" si="1"/>
        <v>25999.71</v>
      </c>
      <c r="O11" s="6">
        <f t="shared" si="2"/>
        <v>27303</v>
      </c>
      <c r="Q11">
        <f t="shared" si="3"/>
        <v>4.7734314910449403E-2</v>
      </c>
      <c r="R11">
        <f t="shared" si="4"/>
        <v>0.95226568508955056</v>
      </c>
      <c r="S11">
        <f t="shared" si="5"/>
        <v>5.0127097571472913E-2</v>
      </c>
      <c r="T11">
        <f t="shared" si="6"/>
        <v>0.77638126652827932</v>
      </c>
    </row>
    <row r="12" spans="1:20" x14ac:dyDescent="0.3">
      <c r="A12" s="1">
        <v>43326.416666666664</v>
      </c>
      <c r="B12">
        <v>11</v>
      </c>
      <c r="C12" s="2">
        <v>29493</v>
      </c>
      <c r="D12" s="4">
        <v>6264</v>
      </c>
      <c r="E12" s="4">
        <v>2532.0889999999999</v>
      </c>
      <c r="F12" s="4">
        <v>19056.635999999999</v>
      </c>
      <c r="G12" s="2">
        <v>288.09699999999998</v>
      </c>
      <c r="H12" s="2">
        <v>991</v>
      </c>
      <c r="I12" s="2">
        <v>49</v>
      </c>
      <c r="J12" s="4">
        <v>252</v>
      </c>
      <c r="K12" s="4">
        <v>60.177999999999997</v>
      </c>
      <c r="M12" s="6">
        <f t="shared" si="0"/>
        <v>1580.097</v>
      </c>
      <c r="N12" s="2">
        <f t="shared" si="1"/>
        <v>27912.902999999998</v>
      </c>
      <c r="O12" s="6">
        <f t="shared" si="2"/>
        <v>29493</v>
      </c>
      <c r="Q12">
        <f t="shared" si="3"/>
        <v>5.3575322957990029E-2</v>
      </c>
      <c r="R12">
        <f t="shared" si="4"/>
        <v>0.94642467704200994</v>
      </c>
      <c r="S12">
        <f t="shared" si="5"/>
        <v>5.6608121340872355E-2</v>
      </c>
      <c r="T12">
        <f t="shared" si="6"/>
        <v>0.838655557767225</v>
      </c>
    </row>
    <row r="13" spans="1:20" x14ac:dyDescent="0.3">
      <c r="A13" s="1">
        <v>43326.458333333336</v>
      </c>
      <c r="B13">
        <v>12</v>
      </c>
      <c r="C13" s="2">
        <v>31494</v>
      </c>
      <c r="D13" s="4">
        <v>6264</v>
      </c>
      <c r="E13" s="4">
        <v>4310.2430000000004</v>
      </c>
      <c r="F13" s="4">
        <v>18843.103999999999</v>
      </c>
      <c r="G13" s="2">
        <v>793.47500000000002</v>
      </c>
      <c r="H13" s="2">
        <v>966</v>
      </c>
      <c r="I13" s="2">
        <v>5</v>
      </c>
      <c r="J13" s="4">
        <v>252</v>
      </c>
      <c r="K13" s="4">
        <v>60.177999999999997</v>
      </c>
      <c r="M13" s="6">
        <f t="shared" si="0"/>
        <v>2016.4749999999999</v>
      </c>
      <c r="N13" s="2">
        <f t="shared" si="1"/>
        <v>29477.525000000001</v>
      </c>
      <c r="O13" s="6">
        <f t="shared" si="2"/>
        <v>31494</v>
      </c>
      <c r="Q13">
        <f t="shared" si="3"/>
        <v>6.4027275036514883E-2</v>
      </c>
      <c r="R13">
        <f t="shared" si="4"/>
        <v>0.93597272496348516</v>
      </c>
      <c r="S13">
        <f t="shared" si="5"/>
        <v>6.8407201757949482E-2</v>
      </c>
      <c r="T13">
        <f t="shared" si="6"/>
        <v>0.89555549236500132</v>
      </c>
    </row>
    <row r="14" spans="1:20" x14ac:dyDescent="0.3">
      <c r="A14" s="1">
        <v>43326.5</v>
      </c>
      <c r="B14">
        <v>13</v>
      </c>
      <c r="C14" s="2">
        <v>33295</v>
      </c>
      <c r="D14" s="4">
        <v>6264</v>
      </c>
      <c r="E14" s="4">
        <v>5899.1670000000004</v>
      </c>
      <c r="F14" s="4">
        <v>18690.947</v>
      </c>
      <c r="G14" s="2">
        <v>1262.7080000000001</v>
      </c>
      <c r="H14" s="2">
        <v>865</v>
      </c>
      <c r="I14" s="2">
        <v>1</v>
      </c>
      <c r="J14" s="4">
        <v>252</v>
      </c>
      <c r="K14" s="4">
        <v>60.177999999999997</v>
      </c>
      <c r="M14" s="6">
        <f t="shared" si="0"/>
        <v>2380.7080000000001</v>
      </c>
      <c r="N14" s="2">
        <f t="shared" si="1"/>
        <v>30914.292000000001</v>
      </c>
      <c r="O14" s="6">
        <f t="shared" si="2"/>
        <v>33295</v>
      </c>
      <c r="Q14">
        <f t="shared" si="3"/>
        <v>7.1503468989337737E-2</v>
      </c>
      <c r="R14">
        <f t="shared" si="4"/>
        <v>0.92849653101066232</v>
      </c>
      <c r="S14">
        <f t="shared" si="5"/>
        <v>7.7009947373208487E-2</v>
      </c>
      <c r="T14">
        <f t="shared" si="6"/>
        <v>0.94676827707794242</v>
      </c>
    </row>
    <row r="15" spans="1:20" x14ac:dyDescent="0.3">
      <c r="A15" s="1">
        <v>43326.541666666664</v>
      </c>
      <c r="B15">
        <v>14</v>
      </c>
      <c r="C15" s="2">
        <v>34357</v>
      </c>
      <c r="D15" s="4">
        <v>6264</v>
      </c>
      <c r="E15" s="4">
        <v>6550.4</v>
      </c>
      <c r="F15" s="4">
        <v>18835.587</v>
      </c>
      <c r="G15" s="2">
        <v>1582.835</v>
      </c>
      <c r="H15" s="2">
        <v>800</v>
      </c>
      <c r="I15" s="2">
        <v>12</v>
      </c>
      <c r="J15" s="4">
        <v>252</v>
      </c>
      <c r="K15" s="4">
        <v>60.177999999999997</v>
      </c>
      <c r="M15" s="6">
        <f t="shared" si="0"/>
        <v>2646.835</v>
      </c>
      <c r="N15" s="2">
        <f t="shared" si="1"/>
        <v>31710.165000000001</v>
      </c>
      <c r="O15" s="6">
        <f t="shared" si="2"/>
        <v>34357</v>
      </c>
      <c r="Q15">
        <f t="shared" si="3"/>
        <v>7.7039176878074336E-2</v>
      </c>
      <c r="R15">
        <f t="shared" si="4"/>
        <v>0.92296082312192573</v>
      </c>
      <c r="S15">
        <f t="shared" si="5"/>
        <v>8.3469606670290103E-2</v>
      </c>
      <c r="T15">
        <f t="shared" si="6"/>
        <v>0.97696704296641734</v>
      </c>
    </row>
    <row r="16" spans="1:20" x14ac:dyDescent="0.3">
      <c r="A16" s="1">
        <v>43326.583333333336</v>
      </c>
      <c r="B16">
        <v>15</v>
      </c>
      <c r="C16" s="2">
        <v>34861</v>
      </c>
      <c r="D16" s="4">
        <v>6264</v>
      </c>
      <c r="E16" s="4">
        <v>6550.4</v>
      </c>
      <c r="F16" s="4">
        <v>19029.300999999999</v>
      </c>
      <c r="G16" s="2">
        <v>1936.1210000000001</v>
      </c>
      <c r="H16" s="2">
        <v>739</v>
      </c>
      <c r="I16" s="2">
        <v>30</v>
      </c>
      <c r="J16" s="4">
        <v>252</v>
      </c>
      <c r="K16" s="4">
        <v>60.177999999999997</v>
      </c>
      <c r="M16" s="6">
        <f t="shared" si="0"/>
        <v>2957.1210000000001</v>
      </c>
      <c r="N16" s="2">
        <f t="shared" si="1"/>
        <v>31903.879000000001</v>
      </c>
      <c r="O16" s="6">
        <f t="shared" si="2"/>
        <v>34861</v>
      </c>
      <c r="Q16">
        <f t="shared" si="3"/>
        <v>8.4826052035225613E-2</v>
      </c>
      <c r="R16">
        <f t="shared" si="4"/>
        <v>0.91517394796477436</v>
      </c>
      <c r="S16">
        <f t="shared" si="5"/>
        <v>9.2688447069398675E-2</v>
      </c>
      <c r="T16">
        <f t="shared" si="6"/>
        <v>0.99129866067620209</v>
      </c>
    </row>
    <row r="17" spans="1:20" x14ac:dyDescent="0.3">
      <c r="A17" s="1">
        <v>43326.625</v>
      </c>
      <c r="B17">
        <v>16</v>
      </c>
      <c r="C17" s="2">
        <v>35167</v>
      </c>
      <c r="D17" s="4">
        <v>6264</v>
      </c>
      <c r="E17" s="4">
        <v>6550.4</v>
      </c>
      <c r="F17" s="4">
        <v>18802.154999999999</v>
      </c>
      <c r="G17" s="2">
        <v>2444.2669999999998</v>
      </c>
      <c r="H17" s="2">
        <v>745</v>
      </c>
      <c r="I17" s="2">
        <v>49</v>
      </c>
      <c r="J17" s="4">
        <v>252</v>
      </c>
      <c r="K17" s="4">
        <v>60.177999999999997</v>
      </c>
      <c r="M17" s="6">
        <f t="shared" si="0"/>
        <v>3490.2669999999998</v>
      </c>
      <c r="N17" s="2">
        <f t="shared" si="1"/>
        <v>31676.733</v>
      </c>
      <c r="O17" s="6">
        <f t="shared" si="2"/>
        <v>35167</v>
      </c>
      <c r="Q17">
        <f t="shared" si="3"/>
        <v>9.9248357835470744E-2</v>
      </c>
      <c r="R17">
        <f t="shared" si="4"/>
        <v>0.9007516421645293</v>
      </c>
      <c r="S17">
        <f t="shared" si="5"/>
        <v>0.11018393216244869</v>
      </c>
      <c r="T17">
        <f t="shared" si="6"/>
        <v>1</v>
      </c>
    </row>
    <row r="18" spans="1:20" x14ac:dyDescent="0.3">
      <c r="A18" s="1">
        <v>43326.666666666664</v>
      </c>
      <c r="B18">
        <v>17</v>
      </c>
      <c r="C18" s="2">
        <v>34895</v>
      </c>
      <c r="D18" s="4">
        <v>6264</v>
      </c>
      <c r="E18" s="4">
        <v>6550.4</v>
      </c>
      <c r="F18" s="4">
        <v>18645.670999999998</v>
      </c>
      <c r="G18" s="2">
        <v>2606.7510000000002</v>
      </c>
      <c r="H18" s="2">
        <v>451</v>
      </c>
      <c r="I18" s="2">
        <v>65</v>
      </c>
      <c r="J18" s="4">
        <v>252</v>
      </c>
      <c r="K18" s="4">
        <v>60.177999999999997</v>
      </c>
      <c r="M18" s="6">
        <f t="shared" si="0"/>
        <v>3374.7510000000002</v>
      </c>
      <c r="N18" s="2">
        <f t="shared" si="1"/>
        <v>31520.248999999996</v>
      </c>
      <c r="O18" s="6">
        <f t="shared" si="2"/>
        <v>34895</v>
      </c>
      <c r="Q18">
        <f t="shared" si="3"/>
        <v>9.6711591918612991E-2</v>
      </c>
      <c r="R18">
        <f t="shared" si="4"/>
        <v>0.90328840808138688</v>
      </c>
      <c r="S18">
        <f t="shared" si="5"/>
        <v>0.10706612755502029</v>
      </c>
      <c r="T18">
        <f t="shared" si="6"/>
        <v>0.99226547615662408</v>
      </c>
    </row>
    <row r="19" spans="1:20" x14ac:dyDescent="0.3">
      <c r="A19" s="1">
        <v>43326.708333333336</v>
      </c>
      <c r="B19">
        <v>18</v>
      </c>
      <c r="C19" s="2">
        <v>34126</v>
      </c>
      <c r="D19" s="4">
        <v>6264</v>
      </c>
      <c r="E19" s="4">
        <v>6550.4</v>
      </c>
      <c r="F19" s="4">
        <v>18250.499</v>
      </c>
      <c r="G19" s="2">
        <v>2284.9229999999998</v>
      </c>
      <c r="H19" s="2">
        <v>381</v>
      </c>
      <c r="I19" s="2">
        <v>83</v>
      </c>
      <c r="J19" s="4">
        <v>252</v>
      </c>
      <c r="K19" s="4">
        <v>60.177999999999997</v>
      </c>
      <c r="M19" s="6">
        <f t="shared" si="0"/>
        <v>3000.9229999999998</v>
      </c>
      <c r="N19" s="2">
        <f t="shared" si="1"/>
        <v>31125.076999999997</v>
      </c>
      <c r="O19" s="6">
        <f t="shared" si="2"/>
        <v>34126</v>
      </c>
      <c r="Q19">
        <f t="shared" si="3"/>
        <v>8.7936558635644368E-2</v>
      </c>
      <c r="R19">
        <f t="shared" si="4"/>
        <v>0.91206344136435558</v>
      </c>
      <c r="S19">
        <f t="shared" si="5"/>
        <v>9.6414958266609271E-2</v>
      </c>
      <c r="T19">
        <f t="shared" si="6"/>
        <v>0.97039838484943275</v>
      </c>
    </row>
    <row r="20" spans="1:20" x14ac:dyDescent="0.3">
      <c r="A20" s="1">
        <v>43326.75</v>
      </c>
      <c r="B20">
        <v>19</v>
      </c>
      <c r="C20" s="2">
        <v>32911</v>
      </c>
      <c r="D20" s="4">
        <v>6264</v>
      </c>
      <c r="E20" s="4">
        <v>6371.2439999999997</v>
      </c>
      <c r="F20" s="4">
        <v>18243.920000000002</v>
      </c>
      <c r="G20" s="2">
        <v>1471.6579999999999</v>
      </c>
      <c r="H20" s="2">
        <v>130</v>
      </c>
      <c r="I20" s="2">
        <v>118</v>
      </c>
      <c r="J20" s="4">
        <v>252</v>
      </c>
      <c r="K20" s="4">
        <v>60.177999999999997</v>
      </c>
      <c r="M20" s="6">
        <f t="shared" si="0"/>
        <v>1971.6579999999999</v>
      </c>
      <c r="N20" s="2">
        <f t="shared" si="1"/>
        <v>30939.342000000001</v>
      </c>
      <c r="O20" s="6">
        <f t="shared" si="2"/>
        <v>32911</v>
      </c>
      <c r="Q20">
        <f t="shared" si="3"/>
        <v>5.9908784297043535E-2</v>
      </c>
      <c r="R20">
        <f t="shared" si="4"/>
        <v>0.94009121570295651</v>
      </c>
      <c r="S20">
        <f t="shared" si="5"/>
        <v>6.3726565354880527E-2</v>
      </c>
      <c r="T20">
        <f t="shared" si="6"/>
        <v>0.93584894929905882</v>
      </c>
    </row>
    <row r="21" spans="1:20" x14ac:dyDescent="0.3">
      <c r="A21" s="1">
        <v>43326.791666666664</v>
      </c>
      <c r="B21">
        <v>20</v>
      </c>
      <c r="C21" s="2">
        <v>31804</v>
      </c>
      <c r="D21" s="4">
        <v>6264</v>
      </c>
      <c r="E21" s="4">
        <v>5437.5510000000004</v>
      </c>
      <c r="F21" s="4">
        <v>18569.82</v>
      </c>
      <c r="G21" s="2">
        <v>1086.451</v>
      </c>
      <c r="H21" s="2">
        <v>3</v>
      </c>
      <c r="I21" s="2">
        <v>131</v>
      </c>
      <c r="J21" s="4">
        <v>252</v>
      </c>
      <c r="K21" s="4">
        <v>60.177999999999997</v>
      </c>
      <c r="M21" s="6">
        <f t="shared" si="0"/>
        <v>1472.451</v>
      </c>
      <c r="N21" s="2">
        <f t="shared" si="1"/>
        <v>30331.548999999999</v>
      </c>
      <c r="O21" s="6">
        <f t="shared" si="2"/>
        <v>31804</v>
      </c>
      <c r="Q21">
        <f t="shared" si="3"/>
        <v>4.6297666960130802E-2</v>
      </c>
      <c r="R21">
        <f t="shared" si="4"/>
        <v>0.95370233303986918</v>
      </c>
      <c r="S21">
        <f t="shared" si="5"/>
        <v>4.8545196290502676E-2</v>
      </c>
      <c r="T21">
        <f t="shared" si="6"/>
        <v>0.90437057468649584</v>
      </c>
    </row>
    <row r="22" spans="1:20" x14ac:dyDescent="0.3">
      <c r="A22" s="1">
        <v>43326.833333333336</v>
      </c>
      <c r="B22">
        <v>21</v>
      </c>
      <c r="C22" s="2">
        <v>30484</v>
      </c>
      <c r="D22" s="4">
        <v>6264</v>
      </c>
      <c r="E22" s="4">
        <v>4320.6279999999997</v>
      </c>
      <c r="F22" s="4">
        <v>18556.862000000001</v>
      </c>
      <c r="G22" s="2">
        <v>822.33199999999999</v>
      </c>
      <c r="H22" s="2">
        <v>0</v>
      </c>
      <c r="I22" s="2">
        <v>208</v>
      </c>
      <c r="J22" s="4">
        <v>252</v>
      </c>
      <c r="K22" s="4">
        <v>60.177999999999997</v>
      </c>
      <c r="M22" s="6">
        <f t="shared" si="0"/>
        <v>1282.3319999999999</v>
      </c>
      <c r="N22" s="2">
        <f t="shared" si="1"/>
        <v>29201.668000000001</v>
      </c>
      <c r="O22" s="6">
        <f t="shared" si="2"/>
        <v>30484</v>
      </c>
      <c r="Q22">
        <f t="shared" si="3"/>
        <v>4.2065739404277651E-2</v>
      </c>
      <c r="R22">
        <f t="shared" si="4"/>
        <v>0.9579342605957224</v>
      </c>
      <c r="S22">
        <f t="shared" si="5"/>
        <v>4.3912970998779929E-2</v>
      </c>
      <c r="T22">
        <f t="shared" si="6"/>
        <v>0.86683538544658345</v>
      </c>
    </row>
    <row r="23" spans="1:20" x14ac:dyDescent="0.3">
      <c r="A23" s="1">
        <v>43326.875</v>
      </c>
      <c r="B23">
        <v>22</v>
      </c>
      <c r="C23" s="2">
        <v>28194</v>
      </c>
      <c r="D23" s="4">
        <v>6264</v>
      </c>
      <c r="E23" s="4">
        <v>2398.9360000000001</v>
      </c>
      <c r="F23" s="4">
        <v>18582.841</v>
      </c>
      <c r="G23" s="2">
        <v>402.04500000000002</v>
      </c>
      <c r="H23" s="2">
        <v>0</v>
      </c>
      <c r="I23" s="2">
        <v>234</v>
      </c>
      <c r="J23" s="4">
        <v>252</v>
      </c>
      <c r="K23" s="4">
        <v>60.177999999999997</v>
      </c>
      <c r="M23" s="6">
        <f t="shared" si="0"/>
        <v>888.04500000000007</v>
      </c>
      <c r="N23" s="2">
        <f t="shared" si="1"/>
        <v>27305.955000000002</v>
      </c>
      <c r="O23" s="6">
        <f t="shared" si="2"/>
        <v>28194</v>
      </c>
      <c r="Q23">
        <f t="shared" si="3"/>
        <v>3.1497659076399238E-2</v>
      </c>
      <c r="R23">
        <f t="shared" si="4"/>
        <v>0.96850234092360088</v>
      </c>
      <c r="S23">
        <f t="shared" si="5"/>
        <v>3.2522026788662034E-2</v>
      </c>
      <c r="T23">
        <f t="shared" si="6"/>
        <v>0.80171751926522028</v>
      </c>
    </row>
    <row r="24" spans="1:20" x14ac:dyDescent="0.3">
      <c r="A24" s="1">
        <v>43326.916666666664</v>
      </c>
      <c r="B24">
        <v>23</v>
      </c>
      <c r="C24" s="2">
        <v>25760</v>
      </c>
      <c r="D24" s="4">
        <v>6264</v>
      </c>
      <c r="E24" s="4">
        <v>339.39800000000002</v>
      </c>
      <c r="F24" s="4">
        <v>18454.415000000001</v>
      </c>
      <c r="G24" s="2">
        <v>278.00900000000001</v>
      </c>
      <c r="H24" s="2">
        <v>0</v>
      </c>
      <c r="I24" s="2">
        <v>112</v>
      </c>
      <c r="J24" s="4">
        <v>252</v>
      </c>
      <c r="K24" s="4">
        <v>60.177999999999997</v>
      </c>
      <c r="M24" s="6">
        <f t="shared" si="0"/>
        <v>642.00900000000001</v>
      </c>
      <c r="N24" s="2">
        <f t="shared" si="1"/>
        <v>25117.991000000002</v>
      </c>
      <c r="O24" s="6">
        <f t="shared" si="2"/>
        <v>25760</v>
      </c>
      <c r="Q24">
        <f t="shared" si="3"/>
        <v>2.4922709627329193E-2</v>
      </c>
      <c r="R24">
        <f t="shared" si="4"/>
        <v>0.97507729037267088</v>
      </c>
      <c r="S24">
        <f t="shared" si="5"/>
        <v>2.5559727288699163E-2</v>
      </c>
      <c r="T24">
        <f t="shared" si="6"/>
        <v>0.73250490516677569</v>
      </c>
    </row>
    <row r="25" spans="1:20" x14ac:dyDescent="0.3">
      <c r="A25" s="1">
        <v>43326.958333333336</v>
      </c>
      <c r="B25">
        <v>24</v>
      </c>
      <c r="C25" s="2">
        <v>23785</v>
      </c>
      <c r="D25" s="4">
        <v>6264</v>
      </c>
      <c r="E25" s="4">
        <v>0</v>
      </c>
      <c r="F25" s="4">
        <v>16760.841</v>
      </c>
      <c r="G25" s="2">
        <v>237.98099999999999</v>
      </c>
      <c r="H25" s="2">
        <v>0</v>
      </c>
      <c r="I25" s="2">
        <v>210</v>
      </c>
      <c r="J25" s="4">
        <v>252</v>
      </c>
      <c r="K25" s="4">
        <v>60.177999999999997</v>
      </c>
      <c r="M25" s="6">
        <f t="shared" si="0"/>
        <v>699.98099999999999</v>
      </c>
      <c r="N25" s="2">
        <f t="shared" si="1"/>
        <v>23085.019</v>
      </c>
      <c r="O25" s="6">
        <f t="shared" si="2"/>
        <v>23785</v>
      </c>
      <c r="Q25">
        <f t="shared" si="3"/>
        <v>2.9429514399831828E-2</v>
      </c>
      <c r="R25">
        <f t="shared" si="4"/>
        <v>0.97057048560016823</v>
      </c>
      <c r="S25">
        <f t="shared" si="5"/>
        <v>3.032187237965886E-2</v>
      </c>
      <c r="T25">
        <f>C25/MAX($C$2:$C$25)</f>
        <v>0.6763443000540279</v>
      </c>
    </row>
    <row r="29" spans="1:20" ht="18" x14ac:dyDescent="0.3">
      <c r="B29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jorge fernandez</cp:lastModifiedBy>
  <dcterms:created xsi:type="dcterms:W3CDTF">2015-06-05T18:17:20Z</dcterms:created>
  <dcterms:modified xsi:type="dcterms:W3CDTF">2021-12-28T00:11:54Z</dcterms:modified>
</cp:coreProperties>
</file>