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Tareas\Especialidad\jdd\AutoTesterAndroid\Documentation\"/>
    </mc:Choice>
  </mc:AlternateContent>
  <xr:revisionPtr revIDLastSave="0" documentId="13_ncr:1_{C4820511-E1E7-4F09-AE2B-0B806CD94824}" xr6:coauthVersionLast="44" xr6:coauthVersionMax="44" xr10:uidLastSave="{00000000-0000-0000-0000-000000000000}"/>
  <bookViews>
    <workbookView xWindow="-120" yWindow="-120" windowWidth="29040" windowHeight="15990" tabRatio="429" xr2:uid="{00000000-000D-0000-FFFF-FFFF00000000}"/>
  </bookViews>
  <sheets>
    <sheet name="Test Cases" sheetId="1" r:id="rId1"/>
    <sheet name="Traceability Matr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13" i="1" s="1"/>
  <c r="Q14" i="1" s="1"/>
  <c r="Q15" i="1" s="1"/>
  <c r="Q16" i="1" s="1"/>
  <c r="Q17" i="1" s="1"/>
  <c r="R12" i="1"/>
  <c r="R13" i="1" s="1"/>
  <c r="R14" i="1" s="1"/>
  <c r="R15" i="1" s="1"/>
  <c r="R16" i="1" s="1"/>
  <c r="R17" i="1" s="1"/>
  <c r="S12" i="1"/>
  <c r="S13" i="1" s="1"/>
  <c r="S14" i="1" s="1"/>
  <c r="S15" i="1" s="1"/>
  <c r="S16" i="1" s="1"/>
  <c r="S17" i="1" s="1"/>
  <c r="P12" i="1"/>
  <c r="P13" i="1" s="1"/>
  <c r="P14" i="1" s="1"/>
  <c r="P15" i="1" s="1"/>
  <c r="P16" i="1" s="1"/>
  <c r="P17" i="1" s="1"/>
  <c r="L6" i="1" l="1"/>
  <c r="L5" i="1"/>
  <c r="K5" i="1" s="1"/>
  <c r="L4" i="1"/>
  <c r="N4" i="1"/>
  <c r="M4" i="1"/>
  <c r="N7" i="1" l="1"/>
  <c r="K6" i="1"/>
  <c r="K4" i="1"/>
</calcChain>
</file>

<file path=xl/sharedStrings.xml><?xml version="1.0" encoding="utf-8"?>
<sst xmlns="http://schemas.openxmlformats.org/spreadsheetml/2006/main" count="324" uniqueCount="116">
  <si>
    <t>Traceability Matrix</t>
  </si>
  <si>
    <t>Python Scripts</t>
  </si>
  <si>
    <t>TC01</t>
  </si>
  <si>
    <t>X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</si>
  <si>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</si>
  <si>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</si>
  <si>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</si>
  <si>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</si>
  <si>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</si>
  <si>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</si>
  <si>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</si>
  <si>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</si>
  <si>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</si>
  <si>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</si>
  <si>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</si>
  <si>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TEST CASES</t>
  </si>
  <si>
    <t>TestCase#</t>
  </si>
  <si>
    <t>Expected Result</t>
  </si>
  <si>
    <t>Actual Result</t>
  </si>
  <si>
    <t>Pass/Fail</t>
  </si>
  <si>
    <t>Notes</t>
  </si>
  <si>
    <t>Percentage</t>
  </si>
  <si>
    <t xml:space="preserve">Test Cases </t>
  </si>
  <si>
    <t>PASS</t>
  </si>
  <si>
    <t>Passed</t>
  </si>
  <si>
    <t>Failed</t>
  </si>
  <si>
    <t>FAILED Partialy</t>
  </si>
  <si>
    <t xml:space="preserve">Total </t>
  </si>
  <si>
    <t>It works normally on any pc using Intel processors.</t>
  </si>
  <si>
    <t>Area</t>
  </si>
  <si>
    <t>detectDevice</t>
  </si>
  <si>
    <t>wifiUI</t>
  </si>
  <si>
    <t>Disable Wifi whit Wifi ON</t>
  </si>
  <si>
    <t>Disable Wifi whit Wifi OFF</t>
  </si>
  <si>
    <t>Enable Wifi whit Wifi OFF</t>
  </si>
  <si>
    <t>Enable Wifi whit Wifi ON</t>
  </si>
  <si>
    <t>Wi-fi turned Off</t>
  </si>
  <si>
    <t>Wifi is Off already, not action was taken</t>
  </si>
  <si>
    <t>Wifi turned ON</t>
  </si>
  <si>
    <t>Wifi is On already, not action was taken.</t>
  </si>
  <si>
    <t>Add two negative numbers (+)</t>
  </si>
  <si>
    <t>Correct result</t>
  </si>
  <si>
    <t>CalculatorUI</t>
  </si>
  <si>
    <t>Using invalid operator</t>
  </si>
  <si>
    <t>Invalid operator</t>
  </si>
  <si>
    <t>Using letters</t>
  </si>
  <si>
    <t>Values are not valid</t>
  </si>
  <si>
    <t>Add two numbers (+)</t>
  </si>
  <si>
    <t>Subtract 2 numbers (-)</t>
  </si>
  <si>
    <t>Multiply two numbers (*)</t>
  </si>
  <si>
    <t>Divide two numbers (/)</t>
  </si>
  <si>
    <t>TC13</t>
  </si>
  <si>
    <t>TC14</t>
  </si>
  <si>
    <t>TC15</t>
  </si>
  <si>
    <t>Call Local number</t>
  </si>
  <si>
    <t>Call National number</t>
  </si>
  <si>
    <t>Call International number (using + prefix)</t>
  </si>
  <si>
    <t>CallsUI</t>
  </si>
  <si>
    <t>TC16</t>
  </si>
  <si>
    <t>TC17</t>
  </si>
  <si>
    <t>TC18</t>
  </si>
  <si>
    <t>TC19</t>
  </si>
  <si>
    <t>TC20</t>
  </si>
  <si>
    <t>Call to 9159951 was successful</t>
  </si>
  <si>
    <t>Call to 4492595229 was successful</t>
  </si>
  <si>
    <t>Call to +5214492595229 was successful</t>
  </si>
  <si>
    <t>Call Emergency number using *</t>
  </si>
  <si>
    <t>Call to *811 was successful</t>
  </si>
  <si>
    <t>Number using #</t>
  </si>
  <si>
    <t>Call to #311 was successful</t>
  </si>
  <si>
    <t>Number with special characters</t>
  </si>
  <si>
    <t>Number using letters and numbers</t>
  </si>
  <si>
    <t>Empty number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</si>
  <si>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</si>
  <si>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</si>
  <si>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</si>
  <si>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</si>
  <si>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</si>
  <si>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</si>
  <si>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</si>
  <si>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</si>
  <si>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</si>
  <si>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Perform a call using twilio, and leave a voice message</t>
  </si>
  <si>
    <t>Twilio</t>
  </si>
  <si>
    <t>Invalid number</t>
  </si>
  <si>
    <t>Voicemail found</t>
  </si>
  <si>
    <t>Local number</t>
  </si>
  <si>
    <t>CallsADB</t>
  </si>
  <si>
    <t>National number</t>
  </si>
  <si>
    <t>International number (using + prefix)</t>
  </si>
  <si>
    <t>Emergency number using *</t>
  </si>
  <si>
    <t>PreRequisites</t>
  </si>
  <si>
    <t>Pyhton version 2.7 installed</t>
  </si>
  <si>
    <t>Settings icon on apps menu</t>
  </si>
  <si>
    <t>Calculator icon on apps menu</t>
  </si>
  <si>
    <t>Phone has to be unlocked and plugged</t>
  </si>
  <si>
    <t>Is Automatic</t>
  </si>
  <si>
    <t>No</t>
  </si>
  <si>
    <t>Yes</t>
  </si>
  <si>
    <t>No device connected</t>
  </si>
  <si>
    <t>TC30</t>
  </si>
  <si>
    <t>Description</t>
  </si>
  <si>
    <t>Detect device</t>
  </si>
  <si>
    <t>Detect device with no device connected</t>
  </si>
  <si>
    <t>Call normal number</t>
  </si>
  <si>
    <t>Call rare number (using no alphanumeric characters)</t>
  </si>
  <si>
    <t>Call was successful</t>
  </si>
  <si>
    <t>Automated</t>
  </si>
  <si>
    <t>Manual</t>
  </si>
  <si>
    <t>TC31</t>
  </si>
  <si>
    <t>TC32</t>
  </si>
  <si>
    <t>Number of Test cases</t>
  </si>
  <si>
    <t>Automated time (sec)</t>
  </si>
  <si>
    <t>Manual time (sec)</t>
  </si>
  <si>
    <t>Number of devices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</si>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</sst>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0"/>
      <color theme="1"/>
      <name val="Ubuntu"/>
    </font>
    <font>
      <b/>
      <sz val="24"/>
      <color rgb="FFF3F3F3"/>
      <name val="Ubuntu"/>
    </font>
    <font>
      <sz val="10"/>
      <name val="Arial"/>
    </font>
    <font>
      <sz val="12"/>
      <color theme="1"/>
      <name val="Ubuntu"/>
    </font>
    <font>
      <b/>
      <sz val="10"/>
      <color rgb="FFF3F3F3"/>
      <name val="Ubuntu"/>
    </font>
    <font>
      <b/>
      <sz val="10"/>
      <color rgb="FF000000"/>
      <name val="Ubuntu"/>
    </font>
    <font>
      <b/>
      <sz val="14"/>
      <color rgb="FFEFEFEF"/>
      <name val="Ubuntu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EFEFEF"/>
      <name val="Ubuntu"/>
    </font>
    <font>
      <sz val="10"/>
      <color theme="1"/>
      <name val="Calibri"/>
    </font>
    <font>
      <sz val="10"/>
      <color rgb="FF000000"/>
      <name val="Ubuntu"/>
    </font>
    <font>
      <b/>
      <sz val="10"/>
      <color rgb="FF38761D"/>
      <name val="Ubuntu"/>
    </font>
    <font>
      <b/>
      <sz val="10"/>
      <color theme="1"/>
      <name val="Calibri"/>
    </font>
    <font>
      <b/>
      <sz val="10"/>
      <color theme="1"/>
      <name val="Ubuntu"/>
    </font>
    <font>
      <i/>
      <sz val="10"/>
      <color rgb="FF000000"/>
      <name val="Ubuntu"/>
    </font>
    <font>
      <sz val="10"/>
      <color rgb="FF000000"/>
      <name val="Ubuntu"/>
      <family val="2"/>
    </font>
    <font>
      <b/>
      <sz val="10"/>
      <color rgb="FF38761D"/>
      <name val="Ubuntu"/>
      <family val="2"/>
    </font>
    <font>
      <sz val="10"/>
      <color theme="1"/>
      <name val="Ubuntu"/>
      <family val="2"/>
    </font>
    <font>
      <b/>
      <sz val="10"/>
      <color rgb="FFEFEFEF"/>
      <name val="Ubuntu"/>
      <family val="2"/>
    </font>
    <font>
      <b/>
      <sz val="10"/>
      <color rgb="FF000000"/>
      <name val="Ubuntu"/>
      <family val="2"/>
    </font>
    <font>
      <sz val="11"/>
      <color theme="1"/>
      <name val="Calibri"/>
      <family val="2"/>
    </font>
    <font>
      <b/>
      <sz val="10"/>
      <color rgb="FFF3F3F3"/>
      <name val="Ubuntu"/>
      <family val="2"/>
    </font>
    <font>
      <b/>
      <u/>
      <sz val="10"/>
      <color rgb="FF000000"/>
      <name val="Ubuntu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666666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66666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666666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666666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666666"/>
      </top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5" fillId="3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0" xfId="0" applyFont="1" applyFill="1" applyAlignment="1"/>
    <xf numFmtId="0" fontId="10" fillId="3" borderId="0" xfId="0" applyFont="1" applyFill="1" applyAlignment="1">
      <alignment horizontal="center" wrapText="1"/>
    </xf>
    <xf numFmtId="0" fontId="13" fillId="4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9" fontId="12" fillId="4" borderId="0" xfId="0" applyNumberFormat="1" applyFont="1" applyFill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5" fillId="0" borderId="0" xfId="0" applyFont="1"/>
    <xf numFmtId="0" fontId="1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14" fillId="4" borderId="15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6" fillId="4" borderId="5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top" wrapText="1"/>
    </xf>
    <xf numFmtId="0" fontId="14" fillId="4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6" fillId="4" borderId="5" xfId="0" applyFont="1" applyFill="1" applyBorder="1" applyAlignment="1">
      <alignment horizontal="center" vertical="top" wrapText="1"/>
    </xf>
    <xf numFmtId="0" fontId="12" fillId="4" borderId="5" xfId="0" applyFont="1" applyFill="1" applyBorder="1" applyAlignment="1">
      <alignment horizontal="center" vertical="top" wrapText="1"/>
    </xf>
    <xf numFmtId="0" fontId="11" fillId="0" borderId="5" xfId="0" applyFont="1" applyBorder="1" applyAlignment="1">
      <alignment horizontal="center"/>
    </xf>
    <xf numFmtId="0" fontId="11" fillId="4" borderId="5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wrapText="1"/>
    </xf>
    <xf numFmtId="0" fontId="9" fillId="0" borderId="5" xfId="0" applyFont="1" applyBorder="1"/>
    <xf numFmtId="0" fontId="1" fillId="0" borderId="11" xfId="0" applyFont="1" applyBorder="1" applyAlignment="1">
      <alignment horizontal="center"/>
    </xf>
    <xf numFmtId="0" fontId="12" fillId="4" borderId="11" xfId="0" applyFont="1" applyFill="1" applyBorder="1" applyAlignment="1">
      <alignment horizontal="center" vertical="top" wrapText="1"/>
    </xf>
    <xf numFmtId="0" fontId="12" fillId="4" borderId="6" xfId="0" applyFont="1" applyFill="1" applyBorder="1" applyAlignment="1">
      <alignment horizontal="center" vertical="top" wrapText="1"/>
    </xf>
    <xf numFmtId="0" fontId="12" fillId="4" borderId="5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2" fillId="4" borderId="13" xfId="0" applyFont="1" applyFill="1" applyBorder="1" applyAlignment="1">
      <alignment horizontal="center" wrapText="1"/>
    </xf>
    <xf numFmtId="0" fontId="12" fillId="4" borderId="11" xfId="0" applyFont="1" applyFill="1" applyBorder="1" applyAlignment="1">
      <alignment horizontal="center" wrapText="1"/>
    </xf>
    <xf numFmtId="0" fontId="11" fillId="4" borderId="18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top" wrapText="1"/>
    </xf>
    <xf numFmtId="0" fontId="12" fillId="4" borderId="0" xfId="0" applyFont="1" applyFill="1" applyBorder="1" applyAlignment="1">
      <alignment horizontal="center" wrapText="1"/>
    </xf>
    <xf numFmtId="0" fontId="12" fillId="4" borderId="17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3" fillId="4" borderId="11" xfId="0" applyFont="1" applyFill="1" applyBorder="1" applyAlignment="1">
      <alignment horizontal="center"/>
    </xf>
    <xf numFmtId="0" fontId="17" fillId="4" borderId="0" xfId="0" applyFont="1" applyFill="1" applyAlignment="1">
      <alignment horizontal="center" wrapText="1"/>
    </xf>
    <xf numFmtId="0" fontId="17" fillId="4" borderId="0" xfId="0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0" fillId="0" borderId="0" xfId="0" applyFont="1" applyBorder="1" applyAlignment="1"/>
    <xf numFmtId="0" fontId="0" fillId="0" borderId="23" xfId="0" applyFont="1" applyBorder="1" applyAlignment="1"/>
    <xf numFmtId="0" fontId="13" fillId="4" borderId="1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top" wrapText="1"/>
    </xf>
    <xf numFmtId="0" fontId="21" fillId="4" borderId="0" xfId="0" applyFont="1" applyFill="1" applyBorder="1" applyAlignment="1">
      <alignment horizontal="center" vertical="top" wrapText="1"/>
    </xf>
    <xf numFmtId="0" fontId="1" fillId="0" borderId="26" xfId="0" applyFont="1" applyBorder="1" applyAlignment="1">
      <alignment horizontal="center"/>
    </xf>
    <xf numFmtId="0" fontId="10" fillId="3" borderId="20" xfId="0" applyFont="1" applyFill="1" applyBorder="1" applyAlignment="1">
      <alignment horizontal="center" wrapText="1"/>
    </xf>
    <xf numFmtId="0" fontId="19" fillId="0" borderId="0" xfId="0" applyFont="1" applyAlignment="1"/>
    <xf numFmtId="0" fontId="11" fillId="4" borderId="0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0" fillId="0" borderId="30" xfId="0" applyFont="1" applyBorder="1" applyAlignment="1"/>
    <xf numFmtId="0" fontId="13" fillId="4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3" borderId="26" xfId="0" applyFont="1" applyFill="1" applyBorder="1" applyAlignment="1">
      <alignment horizontal="center" wrapText="1"/>
    </xf>
    <xf numFmtId="0" fontId="17" fillId="4" borderId="25" xfId="0" applyFont="1" applyFill="1" applyBorder="1" applyAlignment="1">
      <alignment horizontal="center" wrapText="1"/>
    </xf>
    <xf numFmtId="0" fontId="20" fillId="3" borderId="20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3" borderId="27" xfId="0" applyFont="1" applyFill="1" applyBorder="1" applyAlignment="1">
      <alignment horizontal="center" wrapText="1"/>
    </xf>
    <xf numFmtId="0" fontId="10" fillId="3" borderId="21" xfId="0" applyFont="1" applyFill="1" applyBorder="1" applyAlignment="1">
      <alignment horizontal="center" wrapText="1"/>
    </xf>
    <xf numFmtId="0" fontId="20" fillId="3" borderId="21" xfId="0" applyFont="1" applyFill="1" applyBorder="1" applyAlignment="1">
      <alignment horizontal="center" wrapText="1"/>
    </xf>
    <xf numFmtId="0" fontId="20" fillId="3" borderId="22" xfId="0" applyFont="1" applyFill="1" applyBorder="1" applyAlignment="1">
      <alignment horizontal="center" wrapText="1"/>
    </xf>
    <xf numFmtId="0" fontId="22" fillId="0" borderId="2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0" fillId="3" borderId="27" xfId="0" applyFont="1" applyFill="1" applyBorder="1" applyAlignment="1">
      <alignment horizontal="center" wrapText="1"/>
    </xf>
    <xf numFmtId="0" fontId="10" fillId="3" borderId="21" xfId="0" applyFont="1" applyFill="1" applyBorder="1" applyAlignment="1">
      <alignment horizontal="center" wrapText="1"/>
    </xf>
    <xf numFmtId="0" fontId="10" fillId="3" borderId="22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/>
    </xf>
    <xf numFmtId="0" fontId="21" fillId="0" borderId="7" xfId="0" applyFont="1" applyBorder="1" applyAlignment="1">
      <alignment horizontal="center"/>
    </xf>
    <xf numFmtId="0" fontId="3" fillId="0" borderId="9" xfId="0" applyFont="1" applyBorder="1"/>
    <xf numFmtId="0" fontId="6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5" fillId="0" borderId="9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5" fillId="3" borderId="7" xfId="0" applyFont="1" applyFill="1" applyBorder="1" applyAlignment="1">
      <alignment horizontal="center"/>
    </xf>
    <xf numFmtId="0" fontId="3" fillId="0" borderId="8" xfId="0" applyFont="1" applyBorder="1"/>
    <xf numFmtId="0" fontId="6" fillId="0" borderId="1" xfId="0" applyFont="1" applyBorder="1" applyAlignment="1">
      <alignment horizontal="center" wrapText="1"/>
    </xf>
    <xf numFmtId="0" fontId="3" fillId="0" borderId="10" xfId="0" applyFont="1" applyBorder="1"/>
    <xf numFmtId="0" fontId="3" fillId="0" borderId="11" xfId="0" applyFont="1" applyBorder="1"/>
    <xf numFmtId="0" fontId="6" fillId="0" borderId="3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</cellXfs>
  <cellStyles count="1">
    <cellStyle name="Normal" xfId="0" builtinId="0"/>
  </cellStyles>
  <dxfs count="91"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990000"/>
      </font>
      <fill>
        <patternFill patternType="solid">
          <fgColor rgb="FFF4C7C3"/>
          <bgColor rgb="FFF4C7C3"/>
        </patternFill>
      </fill>
    </dxf>
    <dxf>
      <font>
        <b/>
        <color rgb="FF7F6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 black"/>
              </a:defRPr>
            </a:pPr>
            <a:r>
              <a:rPr lang="en-US"/>
              <a:t>Test Cases results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89D7-456A-9020-4F3B4FFA500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9D7-456A-9020-4F3B4FFA5009}"/>
              </c:ext>
            </c:extLst>
          </c:dPt>
          <c:dPt>
            <c:idx val="2"/>
            <c:bubble3D val="0"/>
            <c:spPr>
              <a:solidFill>
                <a:srgbClr val="F1C232"/>
              </a:solidFill>
            </c:spPr>
            <c:extLst>
              <c:ext xmlns:c16="http://schemas.microsoft.com/office/drawing/2014/chart" uri="{C3380CC4-5D6E-409C-BE32-E72D297353CC}">
                <c16:uniqueId val="{00000005-89D7-456A-9020-4F3B4FFA5009}"/>
              </c:ext>
            </c:extLst>
          </c:dPt>
          <c:cat>
            <c:strRef>
              <c:f>'Test Cases'!$J$4:$J$6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FAILED Partialy</c:v>
                </c:pt>
              </c:strCache>
            </c:strRef>
          </c:cat>
          <c:val>
            <c:numRef>
              <c:f>'Test Cases'!$K$4:$K$6</c:f>
              <c:numCache>
                <c:formatCode>0%</c:formatCode>
                <c:ptCount val="3"/>
                <c:pt idx="0">
                  <c:v>0.96875</c:v>
                </c:pt>
                <c:pt idx="1">
                  <c:v>0</c:v>
                </c:pt>
                <c:pt idx="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D7-456A-9020-4F3B4FFA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execution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'Test Cases'!$R$10</c:f>
              <c:strCache>
                <c:ptCount val="1"/>
                <c:pt idx="0">
                  <c:v>Automated time (sec)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'Test Cases'!$P$11:$P$17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Cases'!$R$11:$R$17</c:f>
              <c:numCache>
                <c:formatCode>General</c:formatCode>
                <c:ptCount val="7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5120</c:v>
                </c:pt>
                <c:pt idx="5">
                  <c:v>10240</c:v>
                </c:pt>
                <c:pt idx="6">
                  <c:v>20480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7-445E-8D1B-4D4C20C275E1}"/>
            </c:ext>
          </c:extLst>
        </c:ser>
        <c:ser>
          <c:idx val="3"/>
          <c:order val="3"/>
          <c:tx>
            <c:strRef>
              <c:f>'Test Cases'!$S$10</c:f>
              <c:strCache>
                <c:ptCount val="1"/>
                <c:pt idx="0">
                  <c:v>Manual time (sec)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'Test Cases'!$P$11:$P$17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Cases'!$S$11:$S$17</c:f>
              <c:numCache>
                <c:formatCode>General</c:formatCode>
                <c:ptCount val="7"/>
                <c:pt idx="0">
                  <c:v>900</c:v>
                </c:pt>
                <c:pt idx="1">
                  <c:v>1800</c:v>
                </c:pt>
                <c:pt idx="2">
                  <c:v>3600</c:v>
                </c:pt>
                <c:pt idx="3">
                  <c:v>7200</c:v>
                </c:pt>
                <c:pt idx="4">
                  <c:v>14400</c:v>
                </c:pt>
                <c:pt idx="5">
                  <c:v>28800</c:v>
                </c:pt>
                <c:pt idx="6">
                  <c:v>57600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7-445E-8D1B-4D4C20C2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67312"/>
        <c:axId val="515667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Cases'!$P$10</c15:sqref>
                        </c15:formulaRef>
                      </c:ext>
                    </c:extLst>
                    <c:strCache>
                      <c:ptCount val="1"/>
                      <c:pt idx="0">
                        <c:v>Number of devices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Cases'!$P$11:$P$17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Cases'!$P$11:$P$17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57-445E-8D1B-4D4C20C275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Cases'!$Q$10</c15:sqref>
                        </c15:formulaRef>
                      </c:ext>
                    </c:extLst>
                    <c:strCache>
                      <c:ptCount val="1"/>
                      <c:pt idx="0">
                        <c:v>Number of Test cases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Cases'!$P$11:$P$17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Cases'!$Q$11:$Q$17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57-445E-8D1B-4D4C20C275E1}"/>
                  </c:ext>
                </c:extLst>
              </c15:ser>
            </c15:filteredLineSeries>
          </c:ext>
        </c:extLst>
      </c:lineChart>
      <c:catAx>
        <c:axId val="5156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7968"/>
        <c:crosses val="autoZero"/>
        <c:auto val="1"/>
        <c:lblAlgn val="ctr"/>
        <c:lblOffset val="100"/>
        <c:noMultiLvlLbl val="0"/>
      </c:catAx>
      <c:valAx>
        <c:axId val="5156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</xdr:colOff>
      <xdr:row>8</xdr:row>
      <xdr:rowOff>38100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261937</xdr:colOff>
      <xdr:row>18</xdr:row>
      <xdr:rowOff>142875</xdr:rowOff>
    </xdr:from>
    <xdr:to>
      <xdr:col>18</xdr:col>
      <xdr:colOff>795337</xdr:colOff>
      <xdr:row>32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0B7B40-EE95-4243-8BEE-B5CA1C644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I17" workbookViewId="0">
      <selection activeCell="V27" sqref="V27"/>
    </sheetView>
  </sheetViews>
  <sheetFormatPr baseColWidth="10" defaultColWidth="14.42578125" defaultRowHeight="15" customHeight="1" x14ac:dyDescent="0.2"/>
  <cols>
    <col min="1" max="1" width="11.7109375" customWidth="1"/>
    <col min="2" max="2" width="41.42578125" customWidth="1"/>
    <col min="3" max="3" width="15" customWidth="1"/>
    <col min="4" max="4" width="38.140625" bestFit="1" customWidth="1"/>
    <col min="5" max="5" width="41.140625" customWidth="1"/>
    <col min="6" max="6" width="20.140625" style="57" customWidth="1"/>
    <col min="7" max="7" width="15.140625" customWidth="1"/>
    <col min="8" max="8" width="48.85546875" bestFit="1" customWidth="1"/>
    <col min="15" max="15" width="20.140625" customWidth="1"/>
    <col min="16" max="16" width="18.28515625" bestFit="1" customWidth="1"/>
    <col min="17" max="17" width="21" bestFit="1" customWidth="1"/>
    <col min="18" max="18" width="21.28515625" bestFit="1" customWidth="1"/>
    <col min="19" max="19" width="17.5703125" bestFit="1" customWidth="1"/>
  </cols>
  <sheetData>
    <row r="1" spans="1:28" ht="15.75" customHeight="1" x14ac:dyDescent="0.35">
      <c r="A1" s="97" t="s">
        <v>15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21.75" customHeight="1" thickBot="1" x14ac:dyDescent="0.3">
      <c r="A2" s="5"/>
      <c r="B2" s="6"/>
      <c r="C2" s="6"/>
      <c r="D2" s="6"/>
      <c r="E2" s="6"/>
      <c r="F2" s="70"/>
      <c r="G2" s="6"/>
      <c r="H2" s="6"/>
      <c r="I2" s="4"/>
      <c r="J2" s="4"/>
      <c r="K2" s="4"/>
      <c r="L2" s="4"/>
      <c r="M2" s="4"/>
      <c r="N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thickBot="1" x14ac:dyDescent="0.3">
      <c r="A3" s="63" t="s">
        <v>16</v>
      </c>
      <c r="B3" s="74" t="s">
        <v>101</v>
      </c>
      <c r="C3" s="63" t="s">
        <v>29</v>
      </c>
      <c r="D3" s="63" t="s">
        <v>17</v>
      </c>
      <c r="E3" s="63" t="s">
        <v>18</v>
      </c>
      <c r="F3" s="63" t="s">
        <v>96</v>
      </c>
      <c r="G3" s="63" t="s">
        <v>19</v>
      </c>
      <c r="H3" s="72" t="s">
        <v>20</v>
      </c>
      <c r="I3" s="4"/>
      <c r="J3" s="7"/>
      <c r="K3" s="8" t="s">
        <v>21</v>
      </c>
      <c r="L3" s="8" t="s">
        <v>22</v>
      </c>
      <c r="M3" s="8" t="s">
        <v>107</v>
      </c>
      <c r="N3" s="8" t="s">
        <v>108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5.75" customHeight="1" x14ac:dyDescent="0.25">
      <c r="A4" s="45"/>
      <c r="B4" s="45"/>
      <c r="C4" s="45"/>
      <c r="D4" s="45"/>
      <c r="E4" s="45"/>
      <c r="F4" s="49"/>
      <c r="G4" s="52"/>
      <c r="H4" s="10"/>
      <c r="I4" s="4"/>
      <c r="J4" s="11" t="s">
        <v>24</v>
      </c>
      <c r="K4" s="12">
        <f>L4/(L4+L5+L6)</f>
        <v>0.96875</v>
      </c>
      <c r="L4" s="14">
        <f>COUNTIF(G4:G100,"PASS")</f>
        <v>31</v>
      </c>
      <c r="M4" s="14">
        <f>COUNTIF(F4:F100,"Yes")</f>
        <v>29</v>
      </c>
      <c r="N4" s="14">
        <f>COUNTIF(F4:F100,"No")</f>
        <v>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8" customHeight="1" x14ac:dyDescent="0.25">
      <c r="A5" s="21" t="s">
        <v>2</v>
      </c>
      <c r="B5" s="53" t="s">
        <v>102</v>
      </c>
      <c r="C5" s="56" t="s">
        <v>30</v>
      </c>
      <c r="D5" s="53" t="s">
        <v>30</v>
      </c>
      <c r="E5" s="53" t="s">
        <v>30</v>
      </c>
      <c r="F5" s="54" t="s">
        <v>98</v>
      </c>
      <c r="G5" s="52" t="s">
        <v>26</v>
      </c>
      <c r="H5" s="23" t="s">
        <v>28</v>
      </c>
      <c r="I5" s="4"/>
      <c r="J5" s="15" t="s">
        <v>25</v>
      </c>
      <c r="K5" s="12">
        <f>L5/(L4+L5)</f>
        <v>0</v>
      </c>
      <c r="L5" s="14">
        <f>COUNTIF(G4:G100,"Failed")</f>
        <v>0</v>
      </c>
      <c r="M5" s="14"/>
      <c r="N5" s="1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5.75" customHeight="1" thickBot="1" x14ac:dyDescent="0.3">
      <c r="A6" s="22"/>
      <c r="B6" s="17"/>
      <c r="C6" s="17"/>
      <c r="D6" s="17"/>
      <c r="E6" s="17"/>
      <c r="F6" s="73"/>
      <c r="G6" s="47"/>
      <c r="H6" s="18"/>
      <c r="I6" s="4"/>
      <c r="J6" s="16" t="s">
        <v>26</v>
      </c>
      <c r="K6" s="12">
        <f>L6/(L4+L6)</f>
        <v>3.125E-2</v>
      </c>
      <c r="L6" s="14">
        <f>COUNTIF(G4:G100,"FAILED PARTIALY")</f>
        <v>1</v>
      </c>
      <c r="M6" s="14"/>
      <c r="N6" s="1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8" ht="15.75" customHeight="1" thickBot="1" x14ac:dyDescent="0.3">
      <c r="A7" s="20"/>
      <c r="C7" s="14"/>
      <c r="D7" s="45"/>
      <c r="E7" s="45"/>
      <c r="F7" s="54"/>
      <c r="G7" s="46"/>
      <c r="H7" s="9"/>
      <c r="I7" s="75"/>
      <c r="J7" s="71"/>
      <c r="M7" s="19" t="s">
        <v>27</v>
      </c>
      <c r="N7" s="62">
        <f>SUM(L4:L6)</f>
        <v>32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5">
      <c r="A8" s="21" t="s">
        <v>4</v>
      </c>
      <c r="B8" s="14" t="s">
        <v>32</v>
      </c>
      <c r="C8" s="56" t="s">
        <v>31</v>
      </c>
      <c r="D8" s="53" t="s">
        <v>36</v>
      </c>
      <c r="E8" s="49" t="s">
        <v>36</v>
      </c>
      <c r="F8" s="54" t="s">
        <v>98</v>
      </c>
      <c r="G8" s="55" t="s">
        <v>23</v>
      </c>
      <c r="H8" s="10"/>
      <c r="I8" s="4"/>
      <c r="M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8" ht="18.75" customHeight="1" thickBot="1" x14ac:dyDescent="0.3">
      <c r="A9" s="22"/>
      <c r="B9" s="17"/>
      <c r="C9" s="17"/>
      <c r="D9" s="17"/>
      <c r="E9" s="26"/>
      <c r="F9" s="17"/>
      <c r="G9" s="66"/>
      <c r="H9" s="18"/>
      <c r="I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8" ht="15.75" customHeight="1" x14ac:dyDescent="0.25">
      <c r="A10" s="20"/>
      <c r="C10" s="14"/>
      <c r="E10" s="38"/>
      <c r="F10" s="54"/>
      <c r="H10" s="10"/>
      <c r="I10" s="4"/>
      <c r="M10" s="4"/>
      <c r="P10" s="77" t="s">
        <v>114</v>
      </c>
      <c r="Q10" s="78" t="s">
        <v>111</v>
      </c>
      <c r="R10" s="79" t="s">
        <v>112</v>
      </c>
      <c r="S10" s="80" t="s">
        <v>113</v>
      </c>
      <c r="T10" s="4"/>
      <c r="U10" s="4"/>
      <c r="V10" s="4"/>
      <c r="W10" s="4"/>
      <c r="X10" s="4"/>
      <c r="Y10" s="4"/>
      <c r="Z10" s="4"/>
      <c r="AA10" s="4"/>
    </row>
    <row r="11" spans="1:28" ht="15.75" customHeight="1" x14ac:dyDescent="0.25">
      <c r="A11" s="21" t="s">
        <v>5</v>
      </c>
      <c r="B11" s="53" t="s">
        <v>33</v>
      </c>
      <c r="C11" s="56" t="s">
        <v>31</v>
      </c>
      <c r="D11" s="49" t="s">
        <v>37</v>
      </c>
      <c r="E11" s="49" t="s">
        <v>37</v>
      </c>
      <c r="F11" s="54" t="s">
        <v>98</v>
      </c>
      <c r="G11" s="52" t="s">
        <v>23</v>
      </c>
      <c r="H11" s="10"/>
      <c r="I11" s="4"/>
      <c r="M11" s="4"/>
      <c r="P11" s="81">
        <v>1</v>
      </c>
      <c r="Q11" s="82">
        <v>32</v>
      </c>
      <c r="R11" s="82">
        <v>320</v>
      </c>
      <c r="S11" s="83">
        <v>900</v>
      </c>
      <c r="T11" s="4"/>
      <c r="U11" s="4"/>
      <c r="V11" s="4"/>
      <c r="W11" s="4"/>
      <c r="X11" s="4"/>
      <c r="Y11" s="4"/>
      <c r="Z11" s="4"/>
      <c r="AA11" s="4"/>
    </row>
    <row r="12" spans="1:28" ht="15.75" customHeight="1" thickBot="1" x14ac:dyDescent="0.3">
      <c r="A12" s="22"/>
      <c r="B12" s="17"/>
      <c r="C12" s="17"/>
      <c r="D12" s="49"/>
      <c r="E12" s="65"/>
      <c r="F12" s="73"/>
      <c r="G12" s="67"/>
      <c r="H12" s="18"/>
      <c r="I12" s="4"/>
      <c r="M12" s="4"/>
      <c r="P12" s="81">
        <f>P11*2</f>
        <v>2</v>
      </c>
      <c r="Q12" s="82">
        <f t="shared" ref="Q12:S12" si="0">Q11*2</f>
        <v>64</v>
      </c>
      <c r="R12" s="82">
        <f t="shared" si="0"/>
        <v>640</v>
      </c>
      <c r="S12" s="83">
        <f t="shared" si="0"/>
        <v>1800</v>
      </c>
      <c r="T12" s="4"/>
      <c r="U12" s="4"/>
      <c r="V12" s="4"/>
      <c r="W12" s="4"/>
      <c r="X12" s="4"/>
      <c r="Y12" s="4"/>
      <c r="Z12" s="4"/>
      <c r="AA12" s="4"/>
    </row>
    <row r="13" spans="1:28" ht="17.25" customHeight="1" x14ac:dyDescent="0.25">
      <c r="A13" s="20"/>
      <c r="C13" s="14"/>
      <c r="D13" s="45"/>
      <c r="E13" s="45"/>
      <c r="F13" s="54"/>
      <c r="G13" s="68"/>
      <c r="H13" s="58"/>
      <c r="I13" s="4"/>
      <c r="J13" s="4"/>
      <c r="K13" s="4"/>
      <c r="L13" s="4"/>
      <c r="M13" s="4"/>
      <c r="P13" s="81">
        <f t="shared" ref="P13:P17" si="1">P12*2</f>
        <v>4</v>
      </c>
      <c r="Q13" s="82">
        <f t="shared" ref="Q13:Q17" si="2">Q12*2</f>
        <v>128</v>
      </c>
      <c r="R13" s="82">
        <f t="shared" ref="R13:R17" si="3">R12*2</f>
        <v>1280</v>
      </c>
      <c r="S13" s="83">
        <f t="shared" ref="S13:S17" si="4">S12*2</f>
        <v>3600</v>
      </c>
      <c r="T13" s="4"/>
      <c r="U13" s="4"/>
      <c r="V13" s="4"/>
      <c r="W13" s="4"/>
      <c r="X13" s="4"/>
      <c r="Y13" s="4"/>
      <c r="Z13" s="4"/>
      <c r="AA13" s="4"/>
    </row>
    <row r="14" spans="1:28" ht="15.75" customHeight="1" x14ac:dyDescent="0.25">
      <c r="A14" s="21" t="s">
        <v>6</v>
      </c>
      <c r="B14" s="14" t="s">
        <v>34</v>
      </c>
      <c r="C14" s="56" t="s">
        <v>31</v>
      </c>
      <c r="D14" s="49" t="s">
        <v>38</v>
      </c>
      <c r="E14" s="49" t="s">
        <v>38</v>
      </c>
      <c r="F14" s="54" t="s">
        <v>98</v>
      </c>
      <c r="G14" s="52" t="s">
        <v>23</v>
      </c>
      <c r="H14" s="23"/>
      <c r="I14" s="4"/>
      <c r="J14" s="4"/>
      <c r="K14" s="4"/>
      <c r="L14" s="4"/>
      <c r="M14" s="4"/>
      <c r="P14" s="81">
        <f t="shared" si="1"/>
        <v>8</v>
      </c>
      <c r="Q14" s="82">
        <f t="shared" si="2"/>
        <v>256</v>
      </c>
      <c r="R14" s="82">
        <f t="shared" si="3"/>
        <v>2560</v>
      </c>
      <c r="S14" s="83">
        <f t="shared" si="4"/>
        <v>7200</v>
      </c>
      <c r="T14" s="4"/>
      <c r="U14" s="4"/>
      <c r="V14" s="4"/>
      <c r="W14" s="4"/>
      <c r="X14" s="4"/>
      <c r="Y14" s="4"/>
      <c r="Z14" s="4"/>
      <c r="AA14" s="4"/>
    </row>
    <row r="15" spans="1:28" ht="15.75" customHeight="1" thickBot="1" x14ac:dyDescent="0.3">
      <c r="A15" s="22"/>
      <c r="B15" s="17"/>
      <c r="C15" s="17"/>
      <c r="D15" s="17"/>
      <c r="E15" s="43"/>
      <c r="F15" s="73"/>
      <c r="G15" s="67"/>
      <c r="H15" s="10"/>
      <c r="I15" s="4"/>
      <c r="J15" s="4"/>
      <c r="K15" s="4"/>
      <c r="L15" s="4"/>
      <c r="M15" s="4"/>
      <c r="N15" s="4"/>
      <c r="O15" s="4"/>
      <c r="P15" s="81">
        <f t="shared" si="1"/>
        <v>16</v>
      </c>
      <c r="Q15" s="82">
        <f t="shared" si="2"/>
        <v>512</v>
      </c>
      <c r="R15" s="82">
        <f t="shared" si="3"/>
        <v>5120</v>
      </c>
      <c r="S15" s="83">
        <f t="shared" si="4"/>
        <v>14400</v>
      </c>
      <c r="T15" s="4"/>
      <c r="U15" s="4"/>
      <c r="V15" s="4"/>
      <c r="W15" s="4"/>
      <c r="X15" s="4"/>
      <c r="Y15" s="4"/>
      <c r="Z15" s="4"/>
      <c r="AA15" s="4"/>
    </row>
    <row r="16" spans="1:28" ht="15.75" customHeight="1" x14ac:dyDescent="0.25">
      <c r="A16" s="20"/>
      <c r="B16" s="14"/>
      <c r="C16" s="14"/>
      <c r="E16" s="14"/>
      <c r="F16" s="54"/>
      <c r="G16" s="52"/>
      <c r="H16" s="24"/>
      <c r="I16" s="4"/>
      <c r="J16" s="4"/>
      <c r="K16" s="4"/>
      <c r="L16" s="4"/>
      <c r="M16" s="4"/>
      <c r="N16" s="4"/>
      <c r="O16" s="4"/>
      <c r="P16" s="81">
        <f t="shared" si="1"/>
        <v>32</v>
      </c>
      <c r="Q16" s="82">
        <f t="shared" si="2"/>
        <v>1024</v>
      </c>
      <c r="R16" s="82">
        <f t="shared" si="3"/>
        <v>10240</v>
      </c>
      <c r="S16" s="83">
        <f t="shared" si="4"/>
        <v>28800</v>
      </c>
      <c r="T16" s="4"/>
      <c r="U16" s="4"/>
      <c r="V16" s="4"/>
      <c r="W16" s="4"/>
      <c r="X16" s="4"/>
      <c r="Y16" s="4"/>
      <c r="Z16" s="4"/>
      <c r="AA16" s="4"/>
    </row>
    <row r="17" spans="1:27" ht="15.75" customHeight="1" thickBot="1" x14ac:dyDescent="0.3">
      <c r="A17" s="21" t="s">
        <v>7</v>
      </c>
      <c r="B17" s="14" t="s">
        <v>35</v>
      </c>
      <c r="C17" s="56" t="s">
        <v>31</v>
      </c>
      <c r="D17" s="14" t="s">
        <v>39</v>
      </c>
      <c r="E17" s="14" t="s">
        <v>39</v>
      </c>
      <c r="F17" s="54" t="s">
        <v>98</v>
      </c>
      <c r="G17" s="52" t="s">
        <v>23</v>
      </c>
      <c r="H17" s="10"/>
      <c r="I17" s="4"/>
      <c r="J17" s="4"/>
      <c r="K17" s="4"/>
      <c r="L17" s="4"/>
      <c r="M17" s="4"/>
      <c r="N17" s="4"/>
      <c r="O17" s="4"/>
      <c r="P17" s="84">
        <f t="shared" si="1"/>
        <v>64</v>
      </c>
      <c r="Q17" s="85">
        <f t="shared" si="2"/>
        <v>2048</v>
      </c>
      <c r="R17" s="85">
        <f t="shared" si="3"/>
        <v>20480</v>
      </c>
      <c r="S17" s="86">
        <f t="shared" si="4"/>
        <v>57600</v>
      </c>
      <c r="T17" s="4"/>
      <c r="U17" s="4"/>
      <c r="V17" s="4"/>
      <c r="W17" s="4"/>
      <c r="X17" s="4"/>
      <c r="Y17" s="4"/>
      <c r="Z17" s="4"/>
      <c r="AA17" s="4"/>
    </row>
    <row r="18" spans="1:27" ht="15.75" customHeight="1" thickBot="1" x14ac:dyDescent="0.3">
      <c r="A18" s="25"/>
      <c r="B18" s="26"/>
      <c r="C18" s="26"/>
      <c r="D18" s="26"/>
      <c r="E18" s="26"/>
      <c r="F18" s="73"/>
      <c r="G18" s="66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7" ht="15.75" customHeight="1" x14ac:dyDescent="0.25">
      <c r="A19" s="20"/>
      <c r="B19" s="13"/>
      <c r="C19" s="13"/>
      <c r="D19" s="48"/>
      <c r="E19" s="38"/>
      <c r="F19" s="54"/>
      <c r="G19" s="69"/>
      <c r="H19" s="10"/>
      <c r="I19" s="4"/>
      <c r="J19" s="4"/>
      <c r="K19" s="4"/>
      <c r="L19" s="4"/>
      <c r="M19" s="4"/>
      <c r="N19" s="4"/>
      <c r="O19" s="4"/>
      <c r="P19" s="76"/>
      <c r="Q19" s="76"/>
      <c r="R19" s="76"/>
      <c r="S19" s="76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29" t="s">
        <v>8</v>
      </c>
      <c r="B20" s="14" t="s">
        <v>40</v>
      </c>
      <c r="C20" s="56" t="s">
        <v>42</v>
      </c>
      <c r="D20" s="53" t="s">
        <v>41</v>
      </c>
      <c r="E20" s="14" t="s">
        <v>41</v>
      </c>
      <c r="F20" s="54" t="s">
        <v>98</v>
      </c>
      <c r="G20" s="59" t="s">
        <v>23</v>
      </c>
      <c r="H20" s="4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thickBot="1" x14ac:dyDescent="0.3">
      <c r="A21" s="31"/>
      <c r="B21" s="33"/>
      <c r="C21" s="26"/>
      <c r="D21" s="33"/>
      <c r="E21" s="34"/>
      <c r="F21" s="73"/>
      <c r="G21" s="66"/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28"/>
      <c r="B22" s="30"/>
      <c r="C22" s="13"/>
      <c r="D22" s="38"/>
      <c r="E22" s="38"/>
      <c r="F22" s="54"/>
      <c r="G22" s="69"/>
      <c r="H22" s="1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29" t="s">
        <v>9</v>
      </c>
      <c r="B23" s="14" t="s">
        <v>43</v>
      </c>
      <c r="C23" s="56" t="s">
        <v>42</v>
      </c>
      <c r="D23" s="14" t="s">
        <v>44</v>
      </c>
      <c r="E23" s="49" t="s">
        <v>44</v>
      </c>
      <c r="F23" s="54" t="s">
        <v>98</v>
      </c>
      <c r="G23" s="59" t="s">
        <v>23</v>
      </c>
      <c r="H23" s="4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thickBot="1" x14ac:dyDescent="0.3">
      <c r="A24" s="29"/>
      <c r="B24" s="30"/>
      <c r="C24" s="13"/>
      <c r="D24" s="43"/>
      <c r="E24" s="43"/>
      <c r="F24" s="73"/>
      <c r="G24" s="66"/>
      <c r="H24" s="1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35"/>
      <c r="B25" s="36"/>
      <c r="C25" s="37"/>
      <c r="D25" s="38"/>
      <c r="E25" s="38"/>
      <c r="F25" s="54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29" t="s">
        <v>10</v>
      </c>
      <c r="B26" s="14" t="s">
        <v>45</v>
      </c>
      <c r="C26" s="56" t="s">
        <v>42</v>
      </c>
      <c r="D26" s="49" t="s">
        <v>46</v>
      </c>
      <c r="E26" s="49" t="s">
        <v>46</v>
      </c>
      <c r="F26" s="54" t="s">
        <v>98</v>
      </c>
      <c r="G26" s="59" t="s">
        <v>23</v>
      </c>
      <c r="H26" s="4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thickBot="1" x14ac:dyDescent="0.3">
      <c r="A27" s="39"/>
      <c r="B27" s="43"/>
      <c r="C27" s="43"/>
      <c r="D27" s="43"/>
      <c r="E27" s="43"/>
      <c r="F27" s="73"/>
      <c r="G27" s="66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29"/>
      <c r="B28" s="30"/>
      <c r="C28" s="13"/>
      <c r="D28" s="38"/>
      <c r="E28" s="38"/>
      <c r="F28" s="5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thickBot="1" x14ac:dyDescent="0.3">
      <c r="A29" s="29" t="s">
        <v>11</v>
      </c>
      <c r="B29" s="53" t="s">
        <v>47</v>
      </c>
      <c r="C29" s="56" t="s">
        <v>42</v>
      </c>
      <c r="D29" s="49" t="s">
        <v>41</v>
      </c>
      <c r="E29" s="49" t="s">
        <v>41</v>
      </c>
      <c r="F29" s="54" t="s">
        <v>98</v>
      </c>
      <c r="G29" s="59" t="s">
        <v>23</v>
      </c>
      <c r="H29" s="4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thickBot="1" x14ac:dyDescent="0.3">
      <c r="A30" s="31"/>
      <c r="B30" s="33"/>
      <c r="C30" s="26"/>
      <c r="D30" s="43"/>
      <c r="E30" s="43"/>
      <c r="F30" s="73"/>
      <c r="G30" s="66"/>
      <c r="H30" s="18"/>
      <c r="I30" s="4"/>
      <c r="J30" s="94" t="s">
        <v>91</v>
      </c>
      <c r="K30" s="95"/>
      <c r="L30" s="9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28"/>
      <c r="B31" s="30"/>
      <c r="C31" s="13"/>
      <c r="D31" s="38"/>
      <c r="E31" s="38"/>
      <c r="F31" s="54"/>
      <c r="G31" s="69"/>
      <c r="H31" s="10"/>
      <c r="I31" s="4"/>
      <c r="J31" s="88" t="s">
        <v>92</v>
      </c>
      <c r="K31" s="89"/>
      <c r="L31" s="9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29" t="s">
        <v>12</v>
      </c>
      <c r="B32" s="14" t="s">
        <v>48</v>
      </c>
      <c r="C32" s="56" t="s">
        <v>42</v>
      </c>
      <c r="D32" s="49" t="s">
        <v>41</v>
      </c>
      <c r="E32" s="49" t="s">
        <v>41</v>
      </c>
      <c r="F32" s="54" t="s">
        <v>98</v>
      </c>
      <c r="G32" s="59" t="s">
        <v>23</v>
      </c>
      <c r="H32" s="40"/>
      <c r="I32" s="4"/>
      <c r="J32" s="88" t="s">
        <v>38</v>
      </c>
      <c r="K32" s="89"/>
      <c r="L32" s="9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thickBot="1" x14ac:dyDescent="0.3">
      <c r="A33" s="31"/>
      <c r="B33" s="33"/>
      <c r="C33" s="26"/>
      <c r="D33" s="43"/>
      <c r="E33" s="43"/>
      <c r="F33" s="73"/>
      <c r="G33" s="66"/>
      <c r="H33" s="18"/>
      <c r="I33" s="4"/>
      <c r="J33" s="88" t="s">
        <v>94</v>
      </c>
      <c r="K33" s="89"/>
      <c r="L33" s="9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13"/>
      <c r="B34" s="30"/>
      <c r="C34" s="13"/>
      <c r="D34" s="48"/>
      <c r="E34" s="38"/>
      <c r="F34" s="54"/>
      <c r="H34" s="10"/>
      <c r="I34" s="4"/>
      <c r="J34" s="88" t="s">
        <v>93</v>
      </c>
      <c r="K34" s="89"/>
      <c r="L34" s="9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thickBot="1" x14ac:dyDescent="0.3">
      <c r="A35" s="29" t="s">
        <v>13</v>
      </c>
      <c r="B35" s="14" t="s">
        <v>49</v>
      </c>
      <c r="C35" s="56" t="s">
        <v>42</v>
      </c>
      <c r="D35" s="49" t="s">
        <v>41</v>
      </c>
      <c r="E35" s="49" t="s">
        <v>41</v>
      </c>
      <c r="F35" s="54" t="s">
        <v>98</v>
      </c>
      <c r="G35" s="59" t="s">
        <v>23</v>
      </c>
      <c r="H35" s="40"/>
      <c r="I35" s="4"/>
      <c r="J35" s="91" t="s">
        <v>95</v>
      </c>
      <c r="K35" s="92"/>
      <c r="L35" s="9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thickBot="1" x14ac:dyDescent="0.3">
      <c r="A36" s="31"/>
      <c r="B36" s="32"/>
      <c r="C36" s="32"/>
      <c r="D36" s="32"/>
      <c r="E36" s="32"/>
      <c r="F36" s="73"/>
      <c r="G36" s="66"/>
      <c r="H36" s="42"/>
      <c r="I36" s="4"/>
      <c r="J36" s="64"/>
      <c r="K36" s="6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29"/>
      <c r="B37" s="27"/>
      <c r="C37" s="27"/>
      <c r="D37" s="27"/>
      <c r="E37" s="27"/>
      <c r="F37" s="54"/>
      <c r="G37" s="69"/>
      <c r="H37" s="5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60" t="s">
        <v>14</v>
      </c>
      <c r="B38" s="54" t="s">
        <v>50</v>
      </c>
      <c r="C38" s="56" t="s">
        <v>42</v>
      </c>
      <c r="D38" s="49" t="s">
        <v>41</v>
      </c>
      <c r="E38" s="49" t="s">
        <v>41</v>
      </c>
      <c r="F38" s="54" t="s">
        <v>98</v>
      </c>
      <c r="G38" s="59" t="s">
        <v>23</v>
      </c>
      <c r="H38" s="4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thickBot="1" x14ac:dyDescent="0.3">
      <c r="A39" s="32"/>
      <c r="B39" s="32"/>
      <c r="C39" s="32"/>
      <c r="D39" s="32"/>
      <c r="E39" s="32"/>
      <c r="F39" s="73"/>
      <c r="G39" s="66"/>
      <c r="H39" s="5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29"/>
      <c r="B40" s="27"/>
      <c r="C40" s="27"/>
      <c r="D40" s="27"/>
      <c r="E40" s="27"/>
      <c r="F40" s="54"/>
      <c r="G40" s="69"/>
      <c r="H40" s="5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 customHeight="1" x14ac:dyDescent="0.25">
      <c r="A41" s="61" t="s">
        <v>51</v>
      </c>
      <c r="B41" s="54" t="s">
        <v>54</v>
      </c>
      <c r="C41" s="56" t="s">
        <v>57</v>
      </c>
      <c r="D41" s="49" t="s">
        <v>63</v>
      </c>
      <c r="E41" s="49" t="s">
        <v>63</v>
      </c>
      <c r="F41" s="54" t="s">
        <v>98</v>
      </c>
      <c r="G41" s="59" t="s">
        <v>23</v>
      </c>
      <c r="H41" s="4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thickBot="1" x14ac:dyDescent="0.3">
      <c r="A42" s="32"/>
      <c r="B42" s="32"/>
      <c r="C42" s="32"/>
      <c r="D42" s="32"/>
      <c r="E42" s="32"/>
      <c r="F42" s="73"/>
      <c r="G42" s="66"/>
      <c r="H42" s="5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29"/>
      <c r="B43" s="27"/>
      <c r="C43" s="27"/>
      <c r="D43" s="27"/>
      <c r="E43" s="27"/>
      <c r="F43" s="54"/>
      <c r="G43" s="69"/>
      <c r="H43" s="5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61" t="s">
        <v>52</v>
      </c>
      <c r="B44" s="54" t="s">
        <v>55</v>
      </c>
      <c r="C44" s="56" t="s">
        <v>57</v>
      </c>
      <c r="D44" s="49" t="s">
        <v>64</v>
      </c>
      <c r="E44" s="49" t="s">
        <v>64</v>
      </c>
      <c r="F44" s="54" t="s">
        <v>98</v>
      </c>
      <c r="G44" s="59" t="s">
        <v>23</v>
      </c>
      <c r="H44" s="4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thickBot="1" x14ac:dyDescent="0.3">
      <c r="A45" s="32"/>
      <c r="B45" s="32"/>
      <c r="C45" s="32"/>
      <c r="D45" s="32"/>
      <c r="E45" s="32"/>
      <c r="F45" s="73"/>
      <c r="G45" s="66"/>
      <c r="H45" s="5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29"/>
      <c r="B46" s="27"/>
      <c r="C46" s="27"/>
      <c r="D46" s="27"/>
      <c r="E46" s="27"/>
      <c r="F46" s="54"/>
      <c r="G46" s="69"/>
      <c r="H46" s="5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61" t="s">
        <v>53</v>
      </c>
      <c r="B47" s="54" t="s">
        <v>56</v>
      </c>
      <c r="C47" s="56" t="s">
        <v>57</v>
      </c>
      <c r="D47" s="49" t="s">
        <v>65</v>
      </c>
      <c r="E47" s="49" t="s">
        <v>65</v>
      </c>
      <c r="F47" s="54" t="s">
        <v>98</v>
      </c>
      <c r="G47" s="59" t="s">
        <v>23</v>
      </c>
      <c r="H47" s="4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thickBot="1" x14ac:dyDescent="0.3">
      <c r="A48" s="32"/>
      <c r="B48" s="32"/>
      <c r="C48" s="32"/>
      <c r="D48" s="32"/>
      <c r="E48" s="32"/>
      <c r="F48" s="73"/>
      <c r="G48" s="66"/>
      <c r="H48" s="5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29"/>
      <c r="B49" s="27"/>
      <c r="C49" s="27"/>
      <c r="D49" s="27"/>
      <c r="E49" s="27"/>
      <c r="F49" s="54"/>
      <c r="G49" s="69"/>
      <c r="H49" s="5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61" t="s">
        <v>58</v>
      </c>
      <c r="B50" s="54" t="s">
        <v>66</v>
      </c>
      <c r="C50" s="56" t="s">
        <v>57</v>
      </c>
      <c r="D50" s="49" t="s">
        <v>67</v>
      </c>
      <c r="E50" s="49" t="s">
        <v>67</v>
      </c>
      <c r="F50" s="54" t="s">
        <v>98</v>
      </c>
      <c r="G50" s="59" t="s">
        <v>23</v>
      </c>
      <c r="H50" s="4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thickBot="1" x14ac:dyDescent="0.3">
      <c r="A51" s="32"/>
      <c r="B51" s="32"/>
      <c r="C51" s="32"/>
      <c r="D51" s="32"/>
      <c r="E51" s="32"/>
      <c r="F51" s="73"/>
      <c r="G51" s="66"/>
      <c r="H51" s="5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29"/>
      <c r="B52" s="27"/>
      <c r="C52" s="27"/>
      <c r="D52" s="27"/>
      <c r="E52" s="27"/>
      <c r="F52" s="54"/>
      <c r="G52" s="69"/>
      <c r="H52" s="5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61" t="s">
        <v>59</v>
      </c>
      <c r="B53" s="54" t="s">
        <v>68</v>
      </c>
      <c r="C53" s="56" t="s">
        <v>57</v>
      </c>
      <c r="D53" s="49" t="s">
        <v>69</v>
      </c>
      <c r="E53" s="49" t="s">
        <v>69</v>
      </c>
      <c r="F53" s="54" t="s">
        <v>98</v>
      </c>
      <c r="G53" s="59" t="s">
        <v>23</v>
      </c>
      <c r="H53" s="4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thickBot="1" x14ac:dyDescent="0.3">
      <c r="A54" s="32"/>
      <c r="B54" s="32"/>
      <c r="C54" s="32"/>
      <c r="D54" s="32"/>
      <c r="E54" s="32"/>
      <c r="F54" s="73"/>
      <c r="G54" s="66"/>
      <c r="H54" s="5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29"/>
      <c r="B55" s="27"/>
      <c r="C55" s="27"/>
      <c r="D55" s="27"/>
      <c r="E55" s="27"/>
      <c r="F55" s="54"/>
      <c r="G55" s="69"/>
      <c r="H55" s="5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61" t="s">
        <v>60</v>
      </c>
      <c r="B56" s="54" t="s">
        <v>70</v>
      </c>
      <c r="C56" s="56" t="s">
        <v>57</v>
      </c>
      <c r="D56" s="49" t="s">
        <v>84</v>
      </c>
      <c r="E56" s="49" t="s">
        <v>84</v>
      </c>
      <c r="F56" s="54" t="s">
        <v>98</v>
      </c>
      <c r="G56" s="59" t="s">
        <v>23</v>
      </c>
      <c r="H56" s="4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thickBot="1" x14ac:dyDescent="0.3">
      <c r="A57" s="32"/>
      <c r="B57" s="32"/>
      <c r="C57" s="32"/>
      <c r="D57" s="32"/>
      <c r="E57" s="32"/>
      <c r="F57" s="73"/>
      <c r="G57" s="66"/>
      <c r="H57" s="5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29"/>
      <c r="B58" s="27"/>
      <c r="C58" s="27"/>
      <c r="D58" s="27"/>
      <c r="E58" s="27"/>
      <c r="F58" s="54"/>
      <c r="G58" s="69"/>
      <c r="H58" s="5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61" t="s">
        <v>61</v>
      </c>
      <c r="B59" s="54" t="s">
        <v>71</v>
      </c>
      <c r="C59" s="56" t="s">
        <v>57</v>
      </c>
      <c r="D59" s="49" t="s">
        <v>84</v>
      </c>
      <c r="E59" s="49" t="s">
        <v>84</v>
      </c>
      <c r="F59" s="54" t="s">
        <v>98</v>
      </c>
      <c r="G59" s="59" t="s">
        <v>23</v>
      </c>
      <c r="H59" s="4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thickBot="1" x14ac:dyDescent="0.3">
      <c r="A60" s="32"/>
      <c r="B60" s="32"/>
      <c r="C60" s="32"/>
      <c r="D60" s="32"/>
      <c r="E60" s="32"/>
      <c r="F60" s="73"/>
      <c r="G60" s="66"/>
      <c r="H60" s="5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29"/>
      <c r="B61" s="27"/>
      <c r="C61" s="27"/>
      <c r="D61" s="27"/>
      <c r="E61" s="27"/>
      <c r="F61" s="54"/>
      <c r="G61" s="69"/>
      <c r="H61" s="50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61" t="s">
        <v>62</v>
      </c>
      <c r="B62" s="54" t="s">
        <v>72</v>
      </c>
      <c r="C62" s="56" t="s">
        <v>57</v>
      </c>
      <c r="D62" s="49" t="s">
        <v>84</v>
      </c>
      <c r="E62" s="49" t="s">
        <v>84</v>
      </c>
      <c r="F62" s="54" t="s">
        <v>98</v>
      </c>
      <c r="G62" s="59" t="s">
        <v>23</v>
      </c>
      <c r="H62" s="4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thickBot="1" x14ac:dyDescent="0.3">
      <c r="A63" s="32"/>
      <c r="B63" s="32"/>
      <c r="C63" s="32"/>
      <c r="D63" s="32"/>
      <c r="E63" s="32"/>
      <c r="F63" s="73"/>
      <c r="G63" s="66"/>
      <c r="H63" s="5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29"/>
      <c r="B64" s="27"/>
      <c r="C64" s="27"/>
      <c r="D64" s="27"/>
      <c r="E64" s="27"/>
      <c r="F64" s="54"/>
      <c r="G64" s="69"/>
      <c r="H64" s="50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61" t="s">
        <v>73</v>
      </c>
      <c r="B65" s="54" t="s">
        <v>82</v>
      </c>
      <c r="C65" s="56" t="s">
        <v>83</v>
      </c>
      <c r="D65" s="54" t="s">
        <v>85</v>
      </c>
      <c r="E65" s="54" t="s">
        <v>85</v>
      </c>
      <c r="F65" s="54" t="s">
        <v>98</v>
      </c>
      <c r="G65" s="59" t="s">
        <v>23</v>
      </c>
      <c r="H65" s="4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30" customHeight="1" thickBot="1" x14ac:dyDescent="0.3">
      <c r="A66" s="32"/>
      <c r="B66" s="32"/>
      <c r="C66" s="32"/>
      <c r="D66" s="32"/>
      <c r="E66" s="32"/>
      <c r="F66" s="73"/>
      <c r="G66" s="66"/>
      <c r="H66" s="5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29"/>
      <c r="B67" s="27"/>
      <c r="C67" s="27"/>
      <c r="D67" s="27"/>
      <c r="E67" s="27"/>
      <c r="F67" s="54"/>
      <c r="G67" s="69"/>
      <c r="H67" s="50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61" t="s">
        <v>74</v>
      </c>
      <c r="B68" s="54" t="s">
        <v>86</v>
      </c>
      <c r="C68" s="56" t="s">
        <v>87</v>
      </c>
      <c r="D68" s="49" t="s">
        <v>63</v>
      </c>
      <c r="E68" s="49" t="s">
        <v>63</v>
      </c>
      <c r="F68" s="54" t="s">
        <v>98</v>
      </c>
      <c r="G68" s="59" t="s">
        <v>23</v>
      </c>
      <c r="H68" s="4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thickBot="1" x14ac:dyDescent="0.3">
      <c r="A69" s="32"/>
      <c r="B69" s="32"/>
      <c r="C69" s="32"/>
      <c r="D69" s="32"/>
      <c r="E69" s="32"/>
      <c r="F69" s="73"/>
      <c r="G69" s="66"/>
      <c r="H69" s="5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29"/>
      <c r="B70" s="27"/>
      <c r="C70" s="27"/>
      <c r="D70" s="27"/>
      <c r="E70" s="27"/>
      <c r="F70" s="54"/>
      <c r="G70" s="69"/>
      <c r="H70" s="50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61" t="s">
        <v>75</v>
      </c>
      <c r="B71" s="54" t="s">
        <v>88</v>
      </c>
      <c r="C71" s="56" t="s">
        <v>87</v>
      </c>
      <c r="D71" s="49" t="s">
        <v>64</v>
      </c>
      <c r="E71" s="49" t="s">
        <v>64</v>
      </c>
      <c r="F71" s="54" t="s">
        <v>98</v>
      </c>
      <c r="G71" s="59" t="s">
        <v>23</v>
      </c>
      <c r="H71" s="4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thickBot="1" x14ac:dyDescent="0.3">
      <c r="A72" s="32"/>
      <c r="B72" s="32"/>
      <c r="C72" s="32"/>
      <c r="D72" s="32"/>
      <c r="E72" s="32"/>
      <c r="F72" s="73"/>
      <c r="G72" s="66"/>
      <c r="H72" s="5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29"/>
      <c r="B73" s="27"/>
      <c r="C73" s="27"/>
      <c r="D73" s="27"/>
      <c r="E73" s="27"/>
      <c r="F73" s="54"/>
      <c r="G73" s="69"/>
      <c r="H73" s="50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61" t="s">
        <v>76</v>
      </c>
      <c r="B74" s="54" t="s">
        <v>89</v>
      </c>
      <c r="C74" s="56" t="s">
        <v>87</v>
      </c>
      <c r="D74" s="49" t="s">
        <v>65</v>
      </c>
      <c r="E74" s="49" t="s">
        <v>65</v>
      </c>
      <c r="F74" s="54" t="s">
        <v>98</v>
      </c>
      <c r="G74" s="59" t="s">
        <v>23</v>
      </c>
      <c r="H74" s="4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thickBot="1" x14ac:dyDescent="0.3">
      <c r="A75" s="32"/>
      <c r="B75" s="32"/>
      <c r="C75" s="32"/>
      <c r="D75" s="32"/>
      <c r="E75" s="32"/>
      <c r="F75" s="73"/>
      <c r="G75" s="66"/>
      <c r="H75" s="5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29"/>
      <c r="B76" s="27"/>
      <c r="C76" s="27"/>
      <c r="D76" s="27"/>
      <c r="E76" s="27"/>
      <c r="F76" s="54"/>
      <c r="G76" s="69"/>
      <c r="H76" s="50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61" t="s">
        <v>77</v>
      </c>
      <c r="B77" s="54" t="s">
        <v>90</v>
      </c>
      <c r="C77" s="56" t="s">
        <v>87</v>
      </c>
      <c r="D77" s="49" t="s">
        <v>67</v>
      </c>
      <c r="E77" s="49" t="s">
        <v>67</v>
      </c>
      <c r="F77" s="54" t="s">
        <v>98</v>
      </c>
      <c r="G77" s="59" t="s">
        <v>23</v>
      </c>
      <c r="H77" s="4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thickBot="1" x14ac:dyDescent="0.3">
      <c r="A78" s="32"/>
      <c r="B78" s="32"/>
      <c r="C78" s="32"/>
      <c r="D78" s="32"/>
      <c r="E78" s="32"/>
      <c r="F78" s="73"/>
      <c r="G78" s="66"/>
      <c r="H78" s="5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29"/>
      <c r="B79" s="27"/>
      <c r="C79" s="27"/>
      <c r="D79" s="27"/>
      <c r="E79" s="27"/>
      <c r="F79" s="54"/>
      <c r="G79" s="69"/>
      <c r="H79" s="50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61" t="s">
        <v>78</v>
      </c>
      <c r="B80" s="54" t="s">
        <v>68</v>
      </c>
      <c r="C80" s="56" t="s">
        <v>87</v>
      </c>
      <c r="D80" s="49" t="s">
        <v>69</v>
      </c>
      <c r="E80" s="49" t="s">
        <v>69</v>
      </c>
      <c r="F80" s="54" t="s">
        <v>98</v>
      </c>
      <c r="G80" s="59" t="s">
        <v>23</v>
      </c>
      <c r="H80" s="4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thickBot="1" x14ac:dyDescent="0.3">
      <c r="A81" s="32"/>
      <c r="B81" s="32"/>
      <c r="C81" s="32"/>
      <c r="D81" s="32"/>
      <c r="E81" s="32"/>
      <c r="F81" s="73"/>
      <c r="G81" s="66"/>
      <c r="H81" s="5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29"/>
      <c r="B82" s="27"/>
      <c r="C82" s="27"/>
      <c r="D82" s="27"/>
      <c r="E82" s="27"/>
      <c r="F82" s="54"/>
      <c r="G82" s="69"/>
      <c r="H82" s="50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61" t="s">
        <v>79</v>
      </c>
      <c r="B83" s="54" t="s">
        <v>70</v>
      </c>
      <c r="C83" s="56" t="s">
        <v>87</v>
      </c>
      <c r="D83" s="49" t="s">
        <v>84</v>
      </c>
      <c r="E83" s="49" t="s">
        <v>84</v>
      </c>
      <c r="F83" s="54" t="s">
        <v>98</v>
      </c>
      <c r="G83" s="59" t="s">
        <v>23</v>
      </c>
      <c r="H83" s="4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thickBot="1" x14ac:dyDescent="0.3">
      <c r="A84" s="32"/>
      <c r="B84" s="32"/>
      <c r="C84" s="32"/>
      <c r="D84" s="32"/>
      <c r="E84" s="32"/>
      <c r="F84" s="73"/>
      <c r="G84" s="66"/>
      <c r="H84" s="5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29"/>
      <c r="B85" s="27"/>
      <c r="C85" s="27"/>
      <c r="D85" s="27"/>
      <c r="E85" s="27"/>
      <c r="F85" s="54"/>
      <c r="G85" s="69"/>
      <c r="H85" s="50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61" t="s">
        <v>80</v>
      </c>
      <c r="B86" s="54" t="s">
        <v>71</v>
      </c>
      <c r="C86" s="56" t="s">
        <v>87</v>
      </c>
      <c r="D86" s="49" t="s">
        <v>84</v>
      </c>
      <c r="E86" s="49" t="s">
        <v>84</v>
      </c>
      <c r="F86" s="54" t="s">
        <v>98</v>
      </c>
      <c r="G86" s="59" t="s">
        <v>23</v>
      </c>
      <c r="H86" s="4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thickBot="1" x14ac:dyDescent="0.3">
      <c r="A87" s="32"/>
      <c r="B87" s="32"/>
      <c r="C87" s="32"/>
      <c r="D87" s="32"/>
      <c r="E87" s="32"/>
      <c r="F87" s="73"/>
      <c r="G87" s="66"/>
      <c r="H87" s="5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29"/>
      <c r="B88" s="27"/>
      <c r="C88" s="27"/>
      <c r="D88" s="27"/>
      <c r="E88" s="27"/>
      <c r="F88" s="54"/>
      <c r="G88" s="69"/>
      <c r="H88" s="50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61" t="s">
        <v>81</v>
      </c>
      <c r="B89" s="54" t="s">
        <v>72</v>
      </c>
      <c r="C89" s="56" t="s">
        <v>87</v>
      </c>
      <c r="D89" s="49" t="s">
        <v>84</v>
      </c>
      <c r="E89" s="49" t="s">
        <v>84</v>
      </c>
      <c r="F89" s="54" t="s">
        <v>98</v>
      </c>
      <c r="G89" s="59" t="s">
        <v>23</v>
      </c>
      <c r="H89" s="4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thickBot="1" x14ac:dyDescent="0.3">
      <c r="A90" s="32"/>
      <c r="B90" s="32"/>
      <c r="C90" s="32"/>
      <c r="D90" s="32"/>
      <c r="E90" s="32"/>
      <c r="F90" s="73"/>
      <c r="G90" s="66"/>
      <c r="H90" s="5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29"/>
      <c r="B91" s="27"/>
      <c r="C91" s="27"/>
      <c r="D91" s="27"/>
      <c r="E91" s="27"/>
      <c r="F91" s="54"/>
      <c r="G91" s="69"/>
      <c r="H91" s="50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61" t="s">
        <v>100</v>
      </c>
      <c r="B92" s="53" t="s">
        <v>103</v>
      </c>
      <c r="C92" s="56" t="s">
        <v>30</v>
      </c>
      <c r="D92" s="54" t="s">
        <v>99</v>
      </c>
      <c r="E92" s="54" t="s">
        <v>99</v>
      </c>
      <c r="F92" s="54" t="s">
        <v>97</v>
      </c>
      <c r="G92" s="59" t="s">
        <v>23</v>
      </c>
      <c r="H92" s="4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thickBot="1" x14ac:dyDescent="0.3">
      <c r="A93" s="32"/>
      <c r="B93" s="32"/>
      <c r="C93" s="32"/>
      <c r="D93" s="32"/>
      <c r="E93" s="32"/>
      <c r="F93" s="73"/>
      <c r="G93" s="66"/>
      <c r="H93" s="5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29"/>
      <c r="B94" s="27"/>
      <c r="C94" s="27"/>
      <c r="D94" s="27"/>
      <c r="E94" s="27"/>
      <c r="F94" s="54"/>
      <c r="G94" s="69"/>
      <c r="H94" s="50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61" t="s">
        <v>109</v>
      </c>
      <c r="B95" s="54" t="s">
        <v>104</v>
      </c>
      <c r="C95" s="56" t="s">
        <v>87</v>
      </c>
      <c r="D95" s="54" t="s">
        <v>106</v>
      </c>
      <c r="E95" s="54" t="s">
        <v>106</v>
      </c>
      <c r="F95" s="54" t="s">
        <v>97</v>
      </c>
      <c r="G95" s="59" t="s">
        <v>23</v>
      </c>
      <c r="H95" s="4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thickBot="1" x14ac:dyDescent="0.3">
      <c r="A96" s="32"/>
      <c r="B96" s="32"/>
      <c r="C96" s="32"/>
      <c r="D96" s="32"/>
      <c r="E96" s="32"/>
      <c r="F96" s="73"/>
      <c r="G96" s="66"/>
      <c r="H96" s="5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29"/>
      <c r="B97" s="27"/>
      <c r="C97" s="27"/>
      <c r="D97" s="27"/>
      <c r="E97" s="27"/>
      <c r="F97" s="54"/>
      <c r="G97" s="69"/>
      <c r="H97" s="50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24.75" customHeight="1" x14ac:dyDescent="0.25">
      <c r="A98" s="61" t="s">
        <v>110</v>
      </c>
      <c r="B98" s="54" t="s">
        <v>105</v>
      </c>
      <c r="C98" s="56" t="s">
        <v>87</v>
      </c>
      <c r="D98" s="49" t="s">
        <v>84</v>
      </c>
      <c r="E98" s="49" t="s">
        <v>84</v>
      </c>
      <c r="F98" s="54" t="s">
        <v>97</v>
      </c>
      <c r="G98" s="59" t="s">
        <v>23</v>
      </c>
      <c r="H98" s="4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thickBot="1" x14ac:dyDescent="0.3">
      <c r="A99" s="32"/>
      <c r="B99" s="32"/>
      <c r="C99" s="32"/>
      <c r="D99" s="32"/>
      <c r="E99" s="32"/>
      <c r="F99" s="73"/>
      <c r="G99" s="66"/>
      <c r="H99" s="5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44"/>
      <c r="B100" s="4"/>
      <c r="C100" s="4"/>
      <c r="D100" s="4"/>
      <c r="E100" s="4"/>
      <c r="F100" s="7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44"/>
      <c r="B101" s="4"/>
      <c r="C101" s="4"/>
      <c r="D101" s="4"/>
      <c r="E101" s="4"/>
      <c r="F101" s="7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44"/>
      <c r="B102" s="4"/>
      <c r="C102" s="4"/>
      <c r="D102" s="4"/>
      <c r="E102" s="4"/>
      <c r="F102" s="7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44"/>
      <c r="B103" s="4"/>
      <c r="C103" s="4"/>
      <c r="D103" s="4"/>
      <c r="E103" s="4"/>
      <c r="F103" s="7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44"/>
      <c r="B104" s="4"/>
      <c r="C104" s="4"/>
      <c r="D104" s="4"/>
      <c r="E104" s="4"/>
      <c r="F104" s="7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44"/>
      <c r="B105" s="4"/>
      <c r="C105" s="4"/>
      <c r="D105" s="4"/>
      <c r="E105" s="4"/>
      <c r="F105" s="7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44"/>
      <c r="B106" s="4"/>
      <c r="C106" s="4"/>
      <c r="D106" s="4"/>
      <c r="E106" s="4"/>
      <c r="F106" s="7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44"/>
      <c r="B107" s="4"/>
      <c r="C107" s="4"/>
      <c r="D107" s="4"/>
      <c r="E107" s="4"/>
      <c r="F107" s="7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44"/>
      <c r="B108" s="4"/>
      <c r="C108" s="4"/>
      <c r="D108" s="4"/>
      <c r="E108" s="4"/>
      <c r="F108" s="7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44"/>
      <c r="B109" s="4"/>
      <c r="C109" s="4"/>
      <c r="D109" s="4"/>
      <c r="E109" s="4"/>
      <c r="F109" s="7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44"/>
      <c r="B110" s="4"/>
      <c r="C110" s="4"/>
      <c r="D110" s="4"/>
      <c r="E110" s="4"/>
      <c r="F110" s="7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44"/>
      <c r="B111" s="4"/>
      <c r="C111" s="4"/>
      <c r="D111" s="4"/>
      <c r="E111" s="4"/>
      <c r="F111" s="7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44"/>
      <c r="B112" s="4"/>
      <c r="C112" s="4"/>
      <c r="D112" s="4"/>
      <c r="E112" s="4"/>
      <c r="F112" s="7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44"/>
      <c r="B113" s="4"/>
      <c r="C113" s="4"/>
      <c r="D113" s="4"/>
      <c r="E113" s="4"/>
      <c r="F113" s="7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44"/>
      <c r="B114" s="4"/>
      <c r="C114" s="4"/>
      <c r="D114" s="4"/>
      <c r="E114" s="4"/>
      <c r="F114" s="7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44"/>
      <c r="B115" s="4"/>
      <c r="C115" s="4"/>
      <c r="D115" s="4"/>
      <c r="E115" s="4"/>
      <c r="F115" s="7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44"/>
      <c r="B116" s="4"/>
      <c r="C116" s="4"/>
      <c r="D116" s="4"/>
      <c r="E116" s="4"/>
      <c r="F116" s="7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44"/>
      <c r="B117" s="4"/>
      <c r="C117" s="4"/>
      <c r="D117" s="4"/>
      <c r="E117" s="4"/>
      <c r="F117" s="7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44"/>
      <c r="B118" s="4"/>
      <c r="C118" s="4"/>
      <c r="D118" s="4"/>
      <c r="E118" s="4"/>
      <c r="F118" s="7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44"/>
      <c r="B119" s="4"/>
      <c r="C119" s="4"/>
      <c r="D119" s="4"/>
      <c r="E119" s="4"/>
      <c r="F119" s="7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44"/>
      <c r="B120" s="4"/>
      <c r="C120" s="4"/>
      <c r="D120" s="4"/>
      <c r="E120" s="4"/>
      <c r="F120" s="7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44"/>
      <c r="B121" s="4"/>
      <c r="C121" s="4"/>
      <c r="D121" s="4"/>
      <c r="E121" s="4"/>
      <c r="F121" s="7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44"/>
      <c r="B122" s="4"/>
      <c r="C122" s="4"/>
      <c r="D122" s="4"/>
      <c r="E122" s="4"/>
      <c r="F122" s="7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44"/>
      <c r="B123" s="4"/>
      <c r="C123" s="4"/>
      <c r="D123" s="4"/>
      <c r="E123" s="4"/>
      <c r="F123" s="7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44"/>
      <c r="B124" s="4"/>
      <c r="C124" s="4"/>
      <c r="D124" s="4"/>
      <c r="E124" s="4"/>
      <c r="F124" s="7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44"/>
      <c r="B125" s="4"/>
      <c r="C125" s="4"/>
      <c r="D125" s="4"/>
      <c r="E125" s="4"/>
      <c r="F125" s="7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44"/>
      <c r="B126" s="4"/>
      <c r="C126" s="4"/>
      <c r="D126" s="4"/>
      <c r="E126" s="4"/>
      <c r="F126" s="7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44"/>
      <c r="B127" s="4"/>
      <c r="C127" s="4"/>
      <c r="D127" s="4"/>
      <c r="E127" s="4"/>
      <c r="F127" s="7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44"/>
      <c r="B128" s="4"/>
      <c r="C128" s="4"/>
      <c r="D128" s="4"/>
      <c r="E128" s="4"/>
      <c r="F128" s="7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44"/>
      <c r="B129" s="4"/>
      <c r="C129" s="4"/>
      <c r="D129" s="4"/>
      <c r="E129" s="4"/>
      <c r="F129" s="7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44"/>
      <c r="B130" s="4"/>
      <c r="C130" s="4"/>
      <c r="D130" s="4"/>
      <c r="E130" s="4"/>
      <c r="F130" s="7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44"/>
      <c r="B131" s="4"/>
      <c r="C131" s="4"/>
      <c r="D131" s="4"/>
      <c r="E131" s="4"/>
      <c r="F131" s="7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44"/>
      <c r="B132" s="4"/>
      <c r="C132" s="4"/>
      <c r="D132" s="4"/>
      <c r="E132" s="4"/>
      <c r="F132" s="7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44"/>
      <c r="B133" s="4"/>
      <c r="C133" s="4"/>
      <c r="D133" s="4"/>
      <c r="E133" s="4"/>
      <c r="F133" s="7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44"/>
      <c r="B134" s="4"/>
      <c r="C134" s="4"/>
      <c r="D134" s="4"/>
      <c r="E134" s="4"/>
      <c r="F134" s="7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44"/>
      <c r="B135" s="4"/>
      <c r="C135" s="4"/>
      <c r="D135" s="4"/>
      <c r="E135" s="4"/>
      <c r="F135" s="7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44"/>
      <c r="B136" s="4"/>
      <c r="C136" s="4"/>
      <c r="D136" s="4"/>
      <c r="E136" s="4"/>
      <c r="F136" s="7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44"/>
      <c r="B137" s="4"/>
      <c r="C137" s="4"/>
      <c r="D137" s="4"/>
      <c r="E137" s="4"/>
      <c r="F137" s="7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44"/>
      <c r="B138" s="4"/>
      <c r="C138" s="4"/>
      <c r="D138" s="4"/>
      <c r="E138" s="4"/>
      <c r="F138" s="7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44"/>
      <c r="B139" s="4"/>
      <c r="C139" s="4"/>
      <c r="D139" s="4"/>
      <c r="E139" s="4"/>
      <c r="F139" s="7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44"/>
      <c r="B140" s="4"/>
      <c r="C140" s="4"/>
      <c r="D140" s="4"/>
      <c r="E140" s="4"/>
      <c r="F140" s="7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44"/>
      <c r="B141" s="4"/>
      <c r="C141" s="4"/>
      <c r="D141" s="4"/>
      <c r="E141" s="4"/>
      <c r="F141" s="7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44"/>
      <c r="B142" s="4"/>
      <c r="C142" s="4"/>
      <c r="D142" s="4"/>
      <c r="E142" s="4"/>
      <c r="F142" s="7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44"/>
      <c r="B143" s="4"/>
      <c r="C143" s="4"/>
      <c r="D143" s="4"/>
      <c r="E143" s="4"/>
      <c r="F143" s="7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44"/>
      <c r="B144" s="4"/>
      <c r="C144" s="4"/>
      <c r="D144" s="4"/>
      <c r="E144" s="4"/>
      <c r="F144" s="7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44"/>
      <c r="B145" s="4"/>
      <c r="C145" s="4"/>
      <c r="D145" s="4"/>
      <c r="E145" s="4"/>
      <c r="F145" s="7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44"/>
      <c r="B146" s="4"/>
      <c r="C146" s="4"/>
      <c r="D146" s="4"/>
      <c r="E146" s="4"/>
      <c r="F146" s="7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44"/>
      <c r="B147" s="4"/>
      <c r="C147" s="4"/>
      <c r="D147" s="4"/>
      <c r="E147" s="4"/>
      <c r="F147" s="7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44"/>
      <c r="B148" s="4"/>
      <c r="C148" s="4"/>
      <c r="D148" s="4"/>
      <c r="E148" s="4"/>
      <c r="F148" s="7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44"/>
      <c r="B149" s="4"/>
      <c r="C149" s="4"/>
      <c r="D149" s="4"/>
      <c r="E149" s="4"/>
      <c r="F149" s="7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44"/>
      <c r="B150" s="4"/>
      <c r="C150" s="4"/>
      <c r="D150" s="4"/>
      <c r="E150" s="4"/>
      <c r="F150" s="7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44"/>
      <c r="B151" s="4"/>
      <c r="C151" s="4"/>
      <c r="D151" s="4"/>
      <c r="E151" s="4"/>
      <c r="F151" s="7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44"/>
      <c r="B152" s="4"/>
      <c r="C152" s="4"/>
      <c r="D152" s="4"/>
      <c r="E152" s="4"/>
      <c r="F152" s="7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44"/>
      <c r="B153" s="4"/>
      <c r="C153" s="4"/>
      <c r="D153" s="4"/>
      <c r="E153" s="4"/>
      <c r="F153" s="7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44"/>
      <c r="B154" s="4"/>
      <c r="C154" s="4"/>
      <c r="D154" s="4"/>
      <c r="E154" s="4"/>
      <c r="F154" s="7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44"/>
      <c r="B155" s="4"/>
      <c r="C155" s="4"/>
      <c r="D155" s="4"/>
      <c r="E155" s="4"/>
      <c r="F155" s="7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44"/>
      <c r="B156" s="4"/>
      <c r="C156" s="4"/>
      <c r="D156" s="4"/>
      <c r="E156" s="4"/>
      <c r="F156" s="7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44"/>
      <c r="B157" s="4"/>
      <c r="C157" s="4"/>
      <c r="D157" s="4"/>
      <c r="E157" s="4"/>
      <c r="F157" s="7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44"/>
      <c r="B158" s="4"/>
      <c r="C158" s="4"/>
      <c r="D158" s="4"/>
      <c r="E158" s="4"/>
      <c r="F158" s="7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44"/>
      <c r="B159" s="4"/>
      <c r="C159" s="4"/>
      <c r="D159" s="4"/>
      <c r="E159" s="4"/>
      <c r="F159" s="7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44"/>
      <c r="B160" s="4"/>
      <c r="C160" s="4"/>
      <c r="D160" s="4"/>
      <c r="E160" s="4"/>
      <c r="F160" s="7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44"/>
      <c r="B161" s="4"/>
      <c r="C161" s="4"/>
      <c r="D161" s="4"/>
      <c r="E161" s="4"/>
      <c r="F161" s="7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44"/>
      <c r="B162" s="4"/>
      <c r="C162" s="4"/>
      <c r="D162" s="4"/>
      <c r="E162" s="4"/>
      <c r="F162" s="7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5">
      <c r="A163" s="44"/>
      <c r="B163" s="4"/>
      <c r="C163" s="4"/>
      <c r="D163" s="4"/>
      <c r="E163" s="4"/>
      <c r="F163" s="7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5">
      <c r="A164" s="44"/>
      <c r="B164" s="4"/>
      <c r="C164" s="4"/>
      <c r="D164" s="4"/>
      <c r="E164" s="4"/>
      <c r="F164" s="7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5">
      <c r="A165" s="44"/>
      <c r="B165" s="4"/>
      <c r="C165" s="4"/>
      <c r="D165" s="4"/>
      <c r="E165" s="4"/>
      <c r="F165" s="7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5">
      <c r="A166" s="44"/>
      <c r="B166" s="4"/>
      <c r="C166" s="4"/>
      <c r="D166" s="4"/>
      <c r="E166" s="4"/>
      <c r="F166" s="7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5">
      <c r="A167" s="44"/>
      <c r="B167" s="4"/>
      <c r="C167" s="4"/>
      <c r="D167" s="4"/>
      <c r="E167" s="4"/>
      <c r="F167" s="7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5">
      <c r="A168" s="44"/>
      <c r="B168" s="4"/>
      <c r="C168" s="4"/>
      <c r="D168" s="4"/>
      <c r="E168" s="4"/>
      <c r="F168" s="7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5">
      <c r="A169" s="44"/>
      <c r="B169" s="4"/>
      <c r="C169" s="4"/>
      <c r="D169" s="4"/>
      <c r="E169" s="4"/>
      <c r="F169" s="7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5">
      <c r="A170" s="44"/>
      <c r="B170" s="4"/>
      <c r="C170" s="4"/>
      <c r="D170" s="4"/>
      <c r="E170" s="4"/>
      <c r="F170" s="7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5">
      <c r="A171" s="44"/>
      <c r="B171" s="4"/>
      <c r="C171" s="4"/>
      <c r="D171" s="4"/>
      <c r="E171" s="4"/>
      <c r="F171" s="7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5">
      <c r="A172" s="44"/>
      <c r="B172" s="4"/>
      <c r="C172" s="4"/>
      <c r="D172" s="4"/>
      <c r="E172" s="4"/>
      <c r="F172" s="7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5">
      <c r="A173" s="44"/>
      <c r="B173" s="4"/>
      <c r="C173" s="4"/>
      <c r="D173" s="4"/>
      <c r="E173" s="4"/>
      <c r="F173" s="7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5">
      <c r="A174" s="44"/>
      <c r="B174" s="4"/>
      <c r="C174" s="4"/>
      <c r="D174" s="4"/>
      <c r="E174" s="4"/>
      <c r="F174" s="7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44"/>
      <c r="B175" s="4"/>
      <c r="C175" s="4"/>
      <c r="D175" s="4"/>
      <c r="E175" s="4"/>
      <c r="F175" s="7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44"/>
      <c r="B176" s="4"/>
      <c r="C176" s="4"/>
      <c r="D176" s="4"/>
      <c r="E176" s="4"/>
      <c r="F176" s="7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44"/>
      <c r="B177" s="4"/>
      <c r="C177" s="4"/>
      <c r="D177" s="4"/>
      <c r="E177" s="4"/>
      <c r="F177" s="7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44"/>
      <c r="B178" s="4"/>
      <c r="C178" s="4"/>
      <c r="D178" s="4"/>
      <c r="E178" s="4"/>
      <c r="F178" s="7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44"/>
      <c r="B179" s="4"/>
      <c r="C179" s="4"/>
      <c r="D179" s="4"/>
      <c r="E179" s="4"/>
      <c r="F179" s="7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44"/>
      <c r="B180" s="4"/>
      <c r="C180" s="4"/>
      <c r="D180" s="4"/>
      <c r="E180" s="4"/>
      <c r="F180" s="7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44"/>
      <c r="B181" s="4"/>
      <c r="C181" s="4"/>
      <c r="D181" s="4"/>
      <c r="E181" s="4"/>
      <c r="F181" s="7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44"/>
      <c r="B182" s="4"/>
      <c r="C182" s="4"/>
      <c r="D182" s="4"/>
      <c r="E182" s="4"/>
      <c r="F182" s="7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44"/>
      <c r="B183" s="4"/>
      <c r="C183" s="4"/>
      <c r="D183" s="4"/>
      <c r="E183" s="4"/>
      <c r="F183" s="7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44"/>
      <c r="B184" s="4"/>
      <c r="C184" s="4"/>
      <c r="D184" s="4"/>
      <c r="E184" s="4"/>
      <c r="F184" s="7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44"/>
      <c r="B185" s="4"/>
      <c r="C185" s="4"/>
      <c r="D185" s="4"/>
      <c r="E185" s="4"/>
      <c r="F185" s="7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44"/>
      <c r="B186" s="4"/>
      <c r="C186" s="4"/>
      <c r="D186" s="4"/>
      <c r="E186" s="4"/>
      <c r="F186" s="7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44"/>
      <c r="B187" s="4"/>
      <c r="C187" s="4"/>
      <c r="D187" s="4"/>
      <c r="E187" s="4"/>
      <c r="F187" s="7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44"/>
      <c r="B188" s="4"/>
      <c r="C188" s="4"/>
      <c r="D188" s="4"/>
      <c r="E188" s="4"/>
      <c r="F188" s="7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44"/>
      <c r="B189" s="4"/>
      <c r="C189" s="4"/>
      <c r="D189" s="4"/>
      <c r="E189" s="4"/>
      <c r="F189" s="7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44"/>
      <c r="B190" s="4"/>
      <c r="C190" s="4"/>
      <c r="D190" s="4"/>
      <c r="E190" s="4"/>
      <c r="F190" s="7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44"/>
      <c r="B191" s="4"/>
      <c r="C191" s="4"/>
      <c r="D191" s="4"/>
      <c r="E191" s="4"/>
      <c r="F191" s="7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44"/>
      <c r="B192" s="4"/>
      <c r="C192" s="4"/>
      <c r="D192" s="4"/>
      <c r="E192" s="4"/>
      <c r="F192" s="7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44"/>
      <c r="B193" s="4"/>
      <c r="C193" s="4"/>
      <c r="D193" s="4"/>
      <c r="E193" s="4"/>
      <c r="F193" s="7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44"/>
      <c r="B194" s="4"/>
      <c r="C194" s="4"/>
      <c r="D194" s="4"/>
      <c r="E194" s="4"/>
      <c r="F194" s="7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44"/>
      <c r="B195" s="4"/>
      <c r="C195" s="4"/>
      <c r="D195" s="4"/>
      <c r="E195" s="4"/>
      <c r="F195" s="7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44"/>
      <c r="B196" s="4"/>
      <c r="C196" s="4"/>
      <c r="D196" s="4"/>
      <c r="E196" s="4"/>
      <c r="F196" s="7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44"/>
      <c r="B197" s="4"/>
      <c r="C197" s="4"/>
      <c r="D197" s="4"/>
      <c r="E197" s="4"/>
      <c r="F197" s="7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44"/>
      <c r="B198" s="4"/>
      <c r="C198" s="4"/>
      <c r="D198" s="4"/>
      <c r="E198" s="4"/>
      <c r="F198" s="7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44"/>
      <c r="B199" s="4"/>
      <c r="C199" s="4"/>
      <c r="D199" s="4"/>
      <c r="E199" s="4"/>
      <c r="F199" s="7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44"/>
      <c r="B200" s="4"/>
      <c r="C200" s="4"/>
      <c r="D200" s="4"/>
      <c r="E200" s="4"/>
      <c r="F200" s="7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44"/>
      <c r="B201" s="4"/>
      <c r="C201" s="4"/>
      <c r="D201" s="4"/>
      <c r="E201" s="4"/>
      <c r="F201" s="7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44"/>
      <c r="B202" s="4"/>
      <c r="C202" s="4"/>
      <c r="D202" s="4"/>
      <c r="E202" s="4"/>
      <c r="F202" s="7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44"/>
      <c r="B203" s="4"/>
      <c r="C203" s="4"/>
      <c r="D203" s="4"/>
      <c r="E203" s="4"/>
      <c r="F203" s="7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44"/>
      <c r="B204" s="4"/>
      <c r="C204" s="4"/>
      <c r="D204" s="4"/>
      <c r="E204" s="4"/>
      <c r="F204" s="7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44"/>
      <c r="B205" s="4"/>
      <c r="C205" s="4"/>
      <c r="D205" s="4"/>
      <c r="E205" s="4"/>
      <c r="F205" s="7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44"/>
      <c r="B206" s="4"/>
      <c r="C206" s="4"/>
      <c r="D206" s="4"/>
      <c r="E206" s="4"/>
      <c r="F206" s="7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44"/>
      <c r="B207" s="4"/>
      <c r="C207" s="4"/>
      <c r="D207" s="4"/>
      <c r="E207" s="4"/>
      <c r="F207" s="7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44"/>
      <c r="B208" s="4"/>
      <c r="C208" s="4"/>
      <c r="D208" s="4"/>
      <c r="E208" s="4"/>
      <c r="F208" s="7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44"/>
      <c r="B209" s="4"/>
      <c r="C209" s="4"/>
      <c r="D209" s="4"/>
      <c r="E209" s="4"/>
      <c r="F209" s="7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44"/>
      <c r="B210" s="4"/>
      <c r="C210" s="4"/>
      <c r="D210" s="4"/>
      <c r="E210" s="4"/>
      <c r="F210" s="7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44"/>
      <c r="B211" s="4"/>
      <c r="C211" s="4"/>
      <c r="D211" s="4"/>
      <c r="E211" s="4"/>
      <c r="F211" s="7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44"/>
      <c r="B212" s="4"/>
      <c r="C212" s="4"/>
      <c r="D212" s="4"/>
      <c r="E212" s="4"/>
      <c r="F212" s="7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44"/>
      <c r="B213" s="4"/>
      <c r="C213" s="4"/>
      <c r="D213" s="4"/>
      <c r="E213" s="4"/>
      <c r="F213" s="7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44"/>
      <c r="B214" s="4"/>
      <c r="C214" s="4"/>
      <c r="D214" s="4"/>
      <c r="E214" s="4"/>
      <c r="F214" s="7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44"/>
      <c r="B215" s="4"/>
      <c r="C215" s="4"/>
      <c r="D215" s="4"/>
      <c r="E215" s="4"/>
      <c r="F215" s="7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44"/>
      <c r="B216" s="4"/>
      <c r="C216" s="4"/>
      <c r="D216" s="4"/>
      <c r="E216" s="4"/>
      <c r="F216" s="7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44"/>
      <c r="B217" s="4"/>
      <c r="C217" s="4"/>
      <c r="D217" s="4"/>
      <c r="E217" s="4"/>
      <c r="F217" s="7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44"/>
      <c r="B218" s="4"/>
      <c r="C218" s="4"/>
      <c r="D218" s="4"/>
      <c r="E218" s="4"/>
      <c r="F218" s="7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44"/>
      <c r="B219" s="4"/>
      <c r="C219" s="4"/>
      <c r="D219" s="4"/>
      <c r="E219" s="4"/>
      <c r="F219" s="7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44"/>
      <c r="B220" s="4"/>
      <c r="C220" s="4"/>
      <c r="D220" s="4"/>
      <c r="E220" s="4"/>
      <c r="F220" s="7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44"/>
      <c r="B221" s="4"/>
      <c r="C221" s="4"/>
      <c r="D221" s="4"/>
      <c r="E221" s="4"/>
      <c r="F221" s="7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44"/>
      <c r="B222" s="4"/>
      <c r="C222" s="4"/>
      <c r="D222" s="4"/>
      <c r="E222" s="4"/>
      <c r="F222" s="7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44"/>
      <c r="B223" s="4"/>
      <c r="C223" s="4"/>
      <c r="D223" s="4"/>
      <c r="E223" s="4"/>
      <c r="F223" s="7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44"/>
      <c r="B224" s="4"/>
      <c r="C224" s="4"/>
      <c r="D224" s="4"/>
      <c r="E224" s="4"/>
      <c r="F224" s="7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44"/>
      <c r="B225" s="4"/>
      <c r="C225" s="4"/>
      <c r="D225" s="4"/>
      <c r="E225" s="4"/>
      <c r="F225" s="7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44"/>
      <c r="B226" s="4"/>
      <c r="C226" s="4"/>
      <c r="D226" s="4"/>
      <c r="E226" s="4"/>
      <c r="F226" s="7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44"/>
      <c r="B227" s="4"/>
      <c r="C227" s="4"/>
      <c r="D227" s="4"/>
      <c r="E227" s="4"/>
      <c r="F227" s="7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44"/>
      <c r="B228" s="4"/>
      <c r="C228" s="4"/>
      <c r="D228" s="4"/>
      <c r="E228" s="4"/>
      <c r="F228" s="7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44"/>
      <c r="B229" s="4"/>
      <c r="C229" s="4"/>
      <c r="D229" s="4"/>
      <c r="E229" s="4"/>
      <c r="F229" s="7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44"/>
      <c r="B230" s="4"/>
      <c r="C230" s="4"/>
      <c r="D230" s="4"/>
      <c r="E230" s="4"/>
      <c r="F230" s="7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44"/>
      <c r="B231" s="4"/>
      <c r="C231" s="4"/>
      <c r="D231" s="4"/>
      <c r="E231" s="4"/>
      <c r="F231" s="7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44"/>
      <c r="B232" s="4"/>
      <c r="C232" s="4"/>
      <c r="D232" s="4"/>
      <c r="E232" s="4"/>
      <c r="F232" s="7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44"/>
      <c r="B233" s="4"/>
      <c r="C233" s="4"/>
      <c r="D233" s="4"/>
      <c r="E233" s="4"/>
      <c r="F233" s="7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44"/>
      <c r="B234" s="4"/>
      <c r="C234" s="4"/>
      <c r="D234" s="4"/>
      <c r="E234" s="4"/>
      <c r="F234" s="7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44"/>
      <c r="B235" s="4"/>
      <c r="C235" s="4"/>
      <c r="D235" s="4"/>
      <c r="E235" s="4"/>
      <c r="F235" s="7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44"/>
      <c r="B236" s="4"/>
      <c r="C236" s="4"/>
      <c r="D236" s="4"/>
      <c r="E236" s="4"/>
      <c r="F236" s="7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44"/>
      <c r="B237" s="4"/>
      <c r="C237" s="4"/>
      <c r="D237" s="4"/>
      <c r="E237" s="4"/>
      <c r="F237" s="7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44"/>
      <c r="B238" s="4"/>
      <c r="C238" s="4"/>
      <c r="D238" s="4"/>
      <c r="E238" s="4"/>
      <c r="F238" s="7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44"/>
      <c r="B239" s="4"/>
      <c r="C239" s="4"/>
      <c r="D239" s="4"/>
      <c r="E239" s="4"/>
      <c r="F239" s="7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9:27" ht="15.75" customHeight="1" x14ac:dyDescent="0.25"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9:27" ht="15.75" customHeight="1" x14ac:dyDescent="0.25"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9:27" ht="15.75" customHeight="1" x14ac:dyDescent="0.25"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9:27" ht="15.75" customHeight="1" x14ac:dyDescent="0.25"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9:27" ht="15.75" customHeight="1" x14ac:dyDescent="0.25"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9:27" ht="15.75" customHeight="1" x14ac:dyDescent="0.25"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9:27" ht="15.75" customHeight="1" x14ac:dyDescent="0.2"/>
    <row r="248" spans="9:27" ht="15.75" customHeight="1" x14ac:dyDescent="0.2"/>
    <row r="249" spans="9:27" ht="15.75" customHeight="1" x14ac:dyDescent="0.2"/>
    <row r="250" spans="9:27" ht="15.75" customHeight="1" x14ac:dyDescent="0.2"/>
    <row r="251" spans="9:27" ht="15.75" customHeight="1" x14ac:dyDescent="0.2"/>
    <row r="252" spans="9:27" ht="15.75" customHeight="1" x14ac:dyDescent="0.2"/>
    <row r="253" spans="9:27" ht="15.75" customHeight="1" x14ac:dyDescent="0.2"/>
    <row r="254" spans="9:27" ht="15.75" customHeight="1" x14ac:dyDescent="0.2"/>
    <row r="255" spans="9:27" ht="15.75" customHeight="1" x14ac:dyDescent="0.2"/>
    <row r="256" spans="9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J30:L30"/>
    <mergeCell ref="A1:Q1"/>
    <mergeCell ref="J31:L31"/>
    <mergeCell ref="J32:L32"/>
    <mergeCell ref="J33:L33"/>
    <mergeCell ref="J34:L34"/>
    <mergeCell ref="J35:L35"/>
  </mergeCells>
  <conditionalFormatting sqref="J6 G11:G12 G14:G24 G26:G27 G29:G33 G35 G37:G38 G5:G6 G8:G9 H7">
    <cfRule type="containsText" dxfId="90" priority="97" operator="containsText" text="PASS">
      <formula>NOT(ISERROR(SEARCH(("PASS"),(G5))))</formula>
    </cfRule>
  </conditionalFormatting>
  <conditionalFormatting sqref="J6 G11:G12 G14:G24 G26:G27 G29:G33 G35 G37:G38 G5:G6 G8:G9 H7">
    <cfRule type="containsText" dxfId="89" priority="98" operator="containsText" text="Failed partialy">
      <formula>NOT(ISERROR(SEARCH(("Failed partialy"),(G5))))</formula>
    </cfRule>
  </conditionalFormatting>
  <conditionalFormatting sqref="H7 G11 G16 G19 G22 G26 G29 G31 G35 G5 G14 G37:G38">
    <cfRule type="containsText" dxfId="88" priority="99" operator="containsText" text="failed">
      <formula>NOT(ISERROR(SEARCH(("failed"),(G5))))</formula>
    </cfRule>
  </conditionalFormatting>
  <conditionalFormatting sqref="G37:G38">
    <cfRule type="notContainsBlanks" dxfId="87" priority="100">
      <formula>LEN(TRIM(G37))&gt;0</formula>
    </cfRule>
  </conditionalFormatting>
  <conditionalFormatting sqref="G4">
    <cfRule type="containsText" dxfId="86" priority="95" operator="containsText" text="PASS">
      <formula>NOT(ISERROR(SEARCH(("PASS"),(G4))))</formula>
    </cfRule>
  </conditionalFormatting>
  <conditionalFormatting sqref="G4">
    <cfRule type="containsText" dxfId="85" priority="96" operator="containsText" text="Failed partialy">
      <formula>NOT(ISERROR(SEARCH(("Failed partialy"),(G4))))</formula>
    </cfRule>
  </conditionalFormatting>
  <conditionalFormatting sqref="G8">
    <cfRule type="colorScale" priority="13">
      <colorScale>
        <cfvo type="num" val="&quot;Yes&quot;"/>
        <cfvo type="num" val="&quot;No&quot;"/>
        <color theme="7" tint="-0.249977111117893"/>
        <color rgb="FFFF0000"/>
      </colorScale>
    </cfRule>
    <cfRule type="containsText" dxfId="84" priority="94" operator="containsText" text="failed">
      <formula>NOT(ISERROR(SEARCH(("failed"),(G8))))</formula>
    </cfRule>
  </conditionalFormatting>
  <conditionalFormatting sqref="G17">
    <cfRule type="containsText" dxfId="83" priority="93" operator="containsText" text="failed">
      <formula>NOT(ISERROR(SEARCH(("failed"),(G17))))</formula>
    </cfRule>
  </conditionalFormatting>
  <conditionalFormatting sqref="G20">
    <cfRule type="containsText" dxfId="82" priority="92" operator="containsText" text="failed">
      <formula>NOT(ISERROR(SEARCH(("failed"),(G20))))</formula>
    </cfRule>
  </conditionalFormatting>
  <conditionalFormatting sqref="G23">
    <cfRule type="containsText" dxfId="81" priority="91" operator="containsText" text="failed">
      <formula>NOT(ISERROR(SEARCH(("failed"),(G23))))</formula>
    </cfRule>
  </conditionalFormatting>
  <conditionalFormatting sqref="G32">
    <cfRule type="containsText" dxfId="80" priority="90" operator="containsText" text="failed">
      <formula>NOT(ISERROR(SEARCH(("failed"),(G32))))</formula>
    </cfRule>
  </conditionalFormatting>
  <conditionalFormatting sqref="G40:G41">
    <cfRule type="containsText" dxfId="79" priority="86" operator="containsText" text="PASS">
      <formula>NOT(ISERROR(SEARCH(("PASS"),(G40))))</formula>
    </cfRule>
  </conditionalFormatting>
  <conditionalFormatting sqref="G40:G41">
    <cfRule type="containsText" dxfId="78" priority="87" operator="containsText" text="Failed partialy">
      <formula>NOT(ISERROR(SEARCH(("Failed partialy"),(G40))))</formula>
    </cfRule>
  </conditionalFormatting>
  <conditionalFormatting sqref="G40:G41">
    <cfRule type="containsText" dxfId="77" priority="88" operator="containsText" text="failed">
      <formula>NOT(ISERROR(SEARCH(("failed"),(G40))))</formula>
    </cfRule>
  </conditionalFormatting>
  <conditionalFormatting sqref="G40:G41">
    <cfRule type="notContainsBlanks" dxfId="76" priority="89">
      <formula>LEN(TRIM(G40))&gt;0</formula>
    </cfRule>
  </conditionalFormatting>
  <conditionalFormatting sqref="G43:G44">
    <cfRule type="containsText" dxfId="75" priority="82" operator="containsText" text="PASS">
      <formula>NOT(ISERROR(SEARCH(("PASS"),(G43))))</formula>
    </cfRule>
  </conditionalFormatting>
  <conditionalFormatting sqref="G43:G44">
    <cfRule type="containsText" dxfId="74" priority="83" operator="containsText" text="Failed partialy">
      <formula>NOT(ISERROR(SEARCH(("Failed partialy"),(G43))))</formula>
    </cfRule>
  </conditionalFormatting>
  <conditionalFormatting sqref="G43:G44">
    <cfRule type="containsText" dxfId="73" priority="84" operator="containsText" text="failed">
      <formula>NOT(ISERROR(SEARCH(("failed"),(G43))))</formula>
    </cfRule>
  </conditionalFormatting>
  <conditionalFormatting sqref="G43:G44">
    <cfRule type="notContainsBlanks" dxfId="72" priority="85">
      <formula>LEN(TRIM(G43))&gt;0</formula>
    </cfRule>
  </conditionalFormatting>
  <conditionalFormatting sqref="G46:G47">
    <cfRule type="containsText" dxfId="71" priority="78" operator="containsText" text="PASS">
      <formula>NOT(ISERROR(SEARCH(("PASS"),(G46))))</formula>
    </cfRule>
  </conditionalFormatting>
  <conditionalFormatting sqref="G46:G47">
    <cfRule type="containsText" dxfId="70" priority="79" operator="containsText" text="Failed partialy">
      <formula>NOT(ISERROR(SEARCH(("Failed partialy"),(G46))))</formula>
    </cfRule>
  </conditionalFormatting>
  <conditionalFormatting sqref="G46:G47">
    <cfRule type="containsText" dxfId="69" priority="80" operator="containsText" text="failed">
      <formula>NOT(ISERROR(SEARCH(("failed"),(G46))))</formula>
    </cfRule>
  </conditionalFormatting>
  <conditionalFormatting sqref="G46:G47">
    <cfRule type="notContainsBlanks" dxfId="68" priority="81">
      <formula>LEN(TRIM(G46))&gt;0</formula>
    </cfRule>
  </conditionalFormatting>
  <conditionalFormatting sqref="G49:G50">
    <cfRule type="containsText" dxfId="67" priority="74" operator="containsText" text="PASS">
      <formula>NOT(ISERROR(SEARCH(("PASS"),(G49))))</formula>
    </cfRule>
  </conditionalFormatting>
  <conditionalFormatting sqref="G49:G50">
    <cfRule type="containsText" dxfId="66" priority="75" operator="containsText" text="Failed partialy">
      <formula>NOT(ISERROR(SEARCH(("Failed partialy"),(G49))))</formula>
    </cfRule>
  </conditionalFormatting>
  <conditionalFormatting sqref="G49:G50">
    <cfRule type="containsText" dxfId="65" priority="76" operator="containsText" text="failed">
      <formula>NOT(ISERROR(SEARCH(("failed"),(G49))))</formula>
    </cfRule>
  </conditionalFormatting>
  <conditionalFormatting sqref="G49:G50">
    <cfRule type="notContainsBlanks" dxfId="64" priority="77">
      <formula>LEN(TRIM(G49))&gt;0</formula>
    </cfRule>
  </conditionalFormatting>
  <conditionalFormatting sqref="G52:G53">
    <cfRule type="containsText" dxfId="63" priority="70" operator="containsText" text="PASS">
      <formula>NOT(ISERROR(SEARCH(("PASS"),(G52))))</formula>
    </cfRule>
  </conditionalFormatting>
  <conditionalFormatting sqref="G52:G53">
    <cfRule type="containsText" dxfId="62" priority="71" operator="containsText" text="Failed partialy">
      <formula>NOT(ISERROR(SEARCH(("Failed partialy"),(G52))))</formula>
    </cfRule>
  </conditionalFormatting>
  <conditionalFormatting sqref="G52:G53">
    <cfRule type="containsText" dxfId="61" priority="72" operator="containsText" text="failed">
      <formula>NOT(ISERROR(SEARCH(("failed"),(G52))))</formula>
    </cfRule>
  </conditionalFormatting>
  <conditionalFormatting sqref="G52:G53">
    <cfRule type="notContainsBlanks" dxfId="60" priority="73">
      <formula>LEN(TRIM(G52))&gt;0</formula>
    </cfRule>
  </conditionalFormatting>
  <conditionalFormatting sqref="G55:G56">
    <cfRule type="containsText" dxfId="59" priority="66" operator="containsText" text="PASS">
      <formula>NOT(ISERROR(SEARCH(("PASS"),(G55))))</formula>
    </cfRule>
  </conditionalFormatting>
  <conditionalFormatting sqref="G55:G56">
    <cfRule type="containsText" dxfId="58" priority="67" operator="containsText" text="Failed partialy">
      <formula>NOT(ISERROR(SEARCH(("Failed partialy"),(G55))))</formula>
    </cfRule>
  </conditionalFormatting>
  <conditionalFormatting sqref="G55:G56">
    <cfRule type="containsText" dxfId="57" priority="68" operator="containsText" text="failed">
      <formula>NOT(ISERROR(SEARCH(("failed"),(G55))))</formula>
    </cfRule>
  </conditionalFormatting>
  <conditionalFormatting sqref="G55:G56">
    <cfRule type="notContainsBlanks" dxfId="56" priority="69">
      <formula>LEN(TRIM(G55))&gt;0</formula>
    </cfRule>
  </conditionalFormatting>
  <conditionalFormatting sqref="G58:G59">
    <cfRule type="containsText" dxfId="55" priority="62" operator="containsText" text="PASS">
      <formula>NOT(ISERROR(SEARCH(("PASS"),(G58))))</formula>
    </cfRule>
  </conditionalFormatting>
  <conditionalFormatting sqref="G58:G59">
    <cfRule type="containsText" dxfId="54" priority="63" operator="containsText" text="Failed partialy">
      <formula>NOT(ISERROR(SEARCH(("Failed partialy"),(G58))))</formula>
    </cfRule>
  </conditionalFormatting>
  <conditionalFormatting sqref="G58:G59">
    <cfRule type="containsText" dxfId="53" priority="64" operator="containsText" text="failed">
      <formula>NOT(ISERROR(SEARCH(("failed"),(G58))))</formula>
    </cfRule>
  </conditionalFormatting>
  <conditionalFormatting sqref="G58:G59">
    <cfRule type="notContainsBlanks" dxfId="52" priority="65">
      <formula>LEN(TRIM(G58))&gt;0</formula>
    </cfRule>
  </conditionalFormatting>
  <conditionalFormatting sqref="G61:G62">
    <cfRule type="containsText" dxfId="51" priority="58" operator="containsText" text="PASS">
      <formula>NOT(ISERROR(SEARCH(("PASS"),(G61))))</formula>
    </cfRule>
  </conditionalFormatting>
  <conditionalFormatting sqref="G61:G62">
    <cfRule type="containsText" dxfId="50" priority="59" operator="containsText" text="Failed partialy">
      <formula>NOT(ISERROR(SEARCH(("Failed partialy"),(G61))))</formula>
    </cfRule>
  </conditionalFormatting>
  <conditionalFormatting sqref="G61:G62">
    <cfRule type="containsText" dxfId="49" priority="60" operator="containsText" text="failed">
      <formula>NOT(ISERROR(SEARCH(("failed"),(G61))))</formula>
    </cfRule>
  </conditionalFormatting>
  <conditionalFormatting sqref="G61:G62">
    <cfRule type="notContainsBlanks" dxfId="48" priority="61">
      <formula>LEN(TRIM(G61))&gt;0</formula>
    </cfRule>
  </conditionalFormatting>
  <conditionalFormatting sqref="G64:G65">
    <cfRule type="containsText" dxfId="47" priority="54" operator="containsText" text="PASS">
      <formula>NOT(ISERROR(SEARCH(("PASS"),(G64))))</formula>
    </cfRule>
  </conditionalFormatting>
  <conditionalFormatting sqref="G64:G65">
    <cfRule type="containsText" dxfId="46" priority="55" operator="containsText" text="Failed partialy">
      <formula>NOT(ISERROR(SEARCH(("Failed partialy"),(G64))))</formula>
    </cfRule>
  </conditionalFormatting>
  <conditionalFormatting sqref="G64:G65">
    <cfRule type="containsText" dxfId="45" priority="56" operator="containsText" text="failed">
      <formula>NOT(ISERROR(SEARCH(("failed"),(G64))))</formula>
    </cfRule>
  </conditionalFormatting>
  <conditionalFormatting sqref="G64:G65">
    <cfRule type="notContainsBlanks" dxfId="44" priority="57">
      <formula>LEN(TRIM(G64))&gt;0</formula>
    </cfRule>
  </conditionalFormatting>
  <conditionalFormatting sqref="G67:G68">
    <cfRule type="containsText" dxfId="43" priority="50" operator="containsText" text="PASS">
      <formula>NOT(ISERROR(SEARCH(("PASS"),(G67))))</formula>
    </cfRule>
  </conditionalFormatting>
  <conditionalFormatting sqref="G67:G68">
    <cfRule type="containsText" dxfId="42" priority="51" operator="containsText" text="Failed partialy">
      <formula>NOT(ISERROR(SEARCH(("Failed partialy"),(G67))))</formula>
    </cfRule>
  </conditionalFormatting>
  <conditionalFormatting sqref="G67:G68">
    <cfRule type="containsText" dxfId="41" priority="52" operator="containsText" text="failed">
      <formula>NOT(ISERROR(SEARCH(("failed"),(G67))))</formula>
    </cfRule>
  </conditionalFormatting>
  <conditionalFormatting sqref="G67:G68">
    <cfRule type="notContainsBlanks" dxfId="40" priority="53">
      <formula>LEN(TRIM(G67))&gt;0</formula>
    </cfRule>
  </conditionalFormatting>
  <conditionalFormatting sqref="G70:G71">
    <cfRule type="containsText" dxfId="39" priority="46" operator="containsText" text="PASS">
      <formula>NOT(ISERROR(SEARCH(("PASS"),(G70))))</formula>
    </cfRule>
  </conditionalFormatting>
  <conditionalFormatting sqref="G70:G71">
    <cfRule type="containsText" dxfId="38" priority="47" operator="containsText" text="Failed partialy">
      <formula>NOT(ISERROR(SEARCH(("Failed partialy"),(G70))))</formula>
    </cfRule>
  </conditionalFormatting>
  <conditionalFormatting sqref="G70:G71">
    <cfRule type="containsText" dxfId="37" priority="48" operator="containsText" text="failed">
      <formula>NOT(ISERROR(SEARCH(("failed"),(G70))))</formula>
    </cfRule>
  </conditionalFormatting>
  <conditionalFormatting sqref="G70:G71">
    <cfRule type="notContainsBlanks" dxfId="36" priority="49">
      <formula>LEN(TRIM(G70))&gt;0</formula>
    </cfRule>
  </conditionalFormatting>
  <conditionalFormatting sqref="G73:G74">
    <cfRule type="containsText" dxfId="35" priority="42" operator="containsText" text="PASS">
      <formula>NOT(ISERROR(SEARCH(("PASS"),(G73))))</formula>
    </cfRule>
  </conditionalFormatting>
  <conditionalFormatting sqref="G73:G74">
    <cfRule type="containsText" dxfId="34" priority="43" operator="containsText" text="Failed partialy">
      <formula>NOT(ISERROR(SEARCH(("Failed partialy"),(G73))))</formula>
    </cfRule>
  </conditionalFormatting>
  <conditionalFormatting sqref="G73:G74">
    <cfRule type="containsText" dxfId="33" priority="44" operator="containsText" text="failed">
      <formula>NOT(ISERROR(SEARCH(("failed"),(G73))))</formula>
    </cfRule>
  </conditionalFormatting>
  <conditionalFormatting sqref="G73:G74">
    <cfRule type="notContainsBlanks" dxfId="32" priority="45">
      <formula>LEN(TRIM(G73))&gt;0</formula>
    </cfRule>
  </conditionalFormatting>
  <conditionalFormatting sqref="G76:G77">
    <cfRule type="containsText" dxfId="31" priority="38" operator="containsText" text="PASS">
      <formula>NOT(ISERROR(SEARCH(("PASS"),(G76))))</formula>
    </cfRule>
  </conditionalFormatting>
  <conditionalFormatting sqref="G76:G77">
    <cfRule type="containsText" dxfId="30" priority="39" operator="containsText" text="Failed partialy">
      <formula>NOT(ISERROR(SEARCH(("Failed partialy"),(G76))))</formula>
    </cfRule>
  </conditionalFormatting>
  <conditionalFormatting sqref="G76:G77">
    <cfRule type="containsText" dxfId="29" priority="40" operator="containsText" text="failed">
      <formula>NOT(ISERROR(SEARCH(("failed"),(G76))))</formula>
    </cfRule>
  </conditionalFormatting>
  <conditionalFormatting sqref="G76:G77">
    <cfRule type="notContainsBlanks" dxfId="28" priority="41">
      <formula>LEN(TRIM(G76))&gt;0</formula>
    </cfRule>
  </conditionalFormatting>
  <conditionalFormatting sqref="G88:G89">
    <cfRule type="containsText" dxfId="27" priority="14" operator="containsText" text="PASS">
      <formula>NOT(ISERROR(SEARCH(("PASS"),(G88))))</formula>
    </cfRule>
  </conditionalFormatting>
  <conditionalFormatting sqref="G88:G89">
    <cfRule type="containsText" dxfId="26" priority="15" operator="containsText" text="Failed partialy">
      <formula>NOT(ISERROR(SEARCH(("Failed partialy"),(G88))))</formula>
    </cfRule>
  </conditionalFormatting>
  <conditionalFormatting sqref="G88:G89">
    <cfRule type="containsText" dxfId="25" priority="16" operator="containsText" text="failed">
      <formula>NOT(ISERROR(SEARCH(("failed"),(G88))))</formula>
    </cfRule>
  </conditionalFormatting>
  <conditionalFormatting sqref="G88:G89">
    <cfRule type="notContainsBlanks" dxfId="24" priority="17">
      <formula>LEN(TRIM(G88))&gt;0</formula>
    </cfRule>
  </conditionalFormatting>
  <conditionalFormatting sqref="G79:G80">
    <cfRule type="containsText" dxfId="23" priority="30" operator="containsText" text="PASS">
      <formula>NOT(ISERROR(SEARCH(("PASS"),(G79))))</formula>
    </cfRule>
  </conditionalFormatting>
  <conditionalFormatting sqref="G79:G80">
    <cfRule type="containsText" dxfId="22" priority="31" operator="containsText" text="Failed partialy">
      <formula>NOT(ISERROR(SEARCH(("Failed partialy"),(G79))))</formula>
    </cfRule>
  </conditionalFormatting>
  <conditionalFormatting sqref="G79:G80">
    <cfRule type="containsText" dxfId="21" priority="32" operator="containsText" text="failed">
      <formula>NOT(ISERROR(SEARCH(("failed"),(G79))))</formula>
    </cfRule>
  </conditionalFormatting>
  <conditionalFormatting sqref="G79:G80">
    <cfRule type="notContainsBlanks" dxfId="20" priority="33">
      <formula>LEN(TRIM(G79))&gt;0</formula>
    </cfRule>
  </conditionalFormatting>
  <conditionalFormatting sqref="G82:G83">
    <cfRule type="containsText" dxfId="19" priority="26" operator="containsText" text="PASS">
      <formula>NOT(ISERROR(SEARCH(("PASS"),(G82))))</formula>
    </cfRule>
  </conditionalFormatting>
  <conditionalFormatting sqref="G82:G83">
    <cfRule type="containsText" dxfId="18" priority="27" operator="containsText" text="Failed partialy">
      <formula>NOT(ISERROR(SEARCH(("Failed partialy"),(G82))))</formula>
    </cfRule>
  </conditionalFormatting>
  <conditionalFormatting sqref="G82:G83">
    <cfRule type="containsText" dxfId="17" priority="28" operator="containsText" text="failed">
      <formula>NOT(ISERROR(SEARCH(("failed"),(G82))))</formula>
    </cfRule>
  </conditionalFormatting>
  <conditionalFormatting sqref="G82:G83">
    <cfRule type="notContainsBlanks" dxfId="16" priority="29">
      <formula>LEN(TRIM(G82))&gt;0</formula>
    </cfRule>
  </conditionalFormatting>
  <conditionalFormatting sqref="G85:G86">
    <cfRule type="containsText" dxfId="15" priority="22" operator="containsText" text="PASS">
      <formula>NOT(ISERROR(SEARCH(("PASS"),(G85))))</formula>
    </cfRule>
  </conditionalFormatting>
  <conditionalFormatting sqref="G85:G86">
    <cfRule type="containsText" dxfId="14" priority="23" operator="containsText" text="Failed partialy">
      <formula>NOT(ISERROR(SEARCH(("Failed partialy"),(G85))))</formula>
    </cfRule>
  </conditionalFormatting>
  <conditionalFormatting sqref="G85:G86">
    <cfRule type="containsText" dxfId="13" priority="24" operator="containsText" text="failed">
      <formula>NOT(ISERROR(SEARCH(("failed"),(G85))))</formula>
    </cfRule>
  </conditionalFormatting>
  <conditionalFormatting sqref="G85:G86">
    <cfRule type="notContainsBlanks" dxfId="12" priority="25">
      <formula>LEN(TRIM(G85))&gt;0</formula>
    </cfRule>
  </conditionalFormatting>
  <conditionalFormatting sqref="G91:G92">
    <cfRule type="containsText" dxfId="11" priority="9" operator="containsText" text="PASS">
      <formula>NOT(ISERROR(SEARCH(("PASS"),(G91))))</formula>
    </cfRule>
  </conditionalFormatting>
  <conditionalFormatting sqref="G91:G92">
    <cfRule type="containsText" dxfId="10" priority="10" operator="containsText" text="Failed partialy">
      <formula>NOT(ISERROR(SEARCH(("Failed partialy"),(G91))))</formula>
    </cfRule>
  </conditionalFormatting>
  <conditionalFormatting sqref="G91:G92">
    <cfRule type="containsText" dxfId="9" priority="11" operator="containsText" text="failed">
      <formula>NOT(ISERROR(SEARCH(("failed"),(G91))))</formula>
    </cfRule>
  </conditionalFormatting>
  <conditionalFormatting sqref="G91:G92">
    <cfRule type="notContainsBlanks" dxfId="8" priority="12">
      <formula>LEN(TRIM(G91))&gt;0</formula>
    </cfRule>
  </conditionalFormatting>
  <conditionalFormatting sqref="G94:G95">
    <cfRule type="containsText" dxfId="7" priority="5" operator="containsText" text="PASS">
      <formula>NOT(ISERROR(SEARCH(("PASS"),(G94))))</formula>
    </cfRule>
  </conditionalFormatting>
  <conditionalFormatting sqref="G94:G95">
    <cfRule type="containsText" dxfId="6" priority="6" operator="containsText" text="Failed partialy">
      <formula>NOT(ISERROR(SEARCH(("Failed partialy"),(G94))))</formula>
    </cfRule>
  </conditionalFormatting>
  <conditionalFormatting sqref="G94:G95">
    <cfRule type="containsText" dxfId="5" priority="7" operator="containsText" text="failed">
      <formula>NOT(ISERROR(SEARCH(("failed"),(G94))))</formula>
    </cfRule>
  </conditionalFormatting>
  <conditionalFormatting sqref="G94:G95">
    <cfRule type="notContainsBlanks" dxfId="4" priority="8">
      <formula>LEN(TRIM(G94))&gt;0</formula>
    </cfRule>
  </conditionalFormatting>
  <conditionalFormatting sqref="G97:G98">
    <cfRule type="containsText" dxfId="3" priority="1" operator="containsText" text="PASS">
      <formula>NOT(ISERROR(SEARCH(("PASS"),(G97))))</formula>
    </cfRule>
  </conditionalFormatting>
  <conditionalFormatting sqref="G97:G98">
    <cfRule type="containsText" dxfId="2" priority="2" operator="containsText" text="Failed partialy">
      <formula>NOT(ISERROR(SEARCH(("Failed partialy"),(G97))))</formula>
    </cfRule>
  </conditionalFormatting>
  <conditionalFormatting sqref="G97:G98">
    <cfRule type="containsText" dxfId="1" priority="3" operator="containsText" text="failed">
      <formula>NOT(ISERROR(SEARCH(("failed"),(G97))))</formula>
    </cfRule>
  </conditionalFormatting>
  <conditionalFormatting sqref="G97:G98">
    <cfRule type="notContainsBlanks" dxfId="0" priority="4">
      <formula>LEN(TRIM(G97))&gt;0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9" workbookViewId="0">
      <selection activeCell="E28" sqref="E28:F28"/>
    </sheetView>
  </sheetViews>
  <sheetFormatPr baseColWidth="10" defaultColWidth="14.42578125" defaultRowHeight="15" customHeight="1" x14ac:dyDescent="0.2"/>
  <cols>
    <col min="1" max="6" width="14.42578125" customWidth="1"/>
  </cols>
  <sheetData>
    <row r="1" spans="1:26" ht="15.75" customHeight="1" x14ac:dyDescent="0.25">
      <c r="A1" s="1"/>
      <c r="B1" s="1"/>
      <c r="C1" s="103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06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35">
      <c r="A3" s="2"/>
      <c r="B3" s="2"/>
      <c r="C3" s="109" t="s">
        <v>1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9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2"/>
      <c r="B4" s="2"/>
      <c r="C4" s="111" t="s">
        <v>30</v>
      </c>
      <c r="D4" s="105"/>
      <c r="E4" s="111" t="s">
        <v>31</v>
      </c>
      <c r="F4" s="105"/>
      <c r="G4" s="111" t="s">
        <v>42</v>
      </c>
      <c r="H4" s="114"/>
      <c r="I4" s="111" t="s">
        <v>57</v>
      </c>
      <c r="J4" s="105"/>
      <c r="K4" s="111" t="s">
        <v>83</v>
      </c>
      <c r="L4" s="105"/>
      <c r="M4" s="111" t="s">
        <v>87</v>
      </c>
      <c r="N4" s="10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2"/>
      <c r="B5" s="2"/>
      <c r="C5" s="112"/>
      <c r="D5" s="113"/>
      <c r="E5" s="112"/>
      <c r="F5" s="113"/>
      <c r="G5" s="115"/>
      <c r="H5" s="116"/>
      <c r="I5" s="112"/>
      <c r="J5" s="113"/>
      <c r="K5" s="112"/>
      <c r="L5" s="113"/>
      <c r="M5" s="112"/>
      <c r="N5" s="1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35">
      <c r="A6" s="2"/>
      <c r="B6" s="2"/>
      <c r="C6" s="106"/>
      <c r="D6" s="108"/>
      <c r="E6" s="106"/>
      <c r="F6" s="108"/>
      <c r="G6" s="117"/>
      <c r="H6" s="118"/>
      <c r="I6" s="106"/>
      <c r="J6" s="108"/>
      <c r="K6" s="106"/>
      <c r="L6" s="108"/>
      <c r="M6" s="106"/>
      <c r="N6" s="10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5">
      <c r="A7" s="2"/>
      <c r="B7" s="3" t="s">
        <v>2</v>
      </c>
      <c r="C7" s="100"/>
      <c r="D7" s="99"/>
      <c r="E7" s="100"/>
      <c r="F7" s="99"/>
      <c r="G7" s="100"/>
      <c r="H7" s="99"/>
      <c r="I7" s="100"/>
      <c r="J7" s="99"/>
      <c r="K7" s="100"/>
      <c r="L7" s="99"/>
      <c r="M7" s="100"/>
      <c r="N7" s="9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2"/>
      <c r="B8" s="3" t="s">
        <v>4</v>
      </c>
      <c r="C8" s="100" t="s">
        <v>3</v>
      </c>
      <c r="D8" s="99"/>
      <c r="E8" s="98" t="s">
        <v>115</v>
      </c>
      <c r="F8" s="99"/>
      <c r="G8" s="100"/>
      <c r="H8" s="99"/>
      <c r="I8" s="100"/>
      <c r="J8" s="99"/>
      <c r="K8" s="100"/>
      <c r="L8" s="99"/>
      <c r="M8" s="100"/>
      <c r="N8" s="9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2"/>
      <c r="B9" s="3" t="s">
        <v>5</v>
      </c>
      <c r="C9" s="100"/>
      <c r="D9" s="99"/>
      <c r="E9" s="98" t="s">
        <v>115</v>
      </c>
      <c r="F9" s="99"/>
      <c r="G9" s="100"/>
      <c r="H9" s="99"/>
      <c r="I9" s="100"/>
      <c r="J9" s="99"/>
      <c r="K9" s="100"/>
      <c r="L9" s="99"/>
      <c r="M9" s="100"/>
      <c r="N9" s="9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2"/>
      <c r="B10" s="3" t="s">
        <v>6</v>
      </c>
      <c r="C10" s="100"/>
      <c r="D10" s="99"/>
      <c r="E10" s="98" t="s">
        <v>115</v>
      </c>
      <c r="F10" s="99"/>
      <c r="G10" s="100"/>
      <c r="H10" s="99"/>
      <c r="I10" s="100"/>
      <c r="J10" s="99"/>
      <c r="K10" s="100"/>
      <c r="L10" s="99"/>
      <c r="M10" s="100"/>
      <c r="N10" s="9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2"/>
      <c r="B11" s="3" t="s">
        <v>7</v>
      </c>
      <c r="C11" s="100"/>
      <c r="D11" s="99"/>
      <c r="E11" s="98" t="s">
        <v>115</v>
      </c>
      <c r="F11" s="99"/>
      <c r="G11" s="100"/>
      <c r="H11" s="99"/>
      <c r="I11" s="100"/>
      <c r="J11" s="99"/>
      <c r="K11" s="100"/>
      <c r="L11" s="99"/>
      <c r="M11" s="100"/>
      <c r="N11" s="9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2"/>
      <c r="B12" s="3" t="s">
        <v>8</v>
      </c>
      <c r="C12" s="100"/>
      <c r="D12" s="99"/>
      <c r="E12" s="100"/>
      <c r="F12" s="99"/>
      <c r="G12" s="98" t="s">
        <v>115</v>
      </c>
      <c r="H12" s="99"/>
      <c r="I12" s="100"/>
      <c r="J12" s="99"/>
      <c r="K12" s="100"/>
      <c r="L12" s="99"/>
      <c r="M12" s="100"/>
      <c r="N12" s="9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2"/>
      <c r="B13" s="3" t="s">
        <v>9</v>
      </c>
      <c r="C13" s="100"/>
      <c r="D13" s="99"/>
      <c r="E13" s="100"/>
      <c r="F13" s="99"/>
      <c r="G13" s="98" t="s">
        <v>115</v>
      </c>
      <c r="H13" s="99"/>
      <c r="I13" s="100"/>
      <c r="J13" s="99"/>
      <c r="K13" s="100"/>
      <c r="L13" s="99"/>
      <c r="M13" s="100"/>
      <c r="N13" s="9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"/>
      <c r="B14" s="3" t="s">
        <v>10</v>
      </c>
      <c r="C14" s="100"/>
      <c r="D14" s="99"/>
      <c r="E14" s="100"/>
      <c r="F14" s="99"/>
      <c r="G14" s="98" t="s">
        <v>115</v>
      </c>
      <c r="H14" s="99"/>
      <c r="I14" s="100"/>
      <c r="J14" s="99"/>
      <c r="K14" s="100"/>
      <c r="L14" s="99"/>
      <c r="M14" s="100"/>
      <c r="N14" s="9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2"/>
      <c r="B15" s="3" t="s">
        <v>11</v>
      </c>
      <c r="C15" s="100"/>
      <c r="D15" s="99"/>
      <c r="E15" s="100"/>
      <c r="F15" s="99"/>
      <c r="G15" s="98" t="s">
        <v>115</v>
      </c>
      <c r="H15" s="99"/>
      <c r="I15" s="100"/>
      <c r="J15" s="99"/>
      <c r="K15" s="100"/>
      <c r="L15" s="99"/>
      <c r="M15" s="100"/>
      <c r="N15" s="9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 x14ac:dyDescent="0.35">
      <c r="A16" s="2"/>
      <c r="B16" s="3" t="s">
        <v>12</v>
      </c>
      <c r="C16" s="100"/>
      <c r="D16" s="99"/>
      <c r="E16" s="100"/>
      <c r="F16" s="99"/>
      <c r="G16" s="98" t="s">
        <v>115</v>
      </c>
      <c r="H16" s="99"/>
      <c r="I16" s="100"/>
      <c r="J16" s="99"/>
      <c r="K16" s="100"/>
      <c r="L16" s="99"/>
      <c r="M16" s="100"/>
      <c r="N16" s="9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 x14ac:dyDescent="0.35">
      <c r="A17" s="2"/>
      <c r="B17" s="3" t="s">
        <v>13</v>
      </c>
      <c r="C17" s="100"/>
      <c r="D17" s="99"/>
      <c r="E17" s="100"/>
      <c r="F17" s="99"/>
      <c r="G17" s="98" t="s">
        <v>115</v>
      </c>
      <c r="H17" s="99"/>
      <c r="I17" s="100"/>
      <c r="J17" s="99"/>
      <c r="K17" s="100"/>
      <c r="L17" s="99"/>
      <c r="M17" s="100"/>
      <c r="N17" s="9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 x14ac:dyDescent="0.35">
      <c r="A18" s="2"/>
      <c r="B18" s="87" t="s">
        <v>14</v>
      </c>
      <c r="C18" s="100"/>
      <c r="D18" s="99"/>
      <c r="E18" s="100"/>
      <c r="F18" s="99"/>
      <c r="G18" s="98" t="s">
        <v>115</v>
      </c>
      <c r="H18" s="99"/>
      <c r="I18" s="100"/>
      <c r="J18" s="99"/>
      <c r="K18" s="100"/>
      <c r="L18" s="99"/>
      <c r="M18" s="100"/>
      <c r="N18" s="9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 x14ac:dyDescent="0.35">
      <c r="A19" s="2"/>
      <c r="B19" s="87" t="s">
        <v>51</v>
      </c>
      <c r="C19" s="100"/>
      <c r="D19" s="99"/>
      <c r="E19" s="100"/>
      <c r="F19" s="99"/>
      <c r="G19" s="98"/>
      <c r="H19" s="99"/>
      <c r="I19" s="98" t="s">
        <v>115</v>
      </c>
      <c r="J19" s="99"/>
      <c r="K19" s="100"/>
      <c r="L19" s="99"/>
      <c r="M19" s="100"/>
      <c r="N19" s="9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 x14ac:dyDescent="0.35">
      <c r="A20" s="2"/>
      <c r="B20" s="87" t="s">
        <v>52</v>
      </c>
      <c r="C20" s="100"/>
      <c r="D20" s="99"/>
      <c r="E20" s="100"/>
      <c r="F20" s="99"/>
      <c r="G20" s="98"/>
      <c r="H20" s="99"/>
      <c r="I20" s="98" t="s">
        <v>115</v>
      </c>
      <c r="J20" s="99"/>
      <c r="K20" s="100"/>
      <c r="L20" s="99"/>
      <c r="M20" s="100"/>
      <c r="N20" s="9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thickBot="1" x14ac:dyDescent="0.35">
      <c r="A21" s="2"/>
      <c r="B21" s="87" t="s">
        <v>53</v>
      </c>
      <c r="C21" s="100"/>
      <c r="D21" s="99"/>
      <c r="E21" s="100"/>
      <c r="F21" s="99"/>
      <c r="G21" s="100"/>
      <c r="H21" s="99"/>
      <c r="I21" s="98" t="s">
        <v>115</v>
      </c>
      <c r="J21" s="99"/>
      <c r="K21" s="100"/>
      <c r="L21" s="99"/>
      <c r="M21" s="100"/>
      <c r="N21" s="9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35">
      <c r="A22" s="2"/>
      <c r="B22" s="87" t="s">
        <v>58</v>
      </c>
      <c r="C22" s="100"/>
      <c r="D22" s="99"/>
      <c r="E22" s="100"/>
      <c r="F22" s="99"/>
      <c r="G22" s="100"/>
      <c r="H22" s="99"/>
      <c r="I22" s="98" t="s">
        <v>115</v>
      </c>
      <c r="J22" s="99"/>
      <c r="K22" s="100"/>
      <c r="L22" s="99"/>
      <c r="M22" s="100"/>
      <c r="N22" s="9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 x14ac:dyDescent="0.35">
      <c r="A23" s="2"/>
      <c r="B23" s="87" t="s">
        <v>59</v>
      </c>
      <c r="C23" s="100"/>
      <c r="D23" s="99"/>
      <c r="E23" s="100"/>
      <c r="F23" s="99"/>
      <c r="G23" s="100"/>
      <c r="H23" s="99"/>
      <c r="I23" s="98" t="s">
        <v>115</v>
      </c>
      <c r="J23" s="99"/>
      <c r="K23" s="100"/>
      <c r="L23" s="99"/>
      <c r="M23" s="100"/>
      <c r="N23" s="9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 x14ac:dyDescent="0.35">
      <c r="A24" s="2"/>
      <c r="B24" s="87" t="s">
        <v>60</v>
      </c>
      <c r="C24" s="100"/>
      <c r="D24" s="99"/>
      <c r="E24" s="100"/>
      <c r="F24" s="99"/>
      <c r="G24" s="100"/>
      <c r="H24" s="99"/>
      <c r="I24" s="98" t="s">
        <v>115</v>
      </c>
      <c r="J24" s="99"/>
      <c r="K24" s="100"/>
      <c r="L24" s="99"/>
      <c r="M24" s="100"/>
      <c r="N24" s="9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 x14ac:dyDescent="0.35">
      <c r="A25" s="2"/>
      <c r="B25" s="87" t="s">
        <v>61</v>
      </c>
      <c r="C25" s="100"/>
      <c r="D25" s="99"/>
      <c r="E25" s="100"/>
      <c r="F25" s="99"/>
      <c r="G25" s="100"/>
      <c r="H25" s="99"/>
      <c r="I25" s="98" t="s">
        <v>115</v>
      </c>
      <c r="J25" s="99"/>
      <c r="K25" s="100"/>
      <c r="L25" s="99"/>
      <c r="M25" s="100"/>
      <c r="N25" s="9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5">
      <c r="A26" s="2"/>
      <c r="B26" s="87" t="s">
        <v>62</v>
      </c>
      <c r="C26" s="100"/>
      <c r="D26" s="99"/>
      <c r="E26" s="100"/>
      <c r="F26" s="99"/>
      <c r="G26" s="100"/>
      <c r="H26" s="99"/>
      <c r="I26" s="98" t="s">
        <v>115</v>
      </c>
      <c r="J26" s="99"/>
      <c r="K26" s="100"/>
      <c r="L26" s="99"/>
      <c r="M26" s="100"/>
      <c r="N26" s="9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 x14ac:dyDescent="0.35">
      <c r="A27" s="2"/>
      <c r="B27" s="87" t="s">
        <v>73</v>
      </c>
      <c r="C27" s="100"/>
      <c r="D27" s="99"/>
      <c r="E27" s="100"/>
      <c r="F27" s="99"/>
      <c r="G27" s="100"/>
      <c r="H27" s="99"/>
      <c r="I27" s="100"/>
      <c r="J27" s="99"/>
      <c r="K27" s="98" t="s">
        <v>115</v>
      </c>
      <c r="L27" s="99"/>
      <c r="M27" s="100"/>
      <c r="N27" s="9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 x14ac:dyDescent="0.35">
      <c r="A28" s="2"/>
      <c r="B28" s="87" t="s">
        <v>74</v>
      </c>
      <c r="C28" s="100"/>
      <c r="D28" s="99"/>
      <c r="E28" s="101"/>
      <c r="F28" s="102"/>
      <c r="G28" s="100"/>
      <c r="H28" s="99"/>
      <c r="I28" s="100"/>
      <c r="J28" s="99"/>
      <c r="K28" s="100"/>
      <c r="L28" s="99"/>
      <c r="M28" s="98" t="s">
        <v>115</v>
      </c>
      <c r="N28" s="9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 x14ac:dyDescent="0.3">
      <c r="A29" s="1"/>
      <c r="B29" s="87" t="s">
        <v>75</v>
      </c>
      <c r="C29" s="100"/>
      <c r="D29" s="99"/>
      <c r="E29" s="100"/>
      <c r="F29" s="99"/>
      <c r="G29" s="100"/>
      <c r="H29" s="99"/>
      <c r="I29" s="100"/>
      <c r="J29" s="99"/>
      <c r="K29" s="100"/>
      <c r="L29" s="99"/>
      <c r="M29" s="98" t="s">
        <v>115</v>
      </c>
      <c r="N29" s="9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 x14ac:dyDescent="0.3">
      <c r="A30" s="1"/>
      <c r="B30" s="87" t="s">
        <v>76</v>
      </c>
      <c r="C30" s="100"/>
      <c r="D30" s="99"/>
      <c r="E30" s="100"/>
      <c r="F30" s="99"/>
      <c r="G30" s="100"/>
      <c r="H30" s="99"/>
      <c r="I30" s="100"/>
      <c r="J30" s="99"/>
      <c r="K30" s="100"/>
      <c r="L30" s="99"/>
      <c r="M30" s="98" t="s">
        <v>115</v>
      </c>
      <c r="N30" s="9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3">
      <c r="A31" s="1"/>
      <c r="B31" s="87" t="s">
        <v>77</v>
      </c>
      <c r="C31" s="100"/>
      <c r="D31" s="99"/>
      <c r="E31" s="100"/>
      <c r="F31" s="99"/>
      <c r="G31" s="100"/>
      <c r="H31" s="99"/>
      <c r="I31" s="100"/>
      <c r="J31" s="99"/>
      <c r="K31" s="100"/>
      <c r="L31" s="99"/>
      <c r="M31" s="98" t="s">
        <v>115</v>
      </c>
      <c r="N31" s="9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thickBot="1" x14ac:dyDescent="0.3">
      <c r="A32" s="1"/>
      <c r="B32" s="87" t="s">
        <v>78</v>
      </c>
      <c r="C32" s="100"/>
      <c r="D32" s="99"/>
      <c r="E32" s="100"/>
      <c r="F32" s="99"/>
      <c r="G32" s="100"/>
      <c r="H32" s="99"/>
      <c r="I32" s="100"/>
      <c r="J32" s="99"/>
      <c r="K32" s="100"/>
      <c r="L32" s="99"/>
      <c r="M32" s="98" t="s">
        <v>115</v>
      </c>
      <c r="N32" s="9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thickBot="1" x14ac:dyDescent="0.3">
      <c r="A33" s="1"/>
      <c r="B33" s="87" t="s">
        <v>79</v>
      </c>
      <c r="C33" s="100"/>
      <c r="D33" s="99"/>
      <c r="E33" s="100"/>
      <c r="F33" s="99"/>
      <c r="G33" s="100"/>
      <c r="H33" s="99"/>
      <c r="I33" s="100"/>
      <c r="J33" s="99"/>
      <c r="K33" s="100"/>
      <c r="L33" s="99"/>
      <c r="M33" s="98" t="s">
        <v>115</v>
      </c>
      <c r="N33" s="9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thickBot="1" x14ac:dyDescent="0.3">
      <c r="A34" s="1"/>
      <c r="B34" s="87" t="s">
        <v>80</v>
      </c>
      <c r="C34" s="100"/>
      <c r="D34" s="99"/>
      <c r="E34" s="100"/>
      <c r="F34" s="99"/>
      <c r="G34" s="100"/>
      <c r="H34" s="99"/>
      <c r="I34" s="100"/>
      <c r="J34" s="99"/>
      <c r="K34" s="100"/>
      <c r="L34" s="99"/>
      <c r="M34" s="98" t="s">
        <v>115</v>
      </c>
      <c r="N34" s="9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thickBot="1" x14ac:dyDescent="0.3">
      <c r="A35" s="1"/>
      <c r="B35" s="87" t="s">
        <v>81</v>
      </c>
      <c r="C35" s="100"/>
      <c r="D35" s="99"/>
      <c r="E35" s="100"/>
      <c r="F35" s="99"/>
      <c r="G35" s="100"/>
      <c r="H35" s="99"/>
      <c r="I35" s="100"/>
      <c r="J35" s="99"/>
      <c r="K35" s="100"/>
      <c r="L35" s="99"/>
      <c r="M35" s="98" t="s">
        <v>115</v>
      </c>
      <c r="N35" s="9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thickBot="1" x14ac:dyDescent="0.3">
      <c r="A36" s="1"/>
      <c r="B36" s="87" t="s">
        <v>100</v>
      </c>
      <c r="C36" s="98" t="s">
        <v>115</v>
      </c>
      <c r="D36" s="99"/>
      <c r="E36" s="100"/>
      <c r="F36" s="99"/>
      <c r="G36" s="100"/>
      <c r="H36" s="99"/>
      <c r="I36" s="100"/>
      <c r="J36" s="99"/>
      <c r="K36" s="100"/>
      <c r="L36" s="99"/>
      <c r="M36" s="100"/>
      <c r="N36" s="9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thickBot="1" x14ac:dyDescent="0.3">
      <c r="A37" s="1"/>
      <c r="B37" s="87" t="s">
        <v>109</v>
      </c>
      <c r="C37" s="100"/>
      <c r="D37" s="99"/>
      <c r="E37" s="100"/>
      <c r="F37" s="99"/>
      <c r="G37" s="100"/>
      <c r="H37" s="99"/>
      <c r="I37" s="100"/>
      <c r="J37" s="99"/>
      <c r="K37" s="100"/>
      <c r="L37" s="99"/>
      <c r="M37" s="98" t="s">
        <v>115</v>
      </c>
      <c r="N37" s="9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thickBot="1" x14ac:dyDescent="0.3">
      <c r="A38" s="1"/>
      <c r="B38" s="87" t="s">
        <v>110</v>
      </c>
      <c r="C38" s="100"/>
      <c r="D38" s="99"/>
      <c r="E38" s="100"/>
      <c r="F38" s="99"/>
      <c r="G38" s="100"/>
      <c r="H38" s="99"/>
      <c r="I38" s="100"/>
      <c r="J38" s="99"/>
      <c r="K38" s="100"/>
      <c r="L38" s="99"/>
      <c r="M38" s="98" t="s">
        <v>115</v>
      </c>
      <c r="N38" s="9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0">
    <mergeCell ref="G14:H14"/>
    <mergeCell ref="I14:J14"/>
    <mergeCell ref="K14:L14"/>
    <mergeCell ref="C13:D13"/>
    <mergeCell ref="E13:F13"/>
    <mergeCell ref="G13:H13"/>
    <mergeCell ref="I13:J13"/>
    <mergeCell ref="K13:L13"/>
    <mergeCell ref="C17:D17"/>
    <mergeCell ref="E17:F17"/>
    <mergeCell ref="G17:H17"/>
    <mergeCell ref="I17:J17"/>
    <mergeCell ref="K17:L17"/>
    <mergeCell ref="M17:N17"/>
    <mergeCell ref="C19:D19"/>
    <mergeCell ref="M19:N19"/>
    <mergeCell ref="E19:F19"/>
    <mergeCell ref="G19:H19"/>
    <mergeCell ref="C18:D18"/>
    <mergeCell ref="E18:F18"/>
    <mergeCell ref="C1:N2"/>
    <mergeCell ref="C3:N3"/>
    <mergeCell ref="E4:F6"/>
    <mergeCell ref="G4:H6"/>
    <mergeCell ref="I4:J6"/>
    <mergeCell ref="K4:L6"/>
    <mergeCell ref="M4:N6"/>
    <mergeCell ref="C4:D6"/>
    <mergeCell ref="K16:L16"/>
    <mergeCell ref="M16:N16"/>
    <mergeCell ref="C15:D15"/>
    <mergeCell ref="C16:D16"/>
    <mergeCell ref="E16:F16"/>
    <mergeCell ref="G16:H16"/>
    <mergeCell ref="I16:J16"/>
    <mergeCell ref="E15:F15"/>
    <mergeCell ref="G15:H15"/>
    <mergeCell ref="I15:J15"/>
    <mergeCell ref="K15:L15"/>
    <mergeCell ref="M15:N15"/>
    <mergeCell ref="M13:N13"/>
    <mergeCell ref="C14:D14"/>
    <mergeCell ref="M14:N14"/>
    <mergeCell ref="E14:F14"/>
    <mergeCell ref="M7:N7"/>
    <mergeCell ref="I9:J9"/>
    <mergeCell ref="K9:L9"/>
    <mergeCell ref="I10:J10"/>
    <mergeCell ref="K10:L10"/>
    <mergeCell ref="M10:N10"/>
    <mergeCell ref="C7:D7"/>
    <mergeCell ref="E7:F7"/>
    <mergeCell ref="G7:H7"/>
    <mergeCell ref="I7:J7"/>
    <mergeCell ref="K7:L7"/>
    <mergeCell ref="C8:D8"/>
    <mergeCell ref="E8:F8"/>
    <mergeCell ref="G8:H8"/>
    <mergeCell ref="I8:J8"/>
    <mergeCell ref="K8:L8"/>
    <mergeCell ref="M8:N8"/>
    <mergeCell ref="C9:D9"/>
    <mergeCell ref="M9:N9"/>
    <mergeCell ref="C11:D11"/>
    <mergeCell ref="M12:N12"/>
    <mergeCell ref="E9:F9"/>
    <mergeCell ref="G9:H9"/>
    <mergeCell ref="C10:D10"/>
    <mergeCell ref="E10:F10"/>
    <mergeCell ref="G10:H10"/>
    <mergeCell ref="E11:F11"/>
    <mergeCell ref="G11:H11"/>
    <mergeCell ref="C12:D12"/>
    <mergeCell ref="E12:F12"/>
    <mergeCell ref="G12:H12"/>
    <mergeCell ref="I12:J12"/>
    <mergeCell ref="K12:L12"/>
    <mergeCell ref="I11:J11"/>
    <mergeCell ref="K11:L11"/>
    <mergeCell ref="M11:N11"/>
    <mergeCell ref="G18:H18"/>
    <mergeCell ref="I18:J18"/>
    <mergeCell ref="K18:L18"/>
    <mergeCell ref="M18:N18"/>
    <mergeCell ref="C20:D20"/>
    <mergeCell ref="E20:F20"/>
    <mergeCell ref="G20:H20"/>
    <mergeCell ref="I20:J20"/>
    <mergeCell ref="K20:L20"/>
    <mergeCell ref="M20:N20"/>
    <mergeCell ref="I19:J19"/>
    <mergeCell ref="K19:L19"/>
    <mergeCell ref="M21:N21"/>
    <mergeCell ref="C22:D22"/>
    <mergeCell ref="E22:F22"/>
    <mergeCell ref="G22:H22"/>
    <mergeCell ref="I22:J22"/>
    <mergeCell ref="K22:L22"/>
    <mergeCell ref="M22:N22"/>
    <mergeCell ref="C21:D21"/>
    <mergeCell ref="E21:F21"/>
    <mergeCell ref="G21:H21"/>
    <mergeCell ref="I21:J21"/>
    <mergeCell ref="K21:L21"/>
    <mergeCell ref="M23:N23"/>
    <mergeCell ref="C24:D24"/>
    <mergeCell ref="E24:F24"/>
    <mergeCell ref="G24:H24"/>
    <mergeCell ref="I24:J24"/>
    <mergeCell ref="K24:L24"/>
    <mergeCell ref="M24:N24"/>
    <mergeCell ref="C23:D23"/>
    <mergeCell ref="E23:F23"/>
    <mergeCell ref="G23:H23"/>
    <mergeCell ref="I23:J23"/>
    <mergeCell ref="K23:L23"/>
    <mergeCell ref="M25:N25"/>
    <mergeCell ref="C26:D26"/>
    <mergeCell ref="E26:F26"/>
    <mergeCell ref="G26:H26"/>
    <mergeCell ref="I26:J26"/>
    <mergeCell ref="K26:L26"/>
    <mergeCell ref="M26:N26"/>
    <mergeCell ref="C25:D25"/>
    <mergeCell ref="E25:F25"/>
    <mergeCell ref="G25:H25"/>
    <mergeCell ref="I25:J25"/>
    <mergeCell ref="K25:L25"/>
    <mergeCell ref="M27:N27"/>
    <mergeCell ref="C28:D28"/>
    <mergeCell ref="E28:F28"/>
    <mergeCell ref="G28:H28"/>
    <mergeCell ref="I28:J28"/>
    <mergeCell ref="K28:L28"/>
    <mergeCell ref="M28:N28"/>
    <mergeCell ref="C27:D27"/>
    <mergeCell ref="E27:F27"/>
    <mergeCell ref="G27:H27"/>
    <mergeCell ref="I27:J27"/>
    <mergeCell ref="K27:L27"/>
    <mergeCell ref="M29:N29"/>
    <mergeCell ref="C30:D30"/>
    <mergeCell ref="E30:F30"/>
    <mergeCell ref="G30:H30"/>
    <mergeCell ref="I30:J30"/>
    <mergeCell ref="K30:L30"/>
    <mergeCell ref="M30:N30"/>
    <mergeCell ref="C29:D29"/>
    <mergeCell ref="E29:F29"/>
    <mergeCell ref="G29:H29"/>
    <mergeCell ref="I29:J29"/>
    <mergeCell ref="K29:L29"/>
    <mergeCell ref="M31:N31"/>
    <mergeCell ref="C32:D32"/>
    <mergeCell ref="E32:F32"/>
    <mergeCell ref="G32:H32"/>
    <mergeCell ref="I32:J32"/>
    <mergeCell ref="K32:L32"/>
    <mergeCell ref="M32:N32"/>
    <mergeCell ref="C31:D31"/>
    <mergeCell ref="E31:F31"/>
    <mergeCell ref="G31:H31"/>
    <mergeCell ref="I31:J31"/>
    <mergeCell ref="K31:L31"/>
    <mergeCell ref="M33:N33"/>
    <mergeCell ref="C34:D34"/>
    <mergeCell ref="E34:F34"/>
    <mergeCell ref="G34:H34"/>
    <mergeCell ref="I34:J34"/>
    <mergeCell ref="K34:L34"/>
    <mergeCell ref="M34:N34"/>
    <mergeCell ref="C33:D33"/>
    <mergeCell ref="E33:F33"/>
    <mergeCell ref="G33:H33"/>
    <mergeCell ref="I33:J33"/>
    <mergeCell ref="K33:L33"/>
    <mergeCell ref="M35:N35"/>
    <mergeCell ref="C36:D36"/>
    <mergeCell ref="E36:F36"/>
    <mergeCell ref="G36:H36"/>
    <mergeCell ref="I36:J36"/>
    <mergeCell ref="K36:L36"/>
    <mergeCell ref="M36:N36"/>
    <mergeCell ref="C35:D35"/>
    <mergeCell ref="E35:F35"/>
    <mergeCell ref="G35:H35"/>
    <mergeCell ref="I35:J35"/>
    <mergeCell ref="K35:L35"/>
    <mergeCell ref="M37:N37"/>
    <mergeCell ref="C38:D38"/>
    <mergeCell ref="E38:F38"/>
    <mergeCell ref="G38:H38"/>
    <mergeCell ref="I38:J38"/>
    <mergeCell ref="K38:L38"/>
    <mergeCell ref="M38:N38"/>
    <mergeCell ref="C37:D37"/>
    <mergeCell ref="E37:F37"/>
    <mergeCell ref="G37:H37"/>
    <mergeCell ref="I37:J37"/>
    <mergeCell ref="K37:L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 Cases</vt:lpstr>
      <vt:lpstr>Traceability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Luis</cp:lastModifiedBy>
  <dcterms:modified xsi:type="dcterms:W3CDTF">2020-05-22T22:32:59Z</dcterms:modified>
</cp:coreProperties>
</file>